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9440" windowHeight="12240"/>
  </bookViews>
  <sheets>
    <sheet name="Pagel" sheetId="2" r:id="rId1"/>
    <sheet name="Saxon" sheetId="1" r:id="rId2"/>
    <sheet name="Koepke" sheetId="3" r:id="rId3"/>
  </sheets>
  <calcPr calcId="125725"/>
</workbook>
</file>

<file path=xl/calcChain.xml><?xml version="1.0" encoding="utf-8"?>
<calcChain xmlns="http://schemas.openxmlformats.org/spreadsheetml/2006/main">
  <c r="F10" i="1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9"/>
  <c r="E18" i="3"/>
  <c r="E32"/>
  <c r="E44"/>
  <c r="E48"/>
  <c r="E78"/>
  <c r="E85"/>
  <c r="E95"/>
  <c r="E96"/>
  <c r="E99"/>
  <c r="E124"/>
  <c r="E129"/>
  <c r="E138"/>
  <c r="E142"/>
  <c r="E147"/>
  <c r="E149"/>
  <c r="F11" i="2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0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9"/>
  <c r="L116" l="1"/>
  <c r="L111"/>
  <c r="L107"/>
  <c r="L106"/>
  <c r="L104"/>
  <c r="L103"/>
  <c r="L99"/>
  <c r="L97"/>
  <c r="L96"/>
  <c r="L92"/>
  <c r="L91"/>
  <c r="L89"/>
  <c r="L84"/>
  <c r="L82"/>
  <c r="L81"/>
  <c r="L79"/>
  <c r="L78"/>
  <c r="L75"/>
  <c r="L34"/>
  <c r="L42"/>
  <c r="I8" i="3" l="1"/>
  <c r="I9"/>
  <c r="N108" i="1"/>
  <c r="N81"/>
  <c r="N88"/>
  <c r="N112"/>
  <c r="N47"/>
  <c r="N46"/>
  <c r="N48"/>
  <c r="N27"/>
  <c r="N9"/>
  <c r="N12"/>
  <c r="N23"/>
  <c r="N22"/>
  <c r="N68"/>
  <c r="N121"/>
  <c r="N113"/>
  <c r="N91"/>
  <c r="N21"/>
  <c r="N17"/>
  <c r="N28"/>
  <c r="N31"/>
  <c r="N20"/>
  <c r="N33"/>
  <c r="N13"/>
  <c r="N38"/>
  <c r="N45"/>
  <c r="N65"/>
  <c r="N73"/>
  <c r="N55"/>
  <c r="N51"/>
  <c r="N37"/>
  <c r="N57"/>
  <c r="N63"/>
  <c r="N39"/>
  <c r="N44"/>
  <c r="N74"/>
  <c r="N18"/>
  <c r="N24"/>
  <c r="N67"/>
  <c r="N98"/>
  <c r="N102"/>
  <c r="N70"/>
  <c r="N93"/>
  <c r="N62"/>
  <c r="N84"/>
  <c r="N90"/>
  <c r="N60"/>
  <c r="N58"/>
  <c r="N61"/>
  <c r="N80"/>
  <c r="N95"/>
  <c r="N123"/>
  <c r="N118"/>
  <c r="N124"/>
  <c r="N137"/>
  <c r="N143"/>
  <c r="N141"/>
  <c r="N140"/>
  <c r="N164"/>
  <c r="N83"/>
  <c r="N66"/>
  <c r="N77"/>
  <c r="N71"/>
  <c r="N76"/>
  <c r="N101"/>
  <c r="N162"/>
  <c r="N165"/>
  <c r="N159"/>
  <c r="N161"/>
  <c r="N154"/>
  <c r="N145"/>
  <c r="N105"/>
  <c r="N110"/>
  <c r="N100"/>
  <c r="N96"/>
  <c r="N89"/>
  <c r="N42"/>
  <c r="N43"/>
  <c r="N52"/>
  <c r="N35"/>
  <c r="N10"/>
  <c r="N11"/>
  <c r="N41"/>
  <c r="N50"/>
  <c r="N75"/>
  <c r="N69"/>
  <c r="N127"/>
  <c r="N128"/>
  <c r="N130"/>
  <c r="N135"/>
  <c r="N136"/>
  <c r="N134"/>
  <c r="N133"/>
  <c r="N131"/>
  <c r="N147"/>
  <c r="N151"/>
  <c r="N107"/>
  <c r="N144"/>
  <c r="N150"/>
  <c r="N155"/>
  <c r="N99"/>
  <c r="N106"/>
  <c r="N104"/>
  <c r="N15"/>
  <c r="N14"/>
  <c r="N117"/>
  <c r="N115"/>
  <c r="N114"/>
  <c r="N103"/>
  <c r="N111"/>
  <c r="N116"/>
  <c r="N85"/>
  <c r="N53"/>
  <c r="N36"/>
  <c r="N34"/>
  <c r="N79"/>
  <c r="N94"/>
  <c r="N109"/>
  <c r="N152"/>
  <c r="N158"/>
  <c r="N153"/>
  <c r="N157"/>
  <c r="N16"/>
  <c r="N40"/>
  <c r="N49"/>
  <c r="N56"/>
  <c r="N54"/>
  <c r="N26"/>
  <c r="N59"/>
  <c r="N64"/>
  <c r="N126"/>
  <c r="N122"/>
  <c r="N97"/>
  <c r="N132"/>
  <c r="N125"/>
  <c r="N120"/>
  <c r="N119"/>
  <c r="N92"/>
  <c r="N72"/>
  <c r="N19"/>
  <c r="N25"/>
  <c r="N32"/>
  <c r="N129"/>
  <c r="N163"/>
  <c r="N160"/>
  <c r="N166"/>
  <c r="N156"/>
  <c r="N149"/>
  <c r="N139"/>
  <c r="N146"/>
  <c r="N148"/>
  <c r="N142"/>
  <c r="N138"/>
  <c r="N78"/>
  <c r="N87"/>
  <c r="N86"/>
  <c r="N82"/>
  <c r="N29"/>
  <c r="N30"/>
  <c r="L60" i="2" l="1"/>
  <c r="L77"/>
  <c r="L105"/>
  <c r="L101"/>
  <c r="L115"/>
  <c r="L132"/>
  <c r="L138"/>
  <c r="L153"/>
  <c r="L154"/>
  <c r="L124"/>
  <c r="L123"/>
  <c r="L125"/>
  <c r="L118"/>
  <c r="L102"/>
  <c r="L122"/>
  <c r="L121"/>
  <c r="L94"/>
  <c r="L129"/>
  <c r="L128"/>
  <c r="L131"/>
  <c r="L110"/>
  <c r="L100"/>
  <c r="L83"/>
  <c r="L74"/>
  <c r="L19"/>
  <c r="L39"/>
  <c r="L50"/>
  <c r="L62"/>
  <c r="L64"/>
  <c r="L68"/>
  <c r="L56"/>
  <c r="L48"/>
  <c r="L22"/>
  <c r="L25"/>
  <c r="L41"/>
  <c r="L33"/>
  <c r="L37"/>
  <c r="L57"/>
  <c r="L58"/>
  <c r="L51"/>
  <c r="L47"/>
  <c r="L98"/>
  <c r="L139"/>
  <c r="L144"/>
  <c r="L127"/>
  <c r="L151"/>
  <c r="L152"/>
  <c r="L133"/>
  <c r="L143"/>
  <c r="L142"/>
  <c r="L117"/>
  <c r="L114"/>
  <c r="L113"/>
  <c r="L73"/>
  <c r="L67"/>
  <c r="L53"/>
  <c r="L52"/>
  <c r="L49"/>
  <c r="L43"/>
  <c r="L18"/>
  <c r="L15"/>
  <c r="L16"/>
  <c r="L35"/>
  <c r="L80"/>
  <c r="L86"/>
  <c r="L112"/>
  <c r="L109"/>
  <c r="L54"/>
  <c r="L29"/>
  <c r="L45"/>
  <c r="L24"/>
  <c r="L28"/>
  <c r="L36"/>
  <c r="L40"/>
  <c r="L32"/>
  <c r="L26"/>
  <c r="L13"/>
  <c r="L9"/>
  <c r="L12"/>
  <c r="L11"/>
  <c r="L10"/>
  <c r="L21"/>
  <c r="L31"/>
  <c r="L61"/>
  <c r="L69"/>
  <c r="L126"/>
  <c r="L137"/>
  <c r="L140"/>
  <c r="L146"/>
  <c r="L130"/>
  <c r="L136"/>
  <c r="L150"/>
  <c r="L148"/>
  <c r="L147"/>
  <c r="L134"/>
  <c r="L135"/>
  <c r="L87"/>
  <c r="L88"/>
  <c r="L76"/>
  <c r="L85"/>
  <c r="L90"/>
  <c r="L155"/>
  <c r="L120"/>
  <c r="L95"/>
  <c r="L93"/>
  <c r="L108"/>
  <c r="L119"/>
  <c r="L145"/>
  <c r="L149"/>
  <c r="L141"/>
  <c r="L156"/>
  <c r="L72"/>
  <c r="L66"/>
  <c r="L63"/>
  <c r="L59"/>
  <c r="L20"/>
  <c r="L38"/>
  <c r="L30"/>
  <c r="L23"/>
  <c r="L14"/>
  <c r="L17"/>
  <c r="L27"/>
  <c r="L55"/>
  <c r="L46"/>
  <c r="L44"/>
  <c r="L65"/>
  <c r="L70"/>
  <c r="L71"/>
  <c r="I167" i="3" l="1"/>
  <c r="I166"/>
  <c r="I165"/>
  <c r="I164"/>
  <c r="I163"/>
  <c r="I162"/>
  <c r="I161"/>
  <c r="I160"/>
  <c r="I159"/>
  <c r="I157"/>
  <c r="I156"/>
  <c r="I155"/>
  <c r="I154"/>
  <c r="I153"/>
  <c r="I151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8"/>
  <c r="I107"/>
  <c r="I109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7"/>
  <c r="I66"/>
  <c r="I68"/>
  <c r="I64"/>
  <c r="I65"/>
  <c r="I63"/>
  <c r="I62"/>
  <c r="I61"/>
  <c r="I60"/>
  <c r="I59"/>
  <c r="I58"/>
  <c r="I57"/>
  <c r="I56"/>
  <c r="I55"/>
  <c r="I54"/>
  <c r="I53"/>
  <c r="I52"/>
  <c r="I51"/>
  <c r="I50"/>
  <c r="I48"/>
  <c r="I49"/>
  <c r="I46"/>
  <c r="I45"/>
  <c r="I47"/>
  <c r="I44"/>
  <c r="I43"/>
  <c r="I42"/>
  <c r="I41"/>
  <c r="I40"/>
  <c r="I39"/>
  <c r="I38"/>
  <c r="I37"/>
  <c r="I36"/>
  <c r="I35"/>
  <c r="I34"/>
  <c r="I33"/>
  <c r="I32"/>
  <c r="I31"/>
  <c r="I29"/>
  <c r="I28"/>
  <c r="I30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K156" i="2" l="1"/>
  <c r="I156"/>
  <c r="K155"/>
  <c r="I155"/>
  <c r="K154"/>
  <c r="I154"/>
  <c r="K153"/>
  <c r="I153"/>
  <c r="K152"/>
  <c r="I152"/>
  <c r="K151"/>
  <c r="I151"/>
  <c r="K150"/>
  <c r="I150"/>
  <c r="K149"/>
  <c r="I149"/>
  <c r="K148"/>
  <c r="I148"/>
  <c r="K147"/>
  <c r="I147"/>
  <c r="K146"/>
  <c r="I146"/>
  <c r="K145"/>
  <c r="I145"/>
  <c r="K144"/>
  <c r="I144"/>
  <c r="K143"/>
  <c r="I143"/>
  <c r="K142"/>
  <c r="I142"/>
  <c r="K141"/>
  <c r="I141"/>
  <c r="K140"/>
  <c r="I140"/>
  <c r="M140" s="1"/>
  <c r="K139"/>
  <c r="I139"/>
  <c r="K138"/>
  <c r="I138"/>
  <c r="K137"/>
  <c r="I137"/>
  <c r="M137" s="1"/>
  <c r="K136"/>
  <c r="I136"/>
  <c r="K135"/>
  <c r="I135"/>
  <c r="K134"/>
  <c r="I134"/>
  <c r="K133"/>
  <c r="I133"/>
  <c r="K132"/>
  <c r="I132"/>
  <c r="K131"/>
  <c r="I131"/>
  <c r="K130"/>
  <c r="I130"/>
  <c r="K129"/>
  <c r="I129"/>
  <c r="K128"/>
  <c r="I128"/>
  <c r="K127"/>
  <c r="I127"/>
  <c r="K126"/>
  <c r="I126"/>
  <c r="K125"/>
  <c r="I125"/>
  <c r="K124"/>
  <c r="I124"/>
  <c r="K123"/>
  <c r="I123"/>
  <c r="K122"/>
  <c r="I122"/>
  <c r="K121"/>
  <c r="I121"/>
  <c r="M121" s="1"/>
  <c r="K120"/>
  <c r="I120"/>
  <c r="K119"/>
  <c r="I119"/>
  <c r="K118"/>
  <c r="I118"/>
  <c r="K117"/>
  <c r="I117"/>
  <c r="M117" s="1"/>
  <c r="K116"/>
  <c r="I116"/>
  <c r="K115"/>
  <c r="I115"/>
  <c r="K114"/>
  <c r="I114"/>
  <c r="K113"/>
  <c r="I113"/>
  <c r="K112"/>
  <c r="I112"/>
  <c r="K111"/>
  <c r="I111"/>
  <c r="M111" s="1"/>
  <c r="K110"/>
  <c r="I110"/>
  <c r="K109"/>
  <c r="I109"/>
  <c r="K108"/>
  <c r="I108"/>
  <c r="K107"/>
  <c r="I107"/>
  <c r="M107" s="1"/>
  <c r="K106"/>
  <c r="I106"/>
  <c r="K105"/>
  <c r="I105"/>
  <c r="M105" s="1"/>
  <c r="K104"/>
  <c r="I104"/>
  <c r="K103"/>
  <c r="I103"/>
  <c r="M103" s="1"/>
  <c r="K102"/>
  <c r="I102"/>
  <c r="K101"/>
  <c r="I101"/>
  <c r="K100"/>
  <c r="I100"/>
  <c r="K99"/>
  <c r="I99"/>
  <c r="M99" s="1"/>
  <c r="K98"/>
  <c r="I98"/>
  <c r="K97"/>
  <c r="I97"/>
  <c r="M97" s="1"/>
  <c r="K96"/>
  <c r="I96"/>
  <c r="K95"/>
  <c r="I95"/>
  <c r="K94"/>
  <c r="I94"/>
  <c r="K93"/>
  <c r="I93"/>
  <c r="K92"/>
  <c r="I92"/>
  <c r="K91"/>
  <c r="I91"/>
  <c r="M91" s="1"/>
  <c r="K90"/>
  <c r="I90"/>
  <c r="K89"/>
  <c r="I89"/>
  <c r="M89" s="1"/>
  <c r="K88"/>
  <c r="I88"/>
  <c r="K87"/>
  <c r="I87"/>
  <c r="K86"/>
  <c r="I86"/>
  <c r="K85"/>
  <c r="I85"/>
  <c r="K84"/>
  <c r="I84"/>
  <c r="K83"/>
  <c r="I83"/>
  <c r="K82"/>
  <c r="I82"/>
  <c r="K81"/>
  <c r="I81"/>
  <c r="M81" s="1"/>
  <c r="K80"/>
  <c r="I80"/>
  <c r="K79"/>
  <c r="I79"/>
  <c r="M79" s="1"/>
  <c r="K78"/>
  <c r="I78"/>
  <c r="K77"/>
  <c r="I77"/>
  <c r="K76"/>
  <c r="I76"/>
  <c r="K75"/>
  <c r="I75"/>
  <c r="M75" s="1"/>
  <c r="K74"/>
  <c r="I74"/>
  <c r="K73"/>
  <c r="I73"/>
  <c r="K72"/>
  <c r="I72"/>
  <c r="K71"/>
  <c r="I71"/>
  <c r="K70"/>
  <c r="I70"/>
  <c r="K69"/>
  <c r="I69"/>
  <c r="M69" s="1"/>
  <c r="K68"/>
  <c r="I68"/>
  <c r="K67"/>
  <c r="I67"/>
  <c r="K66"/>
  <c r="I66"/>
  <c r="K65"/>
  <c r="I65"/>
  <c r="K64"/>
  <c r="I64"/>
  <c r="K63"/>
  <c r="I63"/>
  <c r="K62"/>
  <c r="I62"/>
  <c r="K61"/>
  <c r="I61"/>
  <c r="K60"/>
  <c r="I60"/>
  <c r="K59"/>
  <c r="I59"/>
  <c r="K58"/>
  <c r="I58"/>
  <c r="K57"/>
  <c r="I57"/>
  <c r="K56"/>
  <c r="I56"/>
  <c r="K55"/>
  <c r="I55"/>
  <c r="K54"/>
  <c r="I54"/>
  <c r="K53"/>
  <c r="I53"/>
  <c r="M53" s="1"/>
  <c r="K52"/>
  <c r="I52"/>
  <c r="K51"/>
  <c r="I51"/>
  <c r="K50"/>
  <c r="I50"/>
  <c r="K49"/>
  <c r="I49"/>
  <c r="K48"/>
  <c r="I48"/>
  <c r="K47"/>
  <c r="I47"/>
  <c r="K46"/>
  <c r="I46"/>
  <c r="K45"/>
  <c r="I45"/>
  <c r="K44"/>
  <c r="I44"/>
  <c r="K43"/>
  <c r="I43"/>
  <c r="K42"/>
  <c r="I42"/>
  <c r="K41"/>
  <c r="I41"/>
  <c r="K40"/>
  <c r="I40"/>
  <c r="K39"/>
  <c r="I39"/>
  <c r="K38"/>
  <c r="I38"/>
  <c r="K37"/>
  <c r="I37"/>
  <c r="K36"/>
  <c r="I36"/>
  <c r="K35"/>
  <c r="I35"/>
  <c r="K34"/>
  <c r="I34"/>
  <c r="K33"/>
  <c r="I33"/>
  <c r="K32"/>
  <c r="I32"/>
  <c r="K31"/>
  <c r="I31"/>
  <c r="K30"/>
  <c r="I30"/>
  <c r="K29"/>
  <c r="I29"/>
  <c r="K28"/>
  <c r="I28"/>
  <c r="K27"/>
  <c r="I27"/>
  <c r="K26"/>
  <c r="I26"/>
  <c r="K25"/>
  <c r="I25"/>
  <c r="K24"/>
  <c r="I24"/>
  <c r="K23"/>
  <c r="I23"/>
  <c r="K22"/>
  <c r="I22"/>
  <c r="K21"/>
  <c r="I21"/>
  <c r="K20"/>
  <c r="I20"/>
  <c r="K19"/>
  <c r="I19"/>
  <c r="K18"/>
  <c r="I18"/>
  <c r="K17"/>
  <c r="I17"/>
  <c r="K16"/>
  <c r="I16"/>
  <c r="K15"/>
  <c r="I15"/>
  <c r="K14"/>
  <c r="I14"/>
  <c r="K13"/>
  <c r="I13"/>
  <c r="K12"/>
  <c r="I12"/>
  <c r="K11"/>
  <c r="I11"/>
  <c r="K10"/>
  <c r="I10"/>
  <c r="K9"/>
  <c r="I9"/>
  <c r="M11" l="1"/>
  <c r="M15"/>
  <c r="M31"/>
  <c r="M34"/>
  <c r="M40"/>
  <c r="M42"/>
  <c r="M56"/>
  <c r="M72"/>
  <c r="M76"/>
  <c r="M78"/>
  <c r="M82"/>
  <c r="M84"/>
  <c r="M90"/>
  <c r="M92"/>
  <c r="M94"/>
  <c r="M96"/>
  <c r="M104"/>
  <c r="M106"/>
  <c r="M116"/>
  <c r="M124"/>
  <c r="M18"/>
  <c r="M23"/>
  <c r="M26"/>
  <c r="M35"/>
  <c r="M45"/>
  <c r="M48"/>
  <c r="M61"/>
  <c r="M64"/>
  <c r="M85"/>
  <c r="M87"/>
  <c r="M100"/>
  <c r="M102"/>
  <c r="M112"/>
  <c r="M114"/>
  <c r="M129"/>
  <c r="M132"/>
  <c r="M145"/>
  <c r="M148"/>
  <c r="M152"/>
  <c r="M154"/>
  <c r="M13"/>
  <c r="M19"/>
  <c r="M22"/>
  <c r="M27"/>
  <c r="M30"/>
  <c r="M36"/>
  <c r="M39"/>
  <c r="M41"/>
  <c r="M44"/>
  <c r="M49"/>
  <c r="M52"/>
  <c r="M57"/>
  <c r="M60"/>
  <c r="M65"/>
  <c r="M68"/>
  <c r="M73"/>
  <c r="M77"/>
  <c r="M83"/>
  <c r="M86"/>
  <c r="M88"/>
  <c r="M93"/>
  <c r="M95"/>
  <c r="M98"/>
  <c r="M101"/>
  <c r="M108"/>
  <c r="M110"/>
  <c r="M113"/>
  <c r="M115"/>
  <c r="M118"/>
  <c r="M120"/>
  <c r="M125"/>
  <c r="M128"/>
  <c r="M133"/>
  <c r="M136"/>
  <c r="M141"/>
  <c r="M144"/>
  <c r="M149"/>
  <c r="M153"/>
  <c r="M156"/>
  <c r="M10"/>
  <c r="M12"/>
  <c r="M14"/>
  <c r="M16"/>
  <c r="M17"/>
  <c r="M20"/>
  <c r="M21"/>
  <c r="M24"/>
  <c r="M25"/>
  <c r="M28"/>
  <c r="M29"/>
  <c r="M32"/>
  <c r="M33"/>
  <c r="M37"/>
  <c r="M38"/>
  <c r="M119"/>
  <c r="M122"/>
  <c r="M123"/>
  <c r="M126"/>
  <c r="M127"/>
  <c r="M130"/>
  <c r="M131"/>
  <c r="M134"/>
  <c r="M135"/>
  <c r="M138"/>
  <c r="M139"/>
  <c r="M142"/>
  <c r="M143"/>
  <c r="M146"/>
  <c r="M147"/>
  <c r="M150"/>
  <c r="M151"/>
  <c r="M155"/>
  <c r="M43"/>
  <c r="M46"/>
  <c r="M47"/>
  <c r="M50"/>
  <c r="M51"/>
  <c r="M54"/>
  <c r="M55"/>
  <c r="M58"/>
  <c r="M59"/>
  <c r="M62"/>
  <c r="M63"/>
  <c r="M66"/>
  <c r="M67"/>
  <c r="M70"/>
  <c r="M71"/>
  <c r="M74"/>
  <c r="M80"/>
  <c r="M109"/>
  <c r="M9"/>
  <c r="K166" i="1" l="1"/>
  <c r="I166"/>
  <c r="O166" s="1"/>
  <c r="M165"/>
  <c r="K165"/>
  <c r="I165"/>
  <c r="K163"/>
  <c r="I163"/>
  <c r="M164"/>
  <c r="K164"/>
  <c r="I164"/>
  <c r="M162"/>
  <c r="K162"/>
  <c r="I162"/>
  <c r="M161"/>
  <c r="K161"/>
  <c r="I161"/>
  <c r="K160"/>
  <c r="I160"/>
  <c r="E160"/>
  <c r="M159"/>
  <c r="K159"/>
  <c r="I159"/>
  <c r="M158"/>
  <c r="K158"/>
  <c r="I158"/>
  <c r="M157"/>
  <c r="K157"/>
  <c r="I157"/>
  <c r="K156"/>
  <c r="I156"/>
  <c r="M155"/>
  <c r="K155"/>
  <c r="I155"/>
  <c r="M154"/>
  <c r="K154"/>
  <c r="I154"/>
  <c r="O154" s="1"/>
  <c r="M153"/>
  <c r="K153"/>
  <c r="I153"/>
  <c r="M152"/>
  <c r="K152"/>
  <c r="I152"/>
  <c r="O152" s="1"/>
  <c r="M151"/>
  <c r="K151"/>
  <c r="I151"/>
  <c r="K149"/>
  <c r="I149"/>
  <c r="K148"/>
  <c r="I148"/>
  <c r="M150"/>
  <c r="K150"/>
  <c r="I150"/>
  <c r="O150" s="1"/>
  <c r="M147"/>
  <c r="K147"/>
  <c r="I147"/>
  <c r="K146"/>
  <c r="I146"/>
  <c r="M145"/>
  <c r="K145"/>
  <c r="I145"/>
  <c r="M144"/>
  <c r="K144"/>
  <c r="I144"/>
  <c r="M143"/>
  <c r="K143"/>
  <c r="I143"/>
  <c r="O143" s="1"/>
  <c r="K142"/>
  <c r="I142"/>
  <c r="K139"/>
  <c r="I139"/>
  <c r="K138"/>
  <c r="I138"/>
  <c r="M141"/>
  <c r="K141"/>
  <c r="I141"/>
  <c r="M140"/>
  <c r="K140"/>
  <c r="I140"/>
  <c r="M137"/>
  <c r="K137"/>
  <c r="I137"/>
  <c r="M136"/>
  <c r="K136"/>
  <c r="I136"/>
  <c r="M135"/>
  <c r="K135"/>
  <c r="I135"/>
  <c r="M134"/>
  <c r="K134"/>
  <c r="I134"/>
  <c r="M133"/>
  <c r="K133"/>
  <c r="I133"/>
  <c r="K132"/>
  <c r="I132"/>
  <c r="M131"/>
  <c r="K131"/>
  <c r="I131"/>
  <c r="M130"/>
  <c r="K130"/>
  <c r="I130"/>
  <c r="K129"/>
  <c r="I129"/>
  <c r="M128"/>
  <c r="K128"/>
  <c r="I128"/>
  <c r="M127"/>
  <c r="K127"/>
  <c r="I127"/>
  <c r="M126"/>
  <c r="K126"/>
  <c r="I126"/>
  <c r="K125"/>
  <c r="I125"/>
  <c r="O125" s="1"/>
  <c r="M124"/>
  <c r="K124"/>
  <c r="I124"/>
  <c r="M123"/>
  <c r="K123"/>
  <c r="I123"/>
  <c r="O123" s="1"/>
  <c r="M122"/>
  <c r="K122"/>
  <c r="I122"/>
  <c r="M121"/>
  <c r="K121"/>
  <c r="I121"/>
  <c r="O121" s="1"/>
  <c r="K120"/>
  <c r="I120"/>
  <c r="K119"/>
  <c r="I119"/>
  <c r="O119" s="1"/>
  <c r="M118"/>
  <c r="K118"/>
  <c r="I118"/>
  <c r="M117"/>
  <c r="K117"/>
  <c r="I117"/>
  <c r="O117" s="1"/>
  <c r="M116"/>
  <c r="K116"/>
  <c r="I116"/>
  <c r="M115"/>
  <c r="K115"/>
  <c r="I115"/>
  <c r="M114"/>
  <c r="K114"/>
  <c r="I114"/>
  <c r="M113"/>
  <c r="K113"/>
  <c r="I113"/>
  <c r="M112"/>
  <c r="K112"/>
  <c r="I112"/>
  <c r="M111"/>
  <c r="K111"/>
  <c r="I111"/>
  <c r="E111"/>
  <c r="M110"/>
  <c r="K110"/>
  <c r="I110"/>
  <c r="M109"/>
  <c r="K109"/>
  <c r="I109"/>
  <c r="E109"/>
  <c r="M107"/>
  <c r="K107"/>
  <c r="I107"/>
  <c r="M106"/>
  <c r="K106"/>
  <c r="I106"/>
  <c r="M108"/>
  <c r="K108"/>
  <c r="I108"/>
  <c r="M105"/>
  <c r="K105"/>
  <c r="I105"/>
  <c r="M104"/>
  <c r="K104"/>
  <c r="I104"/>
  <c r="M103"/>
  <c r="K103"/>
  <c r="I103"/>
  <c r="M102"/>
  <c r="K102"/>
  <c r="I102"/>
  <c r="M101"/>
  <c r="K101"/>
  <c r="I101"/>
  <c r="M100"/>
  <c r="K100"/>
  <c r="I100"/>
  <c r="M99"/>
  <c r="K99"/>
  <c r="I99"/>
  <c r="M98"/>
  <c r="K98"/>
  <c r="I98"/>
  <c r="M97"/>
  <c r="K97"/>
  <c r="I97"/>
  <c r="M96"/>
  <c r="K96"/>
  <c r="I96"/>
  <c r="M95"/>
  <c r="K95"/>
  <c r="I95"/>
  <c r="M94"/>
  <c r="K94"/>
  <c r="I94"/>
  <c r="M93"/>
  <c r="K93"/>
  <c r="I93"/>
  <c r="K92"/>
  <c r="I92"/>
  <c r="M91"/>
  <c r="K91"/>
  <c r="I91"/>
  <c r="M90"/>
  <c r="K90"/>
  <c r="I90"/>
  <c r="M89"/>
  <c r="K89"/>
  <c r="I89"/>
  <c r="M88"/>
  <c r="K88"/>
  <c r="I88"/>
  <c r="K87"/>
  <c r="I87"/>
  <c r="K86"/>
  <c r="I86"/>
  <c r="M85"/>
  <c r="K85"/>
  <c r="I85"/>
  <c r="M84"/>
  <c r="K84"/>
  <c r="I84"/>
  <c r="O84" s="1"/>
  <c r="K82"/>
  <c r="I82"/>
  <c r="M83"/>
  <c r="K83"/>
  <c r="I83"/>
  <c r="M81"/>
  <c r="K81"/>
  <c r="I81"/>
  <c r="M80"/>
  <c r="K80"/>
  <c r="I80"/>
  <c r="K78"/>
  <c r="I78"/>
  <c r="M79"/>
  <c r="K79"/>
  <c r="I79"/>
  <c r="M77"/>
  <c r="K77"/>
  <c r="I77"/>
  <c r="M76"/>
  <c r="K76"/>
  <c r="I76"/>
  <c r="M75"/>
  <c r="K75"/>
  <c r="I75"/>
  <c r="M74"/>
  <c r="K74"/>
  <c r="I74"/>
  <c r="M73"/>
  <c r="K73"/>
  <c r="I73"/>
  <c r="K72"/>
  <c r="I72"/>
  <c r="M71"/>
  <c r="K71"/>
  <c r="I71"/>
  <c r="M70"/>
  <c r="K70"/>
  <c r="I70"/>
  <c r="M69"/>
  <c r="K69"/>
  <c r="I69"/>
  <c r="M68"/>
  <c r="K68"/>
  <c r="I68"/>
  <c r="M67"/>
  <c r="K67"/>
  <c r="I67"/>
  <c r="O67" s="1"/>
  <c r="M66"/>
  <c r="K66"/>
  <c r="I66"/>
  <c r="E66"/>
  <c r="M65"/>
  <c r="K65"/>
  <c r="I65"/>
  <c r="M64"/>
  <c r="K64"/>
  <c r="I64"/>
  <c r="M63"/>
  <c r="K63"/>
  <c r="I63"/>
  <c r="M62"/>
  <c r="K62"/>
  <c r="I62"/>
  <c r="M61"/>
  <c r="K61"/>
  <c r="I61"/>
  <c r="M60"/>
  <c r="K60"/>
  <c r="I60"/>
  <c r="M59"/>
  <c r="K59"/>
  <c r="I59"/>
  <c r="M58"/>
  <c r="K58"/>
  <c r="I58"/>
  <c r="M57"/>
  <c r="K57"/>
  <c r="I57"/>
  <c r="M56"/>
  <c r="K56"/>
  <c r="I56"/>
  <c r="M55"/>
  <c r="K55"/>
  <c r="I55"/>
  <c r="M54"/>
  <c r="K54"/>
  <c r="I54"/>
  <c r="M53"/>
  <c r="K53"/>
  <c r="I53"/>
  <c r="E53"/>
  <c r="M52"/>
  <c r="K52"/>
  <c r="I52"/>
  <c r="M51"/>
  <c r="K51"/>
  <c r="I51"/>
  <c r="M50"/>
  <c r="K50"/>
  <c r="I50"/>
  <c r="M49"/>
  <c r="K49"/>
  <c r="I49"/>
  <c r="M48"/>
  <c r="K48"/>
  <c r="I48"/>
  <c r="M47"/>
  <c r="K47"/>
  <c r="I47"/>
  <c r="M46"/>
  <c r="K46"/>
  <c r="I46"/>
  <c r="M45"/>
  <c r="K45"/>
  <c r="I45"/>
  <c r="M44"/>
  <c r="K44"/>
  <c r="I44"/>
  <c r="M43"/>
  <c r="K43"/>
  <c r="I43"/>
  <c r="M42"/>
  <c r="K42"/>
  <c r="I42"/>
  <c r="M41"/>
  <c r="K41"/>
  <c r="I41"/>
  <c r="M40"/>
  <c r="K40"/>
  <c r="I40"/>
  <c r="M39"/>
  <c r="K39"/>
  <c r="I39"/>
  <c r="M38"/>
  <c r="K38"/>
  <c r="I38"/>
  <c r="M37"/>
  <c r="K37"/>
  <c r="I37"/>
  <c r="M36"/>
  <c r="K36"/>
  <c r="I36"/>
  <c r="M35"/>
  <c r="K35"/>
  <c r="I35"/>
  <c r="M34"/>
  <c r="K34"/>
  <c r="I34"/>
  <c r="M33"/>
  <c r="K33"/>
  <c r="I33"/>
  <c r="K32"/>
  <c r="I32"/>
  <c r="M31"/>
  <c r="K31"/>
  <c r="I31"/>
  <c r="K30"/>
  <c r="I30"/>
  <c r="K29"/>
  <c r="I29"/>
  <c r="M28"/>
  <c r="K28"/>
  <c r="I28"/>
  <c r="M27"/>
  <c r="K27"/>
  <c r="I27"/>
  <c r="M26"/>
  <c r="K26"/>
  <c r="I26"/>
  <c r="K25"/>
  <c r="I25"/>
  <c r="M24"/>
  <c r="K24"/>
  <c r="I24"/>
  <c r="M23"/>
  <c r="K23"/>
  <c r="I23"/>
  <c r="M22"/>
  <c r="K22"/>
  <c r="I22"/>
  <c r="M21"/>
  <c r="K21"/>
  <c r="I21"/>
  <c r="M20"/>
  <c r="K20"/>
  <c r="I20"/>
  <c r="K19"/>
  <c r="I19"/>
  <c r="M18"/>
  <c r="K18"/>
  <c r="I18"/>
  <c r="M17"/>
  <c r="K17"/>
  <c r="I17"/>
  <c r="M16"/>
  <c r="K16"/>
  <c r="I16"/>
  <c r="M14"/>
  <c r="K14"/>
  <c r="I14"/>
  <c r="M15"/>
  <c r="K15"/>
  <c r="I15"/>
  <c r="M13"/>
  <c r="K13"/>
  <c r="I13"/>
  <c r="M12"/>
  <c r="K12"/>
  <c r="I12"/>
  <c r="M11"/>
  <c r="K11"/>
  <c r="I11"/>
  <c r="M10"/>
  <c r="K10"/>
  <c r="I10"/>
  <c r="M9"/>
  <c r="K9"/>
  <c r="I9"/>
  <c r="O81" l="1"/>
  <c r="O37"/>
  <c r="O54"/>
  <c r="O62"/>
  <c r="O85"/>
  <c r="O99"/>
  <c r="O106"/>
  <c r="O116"/>
  <c r="O118"/>
  <c r="O122"/>
  <c r="O124"/>
  <c r="O135"/>
  <c r="O147"/>
  <c r="O148"/>
  <c r="O151"/>
  <c r="O153"/>
  <c r="O155"/>
  <c r="O162"/>
  <c r="O165"/>
  <c r="O10"/>
  <c r="O11"/>
  <c r="O12"/>
  <c r="O13"/>
  <c r="O15"/>
  <c r="O14"/>
  <c r="O16"/>
  <c r="O17"/>
  <c r="O18"/>
  <c r="O20"/>
  <c r="O21"/>
  <c r="O22"/>
  <c r="O23"/>
  <c r="O24"/>
  <c r="O25"/>
  <c r="O30"/>
  <c r="O33"/>
  <c r="O40"/>
  <c r="O41"/>
  <c r="O42"/>
  <c r="O43"/>
  <c r="O44"/>
  <c r="O45"/>
  <c r="O46"/>
  <c r="O47"/>
  <c r="O58"/>
  <c r="O87"/>
  <c r="O95"/>
  <c r="O103"/>
  <c r="O113"/>
  <c r="O128"/>
  <c r="O130"/>
  <c r="O131"/>
  <c r="O132"/>
  <c r="O158"/>
  <c r="O26"/>
  <c r="O27"/>
  <c r="O28"/>
  <c r="O29"/>
  <c r="O35"/>
  <c r="O80"/>
  <c r="O93"/>
  <c r="O97"/>
  <c r="O101"/>
  <c r="O105"/>
  <c r="O111"/>
  <c r="O127"/>
  <c r="O134"/>
  <c r="O156"/>
  <c r="O161"/>
  <c r="O48"/>
  <c r="O49"/>
  <c r="O50"/>
  <c r="O51"/>
  <c r="O52"/>
  <c r="O56"/>
  <c r="O60"/>
  <c r="O66"/>
  <c r="O86"/>
  <c r="O142"/>
  <c r="O19"/>
  <c r="O31"/>
  <c r="O32"/>
  <c r="O34"/>
  <c r="O36"/>
  <c r="O38"/>
  <c r="O39"/>
  <c r="O53"/>
  <c r="O55"/>
  <c r="O57"/>
  <c r="O59"/>
  <c r="O61"/>
  <c r="O63"/>
  <c r="O64"/>
  <c r="O65"/>
  <c r="O68"/>
  <c r="O69"/>
  <c r="O70"/>
  <c r="O71"/>
  <c r="O72"/>
  <c r="O73"/>
  <c r="O74"/>
  <c r="O75"/>
  <c r="O76"/>
  <c r="O77"/>
  <c r="O79"/>
  <c r="O78"/>
  <c r="O83"/>
  <c r="O82"/>
  <c r="O88"/>
  <c r="O89"/>
  <c r="O90"/>
  <c r="O91"/>
  <c r="O92"/>
  <c r="O94"/>
  <c r="O96"/>
  <c r="O98"/>
  <c r="O100"/>
  <c r="O102"/>
  <c r="O104"/>
  <c r="O108"/>
  <c r="O107"/>
  <c r="O109"/>
  <c r="O110"/>
  <c r="O112"/>
  <c r="O114"/>
  <c r="O115"/>
  <c r="O120"/>
  <c r="O126"/>
  <c r="O129"/>
  <c r="O133"/>
  <c r="O136"/>
  <c r="O137"/>
  <c r="O140"/>
  <c r="O141"/>
  <c r="O138"/>
  <c r="O139"/>
  <c r="O144"/>
  <c r="O145"/>
  <c r="O146"/>
  <c r="O149"/>
  <c r="O157"/>
  <c r="O159"/>
  <c r="O160"/>
  <c r="O164"/>
  <c r="O163"/>
  <c r="O9"/>
</calcChain>
</file>

<file path=xl/comments1.xml><?xml version="1.0" encoding="utf-8"?>
<comments xmlns="http://schemas.openxmlformats.org/spreadsheetml/2006/main">
  <authors>
    <author>Todd D. Stuntebeck</author>
  </authors>
  <commentList>
    <comment ref="A150" authorId="0">
      <text>
        <r>
          <rPr>
            <b/>
            <sz val="8"/>
            <color indexed="81"/>
            <rFont val="Tahoma"/>
            <family val="2"/>
          </rPr>
          <t>Todd D. Stuntebeck:</t>
        </r>
        <r>
          <rPr>
            <sz val="8"/>
            <color indexed="81"/>
            <rFont val="Tahoma"/>
            <family val="2"/>
          </rPr>
          <t xml:space="preserve">
WY08 Notes:
Note: ~March 14 - Arpil 7 daily values were checked against NWS station in Kewaunee 
Note: March 31 was estimated from NWS and Centerville Met station so no daily values
</t>
        </r>
      </text>
    </comment>
  </commentList>
</comments>
</file>

<file path=xl/sharedStrings.xml><?xml version="1.0" encoding="utf-8"?>
<sst xmlns="http://schemas.openxmlformats.org/spreadsheetml/2006/main" count="91" uniqueCount="35">
  <si>
    <t>Klessigs Discovery Farm - Meteorological Station</t>
  </si>
  <si>
    <t>Storm event precipitation: Oct 2006 - Sep 30, 2009</t>
  </si>
  <si>
    <t>Assumes 120 minutes without rain between storms.</t>
  </si>
  <si>
    <t>All events &lt;0.1 inches were removed from the data set</t>
  </si>
  <si>
    <t>Beginning Antecedent</t>
  </si>
  <si>
    <t>DF5</t>
  </si>
  <si>
    <t>DF7</t>
  </si>
  <si>
    <t>DF8</t>
  </si>
  <si>
    <t>Soil Moisture</t>
  </si>
  <si>
    <t>Storm</t>
  </si>
  <si>
    <t>Runoff</t>
  </si>
  <si>
    <t>Precipitation Start</t>
  </si>
  <si>
    <t>Precipitation End</t>
  </si>
  <si>
    <t>Total Precipitation</t>
  </si>
  <si>
    <t>30 Min Max Intensity</t>
  </si>
  <si>
    <t>Assumes 120 minutes between precip. Events!</t>
  </si>
  <si>
    <t>Inches</t>
  </si>
  <si>
    <t>in./hr.</t>
  </si>
  <si>
    <t xml:space="preserve"> Runoff</t>
  </si>
  <si>
    <t>Coefficient</t>
  </si>
  <si>
    <t>Avg RC</t>
  </si>
  <si>
    <t>Pagels Discovery Farm - Meteorological Station</t>
  </si>
  <si>
    <t>Storm Event Precipitation: Nov 22, 2003 - Sep 30, 2009</t>
  </si>
  <si>
    <t>DF1</t>
  </si>
  <si>
    <t>DF3</t>
  </si>
  <si>
    <t>No unit values recorded from 08/19/04-09/14/04, dailies taken from observer raingage at Casco</t>
  </si>
  <si>
    <t>Used EasiAg 30cm average unitl 06/15/06 then used CS616</t>
  </si>
  <si>
    <t>p30max</t>
  </si>
  <si>
    <t>Koepke Discovery Farm - Meteorological Station</t>
  </si>
  <si>
    <t>Storm event precipitation: May 26, 2005 - Oct  16, 2009</t>
  </si>
  <si>
    <t xml:space="preserve">Tips assumed to be snowmelt in rain gage funnel were removed </t>
  </si>
  <si>
    <t>Avg Depth</t>
  </si>
  <si>
    <t>cm</t>
  </si>
  <si>
    <t>cm/hr</t>
  </si>
  <si>
    <r>
      <t>(cm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cm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) (%)</t>
    </r>
  </si>
</sst>
</file>

<file path=xl/styles.xml><?xml version="1.0" encoding="utf-8"?>
<styleSheet xmlns="http://schemas.openxmlformats.org/spreadsheetml/2006/main">
  <numFmts count="4">
    <numFmt numFmtId="164" formatCode="mm/dd/yy\ hh:mm"/>
    <numFmt numFmtId="165" formatCode="0.0000"/>
    <numFmt numFmtId="166" formatCode="0.000"/>
    <numFmt numFmtId="167" formatCode="0.00000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2" applyNumberFormat="1" applyFont="1" applyAlignment="1">
      <alignment horizontal="left"/>
    </xf>
    <xf numFmtId="0" fontId="2" fillId="0" borderId="0" xfId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 shrinkToFit="1"/>
    </xf>
    <xf numFmtId="0" fontId="4" fillId="0" borderId="6" xfId="1" applyFon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7" xfId="1" applyFont="1" applyFill="1" applyBorder="1" applyAlignment="1">
      <alignment horizontal="center" shrinkToFit="1"/>
    </xf>
    <xf numFmtId="0" fontId="4" fillId="0" borderId="8" xfId="1" applyFont="1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0" borderId="9" xfId="1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ont="1" applyAlignment="1">
      <alignment horizontal="left"/>
    </xf>
    <xf numFmtId="0" fontId="11" fillId="0" borderId="0" xfId="0" applyFont="1" applyAlignment="1">
      <alignment horizontal="center"/>
    </xf>
    <xf numFmtId="164" fontId="3" fillId="0" borderId="0" xfId="1" applyNumberFormat="1" applyFont="1" applyAlignment="1">
      <alignment horizontal="left"/>
    </xf>
    <xf numFmtId="164" fontId="2" fillId="0" borderId="0" xfId="1" applyNumberFormat="1" applyAlignment="1">
      <alignment horizontal="center"/>
    </xf>
    <xf numFmtId="0" fontId="4" fillId="0" borderId="0" xfId="1" applyFont="1" applyAlignment="1">
      <alignment horizontal="center"/>
    </xf>
    <xf numFmtId="0" fontId="2" fillId="3" borderId="0" xfId="1" applyFill="1"/>
    <xf numFmtId="164" fontId="2" fillId="3" borderId="0" xfId="1" applyNumberFormat="1" applyFill="1" applyAlignment="1">
      <alignment horizontal="center"/>
    </xf>
    <xf numFmtId="0" fontId="2" fillId="3" borderId="0" xfId="1" applyFill="1" applyAlignment="1">
      <alignment horizontal="center"/>
    </xf>
    <xf numFmtId="2" fontId="2" fillId="0" borderId="0" xfId="1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164" fontId="6" fillId="0" borderId="0" xfId="1" applyNumberFormat="1" applyFont="1" applyAlignment="1">
      <alignment horizontal="left"/>
    </xf>
    <xf numFmtId="164" fontId="2" fillId="5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2" fillId="0" borderId="0" xfId="1" applyFill="1" applyAlignment="1">
      <alignment horizontal="center"/>
    </xf>
    <xf numFmtId="0" fontId="2" fillId="6" borderId="0" xfId="1" applyFill="1" applyAlignment="1">
      <alignment horizontal="center"/>
    </xf>
    <xf numFmtId="22" fontId="2" fillId="6" borderId="0" xfId="1" applyNumberFormat="1" applyFill="1" applyAlignment="1">
      <alignment horizontal="center"/>
    </xf>
    <xf numFmtId="2" fontId="2" fillId="6" borderId="0" xfId="1" applyNumberFormat="1" applyFill="1" applyAlignment="1">
      <alignment horizontal="center"/>
    </xf>
    <xf numFmtId="22" fontId="2" fillId="0" borderId="0" xfId="1" applyNumberFormat="1" applyAlignment="1">
      <alignment horizontal="center"/>
    </xf>
    <xf numFmtId="2" fontId="2" fillId="7" borderId="0" xfId="1" applyNumberFormat="1" applyFill="1" applyAlignment="1">
      <alignment horizontal="center"/>
    </xf>
    <xf numFmtId="0" fontId="4" fillId="0" borderId="0" xfId="1" applyFont="1" applyFill="1" applyAlignment="1">
      <alignment horizontal="center"/>
    </xf>
    <xf numFmtId="166" fontId="2" fillId="0" borderId="0" xfId="1" applyNumberForma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2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2" fillId="0" borderId="0" xfId="1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0" fontId="4" fillId="0" borderId="0" xfId="1" applyFont="1" applyFill="1" applyAlignment="1">
      <alignment horizontal="right"/>
    </xf>
    <xf numFmtId="0" fontId="0" fillId="0" borderId="0" xfId="1" applyFont="1" applyFill="1" applyAlignment="1">
      <alignment horizontal="center"/>
    </xf>
    <xf numFmtId="0" fontId="2" fillId="8" borderId="0" xfId="1" applyFill="1" applyAlignment="1">
      <alignment horizontal="center"/>
    </xf>
    <xf numFmtId="0" fontId="6" fillId="8" borderId="0" xfId="1" applyFont="1" applyFill="1" applyAlignment="1">
      <alignment horizontal="center"/>
    </xf>
    <xf numFmtId="2" fontId="2" fillId="8" borderId="0" xfId="1" applyNumberFormat="1" applyFill="1" applyAlignment="1">
      <alignment horizontal="center"/>
    </xf>
    <xf numFmtId="0" fontId="2" fillId="8" borderId="0" xfId="1" applyFill="1"/>
    <xf numFmtId="165" fontId="2" fillId="8" borderId="0" xfId="1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4" fillId="8" borderId="6" xfId="1" applyFont="1" applyFill="1" applyBorder="1" applyAlignment="1">
      <alignment horizontal="center" shrinkToFit="1"/>
    </xf>
    <xf numFmtId="0" fontId="4" fillId="8" borderId="8" xfId="1" applyFont="1" applyFill="1" applyBorder="1" applyAlignment="1">
      <alignment horizontal="center" shrinkToFit="1"/>
    </xf>
    <xf numFmtId="0" fontId="4" fillId="8" borderId="11" xfId="1" applyFont="1" applyFill="1" applyBorder="1" applyAlignment="1">
      <alignment horizontal="center"/>
    </xf>
    <xf numFmtId="0" fontId="0" fillId="8" borderId="0" xfId="0" applyFill="1"/>
    <xf numFmtId="0" fontId="6" fillId="8" borderId="0" xfId="1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8" borderId="0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1" fontId="2" fillId="8" borderId="0" xfId="1" applyNumberFormat="1" applyFill="1" applyAlignment="1">
      <alignment horizontal="center"/>
    </xf>
    <xf numFmtId="1" fontId="0" fillId="8" borderId="0" xfId="0" applyNumberFormat="1" applyFill="1" applyBorder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Border="1" applyAlignment="1">
      <alignment horizontal="center"/>
    </xf>
    <xf numFmtId="1" fontId="8" fillId="8" borderId="0" xfId="0" applyNumberFormat="1" applyFont="1" applyFill="1" applyBorder="1" applyAlignment="1">
      <alignment horizontal="center" vertical="center"/>
    </xf>
    <xf numFmtId="1" fontId="8" fillId="8" borderId="0" xfId="0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</cellXfs>
  <cellStyles count="103"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"/>
    <cellStyle name="Normal 2 10" xfId="13"/>
    <cellStyle name="Normal 2 11" xfId="14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23"/>
    <cellStyle name="Normal 2 2 10" xfId="24"/>
    <cellStyle name="Normal 2 2 11" xfId="25"/>
    <cellStyle name="Normal 2 2 12" xfId="26"/>
    <cellStyle name="Normal 2 2 13" xfId="27"/>
    <cellStyle name="Normal 2 2 14" xfId="28"/>
    <cellStyle name="Normal 2 2 15" xfId="29"/>
    <cellStyle name="Normal 2 2 16" xfId="30"/>
    <cellStyle name="Normal 2 2 17" xfId="31"/>
    <cellStyle name="Normal 2 2 18" xfId="32"/>
    <cellStyle name="Normal 2 2 19" xfId="33"/>
    <cellStyle name="Normal 2 2 2" xfId="34"/>
    <cellStyle name="Normal 2 2 2 2" xfId="35"/>
    <cellStyle name="Normal 2 2 20" xfId="36"/>
    <cellStyle name="Normal 2 2 21" xfId="37"/>
    <cellStyle name="Normal 2 2 22" xfId="38"/>
    <cellStyle name="Normal 2 2 23" xfId="39"/>
    <cellStyle name="Normal 2 2 24" xfId="40"/>
    <cellStyle name="Normal 2 2 25" xfId="41"/>
    <cellStyle name="Normal 2 2 26" xfId="42"/>
    <cellStyle name="Normal 2 2 27" xfId="43"/>
    <cellStyle name="Normal 2 2 28" xfId="44"/>
    <cellStyle name="Normal 2 2 29" xfId="45"/>
    <cellStyle name="Normal 2 2 3" xfId="46"/>
    <cellStyle name="Normal 2 2 4" xfId="47"/>
    <cellStyle name="Normal 2 2 5" xfId="48"/>
    <cellStyle name="Normal 2 2 6" xfId="49"/>
    <cellStyle name="Normal 2 2 7" xfId="50"/>
    <cellStyle name="Normal 2 2 8" xfId="51"/>
    <cellStyle name="Normal 2 2 9" xfId="52"/>
    <cellStyle name="Normal 2 20" xfId="53"/>
    <cellStyle name="Normal 2 21" xfId="54"/>
    <cellStyle name="Normal 2 22" xfId="55"/>
    <cellStyle name="Normal 2 23" xfId="56"/>
    <cellStyle name="Normal 2 24" xfId="57"/>
    <cellStyle name="Normal 2 25" xfId="58"/>
    <cellStyle name="Normal 2 26" xfId="59"/>
    <cellStyle name="Normal 2 27" xfId="60"/>
    <cellStyle name="Normal 2 28" xfId="61"/>
    <cellStyle name="Normal 2 29" xfId="62"/>
    <cellStyle name="Normal 2 3" xfId="63"/>
    <cellStyle name="Normal 2 3 2" xfId="64"/>
    <cellStyle name="Normal 2 4" xfId="65"/>
    <cellStyle name="Normal 2 5" xfId="66"/>
    <cellStyle name="Normal 2 6" xfId="67"/>
    <cellStyle name="Normal 2 7" xfId="68"/>
    <cellStyle name="Normal 2 8" xfId="69"/>
    <cellStyle name="Normal 2 9" xfId="70"/>
    <cellStyle name="Normal 20" xfId="71"/>
    <cellStyle name="Normal 21" xfId="72"/>
    <cellStyle name="Normal 22" xfId="73"/>
    <cellStyle name="Normal 23" xfId="74"/>
    <cellStyle name="Normal 24" xfId="75"/>
    <cellStyle name="Normal 25" xfId="76"/>
    <cellStyle name="Normal 26" xfId="77"/>
    <cellStyle name="Normal 27" xfId="78"/>
    <cellStyle name="Normal 28" xfId="79"/>
    <cellStyle name="Normal 29" xfId="80"/>
    <cellStyle name="Normal 3" xfId="81"/>
    <cellStyle name="Normal 3 2" xfId="82"/>
    <cellStyle name="Normal 30" xfId="83"/>
    <cellStyle name="Normal 31" xfId="84"/>
    <cellStyle name="Normal 32" xfId="85"/>
    <cellStyle name="Normal 33" xfId="86"/>
    <cellStyle name="Normal 34" xfId="87"/>
    <cellStyle name="Normal 35" xfId="88"/>
    <cellStyle name="Normal 36" xfId="89"/>
    <cellStyle name="Normal 4" xfId="90"/>
    <cellStyle name="Normal 4 2" xfId="91"/>
    <cellStyle name="Normal 5" xfId="92"/>
    <cellStyle name="Normal 5 2" xfId="93"/>
    <cellStyle name="Normal 6" xfId="94"/>
    <cellStyle name="Normal 6 2" xfId="95"/>
    <cellStyle name="Normal 7" xfId="96"/>
    <cellStyle name="Normal 7 2" xfId="97"/>
    <cellStyle name="Normal 8" xfId="98"/>
    <cellStyle name="Normal 8 2" xfId="99"/>
    <cellStyle name="Normal 9" xfId="100"/>
    <cellStyle name="Normal 9 2" xfId="101"/>
    <cellStyle name="Normal_Palms data request April 2009 2" xfId="2"/>
    <cellStyle name="Percent 19" xfId="10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73"/>
  <sheetViews>
    <sheetView tabSelected="1" zoomScaleNormal="100" workbookViewId="0">
      <pane ySplit="10620" topLeftCell="A154"/>
      <selection activeCell="V4" sqref="V4"/>
      <selection pane="bottomLeft" activeCell="A158" sqref="A158"/>
    </sheetView>
  </sheetViews>
  <sheetFormatPr defaultRowHeight="12.75"/>
  <cols>
    <col min="1" max="1" width="20.140625" style="47" customWidth="1"/>
    <col min="2" max="2" width="16.7109375" style="47" bestFit="1" customWidth="1"/>
    <col min="3" max="3" width="18.28515625" style="3" customWidth="1"/>
    <col min="4" max="4" width="18.28515625" style="81" customWidth="1"/>
    <col min="5" max="5" width="12.7109375" style="3" customWidth="1"/>
    <col min="6" max="6" width="8.140625" style="81" customWidth="1"/>
    <col min="7" max="7" width="12" style="81" customWidth="1"/>
    <col min="8" max="11" width="9.140625" style="3"/>
    <col min="12" max="12" width="10.85546875" style="3" customWidth="1"/>
    <col min="13" max="13" width="9.140625" style="81"/>
    <col min="14" max="14" width="5.7109375" style="3" customWidth="1"/>
    <col min="15" max="15" width="4.5703125" style="3" customWidth="1"/>
    <col min="16" max="21" width="9.140625" style="3"/>
    <col min="22" max="22" width="4" style="3" customWidth="1"/>
    <col min="23" max="25" width="9.140625" style="3"/>
    <col min="26" max="26" width="7.85546875" style="3" customWidth="1"/>
    <col min="27" max="29" width="9.140625" style="3"/>
    <col min="30" max="30" width="4.28515625" style="3" customWidth="1"/>
    <col min="31" max="16384" width="9.140625" style="3"/>
  </cols>
  <sheetData>
    <row r="1" spans="1:33" ht="23.25">
      <c r="A1" s="44" t="s">
        <v>21</v>
      </c>
      <c r="B1" s="6"/>
      <c r="C1" s="6"/>
      <c r="D1" s="84"/>
    </row>
    <row r="2" spans="1:33" ht="23.25">
      <c r="A2" s="44" t="s">
        <v>22</v>
      </c>
      <c r="B2" s="6"/>
      <c r="C2" s="6"/>
      <c r="D2" s="84"/>
      <c r="O2" s="45"/>
    </row>
    <row r="3" spans="1:33" ht="24" thickBot="1">
      <c r="A3" s="5" t="s">
        <v>3</v>
      </c>
      <c r="B3" s="6"/>
      <c r="C3" s="6"/>
      <c r="D3" s="84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</row>
    <row r="4" spans="1:33" ht="24" thickBot="1">
      <c r="A4" s="46" t="s">
        <v>2</v>
      </c>
      <c r="G4" s="94" t="s">
        <v>4</v>
      </c>
      <c r="H4" s="103" t="s">
        <v>23</v>
      </c>
      <c r="I4" s="104"/>
      <c r="J4" s="105" t="s">
        <v>24</v>
      </c>
      <c r="K4" s="104"/>
      <c r="O4" s="79"/>
      <c r="P4" s="65"/>
      <c r="Q4" s="80"/>
      <c r="R4" s="59"/>
      <c r="S4" s="59"/>
      <c r="T4" s="59"/>
      <c r="U4" s="59"/>
      <c r="V4" s="59"/>
      <c r="W4" s="79"/>
      <c r="X4" s="65"/>
      <c r="Y4" s="80"/>
      <c r="Z4" s="59"/>
      <c r="AA4" s="59"/>
      <c r="AB4" s="59"/>
      <c r="AC4" s="59"/>
      <c r="AD4" s="59"/>
      <c r="AE4" s="59"/>
      <c r="AF4" s="59"/>
      <c r="AG4" s="59"/>
    </row>
    <row r="5" spans="1:33">
      <c r="A5" s="49" t="s">
        <v>25</v>
      </c>
      <c r="B5" s="50"/>
      <c r="C5" s="51"/>
      <c r="G5" s="95" t="s">
        <v>8</v>
      </c>
      <c r="H5" s="11" t="s">
        <v>9</v>
      </c>
      <c r="I5" s="12" t="s">
        <v>10</v>
      </c>
      <c r="J5" s="11" t="s">
        <v>9</v>
      </c>
      <c r="K5" s="12" t="s">
        <v>10</v>
      </c>
      <c r="O5" s="59"/>
      <c r="P5" s="65"/>
      <c r="Q5" s="65"/>
      <c r="R5" s="65"/>
      <c r="S5" s="65"/>
      <c r="T5" s="65"/>
      <c r="U5" s="65"/>
      <c r="V5" s="59"/>
      <c r="W5" s="59"/>
      <c r="X5" s="65"/>
      <c r="Y5" s="65"/>
      <c r="Z5" s="65"/>
      <c r="AA5" s="65"/>
      <c r="AB5" s="65"/>
      <c r="AC5" s="65"/>
      <c r="AD5" s="59"/>
      <c r="AE5" s="65"/>
      <c r="AF5" s="65"/>
      <c r="AG5" s="65"/>
    </row>
    <row r="6" spans="1:33">
      <c r="A6" s="49" t="s">
        <v>26</v>
      </c>
      <c r="B6" s="50"/>
      <c r="C6" s="51"/>
      <c r="G6" s="95"/>
      <c r="H6" s="16"/>
      <c r="I6" s="17"/>
      <c r="J6" s="16"/>
      <c r="K6" s="17"/>
      <c r="O6" s="59"/>
      <c r="P6" s="65"/>
      <c r="Q6" s="77"/>
      <c r="R6" s="77"/>
      <c r="S6" s="58"/>
      <c r="T6" s="58"/>
      <c r="U6" s="66"/>
      <c r="V6" s="59"/>
      <c r="W6" s="59"/>
      <c r="X6" s="65"/>
      <c r="Y6" s="77"/>
      <c r="Z6" s="77"/>
      <c r="AA6" s="58"/>
      <c r="AB6" s="58"/>
      <c r="AC6" s="66"/>
      <c r="AD6" s="59"/>
      <c r="AE6" s="58"/>
      <c r="AF6" s="58"/>
      <c r="AG6" s="66"/>
    </row>
    <row r="7" spans="1:33" ht="15" thickBot="1">
      <c r="A7" s="53" t="s">
        <v>11</v>
      </c>
      <c r="B7" s="53" t="s">
        <v>12</v>
      </c>
      <c r="C7" s="9" t="s">
        <v>13</v>
      </c>
      <c r="D7" s="82" t="s">
        <v>13</v>
      </c>
      <c r="E7" s="9" t="s">
        <v>27</v>
      </c>
      <c r="F7" s="82" t="s">
        <v>27</v>
      </c>
      <c r="G7" s="96" t="s">
        <v>34</v>
      </c>
      <c r="H7" s="54" t="s">
        <v>18</v>
      </c>
      <c r="I7" s="55" t="s">
        <v>19</v>
      </c>
      <c r="J7" s="54" t="s">
        <v>18</v>
      </c>
      <c r="K7" s="55" t="s">
        <v>19</v>
      </c>
      <c r="L7" s="48" t="s">
        <v>31</v>
      </c>
      <c r="M7" s="82" t="s">
        <v>20</v>
      </c>
      <c r="O7" s="59"/>
      <c r="P7" s="65"/>
      <c r="Q7" s="77"/>
      <c r="R7" s="77"/>
      <c r="S7" s="58"/>
      <c r="T7" s="58"/>
      <c r="U7" s="66"/>
      <c r="V7" s="59"/>
      <c r="W7" s="59"/>
      <c r="X7" s="65"/>
      <c r="Y7" s="77"/>
      <c r="Z7" s="77"/>
      <c r="AA7" s="58"/>
      <c r="AB7" s="58"/>
      <c r="AC7" s="66"/>
      <c r="AD7" s="59"/>
      <c r="AE7" s="58"/>
      <c r="AF7" s="58"/>
      <c r="AG7" s="66"/>
    </row>
    <row r="8" spans="1:33">
      <c r="A8" s="56" t="s">
        <v>15</v>
      </c>
      <c r="B8" s="53"/>
      <c r="C8" s="9" t="s">
        <v>16</v>
      </c>
      <c r="D8" s="82" t="s">
        <v>32</v>
      </c>
      <c r="E8" s="9" t="s">
        <v>17</v>
      </c>
      <c r="F8" s="82" t="s">
        <v>33</v>
      </c>
      <c r="O8" s="59"/>
      <c r="P8" s="65"/>
      <c r="Q8" s="77"/>
      <c r="R8" s="77"/>
      <c r="S8" s="58"/>
      <c r="T8" s="58"/>
      <c r="U8" s="66"/>
      <c r="V8" s="59"/>
      <c r="W8" s="59"/>
      <c r="X8" s="65"/>
      <c r="Y8" s="77"/>
      <c r="Z8" s="77"/>
      <c r="AA8" s="58"/>
      <c r="AB8" s="58"/>
      <c r="AC8" s="66"/>
      <c r="AD8" s="59"/>
      <c r="AE8" s="58"/>
      <c r="AF8" s="58"/>
      <c r="AG8" s="66"/>
    </row>
    <row r="9" spans="1:33" s="60" customFormat="1">
      <c r="A9" s="57">
        <v>39549.871527777781</v>
      </c>
      <c r="B9" s="47">
        <v>39550.15347222222</v>
      </c>
      <c r="C9" s="58">
        <v>0.11</v>
      </c>
      <c r="D9" s="83">
        <f>CONVERT(C9,"in","cm")</f>
        <v>0.27939999999999998</v>
      </c>
      <c r="E9" s="3"/>
      <c r="F9" s="81"/>
      <c r="G9" s="97">
        <v>44.17</v>
      </c>
      <c r="H9" s="3"/>
      <c r="I9" s="3">
        <f t="shared" ref="I9:I40" si="0">H9/C9</f>
        <v>0</v>
      </c>
      <c r="J9" s="59">
        <v>7.1585274229902338E-2</v>
      </c>
      <c r="K9" s="3">
        <f t="shared" ref="K9:K40" si="1">J9/C9</f>
        <v>0.65077522027183943</v>
      </c>
      <c r="L9" s="60">
        <f t="shared" ref="L9:L33" si="2">(H9+J9)/2</f>
        <v>3.5792637114951169E-2</v>
      </c>
      <c r="M9" s="85">
        <f t="shared" ref="M9:M33" si="3">AVERAGE(I9,K9)</f>
        <v>0.32538761013591971</v>
      </c>
      <c r="O9" s="59"/>
      <c r="P9" s="65"/>
      <c r="Q9" s="77"/>
      <c r="R9" s="77"/>
      <c r="S9" s="58"/>
      <c r="T9" s="58"/>
      <c r="U9" s="66"/>
      <c r="V9" s="59"/>
      <c r="W9" s="59"/>
      <c r="X9" s="65"/>
      <c r="Y9" s="77"/>
      <c r="Z9" s="77"/>
      <c r="AA9" s="58"/>
      <c r="AB9" s="58"/>
      <c r="AC9" s="66"/>
      <c r="AD9" s="59"/>
      <c r="AE9" s="59"/>
      <c r="AF9" s="59"/>
      <c r="AG9" s="59"/>
    </row>
    <row r="10" spans="1:33" s="60" customFormat="1">
      <c r="A10" s="61">
        <v>39549.242361111108</v>
      </c>
      <c r="B10" s="61">
        <v>39549.332638888889</v>
      </c>
      <c r="C10" s="62">
        <v>0.11</v>
      </c>
      <c r="D10" s="83">
        <f t="shared" ref="D10:D73" si="4">CONVERT(C10,"in","cm")</f>
        <v>0.27939999999999998</v>
      </c>
      <c r="E10" s="62">
        <v>0.18</v>
      </c>
      <c r="F10" s="83">
        <f>CONVERT(E10,"in","cm")</f>
        <v>0.4572</v>
      </c>
      <c r="G10" s="97">
        <v>41.8</v>
      </c>
      <c r="I10" s="3">
        <f t="shared" si="0"/>
        <v>0</v>
      </c>
      <c r="K10" s="3">
        <f t="shared" si="1"/>
        <v>0</v>
      </c>
      <c r="L10" s="60">
        <f t="shared" si="2"/>
        <v>0</v>
      </c>
      <c r="M10" s="85">
        <f t="shared" si="3"/>
        <v>0</v>
      </c>
      <c r="O10" s="59"/>
      <c r="P10" s="65"/>
      <c r="Q10" s="77"/>
      <c r="R10" s="77"/>
      <c r="S10" s="58"/>
      <c r="T10" s="58"/>
      <c r="U10" s="66"/>
      <c r="V10" s="59"/>
      <c r="W10" s="59"/>
      <c r="X10" s="65"/>
      <c r="Y10" s="77"/>
      <c r="Z10" s="77"/>
      <c r="AA10" s="58"/>
      <c r="AB10" s="58"/>
      <c r="AC10" s="66"/>
      <c r="AD10" s="59"/>
      <c r="AE10" s="59"/>
      <c r="AF10" s="59"/>
      <c r="AG10" s="59"/>
    </row>
    <row r="11" spans="1:33" s="60" customFormat="1">
      <c r="A11" s="63">
        <v>39549.44027777778</v>
      </c>
      <c r="B11" s="63">
        <v>39549.643055555556</v>
      </c>
      <c r="C11" s="52">
        <v>0.31</v>
      </c>
      <c r="D11" s="83">
        <f t="shared" si="4"/>
        <v>0.78739999999999999</v>
      </c>
      <c r="E11" s="52">
        <v>0.32</v>
      </c>
      <c r="F11" s="83">
        <f t="shared" ref="F11:F74" si="5">CONVERT(E11,"in","cm")</f>
        <v>0.81279999999999997</v>
      </c>
      <c r="G11" s="97">
        <v>41.8</v>
      </c>
      <c r="H11" s="3">
        <v>7.1248174369870874E-3</v>
      </c>
      <c r="I11" s="3">
        <f t="shared" si="0"/>
        <v>2.2983282054797056E-2</v>
      </c>
      <c r="J11" s="3">
        <v>0.182</v>
      </c>
      <c r="K11" s="3">
        <f t="shared" si="1"/>
        <v>0.58709677419354833</v>
      </c>
      <c r="L11" s="60">
        <f t="shared" si="2"/>
        <v>9.4562408718493543E-2</v>
      </c>
      <c r="M11" s="85">
        <f t="shared" si="3"/>
        <v>0.30504002812417269</v>
      </c>
      <c r="O11" s="59"/>
      <c r="P11" s="65"/>
      <c r="Q11" s="77"/>
      <c r="R11" s="77"/>
      <c r="S11" s="58"/>
      <c r="T11" s="58"/>
      <c r="U11" s="66"/>
      <c r="V11" s="59"/>
      <c r="W11" s="59"/>
      <c r="X11" s="65"/>
      <c r="Y11" s="77"/>
      <c r="Z11" s="77"/>
      <c r="AA11" s="58"/>
      <c r="AB11" s="58"/>
      <c r="AC11" s="66"/>
      <c r="AD11" s="59"/>
      <c r="AE11" s="59"/>
      <c r="AF11" s="59"/>
      <c r="AG11" s="59"/>
    </row>
    <row r="12" spans="1:33" s="60" customFormat="1">
      <c r="A12" s="61">
        <v>39549.870833333334</v>
      </c>
      <c r="B12" s="61">
        <v>39550.15347222222</v>
      </c>
      <c r="C12" s="62">
        <v>0.12</v>
      </c>
      <c r="D12" s="83">
        <f t="shared" si="4"/>
        <v>0.30480000000000002</v>
      </c>
      <c r="E12" s="62">
        <v>0.06</v>
      </c>
      <c r="F12" s="83">
        <f t="shared" si="5"/>
        <v>0.15240000000000001</v>
      </c>
      <c r="G12" s="97">
        <v>41.8</v>
      </c>
      <c r="I12" s="3">
        <f t="shared" si="0"/>
        <v>0</v>
      </c>
      <c r="K12" s="3">
        <f t="shared" si="1"/>
        <v>0</v>
      </c>
      <c r="L12" s="60">
        <f t="shared" si="2"/>
        <v>0</v>
      </c>
      <c r="M12" s="85">
        <f t="shared" si="3"/>
        <v>0</v>
      </c>
      <c r="O12" s="59"/>
      <c r="P12" s="65"/>
      <c r="Q12" s="77"/>
      <c r="R12" s="77"/>
      <c r="S12" s="58"/>
      <c r="T12" s="58"/>
      <c r="U12" s="66"/>
      <c r="V12" s="59"/>
      <c r="W12" s="59"/>
      <c r="X12" s="65"/>
      <c r="Y12" s="77"/>
      <c r="Z12" s="77"/>
      <c r="AA12" s="58"/>
      <c r="AB12" s="58"/>
      <c r="AC12" s="66"/>
      <c r="AD12" s="59"/>
      <c r="AE12" s="59"/>
      <c r="AF12" s="59"/>
      <c r="AG12" s="59"/>
    </row>
    <row r="13" spans="1:33" s="60" customFormat="1">
      <c r="A13" s="61">
        <v>39550.404166666667</v>
      </c>
      <c r="B13" s="61">
        <v>39550.636111111111</v>
      </c>
      <c r="C13" s="62">
        <v>0.16</v>
      </c>
      <c r="D13" s="83">
        <f t="shared" si="4"/>
        <v>0.40639999999999998</v>
      </c>
      <c r="E13" s="62">
        <v>0.08</v>
      </c>
      <c r="F13" s="83">
        <f t="shared" si="5"/>
        <v>0.20319999999999999</v>
      </c>
      <c r="G13" s="97">
        <v>41.3</v>
      </c>
      <c r="I13" s="3">
        <f t="shared" si="0"/>
        <v>0</v>
      </c>
      <c r="K13" s="3">
        <f t="shared" si="1"/>
        <v>0</v>
      </c>
      <c r="L13" s="60">
        <f t="shared" si="2"/>
        <v>0</v>
      </c>
      <c r="M13" s="85">
        <f t="shared" si="3"/>
        <v>0</v>
      </c>
      <c r="O13" s="59"/>
      <c r="P13" s="65"/>
      <c r="Q13" s="77"/>
      <c r="R13" s="77"/>
      <c r="S13" s="58"/>
      <c r="T13" s="58"/>
      <c r="U13" s="66"/>
      <c r="V13" s="59"/>
      <c r="W13" s="59"/>
      <c r="X13" s="65"/>
      <c r="Y13" s="77"/>
      <c r="Z13" s="77"/>
      <c r="AA13" s="58"/>
      <c r="AB13" s="58"/>
      <c r="AC13" s="66"/>
      <c r="AD13" s="59"/>
      <c r="AE13" s="59"/>
      <c r="AF13" s="59"/>
      <c r="AG13" s="59"/>
    </row>
    <row r="14" spans="1:33" s="60" customFormat="1">
      <c r="A14" s="63">
        <v>39172.808333333334</v>
      </c>
      <c r="B14" s="63">
        <v>39173.057638888888</v>
      </c>
      <c r="C14" s="52">
        <v>0.60699999999999998</v>
      </c>
      <c r="D14" s="83">
        <f t="shared" si="4"/>
        <v>1.5417799999999999</v>
      </c>
      <c r="E14" s="52">
        <v>0.314</v>
      </c>
      <c r="F14" s="83">
        <f t="shared" si="5"/>
        <v>0.79756000000000005</v>
      </c>
      <c r="G14" s="97">
        <v>40.6</v>
      </c>
      <c r="H14" s="3">
        <v>8.930700259238909E-4</v>
      </c>
      <c r="I14" s="3">
        <f t="shared" si="0"/>
        <v>1.4712850509454546E-3</v>
      </c>
      <c r="J14" s="3">
        <v>1.1206611570247934E-2</v>
      </c>
      <c r="K14" s="3">
        <f t="shared" si="1"/>
        <v>1.8462292537476003E-2</v>
      </c>
      <c r="L14" s="60">
        <f t="shared" si="2"/>
        <v>6.0498407980859124E-3</v>
      </c>
      <c r="M14" s="85">
        <f t="shared" si="3"/>
        <v>9.9667887942107292E-3</v>
      </c>
      <c r="O14" s="59"/>
      <c r="P14" s="65"/>
      <c r="Q14" s="77"/>
      <c r="R14" s="77"/>
      <c r="S14" s="58"/>
      <c r="T14" s="58"/>
      <c r="U14" s="66"/>
      <c r="V14" s="59"/>
      <c r="W14" s="59"/>
      <c r="X14" s="65"/>
      <c r="Y14" s="77"/>
      <c r="Z14" s="77"/>
      <c r="AA14" s="58"/>
      <c r="AB14" s="58"/>
      <c r="AC14" s="66"/>
      <c r="AD14" s="59"/>
      <c r="AE14" s="59"/>
      <c r="AF14" s="59"/>
      <c r="AG14" s="59"/>
    </row>
    <row r="15" spans="1:33" s="60" customFormat="1">
      <c r="A15" s="63">
        <v>39611.720833333333</v>
      </c>
      <c r="B15" s="63">
        <v>39612.142361111109</v>
      </c>
      <c r="C15" s="52">
        <v>2.1800000000000002</v>
      </c>
      <c r="D15" s="83">
        <f t="shared" si="4"/>
        <v>5.5372000000000003</v>
      </c>
      <c r="E15" s="52">
        <v>1.94</v>
      </c>
      <c r="F15" s="83">
        <f t="shared" si="5"/>
        <v>4.9276</v>
      </c>
      <c r="G15" s="97">
        <v>39.6</v>
      </c>
      <c r="H15" s="3">
        <v>0.67728735210491997</v>
      </c>
      <c r="I15" s="3">
        <f t="shared" si="0"/>
        <v>0.31068227160776141</v>
      </c>
      <c r="J15" s="3">
        <v>0.64877535687453047</v>
      </c>
      <c r="K15" s="3">
        <f t="shared" si="1"/>
        <v>0.29760337471308734</v>
      </c>
      <c r="L15" s="60">
        <f t="shared" si="2"/>
        <v>0.66303135448972528</v>
      </c>
      <c r="M15" s="85">
        <f t="shared" si="3"/>
        <v>0.3041428231604244</v>
      </c>
      <c r="O15" s="59"/>
      <c r="P15" s="65"/>
      <c r="Q15" s="77"/>
      <c r="R15" s="77"/>
      <c r="S15" s="58"/>
      <c r="T15" s="58"/>
      <c r="U15" s="66"/>
      <c r="V15" s="59"/>
      <c r="W15" s="59"/>
      <c r="X15" s="65"/>
      <c r="Y15" s="77"/>
      <c r="Z15" s="77"/>
      <c r="AA15" s="58"/>
      <c r="AB15" s="58"/>
      <c r="AC15" s="66"/>
      <c r="AD15" s="59"/>
      <c r="AE15" s="59"/>
      <c r="AF15" s="59"/>
      <c r="AG15" s="59"/>
    </row>
    <row r="16" spans="1:33" s="60" customFormat="1">
      <c r="A16" s="61">
        <v>39611.509722222225</v>
      </c>
      <c r="B16" s="61">
        <v>39611.578472222223</v>
      </c>
      <c r="C16" s="62">
        <v>0.12</v>
      </c>
      <c r="D16" s="83">
        <f t="shared" si="4"/>
        <v>0.30480000000000002</v>
      </c>
      <c r="E16" s="62">
        <v>0.2</v>
      </c>
      <c r="F16" s="83">
        <f t="shared" si="5"/>
        <v>0.50800000000000001</v>
      </c>
      <c r="G16" s="97">
        <v>39.200000000000003</v>
      </c>
      <c r="I16" s="3">
        <f t="shared" si="0"/>
        <v>0</v>
      </c>
      <c r="K16" s="3">
        <f t="shared" si="1"/>
        <v>0</v>
      </c>
      <c r="L16" s="60">
        <f t="shared" si="2"/>
        <v>0</v>
      </c>
      <c r="M16" s="85">
        <f t="shared" si="3"/>
        <v>0</v>
      </c>
      <c r="O16" s="59"/>
      <c r="P16" s="65"/>
      <c r="Q16" s="77"/>
      <c r="R16" s="77"/>
      <c r="S16" s="58"/>
      <c r="T16" s="58"/>
      <c r="U16" s="66"/>
      <c r="V16" s="59"/>
      <c r="W16" s="59"/>
      <c r="X16" s="65"/>
      <c r="Y16" s="77"/>
      <c r="Z16" s="77"/>
      <c r="AA16" s="58"/>
      <c r="AB16" s="58"/>
      <c r="AC16" s="66"/>
      <c r="AD16" s="59"/>
      <c r="AE16" s="59"/>
      <c r="AF16" s="59"/>
      <c r="AG16" s="59"/>
    </row>
    <row r="17" spans="1:13" s="60" customFormat="1">
      <c r="A17" s="63">
        <v>39171.885416666664</v>
      </c>
      <c r="B17" s="63">
        <v>39172.185416666667</v>
      </c>
      <c r="C17" s="52">
        <v>0.11700000000000001</v>
      </c>
      <c r="D17" s="83">
        <f t="shared" si="4"/>
        <v>0.29718</v>
      </c>
      <c r="E17" s="52">
        <v>7.1999999999999995E-2</v>
      </c>
      <c r="F17" s="83">
        <f t="shared" si="5"/>
        <v>0.18287999999999999</v>
      </c>
      <c r="G17" s="97">
        <v>38.700000000000003</v>
      </c>
      <c r="H17" s="3">
        <v>4.1459817848482313E-4</v>
      </c>
      <c r="I17" s="3">
        <f t="shared" si="0"/>
        <v>3.543574175083958E-3</v>
      </c>
      <c r="J17" s="3">
        <v>2.7768595041322312E-3</v>
      </c>
      <c r="K17" s="3">
        <f t="shared" si="1"/>
        <v>2.3733841915660095E-2</v>
      </c>
      <c r="L17" s="60">
        <f t="shared" si="2"/>
        <v>1.5957288413085272E-3</v>
      </c>
      <c r="M17" s="85">
        <f t="shared" si="3"/>
        <v>1.3638708045372027E-2</v>
      </c>
    </row>
    <row r="18" spans="1:13" s="60" customFormat="1">
      <c r="A18" s="61">
        <v>39619.656944444447</v>
      </c>
      <c r="B18" s="61">
        <v>39619.70416666667</v>
      </c>
      <c r="C18" s="62">
        <v>0.13</v>
      </c>
      <c r="D18" s="83">
        <f t="shared" si="4"/>
        <v>0.33019999999999999</v>
      </c>
      <c r="E18" s="62">
        <v>0.14000000000000001</v>
      </c>
      <c r="F18" s="83">
        <f t="shared" si="5"/>
        <v>0.35560000000000003</v>
      </c>
      <c r="G18" s="97">
        <v>38.5</v>
      </c>
      <c r="I18" s="3">
        <f t="shared" si="0"/>
        <v>0</v>
      </c>
      <c r="K18" s="3">
        <f t="shared" si="1"/>
        <v>0</v>
      </c>
      <c r="L18" s="60">
        <f t="shared" si="2"/>
        <v>0</v>
      </c>
      <c r="M18" s="85">
        <f t="shared" si="3"/>
        <v>0</v>
      </c>
    </row>
    <row r="19" spans="1:13" s="60" customFormat="1">
      <c r="A19" s="63">
        <v>39972.559027777781</v>
      </c>
      <c r="B19" s="63">
        <v>39972.663888888892</v>
      </c>
      <c r="C19" s="52">
        <v>0.35499999999999998</v>
      </c>
      <c r="D19" s="83">
        <f t="shared" si="4"/>
        <v>0.90169999999999995</v>
      </c>
      <c r="E19" s="52">
        <v>0.45800000000000002</v>
      </c>
      <c r="F19" s="83">
        <f t="shared" si="5"/>
        <v>1.1633199999999999</v>
      </c>
      <c r="G19" s="97">
        <v>38.5</v>
      </c>
      <c r="H19" s="3">
        <v>8.9999999999999993E-3</v>
      </c>
      <c r="I19" s="3">
        <f t="shared" si="0"/>
        <v>2.5352112676056339E-2</v>
      </c>
      <c r="J19" s="3">
        <v>1.7999999999999999E-2</v>
      </c>
      <c r="K19" s="3">
        <f t="shared" si="1"/>
        <v>5.0704225352112678E-2</v>
      </c>
      <c r="L19" s="60">
        <f t="shared" si="2"/>
        <v>1.3499999999999998E-2</v>
      </c>
      <c r="M19" s="85">
        <f t="shared" si="3"/>
        <v>3.8028169014084512E-2</v>
      </c>
    </row>
    <row r="20" spans="1:13" s="60" customFormat="1">
      <c r="A20" s="61">
        <v>39203.744444444441</v>
      </c>
      <c r="B20" s="61">
        <v>39203.79791666667</v>
      </c>
      <c r="C20" s="62">
        <v>0.26500000000000001</v>
      </c>
      <c r="D20" s="83">
        <f t="shared" si="4"/>
        <v>0.67310000000000003</v>
      </c>
      <c r="E20" s="62">
        <v>0.42199999999999999</v>
      </c>
      <c r="F20" s="83">
        <f t="shared" si="5"/>
        <v>1.0718799999999999</v>
      </c>
      <c r="G20" s="97">
        <v>38.4</v>
      </c>
      <c r="I20" s="3">
        <f t="shared" si="0"/>
        <v>0</v>
      </c>
      <c r="K20" s="3">
        <f t="shared" si="1"/>
        <v>0</v>
      </c>
      <c r="L20" s="60">
        <f t="shared" si="2"/>
        <v>0</v>
      </c>
      <c r="M20" s="85">
        <f t="shared" si="3"/>
        <v>0</v>
      </c>
    </row>
    <row r="21" spans="1:13" s="60" customFormat="1">
      <c r="A21" s="63">
        <v>39548.643750000003</v>
      </c>
      <c r="B21" s="63">
        <v>39549.151388888888</v>
      </c>
      <c r="C21" s="52">
        <v>1.1299999999999999</v>
      </c>
      <c r="D21" s="83">
        <f t="shared" si="4"/>
        <v>2.8702000000000001</v>
      </c>
      <c r="E21" s="52">
        <v>0.28000000000000003</v>
      </c>
      <c r="F21" s="83">
        <f t="shared" si="5"/>
        <v>0.71120000000000005</v>
      </c>
      <c r="G21" s="97">
        <v>38.4</v>
      </c>
      <c r="H21" s="3">
        <v>0.11721282788878074</v>
      </c>
      <c r="I21" s="3">
        <f t="shared" si="0"/>
        <v>0.1037281662732573</v>
      </c>
      <c r="J21" s="3">
        <v>0.36604057099924869</v>
      </c>
      <c r="K21" s="3">
        <f t="shared" si="1"/>
        <v>0.32392970884889266</v>
      </c>
      <c r="L21" s="60">
        <f t="shared" si="2"/>
        <v>0.24162669944401471</v>
      </c>
      <c r="M21" s="85">
        <f t="shared" si="3"/>
        <v>0.21382893756107499</v>
      </c>
    </row>
    <row r="22" spans="1:13" s="60" customFormat="1">
      <c r="A22" s="61">
        <v>39929.097222222219</v>
      </c>
      <c r="B22" s="61">
        <v>39929.5</v>
      </c>
      <c r="C22" s="62">
        <v>0.29699999999999999</v>
      </c>
      <c r="D22" s="83">
        <f t="shared" si="4"/>
        <v>0.75438000000000005</v>
      </c>
      <c r="E22" s="62">
        <v>0.09</v>
      </c>
      <c r="F22" s="83">
        <f t="shared" si="5"/>
        <v>0.2286</v>
      </c>
      <c r="G22" s="97">
        <v>38.200000000000003</v>
      </c>
      <c r="I22" s="3">
        <f t="shared" si="0"/>
        <v>0</v>
      </c>
      <c r="K22" s="3">
        <f t="shared" si="1"/>
        <v>0</v>
      </c>
      <c r="L22" s="60">
        <f t="shared" si="2"/>
        <v>0</v>
      </c>
      <c r="M22" s="85">
        <f t="shared" si="3"/>
        <v>0</v>
      </c>
    </row>
    <row r="23" spans="1:13" s="60" customFormat="1">
      <c r="A23" s="61">
        <v>39190.267361111109</v>
      </c>
      <c r="B23" s="61">
        <v>39190.550000000003</v>
      </c>
      <c r="C23" s="62">
        <v>0.11700000000000001</v>
      </c>
      <c r="D23" s="83">
        <f t="shared" si="4"/>
        <v>0.29718</v>
      </c>
      <c r="E23" s="62">
        <v>5.3999999999999999E-2</v>
      </c>
      <c r="F23" s="83">
        <f t="shared" si="5"/>
        <v>0.13716</v>
      </c>
      <c r="G23" s="97">
        <v>37.799999999999997</v>
      </c>
      <c r="I23" s="3">
        <f t="shared" si="0"/>
        <v>0</v>
      </c>
      <c r="K23" s="3">
        <f t="shared" si="1"/>
        <v>0</v>
      </c>
      <c r="L23" s="60">
        <f t="shared" si="2"/>
        <v>0</v>
      </c>
      <c r="M23" s="85">
        <f t="shared" si="3"/>
        <v>0</v>
      </c>
    </row>
    <row r="24" spans="1:13" s="60" customFormat="1">
      <c r="A24" s="61">
        <v>39563.751388888886</v>
      </c>
      <c r="B24" s="61">
        <v>39563.907638888886</v>
      </c>
      <c r="C24" s="62">
        <v>0.49</v>
      </c>
      <c r="D24" s="83">
        <f t="shared" si="4"/>
        <v>1.2445999999999999</v>
      </c>
      <c r="E24" s="62">
        <v>0.54</v>
      </c>
      <c r="F24" s="83">
        <f t="shared" si="5"/>
        <v>1.3715999999999999</v>
      </c>
      <c r="G24" s="97">
        <v>37.5</v>
      </c>
      <c r="I24" s="3">
        <f t="shared" si="0"/>
        <v>0</v>
      </c>
      <c r="K24" s="3">
        <f t="shared" si="1"/>
        <v>0</v>
      </c>
      <c r="L24" s="60">
        <f t="shared" si="2"/>
        <v>0</v>
      </c>
      <c r="M24" s="85">
        <f t="shared" si="3"/>
        <v>0</v>
      </c>
    </row>
    <row r="25" spans="1:13" s="60" customFormat="1">
      <c r="A25" s="61">
        <v>39928.747916666667</v>
      </c>
      <c r="B25" s="61">
        <v>39928.909722222219</v>
      </c>
      <c r="C25" s="62">
        <v>0.26100000000000001</v>
      </c>
      <c r="D25" s="83">
        <f t="shared" si="4"/>
        <v>0.66293999999999997</v>
      </c>
      <c r="E25" s="62">
        <v>0.16200000000000001</v>
      </c>
      <c r="F25" s="83">
        <f t="shared" si="5"/>
        <v>0.41148000000000001</v>
      </c>
      <c r="G25" s="97">
        <v>37.299999999999997</v>
      </c>
      <c r="I25" s="3">
        <f t="shared" si="0"/>
        <v>0</v>
      </c>
      <c r="K25" s="3">
        <f t="shared" si="1"/>
        <v>0</v>
      </c>
      <c r="L25" s="60">
        <f t="shared" si="2"/>
        <v>0</v>
      </c>
      <c r="M25" s="85">
        <f t="shared" si="3"/>
        <v>0</v>
      </c>
    </row>
    <row r="26" spans="1:13" s="60" customFormat="1">
      <c r="A26" s="61">
        <v>39556.199999999997</v>
      </c>
      <c r="B26" s="61">
        <v>39556.243055555555</v>
      </c>
      <c r="C26" s="62">
        <v>0.13</v>
      </c>
      <c r="D26" s="83">
        <f t="shared" si="4"/>
        <v>0.33019999999999999</v>
      </c>
      <c r="E26" s="62">
        <v>0.2</v>
      </c>
      <c r="F26" s="83">
        <f t="shared" si="5"/>
        <v>0.50800000000000001</v>
      </c>
      <c r="G26" s="97">
        <v>37.1</v>
      </c>
      <c r="I26" s="3">
        <f t="shared" si="0"/>
        <v>0</v>
      </c>
      <c r="K26" s="3">
        <f t="shared" si="1"/>
        <v>0</v>
      </c>
      <c r="L26" s="60">
        <f t="shared" si="2"/>
        <v>0</v>
      </c>
      <c r="M26" s="85">
        <f t="shared" si="3"/>
        <v>0</v>
      </c>
    </row>
    <row r="27" spans="1:13" s="60" customFormat="1">
      <c r="A27" s="61">
        <v>39166.147916666669</v>
      </c>
      <c r="B27" s="61">
        <v>39166.275694444441</v>
      </c>
      <c r="C27" s="62">
        <v>0.13500000000000001</v>
      </c>
      <c r="D27" s="83">
        <f t="shared" si="4"/>
        <v>0.34289999999999998</v>
      </c>
      <c r="E27" s="62">
        <v>0.126</v>
      </c>
      <c r="F27" s="83">
        <f t="shared" si="5"/>
        <v>0.32003999999999999</v>
      </c>
      <c r="G27" s="97">
        <v>36.6</v>
      </c>
      <c r="I27" s="3">
        <f t="shared" si="0"/>
        <v>0</v>
      </c>
      <c r="K27" s="3">
        <f t="shared" si="1"/>
        <v>0</v>
      </c>
      <c r="L27" s="60">
        <f t="shared" si="2"/>
        <v>0</v>
      </c>
      <c r="M27" s="85">
        <f t="shared" si="3"/>
        <v>0</v>
      </c>
    </row>
    <row r="28" spans="1:13" s="60" customFormat="1">
      <c r="A28" s="61">
        <v>39563.456944444442</v>
      </c>
      <c r="B28" s="61">
        <v>39563.525000000001</v>
      </c>
      <c r="C28" s="62">
        <v>0.17</v>
      </c>
      <c r="D28" s="83">
        <f t="shared" si="4"/>
        <v>0.43180000000000002</v>
      </c>
      <c r="E28" s="62">
        <v>0.26</v>
      </c>
      <c r="F28" s="83">
        <f t="shared" si="5"/>
        <v>0.66039999999999999</v>
      </c>
      <c r="G28" s="97">
        <v>36.6</v>
      </c>
      <c r="I28" s="3">
        <f t="shared" si="0"/>
        <v>0</v>
      </c>
      <c r="K28" s="3">
        <f t="shared" si="1"/>
        <v>0</v>
      </c>
      <c r="L28" s="60">
        <f t="shared" si="2"/>
        <v>0</v>
      </c>
      <c r="M28" s="85">
        <f t="shared" si="3"/>
        <v>0</v>
      </c>
    </row>
    <row r="29" spans="1:13" s="60" customFormat="1">
      <c r="A29" s="61">
        <v>39570.566666666666</v>
      </c>
      <c r="B29" s="61">
        <v>39570.758333333331</v>
      </c>
      <c r="C29" s="62">
        <v>0.2</v>
      </c>
      <c r="D29" s="83">
        <f t="shared" si="4"/>
        <v>0.50800000000000001</v>
      </c>
      <c r="E29" s="62">
        <v>0.18</v>
      </c>
      <c r="F29" s="83">
        <f t="shared" si="5"/>
        <v>0.4572</v>
      </c>
      <c r="G29" s="97">
        <v>36.5</v>
      </c>
      <c r="I29" s="3">
        <f t="shared" si="0"/>
        <v>0</v>
      </c>
      <c r="K29" s="3">
        <f t="shared" si="1"/>
        <v>0</v>
      </c>
      <c r="L29" s="60">
        <f t="shared" si="2"/>
        <v>0</v>
      </c>
      <c r="M29" s="85">
        <f t="shared" si="3"/>
        <v>0</v>
      </c>
    </row>
    <row r="30" spans="1:13" s="60" customFormat="1">
      <c r="A30" s="61">
        <v>39198.475694444445</v>
      </c>
      <c r="B30" s="61">
        <v>39198.75277777778</v>
      </c>
      <c r="C30" s="62">
        <v>0.28799999999999998</v>
      </c>
      <c r="D30" s="83">
        <f t="shared" si="4"/>
        <v>0.73151999999999995</v>
      </c>
      <c r="E30" s="62">
        <v>0.126</v>
      </c>
      <c r="F30" s="83">
        <f t="shared" si="5"/>
        <v>0.32003999999999999</v>
      </c>
      <c r="G30" s="97">
        <v>36.200000000000003</v>
      </c>
      <c r="I30" s="3">
        <f t="shared" si="0"/>
        <v>0</v>
      </c>
      <c r="K30" s="3">
        <f t="shared" si="1"/>
        <v>0</v>
      </c>
      <c r="L30" s="60">
        <f t="shared" si="2"/>
        <v>0</v>
      </c>
      <c r="M30" s="85">
        <f t="shared" si="3"/>
        <v>0</v>
      </c>
    </row>
    <row r="31" spans="1:13" s="60" customFormat="1">
      <c r="A31" s="63">
        <v>39546.686805555553</v>
      </c>
      <c r="B31" s="63">
        <v>39547.265277777777</v>
      </c>
      <c r="C31" s="52">
        <v>1.1299999999999999</v>
      </c>
      <c r="D31" s="83">
        <f t="shared" si="4"/>
        <v>2.8702000000000001</v>
      </c>
      <c r="E31" s="52">
        <v>0.26</v>
      </c>
      <c r="F31" s="83">
        <f t="shared" si="5"/>
        <v>0.66039999999999999</v>
      </c>
      <c r="G31" s="97">
        <v>36.200000000000003</v>
      </c>
      <c r="H31" s="3">
        <v>2.3946819160664016E-3</v>
      </c>
      <c r="I31" s="3">
        <f t="shared" si="0"/>
        <v>2.1191875363419485E-3</v>
      </c>
      <c r="J31" s="3">
        <v>0.10368144252441773</v>
      </c>
      <c r="K31" s="3">
        <f t="shared" si="1"/>
        <v>9.1753488959661719E-2</v>
      </c>
      <c r="L31" s="60">
        <f t="shared" si="2"/>
        <v>5.3038062220242065E-2</v>
      </c>
      <c r="M31" s="85">
        <f t="shared" si="3"/>
        <v>4.6936338248001835E-2</v>
      </c>
    </row>
    <row r="32" spans="1:13" s="60" customFormat="1">
      <c r="A32" s="61">
        <v>39560.509027777778</v>
      </c>
      <c r="B32" s="61">
        <v>39560.624305555553</v>
      </c>
      <c r="C32" s="62">
        <v>0.16</v>
      </c>
      <c r="D32" s="83">
        <f t="shared" si="4"/>
        <v>0.40639999999999998</v>
      </c>
      <c r="E32" s="62">
        <v>0.16</v>
      </c>
      <c r="F32" s="83">
        <f t="shared" si="5"/>
        <v>0.40639999999999998</v>
      </c>
      <c r="G32" s="97">
        <v>36.200000000000003</v>
      </c>
      <c r="I32" s="3">
        <f t="shared" si="0"/>
        <v>0</v>
      </c>
      <c r="K32" s="3">
        <f t="shared" si="1"/>
        <v>0</v>
      </c>
      <c r="L32" s="60">
        <f t="shared" si="2"/>
        <v>0</v>
      </c>
      <c r="M32" s="85">
        <f t="shared" si="3"/>
        <v>0</v>
      </c>
    </row>
    <row r="33" spans="1:13" s="60" customFormat="1">
      <c r="A33" s="61">
        <v>39924.181944444441</v>
      </c>
      <c r="B33" s="61">
        <v>39924.67291666667</v>
      </c>
      <c r="C33" s="62">
        <v>0.432</v>
      </c>
      <c r="D33" s="83">
        <f t="shared" si="4"/>
        <v>1.09728</v>
      </c>
      <c r="E33" s="62">
        <v>7.1999999999999995E-2</v>
      </c>
      <c r="F33" s="83">
        <f t="shared" si="5"/>
        <v>0.18287999999999999</v>
      </c>
      <c r="G33" s="97">
        <v>36</v>
      </c>
      <c r="I33" s="3">
        <f t="shared" si="0"/>
        <v>0</v>
      </c>
      <c r="K33" s="3">
        <f t="shared" si="1"/>
        <v>0</v>
      </c>
      <c r="L33" s="60">
        <f t="shared" si="2"/>
        <v>0</v>
      </c>
      <c r="M33" s="85">
        <f t="shared" si="3"/>
        <v>0</v>
      </c>
    </row>
    <row r="34" spans="1:13" s="60" customFormat="1">
      <c r="A34" s="61">
        <v>38886.38958333333</v>
      </c>
      <c r="B34" s="61">
        <v>38886.45208333333</v>
      </c>
      <c r="C34" s="62">
        <v>0.108</v>
      </c>
      <c r="D34" s="83">
        <f t="shared" si="4"/>
        <v>0.27432000000000001</v>
      </c>
      <c r="E34" s="62">
        <v>0.108</v>
      </c>
      <c r="F34" s="83">
        <f t="shared" si="5"/>
        <v>0.27432000000000001</v>
      </c>
      <c r="G34" s="97">
        <v>35.799999999999997</v>
      </c>
      <c r="I34" s="3">
        <f t="shared" si="0"/>
        <v>0</v>
      </c>
      <c r="K34" s="3">
        <f t="shared" si="1"/>
        <v>0</v>
      </c>
      <c r="L34" s="60">
        <f>(H34+J34)</f>
        <v>0</v>
      </c>
      <c r="M34" s="85">
        <f>AVERAGE(I34,K34)</f>
        <v>0</v>
      </c>
    </row>
    <row r="35" spans="1:13" s="60" customFormat="1">
      <c r="A35" s="63">
        <v>39607.763194444444</v>
      </c>
      <c r="B35" s="63">
        <v>39608.143055555556</v>
      </c>
      <c r="C35" s="52">
        <v>1.1000000000000001</v>
      </c>
      <c r="D35" s="83">
        <f t="shared" si="4"/>
        <v>2.794</v>
      </c>
      <c r="E35" s="52">
        <v>0.94</v>
      </c>
      <c r="F35" s="83">
        <f t="shared" si="5"/>
        <v>2.3875999999999999</v>
      </c>
      <c r="G35" s="97">
        <v>35.700000000000003</v>
      </c>
      <c r="H35" s="3">
        <v>0.43243286819628368</v>
      </c>
      <c r="I35" s="3">
        <f t="shared" si="0"/>
        <v>0.39312078926934879</v>
      </c>
      <c r="J35" s="3">
        <v>0.37740045078888051</v>
      </c>
      <c r="K35" s="3">
        <f t="shared" si="1"/>
        <v>0.34309131889898226</v>
      </c>
      <c r="L35" s="60">
        <f t="shared" ref="L35:L41" si="6">(H35+J35)/2</f>
        <v>0.4049166594925821</v>
      </c>
      <c r="M35" s="85">
        <f t="shared" ref="M35:M41" si="7">AVERAGE(I35,K35)</f>
        <v>0.36810605408416552</v>
      </c>
    </row>
    <row r="36" spans="1:13" s="60" customFormat="1">
      <c r="A36" s="61">
        <v>39563.177777777775</v>
      </c>
      <c r="B36" s="61">
        <v>39563.230555555558</v>
      </c>
      <c r="C36" s="62">
        <v>0.16</v>
      </c>
      <c r="D36" s="83">
        <f t="shared" si="4"/>
        <v>0.40639999999999998</v>
      </c>
      <c r="E36" s="62">
        <v>0.18</v>
      </c>
      <c r="F36" s="83">
        <f t="shared" si="5"/>
        <v>0.4572</v>
      </c>
      <c r="G36" s="97">
        <v>35.6</v>
      </c>
      <c r="I36" s="3">
        <f t="shared" si="0"/>
        <v>0</v>
      </c>
      <c r="K36" s="3">
        <f t="shared" si="1"/>
        <v>0</v>
      </c>
      <c r="L36" s="60">
        <f t="shared" si="6"/>
        <v>0</v>
      </c>
      <c r="M36" s="85">
        <f t="shared" si="7"/>
        <v>0</v>
      </c>
    </row>
    <row r="37" spans="1:13" s="60" customFormat="1">
      <c r="A37" s="61">
        <v>39923.564583333333</v>
      </c>
      <c r="B37" s="61">
        <v>39923.855555555558</v>
      </c>
      <c r="C37" s="62">
        <v>0.126</v>
      </c>
      <c r="D37" s="83">
        <f t="shared" si="4"/>
        <v>0.32003999999999999</v>
      </c>
      <c r="E37" s="62">
        <v>5.3999999999999999E-2</v>
      </c>
      <c r="F37" s="83">
        <f t="shared" si="5"/>
        <v>0.13716</v>
      </c>
      <c r="G37" s="97">
        <v>35.6</v>
      </c>
      <c r="I37" s="3">
        <f t="shared" si="0"/>
        <v>0</v>
      </c>
      <c r="K37" s="3">
        <f t="shared" si="1"/>
        <v>0</v>
      </c>
      <c r="L37" s="60">
        <f t="shared" si="6"/>
        <v>0</v>
      </c>
      <c r="M37" s="85">
        <f t="shared" si="7"/>
        <v>0</v>
      </c>
    </row>
    <row r="38" spans="1:13" s="60" customFormat="1">
      <c r="A38" s="61">
        <v>39203.011805555558</v>
      </c>
      <c r="B38" s="61">
        <v>39203.230555555558</v>
      </c>
      <c r="C38" s="62">
        <v>0.55800000000000005</v>
      </c>
      <c r="D38" s="83">
        <f t="shared" si="4"/>
        <v>1.4173199999999999</v>
      </c>
      <c r="E38" s="62">
        <v>0.27</v>
      </c>
      <c r="F38" s="83">
        <f t="shared" si="5"/>
        <v>0.68579999999999997</v>
      </c>
      <c r="G38" s="97">
        <v>35.5</v>
      </c>
      <c r="I38" s="3">
        <f t="shared" si="0"/>
        <v>0</v>
      </c>
      <c r="K38" s="3">
        <f t="shared" si="1"/>
        <v>0</v>
      </c>
      <c r="L38" s="60">
        <f t="shared" si="6"/>
        <v>0</v>
      </c>
      <c r="M38" s="85">
        <f t="shared" si="7"/>
        <v>0</v>
      </c>
    </row>
    <row r="39" spans="1:13" s="60" customFormat="1">
      <c r="A39" s="63">
        <v>39972.083333333336</v>
      </c>
      <c r="B39" s="63">
        <v>39972.303472222222</v>
      </c>
      <c r="C39" s="52">
        <v>0.67500000000000004</v>
      </c>
      <c r="D39" s="83">
        <f t="shared" si="4"/>
        <v>1.7144999999999999</v>
      </c>
      <c r="E39" s="52">
        <v>0.378</v>
      </c>
      <c r="F39" s="83">
        <f t="shared" si="5"/>
        <v>0.96011999999999997</v>
      </c>
      <c r="G39" s="97">
        <v>35.5</v>
      </c>
      <c r="H39" s="3">
        <v>4.0000000000000001E-3</v>
      </c>
      <c r="I39" s="3">
        <f t="shared" si="0"/>
        <v>5.9259259259259256E-3</v>
      </c>
      <c r="J39" s="3">
        <v>3.0000000000000001E-3</v>
      </c>
      <c r="K39" s="3">
        <f t="shared" si="1"/>
        <v>4.4444444444444444E-3</v>
      </c>
      <c r="L39" s="60">
        <f t="shared" si="6"/>
        <v>3.5000000000000001E-3</v>
      </c>
      <c r="M39" s="85">
        <f t="shared" si="7"/>
        <v>5.185185185185185E-3</v>
      </c>
    </row>
    <row r="40" spans="1:13" s="60" customFormat="1">
      <c r="A40" s="61">
        <v>39562.835416666669</v>
      </c>
      <c r="B40" s="61">
        <v>39563.001388888886</v>
      </c>
      <c r="C40" s="62">
        <v>0.11</v>
      </c>
      <c r="D40" s="83">
        <f t="shared" si="4"/>
        <v>0.27939999999999998</v>
      </c>
      <c r="E40" s="62">
        <v>0.08</v>
      </c>
      <c r="F40" s="83">
        <f t="shared" si="5"/>
        <v>0.20319999999999999</v>
      </c>
      <c r="G40" s="97">
        <v>35.4</v>
      </c>
      <c r="I40" s="3">
        <f t="shared" si="0"/>
        <v>0</v>
      </c>
      <c r="K40" s="3">
        <f t="shared" si="1"/>
        <v>0</v>
      </c>
      <c r="L40" s="60">
        <f t="shared" si="6"/>
        <v>0</v>
      </c>
      <c r="M40" s="85">
        <f t="shared" si="7"/>
        <v>0</v>
      </c>
    </row>
    <row r="41" spans="1:13" s="60" customFormat="1">
      <c r="A41" s="61">
        <v>39928.229861111111</v>
      </c>
      <c r="B41" s="61">
        <v>39928.455555555556</v>
      </c>
      <c r="C41" s="62">
        <v>0.40500000000000003</v>
      </c>
      <c r="D41" s="83">
        <f t="shared" si="4"/>
        <v>1.0286999999999999</v>
      </c>
      <c r="E41" s="62">
        <v>0.378</v>
      </c>
      <c r="F41" s="83">
        <f t="shared" si="5"/>
        <v>0.96011999999999997</v>
      </c>
      <c r="G41" s="97">
        <v>35.299999999999997</v>
      </c>
      <c r="I41" s="3">
        <f t="shared" ref="I41:I72" si="8">H41/C41</f>
        <v>0</v>
      </c>
      <c r="K41" s="3">
        <f t="shared" ref="K41:K72" si="9">J41/C41</f>
        <v>0</v>
      </c>
      <c r="L41" s="60">
        <f t="shared" si="6"/>
        <v>0</v>
      </c>
      <c r="M41" s="85">
        <f t="shared" si="7"/>
        <v>0</v>
      </c>
    </row>
    <row r="42" spans="1:13" s="60" customFormat="1">
      <c r="A42" s="61">
        <v>38893.145138888889</v>
      </c>
      <c r="B42" s="61">
        <v>38893.305555555555</v>
      </c>
      <c r="C42" s="62">
        <v>0.11700000000000001</v>
      </c>
      <c r="D42" s="83">
        <f t="shared" si="4"/>
        <v>0.29718</v>
      </c>
      <c r="E42" s="62">
        <v>0.108</v>
      </c>
      <c r="F42" s="83">
        <f t="shared" si="5"/>
        <v>0.27432000000000001</v>
      </c>
      <c r="G42" s="97">
        <v>35.200000000000003</v>
      </c>
      <c r="I42" s="3">
        <f t="shared" si="8"/>
        <v>0</v>
      </c>
      <c r="K42" s="3">
        <f t="shared" si="9"/>
        <v>0</v>
      </c>
      <c r="L42" s="60">
        <f>(H42+J42)</f>
        <v>0</v>
      </c>
      <c r="M42" s="85">
        <f>AVERAGE(I42,K42)</f>
        <v>0</v>
      </c>
    </row>
    <row r="43" spans="1:13" s="60" customFormat="1">
      <c r="A43" s="61">
        <v>39627.057638888888</v>
      </c>
      <c r="B43" s="61">
        <v>39627.150694444441</v>
      </c>
      <c r="C43" s="62">
        <v>0.17</v>
      </c>
      <c r="D43" s="83">
        <f t="shared" si="4"/>
        <v>0.43180000000000002</v>
      </c>
      <c r="E43" s="62">
        <v>0.26</v>
      </c>
      <c r="F43" s="83">
        <f t="shared" si="5"/>
        <v>0.66039999999999999</v>
      </c>
      <c r="G43" s="97">
        <v>35.200000000000003</v>
      </c>
      <c r="I43" s="3">
        <f t="shared" si="8"/>
        <v>0</v>
      </c>
      <c r="K43" s="3">
        <f t="shared" si="9"/>
        <v>0</v>
      </c>
      <c r="L43" s="60">
        <f t="shared" ref="L43:L74" si="10">(H43+J43)/2</f>
        <v>0</v>
      </c>
      <c r="M43" s="85">
        <f t="shared" ref="M43:M74" si="11">AVERAGE(I43,K43)</f>
        <v>0</v>
      </c>
    </row>
    <row r="44" spans="1:13" s="60" customFormat="1">
      <c r="A44" s="61">
        <v>39008.673611111109</v>
      </c>
      <c r="B44" s="61">
        <v>39008.774305555555</v>
      </c>
      <c r="C44" s="62">
        <v>0.108</v>
      </c>
      <c r="D44" s="83">
        <f t="shared" si="4"/>
        <v>0.27432000000000001</v>
      </c>
      <c r="E44" s="62">
        <v>0.09</v>
      </c>
      <c r="F44" s="83">
        <f t="shared" si="5"/>
        <v>0.2286</v>
      </c>
      <c r="G44" s="97">
        <v>35.1</v>
      </c>
      <c r="I44" s="3">
        <f t="shared" si="8"/>
        <v>0</v>
      </c>
      <c r="K44" s="3">
        <f t="shared" si="9"/>
        <v>0</v>
      </c>
      <c r="L44" s="60">
        <f t="shared" si="10"/>
        <v>0</v>
      </c>
      <c r="M44" s="85">
        <f t="shared" si="11"/>
        <v>0</v>
      </c>
    </row>
    <row r="45" spans="1:13" s="60" customFormat="1">
      <c r="A45" s="61">
        <v>39569.880555555559</v>
      </c>
      <c r="B45" s="61">
        <v>39570.131944444445</v>
      </c>
      <c r="C45" s="62">
        <v>0.38</v>
      </c>
      <c r="D45" s="83">
        <f t="shared" si="4"/>
        <v>0.96519999999999995</v>
      </c>
      <c r="E45" s="62">
        <v>0.22</v>
      </c>
      <c r="F45" s="83">
        <f t="shared" si="5"/>
        <v>0.55879999999999996</v>
      </c>
      <c r="G45" s="97">
        <v>35</v>
      </c>
      <c r="I45" s="3">
        <f t="shared" si="8"/>
        <v>0</v>
      </c>
      <c r="K45" s="3">
        <f t="shared" si="9"/>
        <v>0</v>
      </c>
      <c r="L45" s="60">
        <f t="shared" si="10"/>
        <v>0</v>
      </c>
      <c r="M45" s="85">
        <f t="shared" si="11"/>
        <v>0</v>
      </c>
    </row>
    <row r="46" spans="1:13" s="60" customFormat="1">
      <c r="A46" s="61">
        <v>39011.804861111108</v>
      </c>
      <c r="B46" s="61">
        <v>39012.246527777781</v>
      </c>
      <c r="C46" s="62">
        <v>0.32400000000000001</v>
      </c>
      <c r="D46" s="83">
        <f t="shared" si="4"/>
        <v>0.82296000000000002</v>
      </c>
      <c r="E46" s="62">
        <v>7.1999999999999995E-2</v>
      </c>
      <c r="F46" s="83">
        <f t="shared" si="5"/>
        <v>0.18287999999999999</v>
      </c>
      <c r="G46" s="97">
        <v>34.799999999999997</v>
      </c>
      <c r="I46" s="3">
        <f t="shared" si="8"/>
        <v>0</v>
      </c>
      <c r="K46" s="3">
        <f t="shared" si="9"/>
        <v>0</v>
      </c>
      <c r="L46" s="60">
        <f t="shared" si="10"/>
        <v>0</v>
      </c>
      <c r="M46" s="85">
        <f t="shared" si="11"/>
        <v>0</v>
      </c>
    </row>
    <row r="47" spans="1:13" s="60" customFormat="1">
      <c r="A47" s="61">
        <v>39896.350694444445</v>
      </c>
      <c r="B47" s="61">
        <v>39896.395138888889</v>
      </c>
      <c r="C47" s="62">
        <v>9.9000000000000005E-2</v>
      </c>
      <c r="D47" s="83">
        <f t="shared" si="4"/>
        <v>0.25146000000000002</v>
      </c>
      <c r="E47" s="62">
        <v>0.126</v>
      </c>
      <c r="F47" s="83">
        <f t="shared" si="5"/>
        <v>0.32003999999999999</v>
      </c>
      <c r="G47" s="97">
        <v>34.299999999999997</v>
      </c>
      <c r="I47" s="3">
        <f t="shared" si="8"/>
        <v>0</v>
      </c>
      <c r="K47" s="3">
        <f t="shared" si="9"/>
        <v>0</v>
      </c>
      <c r="L47" s="60">
        <f t="shared" si="10"/>
        <v>0</v>
      </c>
      <c r="M47" s="85">
        <f t="shared" si="11"/>
        <v>0</v>
      </c>
    </row>
    <row r="48" spans="1:13" s="60" customFormat="1">
      <c r="A48" s="61">
        <v>39942.1</v>
      </c>
      <c r="B48" s="61">
        <v>39942.343055555553</v>
      </c>
      <c r="C48" s="62">
        <v>0.18</v>
      </c>
      <c r="D48" s="83">
        <f t="shared" si="4"/>
        <v>0.4572</v>
      </c>
      <c r="E48" s="62">
        <v>0.108</v>
      </c>
      <c r="F48" s="83">
        <f t="shared" si="5"/>
        <v>0.27432000000000001</v>
      </c>
      <c r="G48" s="97">
        <v>33.299999999999997</v>
      </c>
      <c r="I48" s="3">
        <f t="shared" si="8"/>
        <v>0</v>
      </c>
      <c r="K48" s="3">
        <f t="shared" si="9"/>
        <v>0</v>
      </c>
      <c r="L48" s="60">
        <f t="shared" si="10"/>
        <v>0</v>
      </c>
      <c r="M48" s="85">
        <f t="shared" si="11"/>
        <v>0</v>
      </c>
    </row>
    <row r="49" spans="1:13" s="60" customFormat="1">
      <c r="A49" s="61">
        <v>39631.327777777777</v>
      </c>
      <c r="B49" s="61">
        <v>39631.463194444441</v>
      </c>
      <c r="C49" s="62">
        <v>0.79</v>
      </c>
      <c r="D49" s="83">
        <f t="shared" si="4"/>
        <v>2.0066000000000002</v>
      </c>
      <c r="E49" s="62">
        <v>0.56000000000000005</v>
      </c>
      <c r="F49" s="83">
        <f t="shared" si="5"/>
        <v>1.4224000000000001</v>
      </c>
      <c r="G49" s="97">
        <v>33.200000000000003</v>
      </c>
      <c r="I49" s="3">
        <f t="shared" si="8"/>
        <v>0</v>
      </c>
      <c r="K49" s="3">
        <f t="shared" si="9"/>
        <v>0</v>
      </c>
      <c r="L49" s="60">
        <f t="shared" si="10"/>
        <v>0</v>
      </c>
      <c r="M49" s="85">
        <f t="shared" si="11"/>
        <v>0</v>
      </c>
    </row>
    <row r="50" spans="1:13" s="60" customFormat="1">
      <c r="A50" s="61">
        <v>39971.551388888889</v>
      </c>
      <c r="B50" s="61">
        <v>39971.630555555559</v>
      </c>
      <c r="C50" s="62">
        <v>0.29699999999999999</v>
      </c>
      <c r="D50" s="83">
        <f t="shared" si="4"/>
        <v>0.75438000000000005</v>
      </c>
      <c r="E50" s="62">
        <v>0.378</v>
      </c>
      <c r="F50" s="83">
        <f t="shared" si="5"/>
        <v>0.96011999999999997</v>
      </c>
      <c r="G50" s="97">
        <v>33.200000000000003</v>
      </c>
      <c r="I50" s="3">
        <f t="shared" si="8"/>
        <v>0</v>
      </c>
      <c r="K50" s="3">
        <f t="shared" si="9"/>
        <v>0</v>
      </c>
      <c r="L50" s="60">
        <f t="shared" si="10"/>
        <v>0</v>
      </c>
      <c r="M50" s="85">
        <f t="shared" si="11"/>
        <v>0</v>
      </c>
    </row>
    <row r="51" spans="1:13" s="60" customFormat="1">
      <c r="A51" s="61">
        <v>39903.602083333331</v>
      </c>
      <c r="B51" s="61">
        <v>39903.900694444441</v>
      </c>
      <c r="C51" s="62">
        <v>0.315</v>
      </c>
      <c r="D51" s="83">
        <f t="shared" si="4"/>
        <v>0.80010000000000003</v>
      </c>
      <c r="E51" s="62">
        <v>0.126</v>
      </c>
      <c r="F51" s="83">
        <f t="shared" si="5"/>
        <v>0.32003999999999999</v>
      </c>
      <c r="G51" s="97">
        <v>33.1</v>
      </c>
      <c r="I51" s="3">
        <f t="shared" si="8"/>
        <v>0</v>
      </c>
      <c r="K51" s="3">
        <f t="shared" si="9"/>
        <v>0</v>
      </c>
      <c r="L51" s="60">
        <f t="shared" si="10"/>
        <v>0</v>
      </c>
      <c r="M51" s="85">
        <f t="shared" si="11"/>
        <v>0</v>
      </c>
    </row>
    <row r="52" spans="1:13" s="60" customFormat="1">
      <c r="A52" s="61">
        <v>39635.945138888892</v>
      </c>
      <c r="B52" s="61">
        <v>39636.020138888889</v>
      </c>
      <c r="C52" s="62">
        <v>0.18</v>
      </c>
      <c r="D52" s="83">
        <f t="shared" si="4"/>
        <v>0.4572</v>
      </c>
      <c r="E52" s="62">
        <v>0.2</v>
      </c>
      <c r="F52" s="83">
        <f t="shared" si="5"/>
        <v>0.50800000000000001</v>
      </c>
      <c r="G52" s="97">
        <v>32.9</v>
      </c>
      <c r="I52" s="3">
        <f t="shared" si="8"/>
        <v>0</v>
      </c>
      <c r="K52" s="3">
        <f t="shared" si="9"/>
        <v>0</v>
      </c>
      <c r="L52" s="60">
        <f t="shared" si="10"/>
        <v>0</v>
      </c>
      <c r="M52" s="85">
        <f t="shared" si="11"/>
        <v>0</v>
      </c>
    </row>
    <row r="53" spans="1:13" s="60" customFormat="1">
      <c r="A53" s="61">
        <v>39636.836805555555</v>
      </c>
      <c r="B53" s="61">
        <v>39636.92083333333</v>
      </c>
      <c r="C53" s="62">
        <v>0.14000000000000001</v>
      </c>
      <c r="D53" s="83">
        <f t="shared" si="4"/>
        <v>0.35560000000000003</v>
      </c>
      <c r="E53" s="62">
        <v>0.24</v>
      </c>
      <c r="F53" s="83">
        <f t="shared" si="5"/>
        <v>0.60960000000000003</v>
      </c>
      <c r="G53" s="97">
        <v>32.6</v>
      </c>
      <c r="I53" s="3">
        <f t="shared" si="8"/>
        <v>0</v>
      </c>
      <c r="K53" s="3">
        <f t="shared" si="9"/>
        <v>0</v>
      </c>
      <c r="L53" s="60">
        <f t="shared" si="10"/>
        <v>0</v>
      </c>
      <c r="M53" s="85">
        <f t="shared" si="11"/>
        <v>0</v>
      </c>
    </row>
    <row r="54" spans="1:13" s="60" customFormat="1">
      <c r="A54" s="61">
        <v>39582.109027777777</v>
      </c>
      <c r="B54" s="61">
        <v>39582.331944444442</v>
      </c>
      <c r="C54" s="62">
        <v>0.21</v>
      </c>
      <c r="D54" s="83">
        <f t="shared" si="4"/>
        <v>0.53339999999999999</v>
      </c>
      <c r="E54" s="62">
        <v>0.2</v>
      </c>
      <c r="F54" s="83">
        <f t="shared" si="5"/>
        <v>0.50800000000000001</v>
      </c>
      <c r="G54" s="97">
        <v>32.5</v>
      </c>
      <c r="I54" s="3">
        <f t="shared" si="8"/>
        <v>0</v>
      </c>
      <c r="K54" s="3">
        <f t="shared" si="9"/>
        <v>0</v>
      </c>
      <c r="L54" s="60">
        <f t="shared" si="10"/>
        <v>0</v>
      </c>
      <c r="M54" s="85">
        <f t="shared" si="11"/>
        <v>0</v>
      </c>
    </row>
    <row r="55" spans="1:13" s="60" customFormat="1">
      <c r="A55" s="61">
        <v>39048.939583333333</v>
      </c>
      <c r="B55" s="61">
        <v>39049.407638888886</v>
      </c>
      <c r="C55" s="62">
        <v>0.55800000000000005</v>
      </c>
      <c r="D55" s="83">
        <f t="shared" si="4"/>
        <v>1.4173199999999999</v>
      </c>
      <c r="E55" s="62">
        <v>0.14399999999999999</v>
      </c>
      <c r="F55" s="83">
        <f t="shared" si="5"/>
        <v>0.36575999999999997</v>
      </c>
      <c r="G55" s="97">
        <v>32.1</v>
      </c>
      <c r="I55" s="3">
        <f t="shared" si="8"/>
        <v>0</v>
      </c>
      <c r="K55" s="3">
        <f t="shared" si="9"/>
        <v>0</v>
      </c>
      <c r="L55" s="60">
        <f t="shared" si="10"/>
        <v>0</v>
      </c>
      <c r="M55" s="85">
        <f t="shared" si="11"/>
        <v>0</v>
      </c>
    </row>
    <row r="56" spans="1:13" s="60" customFormat="1">
      <c r="A56" s="61">
        <v>39946.822222222225</v>
      </c>
      <c r="B56" s="61">
        <v>39947.06527777778</v>
      </c>
      <c r="C56" s="62">
        <v>0.45900000000000002</v>
      </c>
      <c r="D56" s="83">
        <f t="shared" si="4"/>
        <v>1.1658599999999999</v>
      </c>
      <c r="E56" s="62">
        <v>0.30599999999999999</v>
      </c>
      <c r="F56" s="83">
        <f t="shared" si="5"/>
        <v>0.77724000000000004</v>
      </c>
      <c r="G56" s="97">
        <v>32.1</v>
      </c>
      <c r="I56" s="3">
        <f t="shared" si="8"/>
        <v>0</v>
      </c>
      <c r="K56" s="3">
        <f t="shared" si="9"/>
        <v>0</v>
      </c>
      <c r="L56" s="60">
        <f t="shared" si="10"/>
        <v>0</v>
      </c>
      <c r="M56" s="85">
        <f t="shared" si="11"/>
        <v>0</v>
      </c>
    </row>
    <row r="57" spans="1:13" s="60" customFormat="1">
      <c r="A57" s="61">
        <v>39922.739583333336</v>
      </c>
      <c r="B57" s="61">
        <v>39923.385416666664</v>
      </c>
      <c r="C57" s="62">
        <v>0.63900000000000001</v>
      </c>
      <c r="D57" s="83">
        <f t="shared" si="4"/>
        <v>1.6230599999999999</v>
      </c>
      <c r="E57" s="62">
        <v>0.14399999999999999</v>
      </c>
      <c r="F57" s="83">
        <f t="shared" si="5"/>
        <v>0.36575999999999997</v>
      </c>
      <c r="G57" s="97">
        <v>31.1</v>
      </c>
      <c r="I57" s="3">
        <f t="shared" si="8"/>
        <v>0</v>
      </c>
      <c r="K57" s="3">
        <f t="shared" si="9"/>
        <v>0</v>
      </c>
      <c r="L57" s="60">
        <f t="shared" si="10"/>
        <v>0</v>
      </c>
      <c r="M57" s="85">
        <f t="shared" si="11"/>
        <v>0</v>
      </c>
    </row>
    <row r="58" spans="1:13" s="60" customFormat="1">
      <c r="A58" s="61">
        <v>39922.325694444444</v>
      </c>
      <c r="B58" s="61">
        <v>39922.619444444441</v>
      </c>
      <c r="C58" s="62">
        <v>0.23400000000000001</v>
      </c>
      <c r="D58" s="83">
        <f t="shared" si="4"/>
        <v>0.59436</v>
      </c>
      <c r="E58" s="62">
        <v>0.16200000000000001</v>
      </c>
      <c r="F58" s="83">
        <f t="shared" si="5"/>
        <v>0.41148000000000001</v>
      </c>
      <c r="G58" s="97">
        <v>30.6</v>
      </c>
      <c r="I58" s="3">
        <f t="shared" si="8"/>
        <v>0</v>
      </c>
      <c r="K58" s="3">
        <f t="shared" si="9"/>
        <v>0</v>
      </c>
      <c r="L58" s="60">
        <f t="shared" si="10"/>
        <v>0</v>
      </c>
      <c r="M58" s="85">
        <f t="shared" si="11"/>
        <v>0</v>
      </c>
    </row>
    <row r="59" spans="1:13" s="60" customFormat="1">
      <c r="A59" s="61">
        <v>39223.135416666664</v>
      </c>
      <c r="B59" s="61">
        <v>39223.206944444442</v>
      </c>
      <c r="C59" s="62">
        <v>0.19800000000000001</v>
      </c>
      <c r="D59" s="83">
        <f t="shared" si="4"/>
        <v>0.50292000000000003</v>
      </c>
      <c r="E59" s="62">
        <v>0.34200000000000003</v>
      </c>
      <c r="F59" s="83">
        <f t="shared" si="5"/>
        <v>0.86868000000000001</v>
      </c>
      <c r="G59" s="97">
        <v>29.8</v>
      </c>
      <c r="I59" s="3">
        <f t="shared" si="8"/>
        <v>0</v>
      </c>
      <c r="K59" s="3">
        <f t="shared" si="9"/>
        <v>0</v>
      </c>
      <c r="L59" s="60">
        <f t="shared" si="10"/>
        <v>0</v>
      </c>
      <c r="M59" s="85">
        <f t="shared" si="11"/>
        <v>0</v>
      </c>
    </row>
    <row r="60" spans="1:13" s="60" customFormat="1">
      <c r="A60" s="61">
        <v>40098.599305555559</v>
      </c>
      <c r="B60" s="61">
        <v>40098.887499999997</v>
      </c>
      <c r="C60" s="62">
        <v>0.18</v>
      </c>
      <c r="D60" s="83">
        <f t="shared" si="4"/>
        <v>0.4572</v>
      </c>
      <c r="E60" s="62">
        <v>7.1999999999999995E-2</v>
      </c>
      <c r="F60" s="83">
        <f t="shared" si="5"/>
        <v>0.18287999999999999</v>
      </c>
      <c r="G60" s="97">
        <v>29.6</v>
      </c>
      <c r="I60" s="3">
        <f t="shared" si="8"/>
        <v>0</v>
      </c>
      <c r="K60" s="3">
        <f t="shared" si="9"/>
        <v>0</v>
      </c>
      <c r="L60" s="60">
        <f t="shared" si="10"/>
        <v>0</v>
      </c>
      <c r="M60" s="85">
        <f t="shared" si="11"/>
        <v>0</v>
      </c>
    </row>
    <row r="61" spans="1:13" s="60" customFormat="1">
      <c r="A61" s="61">
        <v>39373.675694444442</v>
      </c>
      <c r="B61" s="61">
        <v>39373.743055555555</v>
      </c>
      <c r="C61" s="62">
        <v>0.28999999999999998</v>
      </c>
      <c r="D61" s="83">
        <f t="shared" si="4"/>
        <v>0.73660000000000003</v>
      </c>
      <c r="E61" s="62">
        <v>0.43</v>
      </c>
      <c r="F61" s="83">
        <f t="shared" si="5"/>
        <v>1.0922000000000001</v>
      </c>
      <c r="G61" s="97">
        <v>29.33</v>
      </c>
      <c r="I61" s="3">
        <f t="shared" si="8"/>
        <v>0</v>
      </c>
      <c r="K61" s="3">
        <f t="shared" si="9"/>
        <v>0</v>
      </c>
      <c r="L61" s="60">
        <f t="shared" si="10"/>
        <v>0</v>
      </c>
      <c r="M61" s="85">
        <f t="shared" si="11"/>
        <v>0</v>
      </c>
    </row>
    <row r="62" spans="1:13" s="60" customFormat="1">
      <c r="A62" s="61">
        <v>39970.651388888888</v>
      </c>
      <c r="B62" s="61">
        <v>39971.137499999997</v>
      </c>
      <c r="C62" s="62">
        <v>0.68400000000000005</v>
      </c>
      <c r="D62" s="83">
        <f t="shared" si="4"/>
        <v>1.73736</v>
      </c>
      <c r="E62" s="62">
        <v>0.16200000000000001</v>
      </c>
      <c r="F62" s="83">
        <f t="shared" si="5"/>
        <v>0.41148000000000001</v>
      </c>
      <c r="G62" s="97">
        <v>29.3</v>
      </c>
      <c r="I62" s="3">
        <f t="shared" si="8"/>
        <v>0</v>
      </c>
      <c r="K62" s="3">
        <f t="shared" si="9"/>
        <v>0</v>
      </c>
      <c r="L62" s="60">
        <f t="shared" si="10"/>
        <v>0</v>
      </c>
      <c r="M62" s="85">
        <f t="shared" si="11"/>
        <v>0</v>
      </c>
    </row>
    <row r="63" spans="1:13" s="60" customFormat="1">
      <c r="A63" s="61">
        <v>39226.788194444445</v>
      </c>
      <c r="B63" s="61">
        <v>39226.829861111109</v>
      </c>
      <c r="C63" s="62">
        <v>0.11700000000000001</v>
      </c>
      <c r="D63" s="83">
        <f t="shared" si="4"/>
        <v>0.29718</v>
      </c>
      <c r="E63" s="62">
        <v>0.216</v>
      </c>
      <c r="F63" s="83">
        <f t="shared" si="5"/>
        <v>0.54864000000000002</v>
      </c>
      <c r="G63" s="97">
        <v>29.2</v>
      </c>
      <c r="I63" s="3">
        <f t="shared" si="8"/>
        <v>0</v>
      </c>
      <c r="K63" s="3">
        <f t="shared" si="9"/>
        <v>0</v>
      </c>
      <c r="L63" s="60">
        <f t="shared" si="10"/>
        <v>0</v>
      </c>
      <c r="M63" s="85">
        <f t="shared" si="11"/>
        <v>0</v>
      </c>
    </row>
    <row r="64" spans="1:13" s="60" customFormat="1">
      <c r="A64" s="61">
        <v>39960.190972222219</v>
      </c>
      <c r="B64" s="61">
        <v>39961.381944444445</v>
      </c>
      <c r="C64" s="62">
        <v>1.083</v>
      </c>
      <c r="D64" s="83">
        <f t="shared" si="4"/>
        <v>2.75082</v>
      </c>
      <c r="E64" s="62">
        <v>0.45600000000000002</v>
      </c>
      <c r="F64" s="83">
        <f t="shared" si="5"/>
        <v>1.1582399999999999</v>
      </c>
      <c r="G64" s="97">
        <v>29</v>
      </c>
      <c r="I64" s="3">
        <f t="shared" si="8"/>
        <v>0</v>
      </c>
      <c r="K64" s="3">
        <f t="shared" si="9"/>
        <v>0</v>
      </c>
      <c r="L64" s="60">
        <f t="shared" si="10"/>
        <v>0</v>
      </c>
      <c r="M64" s="85">
        <f t="shared" si="11"/>
        <v>0</v>
      </c>
    </row>
    <row r="65" spans="1:13" s="60" customFormat="1">
      <c r="A65" s="61">
        <v>39006.893055555556</v>
      </c>
      <c r="B65" s="61">
        <v>39007.459027777775</v>
      </c>
      <c r="C65" s="62">
        <v>0.39600000000000002</v>
      </c>
      <c r="D65" s="83">
        <f t="shared" si="4"/>
        <v>1.0058400000000001</v>
      </c>
      <c r="E65" s="62">
        <v>0.09</v>
      </c>
      <c r="F65" s="83">
        <f t="shared" si="5"/>
        <v>0.2286</v>
      </c>
      <c r="G65" s="97">
        <v>28.8</v>
      </c>
      <c r="I65" s="3">
        <f t="shared" si="8"/>
        <v>0</v>
      </c>
      <c r="K65" s="3">
        <f t="shared" si="9"/>
        <v>0</v>
      </c>
      <c r="L65" s="60">
        <f t="shared" si="10"/>
        <v>0</v>
      </c>
      <c r="M65" s="85">
        <f t="shared" si="11"/>
        <v>0</v>
      </c>
    </row>
    <row r="66" spans="1:13" s="60" customFormat="1">
      <c r="A66" s="61">
        <v>39228.65625</v>
      </c>
      <c r="B66" s="61">
        <v>39228.790972222225</v>
      </c>
      <c r="C66" s="62">
        <v>0.42399999999999999</v>
      </c>
      <c r="D66" s="83">
        <f t="shared" si="4"/>
        <v>1.0769599999999999</v>
      </c>
      <c r="E66" s="62">
        <v>0.378</v>
      </c>
      <c r="F66" s="83">
        <f t="shared" si="5"/>
        <v>0.96011999999999997</v>
      </c>
      <c r="G66" s="97">
        <v>28.4</v>
      </c>
      <c r="I66" s="3">
        <f t="shared" si="8"/>
        <v>0</v>
      </c>
      <c r="K66" s="3">
        <f t="shared" si="9"/>
        <v>0</v>
      </c>
      <c r="L66" s="60">
        <f t="shared" si="10"/>
        <v>0</v>
      </c>
      <c r="M66" s="85">
        <f t="shared" si="11"/>
        <v>0</v>
      </c>
    </row>
    <row r="67" spans="1:13" s="60" customFormat="1">
      <c r="A67" s="61">
        <v>39641.109027777777</v>
      </c>
      <c r="B67" s="61">
        <v>39641.175694444442</v>
      </c>
      <c r="C67" s="62">
        <v>0.43</v>
      </c>
      <c r="D67" s="83">
        <f t="shared" si="4"/>
        <v>1.0922000000000001</v>
      </c>
      <c r="E67" s="62">
        <v>0.72</v>
      </c>
      <c r="F67" s="83">
        <f t="shared" si="5"/>
        <v>1.8288</v>
      </c>
      <c r="G67" s="97">
        <v>28.1</v>
      </c>
      <c r="I67" s="3">
        <f t="shared" si="8"/>
        <v>0</v>
      </c>
      <c r="K67" s="3">
        <f t="shared" si="9"/>
        <v>0</v>
      </c>
      <c r="L67" s="60">
        <f t="shared" si="10"/>
        <v>0</v>
      </c>
      <c r="M67" s="85">
        <f t="shared" si="11"/>
        <v>0</v>
      </c>
    </row>
    <row r="68" spans="1:13" s="60" customFormat="1">
      <c r="A68" s="61">
        <v>39959.118055555555</v>
      </c>
      <c r="B68" s="61">
        <v>39959.354166666664</v>
      </c>
      <c r="C68" s="62">
        <v>0.26100000000000001</v>
      </c>
      <c r="D68" s="83">
        <f t="shared" si="4"/>
        <v>0.66293999999999997</v>
      </c>
      <c r="E68" s="62">
        <v>0.14399999999999999</v>
      </c>
      <c r="F68" s="83">
        <f t="shared" si="5"/>
        <v>0.36575999999999997</v>
      </c>
      <c r="G68" s="97">
        <v>28.1</v>
      </c>
      <c r="I68" s="3">
        <f t="shared" si="8"/>
        <v>0</v>
      </c>
      <c r="K68" s="3">
        <f t="shared" si="9"/>
        <v>0</v>
      </c>
      <c r="L68" s="60">
        <f t="shared" si="10"/>
        <v>0</v>
      </c>
      <c r="M68" s="85">
        <f t="shared" si="11"/>
        <v>0</v>
      </c>
    </row>
    <row r="69" spans="1:13" s="60" customFormat="1">
      <c r="A69" s="61">
        <v>39373.006249999999</v>
      </c>
      <c r="B69" s="61">
        <v>39373.386111111111</v>
      </c>
      <c r="C69" s="62">
        <v>0.91400000000000003</v>
      </c>
      <c r="D69" s="83">
        <f t="shared" si="4"/>
        <v>2.3215599999999998</v>
      </c>
      <c r="E69" s="62">
        <v>0.64</v>
      </c>
      <c r="F69" s="83">
        <f t="shared" si="5"/>
        <v>1.6255999999999999</v>
      </c>
      <c r="G69" s="97">
        <v>27.1</v>
      </c>
      <c r="I69" s="3">
        <f t="shared" si="8"/>
        <v>0</v>
      </c>
      <c r="K69" s="3">
        <f t="shared" si="9"/>
        <v>0</v>
      </c>
      <c r="L69" s="60">
        <f t="shared" si="10"/>
        <v>0</v>
      </c>
      <c r="M69" s="85">
        <f t="shared" si="11"/>
        <v>0</v>
      </c>
    </row>
    <row r="70" spans="1:13" s="60" customFormat="1">
      <c r="A70" s="61">
        <v>39001.302083333336</v>
      </c>
      <c r="B70" s="61">
        <v>39001.63958333333</v>
      </c>
      <c r="C70" s="62">
        <v>0.22500000000000001</v>
      </c>
      <c r="D70" s="83">
        <f t="shared" si="4"/>
        <v>0.57150000000000001</v>
      </c>
      <c r="E70" s="62">
        <v>0.09</v>
      </c>
      <c r="F70" s="83">
        <f t="shared" si="5"/>
        <v>0.2286</v>
      </c>
      <c r="G70" s="97">
        <v>27</v>
      </c>
      <c r="I70" s="3">
        <f t="shared" si="8"/>
        <v>0</v>
      </c>
      <c r="K70" s="3">
        <f t="shared" si="9"/>
        <v>0</v>
      </c>
      <c r="L70" s="60">
        <f t="shared" si="10"/>
        <v>0</v>
      </c>
      <c r="M70" s="85">
        <f t="shared" si="11"/>
        <v>0</v>
      </c>
    </row>
    <row r="71" spans="1:13" s="60" customFormat="1">
      <c r="A71" s="61">
        <v>39000.902083333334</v>
      </c>
      <c r="B71" s="61">
        <v>39001.138888888891</v>
      </c>
      <c r="C71" s="62">
        <v>0.28799999999999998</v>
      </c>
      <c r="D71" s="83">
        <f t="shared" si="4"/>
        <v>0.73151999999999995</v>
      </c>
      <c r="E71" s="62">
        <v>0.108</v>
      </c>
      <c r="F71" s="83">
        <f t="shared" si="5"/>
        <v>0.27432000000000001</v>
      </c>
      <c r="G71" s="97">
        <v>26.67</v>
      </c>
      <c r="I71" s="3">
        <f t="shared" si="8"/>
        <v>0</v>
      </c>
      <c r="K71" s="3">
        <f t="shared" si="9"/>
        <v>0</v>
      </c>
      <c r="L71" s="60">
        <f t="shared" si="10"/>
        <v>0</v>
      </c>
      <c r="M71" s="85">
        <f t="shared" si="11"/>
        <v>0</v>
      </c>
    </row>
    <row r="72" spans="1:13" s="60" customFormat="1">
      <c r="A72" s="61">
        <v>39235.575694444444</v>
      </c>
      <c r="B72" s="61">
        <v>39235.59652777778</v>
      </c>
      <c r="C72" s="62">
        <v>0.192</v>
      </c>
      <c r="D72" s="83">
        <f t="shared" si="4"/>
        <v>0.48768</v>
      </c>
      <c r="E72" s="62">
        <v>0.38400000000000001</v>
      </c>
      <c r="F72" s="83">
        <f t="shared" si="5"/>
        <v>0.97536</v>
      </c>
      <c r="G72" s="97">
        <v>26.2</v>
      </c>
      <c r="I72" s="3">
        <f t="shared" si="8"/>
        <v>0</v>
      </c>
      <c r="K72" s="3">
        <f t="shared" si="9"/>
        <v>0</v>
      </c>
      <c r="L72" s="60">
        <f t="shared" si="10"/>
        <v>0</v>
      </c>
      <c r="M72" s="85">
        <f t="shared" si="11"/>
        <v>0</v>
      </c>
    </row>
    <row r="73" spans="1:13" s="60" customFormat="1">
      <c r="A73" s="61">
        <v>39645.609027777777</v>
      </c>
      <c r="B73" s="61">
        <v>39645.713194444441</v>
      </c>
      <c r="C73" s="62">
        <v>0.27</v>
      </c>
      <c r="D73" s="83">
        <f t="shared" si="4"/>
        <v>0.68579999999999997</v>
      </c>
      <c r="E73" s="62">
        <v>0.18</v>
      </c>
      <c r="F73" s="83">
        <f t="shared" si="5"/>
        <v>0.4572</v>
      </c>
      <c r="G73" s="97">
        <v>25</v>
      </c>
      <c r="I73" s="3">
        <f t="shared" ref="I73:I104" si="12">H73/C73</f>
        <v>0</v>
      </c>
      <c r="K73" s="3">
        <f t="shared" ref="K73:K104" si="13">J73/C73</f>
        <v>0</v>
      </c>
      <c r="L73" s="60">
        <f t="shared" si="10"/>
        <v>0</v>
      </c>
      <c r="M73" s="85">
        <f t="shared" si="11"/>
        <v>0</v>
      </c>
    </row>
    <row r="74" spans="1:13" s="60" customFormat="1">
      <c r="A74" s="61">
        <v>39993.612500000003</v>
      </c>
      <c r="B74" s="61">
        <v>39993.679166666669</v>
      </c>
      <c r="C74" s="62">
        <v>0.26500000000000001</v>
      </c>
      <c r="D74" s="83">
        <f t="shared" ref="D74:D137" si="14">CONVERT(C74,"in","cm")</f>
        <v>0.67310000000000003</v>
      </c>
      <c r="E74" s="62">
        <v>0.45800000000000002</v>
      </c>
      <c r="F74" s="83">
        <f t="shared" si="5"/>
        <v>1.1633199999999999</v>
      </c>
      <c r="G74" s="97">
        <v>24.2</v>
      </c>
      <c r="I74" s="3">
        <f t="shared" si="12"/>
        <v>0</v>
      </c>
      <c r="K74" s="3">
        <f t="shared" si="13"/>
        <v>0</v>
      </c>
      <c r="L74" s="60">
        <f t="shared" si="10"/>
        <v>0</v>
      </c>
      <c r="M74" s="85">
        <f t="shared" si="11"/>
        <v>0</v>
      </c>
    </row>
    <row r="75" spans="1:13" s="60" customFormat="1">
      <c r="A75" s="63">
        <v>38931.140972222223</v>
      </c>
      <c r="B75" s="63">
        <v>38931.260416666664</v>
      </c>
      <c r="C75" s="52">
        <v>1.0189999999999999</v>
      </c>
      <c r="D75" s="83">
        <f t="shared" si="14"/>
        <v>2.5882599999999996</v>
      </c>
      <c r="E75" s="52">
        <v>2.0019999999999998</v>
      </c>
      <c r="F75" s="83">
        <f t="shared" ref="F75:F138" si="15">CONVERT(E75,"in","cm")</f>
        <v>5.0850799999999996</v>
      </c>
      <c r="G75" s="97">
        <v>23.8</v>
      </c>
      <c r="H75" s="3"/>
      <c r="I75" s="3">
        <f t="shared" si="12"/>
        <v>0</v>
      </c>
      <c r="J75" s="3">
        <v>6.2930127723516156E-4</v>
      </c>
      <c r="K75" s="3">
        <f t="shared" si="13"/>
        <v>6.1756749483332836E-4</v>
      </c>
      <c r="L75" s="60">
        <f>(H75+J75)</f>
        <v>6.2930127723516156E-4</v>
      </c>
      <c r="M75" s="85">
        <f t="shared" ref="M75:M116" si="16">AVERAGE(I75,K75)</f>
        <v>3.0878374741666418E-4</v>
      </c>
    </row>
    <row r="76" spans="1:13" s="60" customFormat="1">
      <c r="A76" s="61">
        <v>39318.570833333331</v>
      </c>
      <c r="B76" s="61">
        <v>39318.642361111109</v>
      </c>
      <c r="C76" s="62">
        <v>0.14399999999999999</v>
      </c>
      <c r="D76" s="83">
        <f t="shared" si="14"/>
        <v>0.36575999999999997</v>
      </c>
      <c r="E76" s="62">
        <v>0.14399999999999999</v>
      </c>
      <c r="F76" s="83">
        <f t="shared" si="15"/>
        <v>0.36575999999999997</v>
      </c>
      <c r="G76" s="97">
        <v>23.7</v>
      </c>
      <c r="I76" s="3">
        <f t="shared" si="12"/>
        <v>0</v>
      </c>
      <c r="K76" s="3">
        <f t="shared" si="13"/>
        <v>0</v>
      </c>
      <c r="L76" s="60">
        <f>(H76+J76)/2</f>
        <v>0</v>
      </c>
      <c r="M76" s="85">
        <f t="shared" si="16"/>
        <v>0</v>
      </c>
    </row>
    <row r="77" spans="1:13" s="60" customFormat="1">
      <c r="A77" s="63">
        <v>40091.990972222222</v>
      </c>
      <c r="B77" s="63">
        <v>40092.656944444447</v>
      </c>
      <c r="C77" s="52">
        <v>1.08</v>
      </c>
      <c r="D77" s="83">
        <f t="shared" si="14"/>
        <v>2.7431999999999999</v>
      </c>
      <c r="E77" s="52">
        <v>0.34200000000000003</v>
      </c>
      <c r="F77" s="83">
        <f t="shared" si="15"/>
        <v>0.86868000000000001</v>
      </c>
      <c r="G77" s="97">
        <v>23.7</v>
      </c>
      <c r="H77" s="3">
        <v>6.0000000000000001E-3</v>
      </c>
      <c r="I77" s="3">
        <f t="shared" si="12"/>
        <v>5.5555555555555549E-3</v>
      </c>
      <c r="J77" s="3"/>
      <c r="K77" s="3">
        <f t="shared" si="13"/>
        <v>0</v>
      </c>
      <c r="L77" s="60">
        <f>(H77+J77)/2</f>
        <v>3.0000000000000001E-3</v>
      </c>
      <c r="M77" s="85">
        <f t="shared" si="16"/>
        <v>2.7777777777777775E-3</v>
      </c>
    </row>
    <row r="78" spans="1:13" s="60" customFormat="1">
      <c r="A78" s="61">
        <v>38928.316666666666</v>
      </c>
      <c r="B78" s="61">
        <v>38928.447916666664</v>
      </c>
      <c r="C78" s="62">
        <v>0.79400000000000004</v>
      </c>
      <c r="D78" s="83">
        <f t="shared" si="14"/>
        <v>2.0167600000000001</v>
      </c>
      <c r="E78" s="62">
        <v>1.3180000000000001</v>
      </c>
      <c r="F78" s="83">
        <f t="shared" si="15"/>
        <v>3.3477199999999998</v>
      </c>
      <c r="G78" s="97">
        <v>23.3</v>
      </c>
      <c r="I78" s="3">
        <f t="shared" si="12"/>
        <v>0</v>
      </c>
      <c r="K78" s="3">
        <f t="shared" si="13"/>
        <v>0</v>
      </c>
      <c r="L78" s="60">
        <f>(H78+J78)</f>
        <v>0</v>
      </c>
      <c r="M78" s="85">
        <f t="shared" si="16"/>
        <v>0</v>
      </c>
    </row>
    <row r="79" spans="1:13" s="60" customFormat="1">
      <c r="A79" s="61">
        <v>38924.041666666664</v>
      </c>
      <c r="B79" s="61">
        <v>38924.17083333333</v>
      </c>
      <c r="C79" s="62">
        <v>0.42299999999999999</v>
      </c>
      <c r="D79" s="83">
        <f t="shared" si="14"/>
        <v>1.0744199999999999</v>
      </c>
      <c r="E79" s="62">
        <v>0.216</v>
      </c>
      <c r="F79" s="83">
        <f t="shared" si="15"/>
        <v>0.54864000000000002</v>
      </c>
      <c r="G79" s="97">
        <v>23.2</v>
      </c>
      <c r="I79" s="3">
        <f t="shared" si="12"/>
        <v>0</v>
      </c>
      <c r="K79" s="3">
        <f t="shared" si="13"/>
        <v>0</v>
      </c>
      <c r="L79" s="60">
        <f>(H79+J79)</f>
        <v>0</v>
      </c>
      <c r="M79" s="85">
        <f t="shared" si="16"/>
        <v>0</v>
      </c>
    </row>
    <row r="80" spans="1:13" s="60" customFormat="1">
      <c r="A80" s="63">
        <v>39607.331250000003</v>
      </c>
      <c r="B80" s="63">
        <v>39607.540972222225</v>
      </c>
      <c r="C80" s="52">
        <v>1.04</v>
      </c>
      <c r="D80" s="83">
        <f t="shared" si="14"/>
        <v>2.6415999999999999</v>
      </c>
      <c r="E80" s="52">
        <v>0.54</v>
      </c>
      <c r="F80" s="83">
        <f t="shared" si="15"/>
        <v>1.3715999999999999</v>
      </c>
      <c r="G80" s="97">
        <v>22.8</v>
      </c>
      <c r="H80" s="3">
        <v>2.3944496481792955E-2</v>
      </c>
      <c r="I80" s="3">
        <f t="shared" si="12"/>
        <v>2.3023554309416303E-2</v>
      </c>
      <c r="J80" s="3"/>
      <c r="K80" s="3">
        <f t="shared" si="13"/>
        <v>0</v>
      </c>
      <c r="L80" s="60">
        <f>(H80+J80)/2</f>
        <v>1.1972248240896478E-2</v>
      </c>
      <c r="M80" s="85">
        <f t="shared" si="16"/>
        <v>1.1511777154708152E-2</v>
      </c>
    </row>
    <row r="81" spans="1:13" s="60" customFormat="1">
      <c r="A81" s="61">
        <v>38922.708333333336</v>
      </c>
      <c r="B81" s="61">
        <v>38922.917361111111</v>
      </c>
      <c r="C81" s="62">
        <v>0.496</v>
      </c>
      <c r="D81" s="83">
        <f t="shared" si="14"/>
        <v>1.2598400000000001</v>
      </c>
      <c r="E81" s="62">
        <v>0.52400000000000002</v>
      </c>
      <c r="F81" s="83">
        <f t="shared" si="15"/>
        <v>1.3309599999999999</v>
      </c>
      <c r="G81" s="97">
        <v>22.7</v>
      </c>
      <c r="I81" s="3">
        <f t="shared" si="12"/>
        <v>0</v>
      </c>
      <c r="K81" s="3">
        <f t="shared" si="13"/>
        <v>0</v>
      </c>
      <c r="L81" s="60">
        <f>(H81+J81)</f>
        <v>0</v>
      </c>
      <c r="M81" s="85">
        <f t="shared" si="16"/>
        <v>0</v>
      </c>
    </row>
    <row r="82" spans="1:13" s="60" customFormat="1">
      <c r="A82" s="61">
        <v>38994.140277777777</v>
      </c>
      <c r="B82" s="61">
        <v>38994.206944444442</v>
      </c>
      <c r="C82" s="62">
        <v>0.53</v>
      </c>
      <c r="D82" s="83">
        <f t="shared" si="14"/>
        <v>1.3462000000000001</v>
      </c>
      <c r="E82" s="62">
        <v>0.82</v>
      </c>
      <c r="F82" s="83">
        <f t="shared" si="15"/>
        <v>2.0828000000000002</v>
      </c>
      <c r="G82" s="97">
        <v>22.7</v>
      </c>
      <c r="I82" s="3">
        <f t="shared" si="12"/>
        <v>0</v>
      </c>
      <c r="K82" s="3">
        <f t="shared" si="13"/>
        <v>0</v>
      </c>
      <c r="L82" s="60">
        <f>(H82+J82)</f>
        <v>0</v>
      </c>
      <c r="M82" s="85">
        <f t="shared" si="16"/>
        <v>0</v>
      </c>
    </row>
    <row r="83" spans="1:13" s="60" customFormat="1">
      <c r="A83" s="61">
        <v>40004.964583333334</v>
      </c>
      <c r="B83" s="61">
        <v>40004.977777777778</v>
      </c>
      <c r="C83" s="62">
        <v>0.44700000000000001</v>
      </c>
      <c r="D83" s="83">
        <f t="shared" si="14"/>
        <v>1.1353800000000001</v>
      </c>
      <c r="E83" s="64">
        <v>0.9</v>
      </c>
      <c r="F83" s="83">
        <f t="shared" si="15"/>
        <v>2.286</v>
      </c>
      <c r="G83" s="97">
        <v>22.7</v>
      </c>
      <c r="I83" s="3">
        <f t="shared" si="12"/>
        <v>0</v>
      </c>
      <c r="K83" s="3">
        <f t="shared" si="13"/>
        <v>0</v>
      </c>
      <c r="L83" s="60">
        <f>(H83+J83)/2</f>
        <v>0</v>
      </c>
      <c r="M83" s="85">
        <f t="shared" si="16"/>
        <v>0</v>
      </c>
    </row>
    <row r="84" spans="1:13" s="60" customFormat="1">
      <c r="A84" s="61">
        <v>38918.136805555558</v>
      </c>
      <c r="B84" s="61">
        <v>38918.211111111108</v>
      </c>
      <c r="C84" s="62">
        <v>0.83</v>
      </c>
      <c r="D84" s="83">
        <f t="shared" si="14"/>
        <v>2.1082000000000001</v>
      </c>
      <c r="E84" s="62">
        <v>1.244</v>
      </c>
      <c r="F84" s="83">
        <f t="shared" si="15"/>
        <v>3.1597599999999999</v>
      </c>
      <c r="G84" s="97">
        <v>22.2</v>
      </c>
      <c r="I84" s="3">
        <f t="shared" si="12"/>
        <v>0</v>
      </c>
      <c r="K84" s="3">
        <f t="shared" si="13"/>
        <v>0</v>
      </c>
      <c r="L84" s="60">
        <f>(H84+J84)</f>
        <v>0</v>
      </c>
      <c r="M84" s="85">
        <f t="shared" si="16"/>
        <v>0</v>
      </c>
    </row>
    <row r="85" spans="1:13" s="60" customFormat="1">
      <c r="A85" s="61">
        <v>39316.092361111114</v>
      </c>
      <c r="B85" s="61">
        <v>39316.220138888886</v>
      </c>
      <c r="C85" s="62">
        <v>0.17100000000000001</v>
      </c>
      <c r="D85" s="83">
        <f t="shared" si="14"/>
        <v>0.43434</v>
      </c>
      <c r="E85" s="62">
        <v>0.126</v>
      </c>
      <c r="F85" s="83">
        <f t="shared" si="15"/>
        <v>0.32003999999999999</v>
      </c>
      <c r="G85" s="97">
        <v>22.1</v>
      </c>
      <c r="I85" s="3">
        <f t="shared" si="12"/>
        <v>0</v>
      </c>
      <c r="K85" s="3">
        <f t="shared" si="13"/>
        <v>0</v>
      </c>
      <c r="L85" s="60">
        <f>(H85+J85)/2</f>
        <v>0</v>
      </c>
      <c r="M85" s="85">
        <f t="shared" si="16"/>
        <v>0</v>
      </c>
    </row>
    <row r="86" spans="1:13" s="60" customFormat="1">
      <c r="A86" s="61">
        <v>39606.836805555555</v>
      </c>
      <c r="B86" s="61">
        <v>39607.015277777777</v>
      </c>
      <c r="C86" s="62">
        <v>0.24</v>
      </c>
      <c r="D86" s="83">
        <f t="shared" si="14"/>
        <v>0.60960000000000003</v>
      </c>
      <c r="E86" s="62">
        <v>0.16</v>
      </c>
      <c r="F86" s="83">
        <f t="shared" si="15"/>
        <v>0.40639999999999998</v>
      </c>
      <c r="G86" s="97">
        <v>21.8</v>
      </c>
      <c r="I86" s="3">
        <f t="shared" si="12"/>
        <v>0</v>
      </c>
      <c r="K86" s="3">
        <f t="shared" si="13"/>
        <v>0</v>
      </c>
      <c r="L86" s="60">
        <f>(H86+J86)/2</f>
        <v>0</v>
      </c>
      <c r="M86" s="85">
        <f t="shared" si="16"/>
        <v>0</v>
      </c>
    </row>
    <row r="87" spans="1:13" s="60" customFormat="1">
      <c r="A87" s="61">
        <v>39323.229166666664</v>
      </c>
      <c r="B87" s="61">
        <v>39323.271527777775</v>
      </c>
      <c r="C87" s="62">
        <v>0.108</v>
      </c>
      <c r="D87" s="83">
        <f t="shared" si="14"/>
        <v>0.27432000000000001</v>
      </c>
      <c r="E87" s="62">
        <v>0.14399999999999999</v>
      </c>
      <c r="F87" s="83">
        <f t="shared" si="15"/>
        <v>0.36575999999999997</v>
      </c>
      <c r="G87" s="97">
        <v>21.79</v>
      </c>
      <c r="I87" s="3">
        <f t="shared" si="12"/>
        <v>0</v>
      </c>
      <c r="K87" s="3">
        <f t="shared" si="13"/>
        <v>0</v>
      </c>
      <c r="L87" s="60">
        <f>(H87+J87)/2</f>
        <v>0</v>
      </c>
      <c r="M87" s="85">
        <f t="shared" si="16"/>
        <v>0</v>
      </c>
    </row>
    <row r="88" spans="1:13" s="60" customFormat="1">
      <c r="A88" s="61">
        <v>39322.81527777778</v>
      </c>
      <c r="B88" s="61">
        <v>39323</v>
      </c>
      <c r="C88" s="62">
        <v>0.29899999999999999</v>
      </c>
      <c r="D88" s="83">
        <f t="shared" si="14"/>
        <v>0.75946000000000002</v>
      </c>
      <c r="E88" s="62">
        <v>0.34599999999999997</v>
      </c>
      <c r="F88" s="83">
        <f t="shared" si="15"/>
        <v>0.87883999999999995</v>
      </c>
      <c r="G88" s="97">
        <v>21.3</v>
      </c>
      <c r="I88" s="3">
        <f t="shared" si="12"/>
        <v>0</v>
      </c>
      <c r="K88" s="3">
        <f t="shared" si="13"/>
        <v>0</v>
      </c>
      <c r="L88" s="60">
        <f>(H88+J88)/2</f>
        <v>0</v>
      </c>
      <c r="M88" s="85">
        <f t="shared" si="16"/>
        <v>0</v>
      </c>
    </row>
    <row r="89" spans="1:13" s="60" customFormat="1">
      <c r="A89" s="61">
        <v>38943.056250000001</v>
      </c>
      <c r="B89" s="61">
        <v>38943.20208333333</v>
      </c>
      <c r="C89" s="62">
        <v>0.13500000000000001</v>
      </c>
      <c r="D89" s="83">
        <f t="shared" si="14"/>
        <v>0.34289999999999998</v>
      </c>
      <c r="E89" s="62">
        <v>0.126</v>
      </c>
      <c r="F89" s="83">
        <f t="shared" si="15"/>
        <v>0.32003999999999999</v>
      </c>
      <c r="G89" s="97">
        <v>21.2</v>
      </c>
      <c r="I89" s="3">
        <f t="shared" si="12"/>
        <v>0</v>
      </c>
      <c r="K89" s="3">
        <f t="shared" si="13"/>
        <v>0</v>
      </c>
      <c r="L89" s="60">
        <f>(H89+J89)</f>
        <v>0</v>
      </c>
      <c r="M89" s="85">
        <f t="shared" si="16"/>
        <v>0</v>
      </c>
    </row>
    <row r="90" spans="1:13" s="60" customFormat="1">
      <c r="A90" s="61">
        <v>39314.6</v>
      </c>
      <c r="B90" s="61">
        <v>39314.604861111111</v>
      </c>
      <c r="C90" s="62">
        <v>0.40699999999999997</v>
      </c>
      <c r="D90" s="83">
        <f t="shared" si="14"/>
        <v>1.0337799999999999</v>
      </c>
      <c r="E90" s="64">
        <v>0.82</v>
      </c>
      <c r="F90" s="83">
        <f t="shared" si="15"/>
        <v>2.0828000000000002</v>
      </c>
      <c r="G90" s="97">
        <v>21.2</v>
      </c>
      <c r="I90" s="3">
        <f t="shared" si="12"/>
        <v>0</v>
      </c>
      <c r="K90" s="3">
        <f t="shared" si="13"/>
        <v>0</v>
      </c>
      <c r="L90" s="60">
        <f>(H90+J90)/2</f>
        <v>0</v>
      </c>
      <c r="M90" s="85">
        <f t="shared" si="16"/>
        <v>0</v>
      </c>
    </row>
    <row r="91" spans="1:13" s="60" customFormat="1">
      <c r="A91" s="61">
        <v>38948.390972222223</v>
      </c>
      <c r="B91" s="61">
        <v>38948.411805555559</v>
      </c>
      <c r="C91" s="62">
        <v>0.108</v>
      </c>
      <c r="D91" s="83">
        <f t="shared" si="14"/>
        <v>0.27432000000000001</v>
      </c>
      <c r="E91" s="62">
        <v>0.216</v>
      </c>
      <c r="F91" s="83">
        <f t="shared" si="15"/>
        <v>0.54864000000000002</v>
      </c>
      <c r="G91" s="97">
        <v>20.2</v>
      </c>
      <c r="I91" s="3">
        <f t="shared" si="12"/>
        <v>0</v>
      </c>
      <c r="K91" s="3">
        <f t="shared" si="13"/>
        <v>0</v>
      </c>
      <c r="L91" s="60">
        <f>(H91+J91)</f>
        <v>0</v>
      </c>
      <c r="M91" s="85">
        <f t="shared" si="16"/>
        <v>0</v>
      </c>
    </row>
    <row r="92" spans="1:13" s="60" customFormat="1">
      <c r="A92" s="61">
        <v>38993.87777777778</v>
      </c>
      <c r="B92" s="61">
        <v>38994.008333333331</v>
      </c>
      <c r="C92" s="62">
        <v>1.28</v>
      </c>
      <c r="D92" s="83">
        <f t="shared" si="14"/>
        <v>3.2511999999999999</v>
      </c>
      <c r="E92" s="62">
        <v>1.4</v>
      </c>
      <c r="F92" s="83">
        <f t="shared" si="15"/>
        <v>3.556</v>
      </c>
      <c r="G92" s="97">
        <v>19.899999999999999</v>
      </c>
      <c r="I92" s="3">
        <f t="shared" si="12"/>
        <v>0</v>
      </c>
      <c r="K92" s="3">
        <f t="shared" si="13"/>
        <v>0</v>
      </c>
      <c r="L92" s="60">
        <f>(H92+J92)</f>
        <v>0</v>
      </c>
      <c r="M92" s="85">
        <f t="shared" si="16"/>
        <v>0</v>
      </c>
    </row>
    <row r="93" spans="1:13" s="60" customFormat="1">
      <c r="A93" s="61">
        <v>39272.149305555555</v>
      </c>
      <c r="B93" s="61">
        <v>39272.256944444445</v>
      </c>
      <c r="C93" s="62">
        <v>0.80200000000000005</v>
      </c>
      <c r="D93" s="83">
        <f t="shared" si="14"/>
        <v>2.03708</v>
      </c>
      <c r="E93" s="62">
        <v>0.84599999999999997</v>
      </c>
      <c r="F93" s="83">
        <f t="shared" si="15"/>
        <v>2.1488399999999999</v>
      </c>
      <c r="G93" s="97">
        <v>19.899999999999999</v>
      </c>
      <c r="I93" s="3">
        <f t="shared" si="12"/>
        <v>0</v>
      </c>
      <c r="K93" s="3">
        <f t="shared" si="13"/>
        <v>0</v>
      </c>
      <c r="L93" s="60">
        <f>(H93+J93)/2</f>
        <v>0</v>
      </c>
      <c r="M93" s="85">
        <f t="shared" si="16"/>
        <v>0</v>
      </c>
    </row>
    <row r="94" spans="1:13" s="60" customFormat="1">
      <c r="A94" s="61">
        <v>40034.063888888886</v>
      </c>
      <c r="B94" s="61">
        <v>40034.125694444447</v>
      </c>
      <c r="C94" s="62">
        <v>0.23100000000000001</v>
      </c>
      <c r="D94" s="83">
        <f t="shared" si="14"/>
        <v>0.58674000000000004</v>
      </c>
      <c r="E94" s="62">
        <v>0.372</v>
      </c>
      <c r="F94" s="83">
        <f t="shared" si="15"/>
        <v>0.94488000000000005</v>
      </c>
      <c r="G94" s="97">
        <v>19.8</v>
      </c>
      <c r="I94" s="3">
        <f t="shared" si="12"/>
        <v>0</v>
      </c>
      <c r="K94" s="3">
        <f t="shared" si="13"/>
        <v>0</v>
      </c>
      <c r="L94" s="60">
        <f>(H94+J94)/2</f>
        <v>0</v>
      </c>
      <c r="M94" s="85">
        <f t="shared" si="16"/>
        <v>0</v>
      </c>
    </row>
    <row r="95" spans="1:13" s="60" customFormat="1">
      <c r="A95" s="61">
        <v>39275.668055555558</v>
      </c>
      <c r="B95" s="61">
        <v>39275.724305555559</v>
      </c>
      <c r="C95" s="62">
        <v>0.22</v>
      </c>
      <c r="D95" s="83">
        <f t="shared" si="14"/>
        <v>0.55879999999999996</v>
      </c>
      <c r="E95" s="62">
        <v>0.40400000000000003</v>
      </c>
      <c r="F95" s="83">
        <f t="shared" si="15"/>
        <v>1.02616</v>
      </c>
      <c r="G95" s="97">
        <v>19.7</v>
      </c>
      <c r="I95" s="3">
        <f t="shared" si="12"/>
        <v>0</v>
      </c>
      <c r="K95" s="3">
        <f t="shared" si="13"/>
        <v>0</v>
      </c>
      <c r="L95" s="60">
        <f>(H95+J95)/2</f>
        <v>0</v>
      </c>
      <c r="M95" s="85">
        <f t="shared" si="16"/>
        <v>0</v>
      </c>
    </row>
    <row r="96" spans="1:13" s="60" customFormat="1">
      <c r="A96" s="61">
        <v>38953.820833333331</v>
      </c>
      <c r="B96" s="61">
        <v>38954.080555555556</v>
      </c>
      <c r="C96" s="62">
        <v>0.189</v>
      </c>
      <c r="D96" s="83">
        <f t="shared" si="14"/>
        <v>0.48005999999999999</v>
      </c>
      <c r="E96" s="62">
        <v>7.1999999999999995E-2</v>
      </c>
      <c r="F96" s="83">
        <f t="shared" si="15"/>
        <v>0.18287999999999999</v>
      </c>
      <c r="G96" s="97">
        <v>19.5</v>
      </c>
      <c r="I96" s="3">
        <f t="shared" si="12"/>
        <v>0</v>
      </c>
      <c r="K96" s="3">
        <f t="shared" si="13"/>
        <v>0</v>
      </c>
      <c r="L96" s="60">
        <f>(H96+J96)</f>
        <v>0</v>
      </c>
      <c r="M96" s="85">
        <f t="shared" si="16"/>
        <v>0</v>
      </c>
    </row>
    <row r="97" spans="1:13" s="60" customFormat="1">
      <c r="A97" s="61">
        <v>38977.76666666667</v>
      </c>
      <c r="B97" s="61">
        <v>38977.918055555558</v>
      </c>
      <c r="C97" s="62">
        <v>0.66</v>
      </c>
      <c r="D97" s="83">
        <f t="shared" si="14"/>
        <v>1.6763999999999999</v>
      </c>
      <c r="E97" s="62">
        <v>0.56000000000000005</v>
      </c>
      <c r="F97" s="83">
        <f t="shared" si="15"/>
        <v>1.4224000000000001</v>
      </c>
      <c r="G97" s="97">
        <v>19.399999999999999</v>
      </c>
      <c r="I97" s="3">
        <f t="shared" si="12"/>
        <v>0</v>
      </c>
      <c r="K97" s="3">
        <f t="shared" si="13"/>
        <v>0</v>
      </c>
      <c r="L97" s="60">
        <f>(H97+J97)</f>
        <v>0</v>
      </c>
      <c r="M97" s="85">
        <f t="shared" si="16"/>
        <v>0</v>
      </c>
    </row>
    <row r="98" spans="1:13" s="60" customFormat="1">
      <c r="A98" s="61">
        <v>39765.619444444441</v>
      </c>
      <c r="B98" s="61">
        <v>39766.001388888886</v>
      </c>
      <c r="C98" s="62">
        <v>0.32400000000000001</v>
      </c>
      <c r="D98" s="83">
        <f t="shared" si="14"/>
        <v>0.82296000000000002</v>
      </c>
      <c r="E98" s="62">
        <v>0.126</v>
      </c>
      <c r="F98" s="83">
        <f t="shared" si="15"/>
        <v>0.32003999999999999</v>
      </c>
      <c r="G98" s="97">
        <v>19.3</v>
      </c>
      <c r="I98" s="3">
        <f t="shared" si="12"/>
        <v>0</v>
      </c>
      <c r="K98" s="3">
        <f t="shared" si="13"/>
        <v>0</v>
      </c>
      <c r="L98" s="60">
        <f>(H98+J98)/2</f>
        <v>0</v>
      </c>
      <c r="M98" s="85">
        <f t="shared" si="16"/>
        <v>0</v>
      </c>
    </row>
    <row r="99" spans="1:13" s="60" customFormat="1">
      <c r="A99" s="61">
        <v>38983.582638888889</v>
      </c>
      <c r="B99" s="61">
        <v>38983.800694444442</v>
      </c>
      <c r="C99" s="62">
        <v>0.252</v>
      </c>
      <c r="D99" s="83">
        <f t="shared" si="14"/>
        <v>0.64007999999999998</v>
      </c>
      <c r="E99" s="62">
        <v>0.16200000000000001</v>
      </c>
      <c r="F99" s="83">
        <f t="shared" si="15"/>
        <v>0.41148000000000001</v>
      </c>
      <c r="G99" s="97">
        <v>19.2</v>
      </c>
      <c r="I99" s="3">
        <f t="shared" si="12"/>
        <v>0</v>
      </c>
      <c r="K99" s="3">
        <f t="shared" si="13"/>
        <v>0</v>
      </c>
      <c r="L99" s="60">
        <f>(H99+J99)</f>
        <v>0</v>
      </c>
      <c r="M99" s="85">
        <f t="shared" si="16"/>
        <v>0</v>
      </c>
    </row>
    <row r="100" spans="1:13" s="60" customFormat="1">
      <c r="A100" s="61">
        <v>40012.881249999999</v>
      </c>
      <c r="B100" s="61">
        <v>40012.904166666667</v>
      </c>
      <c r="C100" s="62">
        <v>0.108</v>
      </c>
      <c r="D100" s="83">
        <f t="shared" si="14"/>
        <v>0.27432000000000001</v>
      </c>
      <c r="E100" s="62">
        <v>0.19800000000000001</v>
      </c>
      <c r="F100" s="83">
        <f t="shared" si="15"/>
        <v>0.50292000000000003</v>
      </c>
      <c r="G100" s="97">
        <v>18.899999999999999</v>
      </c>
      <c r="I100" s="3">
        <f t="shared" si="12"/>
        <v>0</v>
      </c>
      <c r="K100" s="3">
        <f t="shared" si="13"/>
        <v>0</v>
      </c>
      <c r="L100" s="60">
        <f>(H100+J100)/2</f>
        <v>0</v>
      </c>
      <c r="M100" s="85">
        <f t="shared" si="16"/>
        <v>0</v>
      </c>
    </row>
    <row r="101" spans="1:13" s="60" customFormat="1">
      <c r="A101" s="61">
        <v>40084.47152777778</v>
      </c>
      <c r="B101" s="61">
        <v>40084.636805555558</v>
      </c>
      <c r="C101" s="62">
        <v>0.42399999999999999</v>
      </c>
      <c r="D101" s="83">
        <f t="shared" si="14"/>
        <v>1.0769599999999999</v>
      </c>
      <c r="E101" s="62">
        <v>0.48799999999999999</v>
      </c>
      <c r="F101" s="83">
        <f t="shared" si="15"/>
        <v>1.23952</v>
      </c>
      <c r="G101" s="97">
        <v>18.899999999999999</v>
      </c>
      <c r="I101" s="3">
        <f t="shared" si="12"/>
        <v>0</v>
      </c>
      <c r="K101" s="3">
        <f t="shared" si="13"/>
        <v>0</v>
      </c>
      <c r="L101" s="60">
        <f>(H101+J101)/2</f>
        <v>0</v>
      </c>
      <c r="M101" s="85">
        <f t="shared" si="16"/>
        <v>0</v>
      </c>
    </row>
    <row r="102" spans="1:13" s="60" customFormat="1">
      <c r="A102" s="61">
        <v>40046.241666666669</v>
      </c>
      <c r="B102" s="61">
        <v>40046.30972222222</v>
      </c>
      <c r="C102" s="62">
        <v>0.11700000000000001</v>
      </c>
      <c r="D102" s="83">
        <f t="shared" si="14"/>
        <v>0.29718</v>
      </c>
      <c r="E102" s="62">
        <v>0.19800000000000001</v>
      </c>
      <c r="F102" s="83">
        <f t="shared" si="15"/>
        <v>0.50292000000000003</v>
      </c>
      <c r="G102" s="97">
        <v>18.600000000000001</v>
      </c>
      <c r="I102" s="3">
        <f t="shared" si="12"/>
        <v>0</v>
      </c>
      <c r="K102" s="3">
        <f t="shared" si="13"/>
        <v>0</v>
      </c>
      <c r="L102" s="60">
        <f>(H102+J102)/2</f>
        <v>0</v>
      </c>
      <c r="M102" s="85">
        <f t="shared" si="16"/>
        <v>0</v>
      </c>
    </row>
    <row r="103" spans="1:13" s="60" customFormat="1">
      <c r="A103" s="61">
        <v>38987.111805555556</v>
      </c>
      <c r="B103" s="61">
        <v>38987.168055555558</v>
      </c>
      <c r="C103" s="62">
        <v>0.153</v>
      </c>
      <c r="D103" s="83">
        <f t="shared" si="14"/>
        <v>0.38862000000000002</v>
      </c>
      <c r="E103" s="62">
        <v>0.19800000000000001</v>
      </c>
      <c r="F103" s="83">
        <f t="shared" si="15"/>
        <v>0.50292000000000003</v>
      </c>
      <c r="G103" s="97">
        <v>18.5</v>
      </c>
      <c r="I103" s="3">
        <f t="shared" si="12"/>
        <v>0</v>
      </c>
      <c r="K103" s="3">
        <f t="shared" si="13"/>
        <v>0</v>
      </c>
      <c r="L103" s="60">
        <f>(H103+J103)</f>
        <v>0</v>
      </c>
      <c r="M103" s="85">
        <f t="shared" si="16"/>
        <v>0</v>
      </c>
    </row>
    <row r="104" spans="1:13" s="60" customFormat="1">
      <c r="A104" s="61">
        <v>38987.304166666669</v>
      </c>
      <c r="B104" s="61">
        <v>38987.345833333333</v>
      </c>
      <c r="C104" s="62">
        <v>0.189</v>
      </c>
      <c r="D104" s="83">
        <f t="shared" si="14"/>
        <v>0.48005999999999999</v>
      </c>
      <c r="E104" s="62">
        <v>0.216</v>
      </c>
      <c r="F104" s="83">
        <f t="shared" si="15"/>
        <v>0.54864000000000002</v>
      </c>
      <c r="G104" s="97">
        <v>18.5</v>
      </c>
      <c r="I104" s="3">
        <f t="shared" si="12"/>
        <v>0</v>
      </c>
      <c r="K104" s="3">
        <f t="shared" si="13"/>
        <v>0</v>
      </c>
      <c r="L104" s="60">
        <f>(H104+J104)</f>
        <v>0</v>
      </c>
      <c r="M104" s="85">
        <f t="shared" si="16"/>
        <v>0</v>
      </c>
    </row>
    <row r="105" spans="1:13" s="60" customFormat="1">
      <c r="A105" s="61">
        <v>40088.219444444447</v>
      </c>
      <c r="B105" s="61">
        <v>40088.421527777777</v>
      </c>
      <c r="C105" s="62">
        <v>0.68400000000000005</v>
      </c>
      <c r="D105" s="83">
        <f t="shared" si="14"/>
        <v>1.73736</v>
      </c>
      <c r="E105" s="62">
        <v>0.28799999999999998</v>
      </c>
      <c r="F105" s="83">
        <f t="shared" si="15"/>
        <v>0.73151999999999995</v>
      </c>
      <c r="G105" s="97">
        <v>18.399999999999999</v>
      </c>
      <c r="I105" s="3">
        <f t="shared" ref="I105:I136" si="17">H105/C105</f>
        <v>0</v>
      </c>
      <c r="K105" s="3">
        <f t="shared" ref="K105:K136" si="18">J105/C105</f>
        <v>0</v>
      </c>
      <c r="L105" s="60">
        <f>(H105+J105)/2</f>
        <v>0</v>
      </c>
      <c r="M105" s="85">
        <f t="shared" si="16"/>
        <v>0</v>
      </c>
    </row>
    <row r="106" spans="1:13" s="60" customFormat="1">
      <c r="A106" s="61">
        <v>38968.709027777775</v>
      </c>
      <c r="B106" s="61">
        <v>38968.795138888891</v>
      </c>
      <c r="C106" s="62">
        <v>0.251</v>
      </c>
      <c r="D106" s="83">
        <f t="shared" si="14"/>
        <v>0.63754</v>
      </c>
      <c r="E106" s="62">
        <v>0.46600000000000003</v>
      </c>
      <c r="F106" s="83">
        <f t="shared" si="15"/>
        <v>1.18364</v>
      </c>
      <c r="G106" s="97">
        <v>18.3</v>
      </c>
      <c r="I106" s="3">
        <f t="shared" si="17"/>
        <v>0</v>
      </c>
      <c r="K106" s="3">
        <f t="shared" si="18"/>
        <v>0</v>
      </c>
      <c r="L106" s="60">
        <f>(H106+J106)</f>
        <v>0</v>
      </c>
      <c r="M106" s="85">
        <f t="shared" si="16"/>
        <v>0</v>
      </c>
    </row>
    <row r="107" spans="1:13" s="60" customFormat="1">
      <c r="A107" s="61">
        <v>38968.925000000003</v>
      </c>
      <c r="B107" s="61">
        <v>38969.043055555558</v>
      </c>
      <c r="C107" s="62">
        <v>0.16200000000000001</v>
      </c>
      <c r="D107" s="83">
        <f t="shared" si="14"/>
        <v>0.41148000000000001</v>
      </c>
      <c r="E107" s="62">
        <v>0.16200000000000001</v>
      </c>
      <c r="F107" s="83">
        <f t="shared" si="15"/>
        <v>0.41148000000000001</v>
      </c>
      <c r="G107" s="97">
        <v>18.2</v>
      </c>
      <c r="I107" s="3">
        <f t="shared" si="17"/>
        <v>0</v>
      </c>
      <c r="K107" s="3">
        <f t="shared" si="18"/>
        <v>0</v>
      </c>
      <c r="L107" s="60">
        <f>(H107+J107)</f>
        <v>0</v>
      </c>
      <c r="M107" s="85">
        <f t="shared" si="16"/>
        <v>0</v>
      </c>
    </row>
    <row r="108" spans="1:13" s="60" customFormat="1">
      <c r="A108" s="61">
        <v>39268.642361111109</v>
      </c>
      <c r="B108" s="61">
        <v>39268.678472222222</v>
      </c>
      <c r="C108" s="62">
        <v>0.83899999999999997</v>
      </c>
      <c r="D108" s="83">
        <f t="shared" si="14"/>
        <v>2.1310600000000002</v>
      </c>
      <c r="E108" s="62">
        <v>1.206</v>
      </c>
      <c r="F108" s="83">
        <f t="shared" si="15"/>
        <v>3.06324</v>
      </c>
      <c r="G108" s="97">
        <v>18.100000000000001</v>
      </c>
      <c r="I108" s="3">
        <f t="shared" si="17"/>
        <v>0</v>
      </c>
      <c r="K108" s="3">
        <f t="shared" si="18"/>
        <v>0</v>
      </c>
      <c r="L108" s="60">
        <f>(H108+J108)/2</f>
        <v>0</v>
      </c>
      <c r="M108" s="85">
        <f t="shared" si="16"/>
        <v>0</v>
      </c>
    </row>
    <row r="109" spans="1:13" s="60" customFormat="1">
      <c r="A109" s="61">
        <v>39598.133333333331</v>
      </c>
      <c r="B109" s="61">
        <v>39598.145138888889</v>
      </c>
      <c r="C109" s="62">
        <v>0.1</v>
      </c>
      <c r="D109" s="83">
        <f t="shared" si="14"/>
        <v>0.254</v>
      </c>
      <c r="E109" s="64">
        <v>0.2</v>
      </c>
      <c r="F109" s="83">
        <f t="shared" si="15"/>
        <v>0.50800000000000001</v>
      </c>
      <c r="G109" s="97">
        <v>18.100000000000001</v>
      </c>
      <c r="I109" s="3">
        <f t="shared" si="17"/>
        <v>0</v>
      </c>
      <c r="K109" s="3">
        <f t="shared" si="18"/>
        <v>0</v>
      </c>
      <c r="L109" s="60">
        <f>(H109+J109)/2</f>
        <v>0</v>
      </c>
      <c r="M109" s="85">
        <f t="shared" si="16"/>
        <v>0</v>
      </c>
    </row>
    <row r="110" spans="1:13" s="60" customFormat="1">
      <c r="A110" s="61">
        <v>40016.071527777778</v>
      </c>
      <c r="B110" s="61">
        <v>40016.18472222222</v>
      </c>
      <c r="C110" s="62">
        <v>0.13500000000000001</v>
      </c>
      <c r="D110" s="83">
        <f t="shared" si="14"/>
        <v>0.34289999999999998</v>
      </c>
      <c r="E110" s="62">
        <v>0.14399999999999999</v>
      </c>
      <c r="F110" s="83">
        <f t="shared" si="15"/>
        <v>0.36575999999999997</v>
      </c>
      <c r="G110" s="97">
        <v>18.100000000000001</v>
      </c>
      <c r="I110" s="3">
        <f t="shared" si="17"/>
        <v>0</v>
      </c>
      <c r="K110" s="3">
        <f t="shared" si="18"/>
        <v>0</v>
      </c>
      <c r="L110" s="60">
        <f>(H110+J110)/2</f>
        <v>0</v>
      </c>
      <c r="M110" s="85">
        <f t="shared" si="16"/>
        <v>0</v>
      </c>
    </row>
    <row r="111" spans="1:13" s="60" customFormat="1">
      <c r="A111" s="61">
        <v>38972.416666666664</v>
      </c>
      <c r="B111" s="61">
        <v>38972.622916666667</v>
      </c>
      <c r="C111" s="62">
        <v>0.252</v>
      </c>
      <c r="D111" s="83">
        <f t="shared" si="14"/>
        <v>0.64007999999999998</v>
      </c>
      <c r="E111" s="62">
        <v>0.16200000000000001</v>
      </c>
      <c r="F111" s="83">
        <f t="shared" si="15"/>
        <v>0.41148000000000001</v>
      </c>
      <c r="G111" s="97">
        <v>18</v>
      </c>
      <c r="I111" s="3">
        <f t="shared" si="17"/>
        <v>0</v>
      </c>
      <c r="K111" s="3">
        <f t="shared" si="18"/>
        <v>0</v>
      </c>
      <c r="L111" s="60">
        <f>(H111+J111)</f>
        <v>0</v>
      </c>
      <c r="M111" s="85">
        <f t="shared" si="16"/>
        <v>0</v>
      </c>
    </row>
    <row r="112" spans="1:13" s="60" customFormat="1">
      <c r="A112" s="61">
        <v>39604.255555555559</v>
      </c>
      <c r="B112" s="61">
        <v>39604.350694444445</v>
      </c>
      <c r="C112" s="62">
        <v>0.68</v>
      </c>
      <c r="D112" s="83">
        <f t="shared" si="14"/>
        <v>1.7272000000000001</v>
      </c>
      <c r="E112" s="62">
        <v>0.66</v>
      </c>
      <c r="F112" s="83">
        <f t="shared" si="15"/>
        <v>1.6763999999999999</v>
      </c>
      <c r="G112" s="97">
        <v>17.899999999999999</v>
      </c>
      <c r="I112" s="3">
        <f t="shared" si="17"/>
        <v>0</v>
      </c>
      <c r="K112" s="3">
        <f t="shared" si="18"/>
        <v>0</v>
      </c>
      <c r="L112" s="60">
        <f>(H112+J112)/2</f>
        <v>0</v>
      </c>
      <c r="M112" s="85">
        <f t="shared" si="16"/>
        <v>0</v>
      </c>
    </row>
    <row r="113" spans="1:13" s="60" customFormat="1">
      <c r="A113" s="61">
        <v>39661.678472222222</v>
      </c>
      <c r="B113" s="61">
        <v>39661.693055555559</v>
      </c>
      <c r="C113" s="62">
        <v>0.22</v>
      </c>
      <c r="D113" s="83">
        <f t="shared" si="14"/>
        <v>0.55879999999999996</v>
      </c>
      <c r="E113" s="64">
        <v>0.44</v>
      </c>
      <c r="F113" s="83">
        <f t="shared" si="15"/>
        <v>1.1175999999999999</v>
      </c>
      <c r="G113" s="97">
        <v>17.899999999999999</v>
      </c>
      <c r="I113" s="3">
        <f t="shared" si="17"/>
        <v>0</v>
      </c>
      <c r="K113" s="3">
        <f t="shared" si="18"/>
        <v>0</v>
      </c>
      <c r="L113" s="60">
        <f>(H113+J113)/2</f>
        <v>0</v>
      </c>
      <c r="M113" s="85">
        <f t="shared" si="16"/>
        <v>0</v>
      </c>
    </row>
    <row r="114" spans="1:13" s="60" customFormat="1">
      <c r="A114" s="61">
        <v>39664.191666666666</v>
      </c>
      <c r="B114" s="61">
        <v>39664.231944444444</v>
      </c>
      <c r="C114" s="62">
        <v>0.12</v>
      </c>
      <c r="D114" s="83">
        <f t="shared" si="14"/>
        <v>0.30480000000000002</v>
      </c>
      <c r="E114" s="62">
        <v>0.14000000000000001</v>
      </c>
      <c r="F114" s="83">
        <f t="shared" si="15"/>
        <v>0.35560000000000003</v>
      </c>
      <c r="G114" s="97">
        <v>17.899999999999999</v>
      </c>
      <c r="I114" s="3">
        <f t="shared" si="17"/>
        <v>0</v>
      </c>
      <c r="K114" s="3">
        <f t="shared" si="18"/>
        <v>0</v>
      </c>
      <c r="L114" s="60">
        <f>(H114+J114)/2</f>
        <v>0</v>
      </c>
      <c r="M114" s="85">
        <f t="shared" si="16"/>
        <v>0</v>
      </c>
    </row>
    <row r="115" spans="1:13" s="60" customFormat="1">
      <c r="A115" s="61">
        <v>40084.149305555555</v>
      </c>
      <c r="B115" s="61">
        <v>40084.231944444444</v>
      </c>
      <c r="C115" s="62">
        <v>0.27</v>
      </c>
      <c r="D115" s="83">
        <f t="shared" si="14"/>
        <v>0.68579999999999997</v>
      </c>
      <c r="E115" s="62">
        <v>0.32400000000000001</v>
      </c>
      <c r="F115" s="83">
        <f t="shared" si="15"/>
        <v>0.82296000000000002</v>
      </c>
      <c r="G115" s="97">
        <v>17.899999999999999</v>
      </c>
      <c r="I115" s="3">
        <f t="shared" si="17"/>
        <v>0</v>
      </c>
      <c r="K115" s="3">
        <f t="shared" si="18"/>
        <v>0</v>
      </c>
      <c r="L115" s="60">
        <f>(H115+J115)/2</f>
        <v>0</v>
      </c>
      <c r="M115" s="85">
        <f t="shared" si="16"/>
        <v>0</v>
      </c>
    </row>
    <row r="116" spans="1:13" s="60" customFormat="1">
      <c r="A116" s="61">
        <v>38971.612500000003</v>
      </c>
      <c r="B116" s="61">
        <v>38972.323611111111</v>
      </c>
      <c r="C116" s="62">
        <v>0.52200000000000002</v>
      </c>
      <c r="D116" s="83">
        <f t="shared" si="14"/>
        <v>1.3258799999999999</v>
      </c>
      <c r="E116" s="62">
        <v>0.16200000000000001</v>
      </c>
      <c r="F116" s="83">
        <f t="shared" si="15"/>
        <v>0.41148000000000001</v>
      </c>
      <c r="G116" s="97">
        <v>17.8</v>
      </c>
      <c r="I116" s="3">
        <f t="shared" si="17"/>
        <v>0</v>
      </c>
      <c r="K116" s="3">
        <f t="shared" si="18"/>
        <v>0</v>
      </c>
      <c r="L116" s="60">
        <f>(H116+J116)</f>
        <v>0</v>
      </c>
      <c r="M116" s="85">
        <f t="shared" si="16"/>
        <v>0</v>
      </c>
    </row>
    <row r="117" spans="1:13" s="60" customFormat="1">
      <c r="A117" s="61">
        <v>39666.597916666666</v>
      </c>
      <c r="B117" s="61">
        <v>39666.658333333333</v>
      </c>
      <c r="C117" s="62">
        <v>0.69</v>
      </c>
      <c r="D117" s="83">
        <f t="shared" si="14"/>
        <v>1.7525999999999999</v>
      </c>
      <c r="E117" s="62">
        <v>1.18</v>
      </c>
      <c r="F117" s="83">
        <f t="shared" si="15"/>
        <v>2.9971999999999999</v>
      </c>
      <c r="G117" s="97">
        <v>17.8</v>
      </c>
      <c r="I117" s="3">
        <f t="shared" si="17"/>
        <v>0</v>
      </c>
      <c r="K117" s="3">
        <f t="shared" si="18"/>
        <v>0</v>
      </c>
      <c r="L117" s="60">
        <f t="shared" ref="L117:L156" si="19">(H117+J117)/2</f>
        <v>0</v>
      </c>
      <c r="M117" s="85">
        <f t="shared" ref="M117:M156" si="20">AVERAGE(I117,K117)</f>
        <v>0</v>
      </c>
    </row>
    <row r="118" spans="1:13" s="60" customFormat="1">
      <c r="A118" s="61">
        <v>40050.555555555555</v>
      </c>
      <c r="B118" s="61">
        <v>40050.799305555556</v>
      </c>
      <c r="C118" s="62">
        <v>9.9000000000000005E-2</v>
      </c>
      <c r="D118" s="83">
        <f t="shared" si="14"/>
        <v>0.25146000000000002</v>
      </c>
      <c r="E118" s="62">
        <v>7.1999999999999995E-2</v>
      </c>
      <c r="F118" s="83">
        <f t="shared" si="15"/>
        <v>0.18287999999999999</v>
      </c>
      <c r="G118" s="97">
        <v>17.600000000000001</v>
      </c>
      <c r="I118" s="3">
        <f t="shared" si="17"/>
        <v>0</v>
      </c>
      <c r="K118" s="3">
        <f t="shared" si="18"/>
        <v>0</v>
      </c>
      <c r="L118" s="60">
        <f t="shared" si="19"/>
        <v>0</v>
      </c>
      <c r="M118" s="85">
        <f t="shared" si="20"/>
        <v>0</v>
      </c>
    </row>
    <row r="119" spans="1:13" s="60" customFormat="1">
      <c r="A119" s="61">
        <v>39267.738194444442</v>
      </c>
      <c r="B119" s="61">
        <v>39267.772916666669</v>
      </c>
      <c r="C119" s="62">
        <v>0.17499999999999999</v>
      </c>
      <c r="D119" s="83">
        <f t="shared" si="14"/>
        <v>0.44450000000000001</v>
      </c>
      <c r="E119" s="62">
        <v>0.33200000000000002</v>
      </c>
      <c r="F119" s="83">
        <f t="shared" si="15"/>
        <v>0.84328000000000003</v>
      </c>
      <c r="G119" s="97">
        <v>17.5</v>
      </c>
      <c r="I119" s="3">
        <f t="shared" si="17"/>
        <v>0</v>
      </c>
      <c r="K119" s="3">
        <f t="shared" si="18"/>
        <v>0</v>
      </c>
      <c r="L119" s="60">
        <f t="shared" si="19"/>
        <v>0</v>
      </c>
      <c r="M119" s="85">
        <f t="shared" si="20"/>
        <v>0</v>
      </c>
    </row>
    <row r="120" spans="1:13" s="60" customFormat="1">
      <c r="A120" s="61">
        <v>39281.659722222219</v>
      </c>
      <c r="B120" s="61">
        <v>39281.68472222222</v>
      </c>
      <c r="C120" s="62">
        <v>0.20100000000000001</v>
      </c>
      <c r="D120" s="83">
        <f t="shared" si="14"/>
        <v>0.51053999999999999</v>
      </c>
      <c r="E120" s="62">
        <v>0.38400000000000001</v>
      </c>
      <c r="F120" s="83">
        <f t="shared" si="15"/>
        <v>0.97536</v>
      </c>
      <c r="G120" s="97">
        <v>17.3</v>
      </c>
      <c r="I120" s="3">
        <f t="shared" si="17"/>
        <v>0</v>
      </c>
      <c r="K120" s="3">
        <f t="shared" si="18"/>
        <v>0</v>
      </c>
      <c r="L120" s="60">
        <f t="shared" si="19"/>
        <v>0</v>
      </c>
      <c r="M120" s="85">
        <f t="shared" si="20"/>
        <v>0</v>
      </c>
    </row>
    <row r="121" spans="1:13" s="60" customFormat="1">
      <c r="A121" s="61">
        <v>40044.935416666667</v>
      </c>
      <c r="B121" s="61">
        <v>40045.029861111114</v>
      </c>
      <c r="C121" s="62">
        <v>0.108</v>
      </c>
      <c r="D121" s="83">
        <f t="shared" si="14"/>
        <v>0.27432000000000001</v>
      </c>
      <c r="E121" s="62">
        <v>0.14399999999999999</v>
      </c>
      <c r="F121" s="83">
        <f t="shared" si="15"/>
        <v>0.36575999999999997</v>
      </c>
      <c r="G121" s="97">
        <v>17.3</v>
      </c>
      <c r="I121" s="3">
        <f t="shared" si="17"/>
        <v>0</v>
      </c>
      <c r="K121" s="3">
        <f t="shared" si="18"/>
        <v>0</v>
      </c>
      <c r="L121" s="60">
        <f t="shared" si="19"/>
        <v>0</v>
      </c>
      <c r="M121" s="85">
        <f t="shared" si="20"/>
        <v>0</v>
      </c>
    </row>
    <row r="122" spans="1:13" s="60" customFormat="1">
      <c r="A122" s="61">
        <v>40045.34375</v>
      </c>
      <c r="B122" s="61">
        <v>40045.490277777775</v>
      </c>
      <c r="C122" s="62">
        <v>0.28799999999999998</v>
      </c>
      <c r="D122" s="83">
        <f t="shared" si="14"/>
        <v>0.73151999999999995</v>
      </c>
      <c r="E122" s="62">
        <v>0.19800000000000001</v>
      </c>
      <c r="F122" s="83">
        <f t="shared" si="15"/>
        <v>0.50292000000000003</v>
      </c>
      <c r="G122" s="97">
        <v>17.3</v>
      </c>
      <c r="I122" s="3">
        <f t="shared" si="17"/>
        <v>0</v>
      </c>
      <c r="K122" s="3">
        <f t="shared" si="18"/>
        <v>0</v>
      </c>
      <c r="L122" s="60">
        <f t="shared" si="19"/>
        <v>0</v>
      </c>
      <c r="M122" s="85">
        <f t="shared" si="20"/>
        <v>0</v>
      </c>
    </row>
    <row r="123" spans="1:13" s="60" customFormat="1">
      <c r="A123" s="61">
        <v>40054.079861111109</v>
      </c>
      <c r="B123" s="61">
        <v>40054.125</v>
      </c>
      <c r="C123" s="62">
        <v>0.126</v>
      </c>
      <c r="D123" s="83">
        <f t="shared" si="14"/>
        <v>0.32003999999999999</v>
      </c>
      <c r="E123" s="62">
        <v>0.23400000000000001</v>
      </c>
      <c r="F123" s="83">
        <f t="shared" si="15"/>
        <v>0.59436</v>
      </c>
      <c r="G123" s="97">
        <v>17.3</v>
      </c>
      <c r="I123" s="3">
        <f t="shared" si="17"/>
        <v>0</v>
      </c>
      <c r="K123" s="3">
        <f t="shared" si="18"/>
        <v>0</v>
      </c>
      <c r="L123" s="60">
        <f t="shared" si="19"/>
        <v>0</v>
      </c>
      <c r="M123" s="85">
        <f t="shared" si="20"/>
        <v>0</v>
      </c>
    </row>
    <row r="124" spans="1:13" s="60" customFormat="1">
      <c r="A124" s="61">
        <v>40054.564583333333</v>
      </c>
      <c r="B124" s="61">
        <v>40054.886111111111</v>
      </c>
      <c r="C124" s="62">
        <v>0.39600000000000002</v>
      </c>
      <c r="D124" s="83">
        <f t="shared" si="14"/>
        <v>1.0058400000000001</v>
      </c>
      <c r="E124" s="62">
        <v>0.36</v>
      </c>
      <c r="F124" s="83">
        <f t="shared" si="15"/>
        <v>0.91439999999999999</v>
      </c>
      <c r="G124" s="97">
        <v>17.3</v>
      </c>
      <c r="I124" s="3">
        <f t="shared" si="17"/>
        <v>0</v>
      </c>
      <c r="K124" s="3">
        <f t="shared" si="18"/>
        <v>0</v>
      </c>
      <c r="L124" s="60">
        <f t="shared" si="19"/>
        <v>0</v>
      </c>
      <c r="M124" s="85">
        <f t="shared" si="20"/>
        <v>0</v>
      </c>
    </row>
    <row r="125" spans="1:13" s="60" customFormat="1">
      <c r="A125" s="61">
        <v>40053.89166666667</v>
      </c>
      <c r="B125" s="61">
        <v>40053.995138888888</v>
      </c>
      <c r="C125" s="62">
        <v>9.9000000000000005E-2</v>
      </c>
      <c r="D125" s="83">
        <f t="shared" si="14"/>
        <v>0.25146000000000002</v>
      </c>
      <c r="E125" s="62">
        <v>7.1999999999999995E-2</v>
      </c>
      <c r="F125" s="83">
        <f t="shared" si="15"/>
        <v>0.18287999999999999</v>
      </c>
      <c r="G125" s="97">
        <v>17.2</v>
      </c>
      <c r="I125" s="3">
        <f t="shared" si="17"/>
        <v>0</v>
      </c>
      <c r="K125" s="3">
        <f t="shared" si="18"/>
        <v>0</v>
      </c>
      <c r="L125" s="60">
        <f t="shared" si="19"/>
        <v>0</v>
      </c>
      <c r="M125" s="85">
        <f t="shared" si="20"/>
        <v>0</v>
      </c>
    </row>
    <row r="126" spans="1:13" s="60" customFormat="1">
      <c r="A126" s="61">
        <v>39371.055555555555</v>
      </c>
      <c r="B126" s="61">
        <v>39371.45208333333</v>
      </c>
      <c r="C126" s="62">
        <v>1.278</v>
      </c>
      <c r="D126" s="83">
        <f t="shared" si="14"/>
        <v>3.2461199999999999</v>
      </c>
      <c r="E126" s="62">
        <v>0.432</v>
      </c>
      <c r="F126" s="83">
        <f t="shared" si="15"/>
        <v>1.09728</v>
      </c>
      <c r="G126" s="97">
        <v>16.899999999999999</v>
      </c>
      <c r="I126" s="3">
        <f t="shared" si="17"/>
        <v>0</v>
      </c>
      <c r="K126" s="3">
        <f t="shared" si="18"/>
        <v>0</v>
      </c>
      <c r="L126" s="60">
        <f t="shared" si="19"/>
        <v>0</v>
      </c>
      <c r="M126" s="85">
        <f t="shared" si="20"/>
        <v>0</v>
      </c>
    </row>
    <row r="127" spans="1:13" s="60" customFormat="1">
      <c r="A127" s="61">
        <v>39736.234722222223</v>
      </c>
      <c r="B127" s="61">
        <v>39736.484722222223</v>
      </c>
      <c r="C127" s="62">
        <v>0.108</v>
      </c>
      <c r="D127" s="83">
        <f t="shared" si="14"/>
        <v>0.27432000000000001</v>
      </c>
      <c r="E127" s="62">
        <v>3.5999999999999997E-2</v>
      </c>
      <c r="F127" s="83">
        <f t="shared" si="15"/>
        <v>9.1439999999999994E-2</v>
      </c>
      <c r="G127" s="97">
        <v>16.899999999999999</v>
      </c>
      <c r="I127" s="3">
        <f t="shared" si="17"/>
        <v>0</v>
      </c>
      <c r="K127" s="3">
        <f t="shared" si="18"/>
        <v>0</v>
      </c>
      <c r="L127" s="60">
        <f t="shared" si="19"/>
        <v>0</v>
      </c>
      <c r="M127" s="85">
        <f t="shared" si="20"/>
        <v>0</v>
      </c>
    </row>
    <row r="128" spans="1:13" s="60" customFormat="1">
      <c r="A128" s="61">
        <v>40028.137499999997</v>
      </c>
      <c r="B128" s="61">
        <v>40028.26666666667</v>
      </c>
      <c r="C128" s="62">
        <v>0.25800000000000001</v>
      </c>
      <c r="D128" s="83">
        <f t="shared" si="14"/>
        <v>0.65532000000000001</v>
      </c>
      <c r="E128" s="62">
        <v>0.26400000000000001</v>
      </c>
      <c r="F128" s="83">
        <f t="shared" si="15"/>
        <v>0.67056000000000004</v>
      </c>
      <c r="G128" s="97">
        <v>16.899999999999999</v>
      </c>
      <c r="I128" s="3">
        <f t="shared" si="17"/>
        <v>0</v>
      </c>
      <c r="K128" s="3">
        <f t="shared" si="18"/>
        <v>0</v>
      </c>
      <c r="L128" s="60">
        <f t="shared" si="19"/>
        <v>0</v>
      </c>
      <c r="M128" s="85">
        <f t="shared" si="20"/>
        <v>0</v>
      </c>
    </row>
    <row r="129" spans="1:13" s="60" customFormat="1">
      <c r="A129" s="61">
        <v>40033.100694444445</v>
      </c>
      <c r="B129" s="61">
        <v>40033.374305555553</v>
      </c>
      <c r="C129" s="62">
        <v>0.89900000000000002</v>
      </c>
      <c r="D129" s="83">
        <f t="shared" si="14"/>
        <v>2.2834599999999998</v>
      </c>
      <c r="E129" s="62">
        <v>0.79</v>
      </c>
      <c r="F129" s="83">
        <f t="shared" si="15"/>
        <v>2.0066000000000002</v>
      </c>
      <c r="G129" s="97">
        <v>16.899999999999999</v>
      </c>
      <c r="I129" s="3">
        <f t="shared" si="17"/>
        <v>0</v>
      </c>
      <c r="K129" s="3">
        <f t="shared" si="18"/>
        <v>0</v>
      </c>
      <c r="L129" s="60">
        <f t="shared" si="19"/>
        <v>0</v>
      </c>
      <c r="M129" s="85">
        <f t="shared" si="20"/>
        <v>0</v>
      </c>
    </row>
    <row r="130" spans="1:13" s="60" customFormat="1">
      <c r="A130" s="61">
        <v>39357.878472222219</v>
      </c>
      <c r="B130" s="61">
        <v>39357.986111111109</v>
      </c>
      <c r="C130" s="62">
        <v>0.20699999999999999</v>
      </c>
      <c r="D130" s="83">
        <f t="shared" si="14"/>
        <v>0.52578000000000003</v>
      </c>
      <c r="E130" s="62">
        <v>0.18</v>
      </c>
      <c r="F130" s="83">
        <f t="shared" si="15"/>
        <v>0.4572</v>
      </c>
      <c r="G130" s="97">
        <v>16.8</v>
      </c>
      <c r="I130" s="3">
        <f t="shared" si="17"/>
        <v>0</v>
      </c>
      <c r="K130" s="3">
        <f t="shared" si="18"/>
        <v>0</v>
      </c>
      <c r="L130" s="60">
        <f t="shared" si="19"/>
        <v>0</v>
      </c>
      <c r="M130" s="85">
        <f t="shared" si="20"/>
        <v>0</v>
      </c>
    </row>
    <row r="131" spans="1:13" s="60" customFormat="1">
      <c r="A131" s="61">
        <v>40024.588194444441</v>
      </c>
      <c r="B131" s="61">
        <v>40024.649305555555</v>
      </c>
      <c r="C131" s="62">
        <v>0.16200000000000001</v>
      </c>
      <c r="D131" s="83">
        <f t="shared" si="14"/>
        <v>0.41148000000000001</v>
      </c>
      <c r="E131" s="62">
        <v>0.19800000000000001</v>
      </c>
      <c r="F131" s="83">
        <f t="shared" si="15"/>
        <v>0.50292000000000003</v>
      </c>
      <c r="G131" s="97">
        <v>16.600000000000001</v>
      </c>
      <c r="I131" s="3">
        <f t="shared" si="17"/>
        <v>0</v>
      </c>
      <c r="K131" s="3">
        <f t="shared" si="18"/>
        <v>0</v>
      </c>
      <c r="L131" s="60">
        <f t="shared" si="19"/>
        <v>0</v>
      </c>
      <c r="M131" s="85">
        <f t="shared" si="20"/>
        <v>0</v>
      </c>
    </row>
    <row r="132" spans="1:13" s="60" customFormat="1">
      <c r="A132" s="61">
        <v>40082.206944444442</v>
      </c>
      <c r="B132" s="61">
        <v>40082.556944444441</v>
      </c>
      <c r="C132" s="62">
        <v>0.48599999999999999</v>
      </c>
      <c r="D132" s="83">
        <f t="shared" si="14"/>
        <v>1.23444</v>
      </c>
      <c r="E132" s="62">
        <v>0.30599999999999999</v>
      </c>
      <c r="F132" s="83">
        <f t="shared" si="15"/>
        <v>0.77724000000000004</v>
      </c>
      <c r="G132" s="97">
        <v>16.5</v>
      </c>
      <c r="I132" s="3">
        <f t="shared" si="17"/>
        <v>0</v>
      </c>
      <c r="K132" s="3">
        <f t="shared" si="18"/>
        <v>0</v>
      </c>
      <c r="L132" s="60">
        <f t="shared" si="19"/>
        <v>0</v>
      </c>
      <c r="M132" s="85">
        <f t="shared" si="20"/>
        <v>0</v>
      </c>
    </row>
    <row r="133" spans="1:13" s="60" customFormat="1">
      <c r="A133" s="61">
        <v>39704.352083333331</v>
      </c>
      <c r="B133" s="61">
        <v>39704.690972222219</v>
      </c>
      <c r="C133" s="62">
        <v>0.26100000000000001</v>
      </c>
      <c r="D133" s="83">
        <f t="shared" si="14"/>
        <v>0.66293999999999997</v>
      </c>
      <c r="E133" s="62">
        <v>0.18</v>
      </c>
      <c r="F133" s="83">
        <f t="shared" si="15"/>
        <v>0.4572</v>
      </c>
      <c r="G133" s="97">
        <v>16.399999999999999</v>
      </c>
      <c r="I133" s="3">
        <f t="shared" si="17"/>
        <v>0</v>
      </c>
      <c r="K133" s="3">
        <f t="shared" si="18"/>
        <v>0</v>
      </c>
      <c r="L133" s="60">
        <f t="shared" si="19"/>
        <v>0</v>
      </c>
      <c r="M133" s="85">
        <f t="shared" si="20"/>
        <v>0</v>
      </c>
    </row>
    <row r="134" spans="1:13" s="60" customFormat="1">
      <c r="A134" s="61">
        <v>39332.208333333336</v>
      </c>
      <c r="B134" s="61">
        <v>39332.458333333336</v>
      </c>
      <c r="C134" s="62">
        <v>0.71</v>
      </c>
      <c r="D134" s="83">
        <f t="shared" si="14"/>
        <v>1.8033999999999999</v>
      </c>
      <c r="E134" s="62">
        <v>0.46800000000000003</v>
      </c>
      <c r="F134" s="83">
        <f t="shared" si="15"/>
        <v>1.18872</v>
      </c>
      <c r="G134" s="97">
        <v>16.3</v>
      </c>
      <c r="I134" s="3">
        <f t="shared" si="17"/>
        <v>0</v>
      </c>
      <c r="K134" s="3">
        <f t="shared" si="18"/>
        <v>0</v>
      </c>
      <c r="L134" s="60">
        <f t="shared" si="19"/>
        <v>0</v>
      </c>
      <c r="M134" s="85">
        <f t="shared" si="20"/>
        <v>0</v>
      </c>
    </row>
    <row r="135" spans="1:13" s="60" customFormat="1">
      <c r="A135" s="61">
        <v>39331.723611111112</v>
      </c>
      <c r="B135" s="61">
        <v>39331.755555555559</v>
      </c>
      <c r="C135" s="62">
        <v>0.154</v>
      </c>
      <c r="D135" s="83">
        <f t="shared" si="14"/>
        <v>0.39116000000000001</v>
      </c>
      <c r="E135" s="62">
        <v>0.254</v>
      </c>
      <c r="F135" s="83">
        <f t="shared" si="15"/>
        <v>0.64515999999999996</v>
      </c>
      <c r="G135" s="97">
        <v>16.2</v>
      </c>
      <c r="I135" s="3">
        <f t="shared" si="17"/>
        <v>0</v>
      </c>
      <c r="K135" s="3">
        <f t="shared" si="18"/>
        <v>0</v>
      </c>
      <c r="L135" s="60">
        <f t="shared" si="19"/>
        <v>0</v>
      </c>
      <c r="M135" s="85">
        <f t="shared" si="20"/>
        <v>0</v>
      </c>
    </row>
    <row r="136" spans="1:13" s="60" customFormat="1">
      <c r="A136" s="61">
        <v>39356.354861111111</v>
      </c>
      <c r="B136" s="61">
        <v>39356.499305555553</v>
      </c>
      <c r="C136" s="62">
        <v>0.108</v>
      </c>
      <c r="D136" s="83">
        <f t="shared" si="14"/>
        <v>0.27432000000000001</v>
      </c>
      <c r="E136" s="62">
        <v>7.1999999999999995E-2</v>
      </c>
      <c r="F136" s="83">
        <f t="shared" si="15"/>
        <v>0.18287999999999999</v>
      </c>
      <c r="G136" s="97">
        <v>16.100000000000001</v>
      </c>
      <c r="I136" s="3">
        <f t="shared" si="17"/>
        <v>0</v>
      </c>
      <c r="K136" s="3">
        <f t="shared" si="18"/>
        <v>0</v>
      </c>
      <c r="L136" s="60">
        <f t="shared" si="19"/>
        <v>0</v>
      </c>
      <c r="M136" s="85">
        <f t="shared" si="20"/>
        <v>0</v>
      </c>
    </row>
    <row r="137" spans="1:13" s="60" customFormat="1">
      <c r="A137" s="61">
        <v>39369.886805555558</v>
      </c>
      <c r="B137" s="61">
        <v>39370.145833333336</v>
      </c>
      <c r="C137" s="62">
        <v>0.153</v>
      </c>
      <c r="D137" s="83">
        <f t="shared" si="14"/>
        <v>0.38862000000000002</v>
      </c>
      <c r="E137" s="62">
        <v>7.1999999999999995E-2</v>
      </c>
      <c r="F137" s="83">
        <f t="shared" si="15"/>
        <v>0.18287999999999999</v>
      </c>
      <c r="G137" s="97">
        <v>16.100000000000001</v>
      </c>
      <c r="I137" s="3">
        <f t="shared" ref="I137:I156" si="21">H137/C137</f>
        <v>0</v>
      </c>
      <c r="K137" s="3">
        <f t="shared" ref="K137:K156" si="22">J137/C137</f>
        <v>0</v>
      </c>
      <c r="L137" s="60">
        <f t="shared" si="19"/>
        <v>0</v>
      </c>
      <c r="M137" s="85">
        <f t="shared" si="20"/>
        <v>0</v>
      </c>
    </row>
    <row r="138" spans="1:13" s="60" customFormat="1">
      <c r="A138" s="61">
        <v>40081.893750000003</v>
      </c>
      <c r="B138" s="61">
        <v>40081.935416666667</v>
      </c>
      <c r="C138" s="62">
        <v>0.19800000000000001</v>
      </c>
      <c r="D138" s="83">
        <f t="shared" ref="D138:D156" si="23">CONVERT(C138,"in","cm")</f>
        <v>0.50292000000000003</v>
      </c>
      <c r="E138" s="62">
        <v>0.28799999999999998</v>
      </c>
      <c r="F138" s="83">
        <f t="shared" si="15"/>
        <v>0.73151999999999995</v>
      </c>
      <c r="G138" s="97">
        <v>16</v>
      </c>
      <c r="I138" s="3">
        <f t="shared" si="21"/>
        <v>0</v>
      </c>
      <c r="K138" s="3">
        <f t="shared" si="22"/>
        <v>0</v>
      </c>
      <c r="L138" s="60">
        <f t="shared" si="19"/>
        <v>0</v>
      </c>
      <c r="M138" s="85">
        <f t="shared" si="20"/>
        <v>0</v>
      </c>
    </row>
    <row r="139" spans="1:13" s="60" customFormat="1">
      <c r="A139" s="61">
        <v>39758.54583333333</v>
      </c>
      <c r="B139" s="61">
        <v>39758.85</v>
      </c>
      <c r="C139" s="62">
        <v>0.64100000000000001</v>
      </c>
      <c r="D139" s="83">
        <f t="shared" si="23"/>
        <v>1.6281399999999999</v>
      </c>
      <c r="E139" s="62">
        <v>0.45400000000000001</v>
      </c>
      <c r="F139" s="83">
        <f t="shared" ref="F139:F156" si="24">CONVERT(E139,"in","cm")</f>
        <v>1.15316</v>
      </c>
      <c r="G139" s="97">
        <v>15.9</v>
      </c>
      <c r="I139" s="3">
        <f t="shared" si="21"/>
        <v>0</v>
      </c>
      <c r="K139" s="3">
        <f t="shared" si="22"/>
        <v>0</v>
      </c>
      <c r="L139" s="60">
        <f t="shared" si="19"/>
        <v>0</v>
      </c>
      <c r="M139" s="85">
        <f t="shared" si="20"/>
        <v>0</v>
      </c>
    </row>
    <row r="140" spans="1:13" s="60" customFormat="1">
      <c r="A140" s="61">
        <v>39365.869444444441</v>
      </c>
      <c r="B140" s="61">
        <v>39366.318749999999</v>
      </c>
      <c r="C140" s="62">
        <v>0.189</v>
      </c>
      <c r="D140" s="83">
        <f t="shared" si="23"/>
        <v>0.48005999999999999</v>
      </c>
      <c r="E140" s="62">
        <v>3.5999999999999997E-2</v>
      </c>
      <c r="F140" s="83">
        <f t="shared" si="24"/>
        <v>9.1439999999999994E-2</v>
      </c>
      <c r="G140" s="97">
        <v>15.8</v>
      </c>
      <c r="I140" s="3">
        <f t="shared" si="21"/>
        <v>0</v>
      </c>
      <c r="K140" s="3">
        <f t="shared" si="22"/>
        <v>0</v>
      </c>
      <c r="L140" s="60">
        <f t="shared" si="19"/>
        <v>0</v>
      </c>
      <c r="M140" s="85">
        <f t="shared" si="20"/>
        <v>0</v>
      </c>
    </row>
    <row r="141" spans="1:13" s="60" customFormat="1">
      <c r="A141" s="61">
        <v>39253.915277777778</v>
      </c>
      <c r="B141" s="61">
        <v>39253.970138888886</v>
      </c>
      <c r="C141" s="62">
        <v>9.9000000000000005E-2</v>
      </c>
      <c r="D141" s="83">
        <f t="shared" si="23"/>
        <v>0.25146000000000002</v>
      </c>
      <c r="E141" s="62">
        <v>0.18</v>
      </c>
      <c r="F141" s="83">
        <f t="shared" si="24"/>
        <v>0.4572</v>
      </c>
      <c r="G141" s="97">
        <v>15.78</v>
      </c>
      <c r="I141" s="3">
        <f t="shared" si="21"/>
        <v>0</v>
      </c>
      <c r="K141" s="3">
        <f t="shared" si="22"/>
        <v>0</v>
      </c>
      <c r="L141" s="60">
        <f t="shared" si="19"/>
        <v>0</v>
      </c>
      <c r="M141" s="85">
        <f t="shared" si="20"/>
        <v>0</v>
      </c>
    </row>
    <row r="142" spans="1:13" s="60" customFormat="1">
      <c r="A142" s="61">
        <v>39695.597222222219</v>
      </c>
      <c r="B142" s="61">
        <v>39695.922222222223</v>
      </c>
      <c r="C142" s="62">
        <v>0.45900000000000002</v>
      </c>
      <c r="D142" s="83">
        <f t="shared" si="23"/>
        <v>1.1658599999999999</v>
      </c>
      <c r="E142" s="62">
        <v>0.126</v>
      </c>
      <c r="F142" s="83">
        <f t="shared" si="24"/>
        <v>0.32003999999999999</v>
      </c>
      <c r="G142" s="97">
        <v>15.7</v>
      </c>
      <c r="I142" s="3">
        <f t="shared" si="21"/>
        <v>0</v>
      </c>
      <c r="K142" s="3">
        <f t="shared" si="22"/>
        <v>0</v>
      </c>
      <c r="L142" s="60">
        <f t="shared" si="19"/>
        <v>0</v>
      </c>
      <c r="M142" s="85">
        <f t="shared" si="20"/>
        <v>0</v>
      </c>
    </row>
    <row r="143" spans="1:13" s="60" customFormat="1">
      <c r="A143" s="61">
        <v>39702.713194444441</v>
      </c>
      <c r="B143" s="61">
        <v>39702.777777777781</v>
      </c>
      <c r="C143" s="62">
        <v>0.23400000000000001</v>
      </c>
      <c r="D143" s="83">
        <f t="shared" si="23"/>
        <v>0.59436</v>
      </c>
      <c r="E143" s="62">
        <v>0.27</v>
      </c>
      <c r="F143" s="83">
        <f t="shared" si="24"/>
        <v>0.68579999999999997</v>
      </c>
      <c r="G143" s="97">
        <v>15.7</v>
      </c>
      <c r="I143" s="3">
        <f t="shared" si="21"/>
        <v>0</v>
      </c>
      <c r="K143" s="3">
        <f t="shared" si="22"/>
        <v>0</v>
      </c>
      <c r="L143" s="60">
        <f t="shared" si="19"/>
        <v>0</v>
      </c>
      <c r="M143" s="85">
        <f t="shared" si="20"/>
        <v>0</v>
      </c>
    </row>
    <row r="144" spans="1:13" s="60" customFormat="1">
      <c r="A144" s="61">
        <v>39745.39166666667</v>
      </c>
      <c r="B144" s="61">
        <v>39745.606249999997</v>
      </c>
      <c r="C144" s="62">
        <v>0.23400000000000001</v>
      </c>
      <c r="D144" s="83">
        <f t="shared" si="23"/>
        <v>0.59436</v>
      </c>
      <c r="E144" s="62">
        <v>0.18</v>
      </c>
      <c r="F144" s="83">
        <f t="shared" si="24"/>
        <v>0.4572</v>
      </c>
      <c r="G144" s="97">
        <v>15.7</v>
      </c>
      <c r="I144" s="3">
        <f t="shared" si="21"/>
        <v>0</v>
      </c>
      <c r="K144" s="3">
        <f t="shared" si="22"/>
        <v>0</v>
      </c>
      <c r="L144" s="60">
        <f t="shared" si="19"/>
        <v>0</v>
      </c>
      <c r="M144" s="85">
        <f t="shared" si="20"/>
        <v>0</v>
      </c>
    </row>
    <row r="145" spans="1:13" s="60" customFormat="1">
      <c r="A145" s="61">
        <v>39266.727083333331</v>
      </c>
      <c r="B145" s="61">
        <v>39266.930555555555</v>
      </c>
      <c r="C145" s="62">
        <v>0.57199999999999995</v>
      </c>
      <c r="D145" s="83">
        <f t="shared" si="23"/>
        <v>1.4528799999999999</v>
      </c>
      <c r="E145" s="62">
        <v>0.35199999999999998</v>
      </c>
      <c r="F145" s="83">
        <f t="shared" si="24"/>
        <v>0.89407999999999999</v>
      </c>
      <c r="G145" s="97">
        <v>15.5</v>
      </c>
      <c r="I145" s="3">
        <f t="shared" si="21"/>
        <v>0</v>
      </c>
      <c r="K145" s="3">
        <f t="shared" si="22"/>
        <v>0</v>
      </c>
      <c r="L145" s="60">
        <f t="shared" si="19"/>
        <v>0</v>
      </c>
      <c r="M145" s="85">
        <f t="shared" si="20"/>
        <v>0</v>
      </c>
    </row>
    <row r="146" spans="1:13" s="60" customFormat="1">
      <c r="A146" s="61">
        <v>39365.277083333334</v>
      </c>
      <c r="B146" s="61">
        <v>39365.704861111109</v>
      </c>
      <c r="C146" s="62">
        <v>0.252</v>
      </c>
      <c r="D146" s="83">
        <f t="shared" si="23"/>
        <v>0.64007999999999998</v>
      </c>
      <c r="E146" s="62">
        <v>7.1999999999999995E-2</v>
      </c>
      <c r="F146" s="83">
        <f t="shared" si="24"/>
        <v>0.18287999999999999</v>
      </c>
      <c r="G146" s="97">
        <v>15.4</v>
      </c>
      <c r="I146" s="3">
        <f t="shared" si="21"/>
        <v>0</v>
      </c>
      <c r="K146" s="3">
        <f t="shared" si="22"/>
        <v>0</v>
      </c>
      <c r="L146" s="60">
        <f t="shared" si="19"/>
        <v>0</v>
      </c>
      <c r="M146" s="85">
        <f t="shared" si="20"/>
        <v>0</v>
      </c>
    </row>
    <row r="147" spans="1:13" s="60" customFormat="1">
      <c r="A147" s="61">
        <v>39346.816666666666</v>
      </c>
      <c r="B147" s="61">
        <v>39346.947222222225</v>
      </c>
      <c r="C147" s="62">
        <v>0.23400000000000001</v>
      </c>
      <c r="D147" s="83">
        <f t="shared" si="23"/>
        <v>0.59436</v>
      </c>
      <c r="E147" s="62">
        <v>0.23400000000000001</v>
      </c>
      <c r="F147" s="83">
        <f t="shared" si="24"/>
        <v>0.59436</v>
      </c>
      <c r="G147" s="97">
        <v>15.3</v>
      </c>
      <c r="I147" s="3">
        <f t="shared" si="21"/>
        <v>0</v>
      </c>
      <c r="K147" s="3">
        <f t="shared" si="22"/>
        <v>0</v>
      </c>
      <c r="L147" s="60">
        <f t="shared" si="19"/>
        <v>0</v>
      </c>
      <c r="M147" s="85">
        <f t="shared" si="20"/>
        <v>0</v>
      </c>
    </row>
    <row r="148" spans="1:13" s="60" customFormat="1">
      <c r="A148" s="61">
        <v>39350.070833333331</v>
      </c>
      <c r="B148" s="61">
        <v>39350.245833333334</v>
      </c>
      <c r="C148" s="62">
        <v>0.46300000000000002</v>
      </c>
      <c r="D148" s="83">
        <f t="shared" si="23"/>
        <v>1.1760200000000001</v>
      </c>
      <c r="E148" s="62">
        <v>0.58199999999999996</v>
      </c>
      <c r="F148" s="83">
        <f t="shared" si="24"/>
        <v>1.47828</v>
      </c>
      <c r="G148" s="97">
        <v>15.2</v>
      </c>
      <c r="I148" s="3">
        <f t="shared" si="21"/>
        <v>0</v>
      </c>
      <c r="K148" s="3">
        <f t="shared" si="22"/>
        <v>0</v>
      </c>
      <c r="L148" s="60">
        <f t="shared" si="19"/>
        <v>0</v>
      </c>
      <c r="M148" s="85">
        <f t="shared" si="20"/>
        <v>0</v>
      </c>
    </row>
    <row r="149" spans="1:13" s="60" customFormat="1">
      <c r="A149" s="61">
        <v>39266.287499999999</v>
      </c>
      <c r="B149" s="61">
        <v>39266.414583333331</v>
      </c>
      <c r="C149" s="62">
        <v>0.30599999999999999</v>
      </c>
      <c r="D149" s="83">
        <f t="shared" si="23"/>
        <v>0.77724000000000004</v>
      </c>
      <c r="E149" s="62">
        <v>0.23400000000000001</v>
      </c>
      <c r="F149" s="83">
        <f t="shared" si="24"/>
        <v>0.59436</v>
      </c>
      <c r="G149" s="97">
        <v>15.1</v>
      </c>
      <c r="I149" s="3">
        <f t="shared" si="21"/>
        <v>0</v>
      </c>
      <c r="K149" s="3">
        <f t="shared" si="22"/>
        <v>0</v>
      </c>
      <c r="L149" s="60">
        <f t="shared" si="19"/>
        <v>0</v>
      </c>
      <c r="M149" s="85">
        <f t="shared" si="20"/>
        <v>0</v>
      </c>
    </row>
    <row r="150" spans="1:13" s="60" customFormat="1">
      <c r="A150" s="61">
        <v>39356.048611111109</v>
      </c>
      <c r="B150" s="61">
        <v>39356.23541666667</v>
      </c>
      <c r="C150" s="62">
        <v>0.45900000000000002</v>
      </c>
      <c r="D150" s="83">
        <f t="shared" si="23"/>
        <v>1.1658599999999999</v>
      </c>
      <c r="E150" s="62">
        <v>0.18</v>
      </c>
      <c r="F150" s="83">
        <f t="shared" si="24"/>
        <v>0.4572</v>
      </c>
      <c r="G150" s="97">
        <v>15.1</v>
      </c>
      <c r="I150" s="3">
        <f t="shared" si="21"/>
        <v>0</v>
      </c>
      <c r="K150" s="3">
        <f t="shared" si="22"/>
        <v>0</v>
      </c>
      <c r="L150" s="60">
        <f t="shared" si="19"/>
        <v>0</v>
      </c>
      <c r="M150" s="85">
        <f t="shared" si="20"/>
        <v>0</v>
      </c>
    </row>
    <row r="151" spans="1:13" s="60" customFormat="1">
      <c r="A151" s="61">
        <v>39728.615972222222</v>
      </c>
      <c r="B151" s="61">
        <v>39729.146527777775</v>
      </c>
      <c r="C151" s="62">
        <v>0.75600000000000001</v>
      </c>
      <c r="D151" s="83">
        <f t="shared" si="23"/>
        <v>1.9202399999999999</v>
      </c>
      <c r="E151" s="62">
        <v>0.23400000000000001</v>
      </c>
      <c r="F151" s="83">
        <f t="shared" si="24"/>
        <v>0.59436</v>
      </c>
      <c r="G151" s="97">
        <v>15.1</v>
      </c>
      <c r="I151" s="3">
        <f t="shared" si="21"/>
        <v>0</v>
      </c>
      <c r="K151" s="3">
        <f t="shared" si="22"/>
        <v>0</v>
      </c>
      <c r="L151" s="60">
        <f t="shared" si="19"/>
        <v>0</v>
      </c>
      <c r="M151" s="85">
        <f t="shared" si="20"/>
        <v>0</v>
      </c>
    </row>
    <row r="152" spans="1:13" s="60" customFormat="1">
      <c r="A152" s="61">
        <v>39726.873611111114</v>
      </c>
      <c r="B152" s="61">
        <v>39727.079861111109</v>
      </c>
      <c r="C152" s="62">
        <v>0.11700000000000001</v>
      </c>
      <c r="D152" s="83">
        <f t="shared" si="23"/>
        <v>0.29718</v>
      </c>
      <c r="E152" s="62">
        <v>5.3999999999999999E-2</v>
      </c>
      <c r="F152" s="83">
        <f t="shared" si="24"/>
        <v>0.13716</v>
      </c>
      <c r="G152" s="97">
        <v>14.8</v>
      </c>
      <c r="I152" s="3">
        <f t="shared" si="21"/>
        <v>0</v>
      </c>
      <c r="K152" s="3">
        <f t="shared" si="22"/>
        <v>0</v>
      </c>
      <c r="L152" s="60">
        <f t="shared" si="19"/>
        <v>0</v>
      </c>
      <c r="M152" s="85">
        <f t="shared" si="20"/>
        <v>0</v>
      </c>
    </row>
    <row r="153" spans="1:13" s="60" customFormat="1">
      <c r="A153" s="61">
        <v>40078.570833333331</v>
      </c>
      <c r="B153" s="61">
        <v>40079.043749999997</v>
      </c>
      <c r="C153" s="62">
        <v>0.441</v>
      </c>
      <c r="D153" s="83">
        <f t="shared" si="23"/>
        <v>1.1201399999999999</v>
      </c>
      <c r="E153" s="62">
        <v>0.126</v>
      </c>
      <c r="F153" s="83">
        <f t="shared" si="24"/>
        <v>0.32003999999999999</v>
      </c>
      <c r="G153" s="97">
        <v>14.8</v>
      </c>
      <c r="I153" s="3">
        <f t="shared" si="21"/>
        <v>0</v>
      </c>
      <c r="K153" s="3">
        <f t="shared" si="22"/>
        <v>0</v>
      </c>
      <c r="L153" s="60">
        <f t="shared" si="19"/>
        <v>0</v>
      </c>
      <c r="M153" s="85">
        <f t="shared" si="20"/>
        <v>0</v>
      </c>
    </row>
    <row r="154" spans="1:13" s="60" customFormat="1">
      <c r="A154" s="61">
        <v>40077.136805555558</v>
      </c>
      <c r="B154" s="61">
        <v>40077.298611111109</v>
      </c>
      <c r="C154" s="62">
        <v>0.19800000000000001</v>
      </c>
      <c r="D154" s="83">
        <f t="shared" si="23"/>
        <v>0.50292000000000003</v>
      </c>
      <c r="E154" s="62">
        <v>0.23400000000000001</v>
      </c>
      <c r="F154" s="83">
        <f t="shared" si="24"/>
        <v>0.59436</v>
      </c>
      <c r="G154" s="97">
        <v>14.5</v>
      </c>
      <c r="I154" s="3">
        <f t="shared" si="21"/>
        <v>0</v>
      </c>
      <c r="K154" s="3">
        <f t="shared" si="22"/>
        <v>0</v>
      </c>
      <c r="L154" s="60">
        <f t="shared" si="19"/>
        <v>0</v>
      </c>
      <c r="M154" s="85">
        <f t="shared" si="20"/>
        <v>0</v>
      </c>
    </row>
    <row r="155" spans="1:13" s="60" customFormat="1">
      <c r="A155" s="61">
        <v>39306.084027777775</v>
      </c>
      <c r="B155" s="61">
        <v>39306.124305555553</v>
      </c>
      <c r="C155" s="62">
        <v>0.31900000000000001</v>
      </c>
      <c r="D155" s="83">
        <f t="shared" si="23"/>
        <v>0.81025999999999998</v>
      </c>
      <c r="E155" s="62">
        <v>0.58399999999999996</v>
      </c>
      <c r="F155" s="83">
        <f t="shared" si="24"/>
        <v>1.48336</v>
      </c>
      <c r="G155" s="97">
        <v>14.1</v>
      </c>
      <c r="I155" s="3">
        <f t="shared" si="21"/>
        <v>0</v>
      </c>
      <c r="K155" s="3">
        <f t="shared" si="22"/>
        <v>0</v>
      </c>
      <c r="L155" s="60">
        <f t="shared" si="19"/>
        <v>0</v>
      </c>
      <c r="M155" s="85">
        <f t="shared" si="20"/>
        <v>0</v>
      </c>
    </row>
    <row r="156" spans="1:13" s="60" customFormat="1">
      <c r="A156" s="61">
        <v>39251.755555555559</v>
      </c>
      <c r="B156" s="61">
        <v>39252.023611111108</v>
      </c>
      <c r="C156" s="62">
        <v>0.98499999999999999</v>
      </c>
      <c r="D156" s="83">
        <f t="shared" si="23"/>
        <v>2.5019</v>
      </c>
      <c r="E156" s="62">
        <v>0.81</v>
      </c>
      <c r="F156" s="83">
        <f t="shared" si="24"/>
        <v>2.0573999999999999</v>
      </c>
      <c r="G156" s="97">
        <v>13.44</v>
      </c>
      <c r="I156" s="3">
        <f t="shared" si="21"/>
        <v>0</v>
      </c>
      <c r="K156" s="3">
        <f t="shared" si="22"/>
        <v>0</v>
      </c>
      <c r="L156" s="60">
        <f t="shared" si="19"/>
        <v>0</v>
      </c>
      <c r="M156" s="85">
        <f t="shared" si="20"/>
        <v>0</v>
      </c>
    </row>
    <row r="157" spans="1:13" s="60" customFormat="1">
      <c r="A157" s="47"/>
      <c r="B157" s="47"/>
      <c r="C157" s="3"/>
      <c r="D157" s="81"/>
      <c r="E157" s="3"/>
      <c r="F157" s="81"/>
      <c r="G157" s="81"/>
      <c r="H157" s="3"/>
      <c r="I157" s="3"/>
      <c r="J157" s="3"/>
      <c r="K157" s="3"/>
      <c r="L157" s="3"/>
      <c r="M157" s="81"/>
    </row>
    <row r="158" spans="1:13" s="60" customFormat="1">
      <c r="A158" s="47"/>
      <c r="B158" s="47"/>
      <c r="C158" s="3"/>
      <c r="D158" s="81"/>
      <c r="E158" s="3"/>
      <c r="F158" s="81"/>
      <c r="G158" s="81"/>
      <c r="H158" s="3"/>
      <c r="I158" s="3"/>
      <c r="J158" s="3"/>
      <c r="K158" s="3"/>
      <c r="L158" s="3"/>
      <c r="M158" s="81"/>
    </row>
    <row r="159" spans="1:13" s="60" customFormat="1">
      <c r="A159" s="47"/>
      <c r="B159" s="47"/>
      <c r="C159" s="3"/>
      <c r="D159" s="81"/>
      <c r="E159" s="3"/>
      <c r="F159" s="81"/>
      <c r="G159" s="81"/>
      <c r="H159" s="3"/>
      <c r="I159" s="3"/>
      <c r="J159" s="3"/>
      <c r="K159" s="3"/>
      <c r="L159" s="3"/>
      <c r="M159" s="81"/>
    </row>
    <row r="160" spans="1:13" s="60" customFormat="1">
      <c r="A160" s="47"/>
      <c r="B160" s="47"/>
      <c r="C160" s="3"/>
      <c r="D160" s="81"/>
      <c r="E160" s="3"/>
      <c r="F160" s="81"/>
      <c r="G160" s="81"/>
      <c r="H160" s="3"/>
      <c r="I160" s="3"/>
      <c r="J160" s="3"/>
      <c r="K160" s="3"/>
      <c r="L160" s="3"/>
      <c r="M160" s="81"/>
    </row>
    <row r="161" spans="1:21" s="60" customFormat="1">
      <c r="A161" s="47"/>
      <c r="B161" s="47"/>
      <c r="C161" s="3"/>
      <c r="D161" s="81"/>
      <c r="E161" s="3"/>
      <c r="F161" s="81"/>
      <c r="G161" s="81"/>
      <c r="H161" s="3"/>
      <c r="I161" s="3"/>
      <c r="J161" s="3"/>
      <c r="K161" s="3"/>
      <c r="L161" s="3"/>
      <c r="M161" s="81"/>
    </row>
    <row r="162" spans="1:21" s="60" customFormat="1">
      <c r="A162" s="47"/>
      <c r="B162" s="47"/>
      <c r="C162" s="3"/>
      <c r="D162" s="81"/>
      <c r="E162" s="3"/>
      <c r="F162" s="81"/>
      <c r="G162" s="81"/>
      <c r="H162" s="3"/>
      <c r="I162" s="3"/>
      <c r="J162" s="3"/>
      <c r="K162" s="3"/>
      <c r="L162" s="3"/>
      <c r="M162" s="81"/>
    </row>
    <row r="163" spans="1:21" s="60" customFormat="1">
      <c r="A163" s="47"/>
      <c r="B163" s="47"/>
      <c r="C163" s="3"/>
      <c r="D163" s="81"/>
      <c r="E163" s="3"/>
      <c r="F163" s="81"/>
      <c r="G163" s="81"/>
      <c r="H163" s="3"/>
      <c r="I163" s="3"/>
      <c r="J163" s="3"/>
      <c r="K163" s="3"/>
      <c r="L163" s="3"/>
      <c r="M163" s="81"/>
    </row>
    <row r="164" spans="1:21" s="60" customFormat="1">
      <c r="A164" s="47"/>
      <c r="B164" s="47"/>
      <c r="C164" s="3"/>
      <c r="D164" s="81"/>
      <c r="E164" s="3"/>
      <c r="F164" s="81"/>
      <c r="G164" s="81"/>
      <c r="H164" s="3"/>
      <c r="I164" s="3"/>
      <c r="J164" s="3"/>
      <c r="K164" s="3"/>
      <c r="L164" s="3"/>
      <c r="M164" s="81"/>
    </row>
    <row r="165" spans="1:21" s="60" customFormat="1">
      <c r="A165" s="47"/>
      <c r="B165" s="47"/>
      <c r="C165" s="3"/>
      <c r="D165" s="81"/>
      <c r="E165" s="3"/>
      <c r="F165" s="81"/>
      <c r="G165" s="81"/>
      <c r="H165" s="3"/>
      <c r="I165" s="3"/>
      <c r="J165" s="3"/>
      <c r="K165" s="3"/>
      <c r="L165" s="3"/>
      <c r="M165" s="81"/>
    </row>
    <row r="166" spans="1:21" s="60" customFormat="1">
      <c r="A166" s="47"/>
      <c r="B166" s="47"/>
      <c r="C166" s="3"/>
      <c r="D166" s="81"/>
      <c r="E166" s="3"/>
      <c r="F166" s="81"/>
      <c r="G166" s="81"/>
      <c r="H166" s="3"/>
      <c r="I166" s="3"/>
      <c r="J166" s="3"/>
      <c r="K166" s="3"/>
      <c r="L166" s="3"/>
      <c r="M166" s="81"/>
    </row>
    <row r="167" spans="1:21" s="60" customFormat="1">
      <c r="A167" s="47"/>
      <c r="B167" s="47"/>
      <c r="C167" s="3"/>
      <c r="D167" s="81"/>
      <c r="E167" s="3"/>
      <c r="F167" s="81"/>
      <c r="G167" s="81"/>
      <c r="H167" s="3"/>
      <c r="I167" s="3"/>
      <c r="J167" s="3"/>
      <c r="K167" s="3"/>
      <c r="L167" s="3"/>
      <c r="M167" s="81"/>
    </row>
    <row r="168" spans="1:21" s="60" customFormat="1">
      <c r="A168" s="47"/>
      <c r="B168" s="47"/>
      <c r="C168" s="3"/>
      <c r="D168" s="81"/>
      <c r="E168" s="3"/>
      <c r="F168" s="81"/>
      <c r="G168" s="81"/>
      <c r="H168" s="3"/>
      <c r="I168" s="3"/>
      <c r="J168" s="3"/>
      <c r="K168" s="3"/>
      <c r="L168" s="3"/>
      <c r="M168" s="81"/>
    </row>
    <row r="169" spans="1:21" s="60" customFormat="1">
      <c r="A169" s="47"/>
      <c r="B169" s="47"/>
      <c r="C169" s="3"/>
      <c r="D169" s="81"/>
      <c r="E169" s="3"/>
      <c r="F169" s="81"/>
      <c r="G169" s="81"/>
      <c r="H169" s="3"/>
      <c r="I169" s="3"/>
      <c r="J169" s="3"/>
      <c r="K169" s="3"/>
      <c r="L169" s="3"/>
      <c r="M169" s="81"/>
    </row>
    <row r="170" spans="1:21">
      <c r="P170" s="60"/>
      <c r="Q170" s="60"/>
      <c r="R170" s="60"/>
      <c r="S170" s="60"/>
      <c r="T170" s="60"/>
      <c r="U170" s="60"/>
    </row>
    <row r="171" spans="1:21">
      <c r="P171" s="60"/>
      <c r="Q171" s="60"/>
      <c r="R171" s="60"/>
      <c r="S171" s="60"/>
      <c r="T171" s="60"/>
      <c r="U171" s="60"/>
    </row>
    <row r="172" spans="1:21">
      <c r="P172" s="60"/>
      <c r="Q172" s="60"/>
      <c r="R172" s="60"/>
      <c r="S172" s="60"/>
      <c r="T172" s="60"/>
      <c r="U172" s="60"/>
    </row>
    <row r="173" spans="1:21">
      <c r="P173" s="60"/>
      <c r="Q173" s="60"/>
      <c r="R173" s="60"/>
      <c r="S173" s="60"/>
      <c r="T173" s="60"/>
      <c r="U173" s="60"/>
    </row>
  </sheetData>
  <sortState ref="A9:AB156">
    <sortCondition descending="1" ref="G9:G156"/>
  </sortState>
  <mergeCells count="2">
    <mergeCell ref="H4:I4"/>
    <mergeCell ref="J4:K4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I376"/>
  <sheetViews>
    <sheetView workbookViewId="0">
      <pane ySplit="8565" topLeftCell="A157"/>
      <selection pane="bottomLeft" activeCell="AE159" sqref="AE159"/>
    </sheetView>
  </sheetViews>
  <sheetFormatPr defaultRowHeight="12.75"/>
  <cols>
    <col min="1" max="1" width="19.140625" customWidth="1"/>
    <col min="2" max="2" width="23.28515625" customWidth="1"/>
    <col min="3" max="3" width="18" bestFit="1" customWidth="1"/>
    <col min="4" max="4" width="18" style="92" customWidth="1"/>
    <col min="5" max="5" width="19.7109375" customWidth="1"/>
    <col min="6" max="6" width="19.7109375" style="92" customWidth="1"/>
    <col min="7" max="7" width="21.5703125" style="86" customWidth="1"/>
    <col min="8" max="8" width="7.42578125" style="2" customWidth="1"/>
    <col min="9" max="9" width="10.7109375" style="2" customWidth="1"/>
    <col min="10" max="10" width="7.42578125" style="2" customWidth="1"/>
    <col min="11" max="11" width="10.7109375" style="2" customWidth="1"/>
    <col min="12" max="13" width="9.140625" style="2" customWidth="1"/>
    <col min="14" max="14" width="7.42578125" customWidth="1"/>
    <col min="15" max="15" width="9.140625" style="92"/>
    <col min="16" max="16" width="4.140625" customWidth="1"/>
    <col min="17" max="17" width="2.85546875" customWidth="1"/>
  </cols>
  <sheetData>
    <row r="2" spans="1:35" ht="23.25">
      <c r="A2" s="1" t="s">
        <v>0</v>
      </c>
    </row>
    <row r="3" spans="1:35" ht="23.25">
      <c r="A3" s="1" t="s">
        <v>1</v>
      </c>
    </row>
    <row r="4" spans="1:35" ht="24" thickBot="1">
      <c r="A4" s="4" t="s">
        <v>2</v>
      </c>
      <c r="Q4" s="75"/>
      <c r="R4" s="75"/>
      <c r="S4" s="7"/>
      <c r="T4" s="7"/>
      <c r="U4" s="7"/>
      <c r="V4" s="7"/>
      <c r="W4" s="7"/>
      <c r="X4" s="39"/>
      <c r="Y4" s="39"/>
      <c r="Z4" s="8"/>
      <c r="AA4" s="41"/>
      <c r="AB4" s="8"/>
      <c r="AC4" s="8"/>
      <c r="AD4" s="8"/>
      <c r="AE4" s="8"/>
      <c r="AF4" s="41"/>
      <c r="AG4" s="8"/>
      <c r="AH4" s="8"/>
      <c r="AI4" s="39"/>
    </row>
    <row r="5" spans="1:35" ht="24" thickBot="1">
      <c r="A5" s="5" t="s">
        <v>3</v>
      </c>
      <c r="B5" s="6"/>
      <c r="C5" s="6"/>
      <c r="D5" s="84"/>
      <c r="E5" s="7"/>
      <c r="G5" s="94" t="s">
        <v>4</v>
      </c>
      <c r="H5" s="103" t="s">
        <v>5</v>
      </c>
      <c r="I5" s="104"/>
      <c r="J5" s="105" t="s">
        <v>6</v>
      </c>
      <c r="K5" s="104"/>
      <c r="L5" s="105" t="s">
        <v>7</v>
      </c>
      <c r="M5" s="104"/>
      <c r="Q5" s="7"/>
      <c r="R5" s="75"/>
      <c r="S5" s="75"/>
      <c r="T5" s="8"/>
      <c r="U5" s="8"/>
      <c r="V5" s="8"/>
      <c r="W5" s="8"/>
      <c r="X5" s="39"/>
      <c r="Y5" s="8"/>
      <c r="Z5" s="8"/>
      <c r="AA5" s="8"/>
      <c r="AB5" s="39"/>
      <c r="AC5" s="8"/>
      <c r="AD5" s="8"/>
      <c r="AE5" s="8"/>
      <c r="AF5" s="39"/>
      <c r="AG5" s="8"/>
      <c r="AH5" s="8"/>
      <c r="AI5" s="8"/>
    </row>
    <row r="6" spans="1:35">
      <c r="G6" s="95" t="s">
        <v>8</v>
      </c>
      <c r="H6" s="11" t="s">
        <v>9</v>
      </c>
      <c r="I6" s="12" t="s">
        <v>10</v>
      </c>
      <c r="J6" s="11" t="s">
        <v>9</v>
      </c>
      <c r="K6" s="12" t="s">
        <v>10</v>
      </c>
      <c r="L6" s="11" t="s">
        <v>9</v>
      </c>
      <c r="M6" s="12" t="s">
        <v>10</v>
      </c>
      <c r="Q6" s="7"/>
      <c r="R6" s="22"/>
      <c r="S6" s="75"/>
      <c r="T6" s="8"/>
      <c r="U6" s="18"/>
      <c r="V6" s="18"/>
      <c r="W6" s="33"/>
      <c r="X6" s="28"/>
      <c r="Y6" s="28"/>
      <c r="Z6" s="28"/>
      <c r="AA6" s="40"/>
      <c r="AB6" s="39"/>
      <c r="AC6" s="28"/>
      <c r="AD6" s="28"/>
      <c r="AE6" s="40"/>
      <c r="AF6" s="39"/>
      <c r="AG6" s="28"/>
      <c r="AH6" s="28"/>
      <c r="AI6" s="40"/>
    </row>
    <row r="7" spans="1:35">
      <c r="A7" s="14" t="s">
        <v>11</v>
      </c>
      <c r="B7" s="14" t="s">
        <v>12</v>
      </c>
      <c r="C7" s="15" t="s">
        <v>13</v>
      </c>
      <c r="D7" s="87" t="s">
        <v>13</v>
      </c>
      <c r="E7" s="15" t="s">
        <v>14</v>
      </c>
      <c r="F7" s="87" t="s">
        <v>14</v>
      </c>
      <c r="G7" s="95"/>
      <c r="H7" s="16"/>
      <c r="I7" s="17"/>
      <c r="J7" s="16"/>
      <c r="K7" s="17"/>
      <c r="L7" s="16"/>
      <c r="M7" s="17"/>
      <c r="Q7" s="7"/>
      <c r="R7" s="18"/>
      <c r="S7" s="75"/>
      <c r="T7" s="8"/>
      <c r="U7" s="18"/>
      <c r="V7" s="18"/>
      <c r="W7" s="33"/>
      <c r="X7" s="42"/>
      <c r="Y7" s="28"/>
      <c r="Z7" s="28"/>
      <c r="AA7" s="40"/>
      <c r="AB7" s="39"/>
      <c r="AC7" s="28"/>
      <c r="AD7" s="28"/>
      <c r="AE7" s="40"/>
      <c r="AF7" s="39"/>
      <c r="AG7" s="28"/>
      <c r="AH7" s="28"/>
      <c r="AI7" s="40"/>
    </row>
    <row r="8" spans="1:35" ht="15" thickBot="1">
      <c r="A8" s="19" t="s">
        <v>15</v>
      </c>
      <c r="B8" s="14"/>
      <c r="C8" s="15" t="s">
        <v>16</v>
      </c>
      <c r="D8" s="87" t="s">
        <v>32</v>
      </c>
      <c r="E8" s="15" t="s">
        <v>17</v>
      </c>
      <c r="F8" s="87" t="s">
        <v>33</v>
      </c>
      <c r="G8" s="96" t="s">
        <v>34</v>
      </c>
      <c r="H8" s="20" t="s">
        <v>18</v>
      </c>
      <c r="I8" s="21" t="s">
        <v>19</v>
      </c>
      <c r="J8" s="20" t="s">
        <v>18</v>
      </c>
      <c r="K8" s="21" t="s">
        <v>19</v>
      </c>
      <c r="L8" s="20" t="s">
        <v>18</v>
      </c>
      <c r="M8" s="21" t="s">
        <v>19</v>
      </c>
      <c r="N8" s="10" t="s">
        <v>31</v>
      </c>
      <c r="O8" s="93" t="s">
        <v>20</v>
      </c>
      <c r="Q8" s="7"/>
      <c r="R8" s="22"/>
      <c r="S8" s="75"/>
      <c r="T8" s="8"/>
      <c r="U8" s="18"/>
      <c r="V8" s="18"/>
      <c r="W8" s="33"/>
      <c r="X8" s="28"/>
      <c r="Y8" s="28"/>
      <c r="Z8" s="28"/>
      <c r="AA8" s="40"/>
      <c r="AB8" s="39"/>
      <c r="AC8" s="28"/>
      <c r="AD8" s="28"/>
      <c r="AE8" s="40"/>
      <c r="AF8" s="39"/>
      <c r="AG8" s="28"/>
      <c r="AH8" s="28"/>
      <c r="AI8" s="40"/>
    </row>
    <row r="9" spans="1:35">
      <c r="A9" s="23">
        <v>40383.132638888892</v>
      </c>
      <c r="B9" s="23">
        <v>40383.268750000003</v>
      </c>
      <c r="C9" s="24">
        <v>0.45500000000000002</v>
      </c>
      <c r="D9" s="88">
        <f>CONVERT(C9,"in","cm")</f>
        <v>1.1556999999999999</v>
      </c>
      <c r="E9" s="2">
        <v>0.35</v>
      </c>
      <c r="F9" s="88">
        <f>CONVERT(E9,"in","cm")</f>
        <v>0.88900000000000001</v>
      </c>
      <c r="G9" s="98">
        <v>51.4</v>
      </c>
      <c r="H9" s="27">
        <v>7.3531448455850371E-2</v>
      </c>
      <c r="I9" s="28">
        <f t="shared" ref="I9:I40" si="0">H9/C9</f>
        <v>0.16160757902384695</v>
      </c>
      <c r="J9" s="25">
        <v>4.4215537190082643E-2</v>
      </c>
      <c r="K9" s="13">
        <f t="shared" ref="K9:K40" si="1">J9/C9</f>
        <v>9.7177004813368439E-2</v>
      </c>
      <c r="L9" s="27">
        <v>7.0881322314049602E-2</v>
      </c>
      <c r="M9" s="28">
        <f t="shared" ref="M9:M18" si="2">L9/C9</f>
        <v>0.15578312596494417</v>
      </c>
      <c r="N9" s="7">
        <f t="shared" ref="N9:N18" si="3">(H9+J9+L9)/3</f>
        <v>6.2876102653327534E-2</v>
      </c>
      <c r="O9" s="92">
        <f t="shared" ref="O9:O18" si="4">AVERAGE(I9,K9,M9)</f>
        <v>0.13818923660071983</v>
      </c>
      <c r="Q9" s="7"/>
      <c r="R9" s="18"/>
      <c r="S9" s="75"/>
      <c r="T9" s="8"/>
      <c r="U9" s="18"/>
      <c r="V9" s="18"/>
      <c r="W9" s="33"/>
      <c r="X9" s="42"/>
      <c r="Y9" s="28"/>
      <c r="Z9" s="28"/>
      <c r="AA9" s="40"/>
      <c r="AB9" s="39"/>
      <c r="AC9" s="28"/>
      <c r="AD9" s="28"/>
      <c r="AE9" s="40"/>
      <c r="AF9" s="39"/>
      <c r="AG9" s="28"/>
      <c r="AH9" s="28"/>
      <c r="AI9" s="40"/>
    </row>
    <row r="10" spans="1:35">
      <c r="A10" s="23">
        <v>39929.619444444441</v>
      </c>
      <c r="B10" s="23">
        <v>39929.686111111114</v>
      </c>
      <c r="C10" s="24">
        <v>9.9000000000000005E-2</v>
      </c>
      <c r="D10" s="88">
        <f t="shared" ref="D10:D73" si="5">CONVERT(C10,"in","cm")</f>
        <v>0.25146000000000002</v>
      </c>
      <c r="E10" s="24">
        <v>0.14399999999999999</v>
      </c>
      <c r="F10" s="88">
        <f t="shared" ref="F10:F73" si="6">CONVERT(E10,"in","cm")</f>
        <v>0.36575999999999997</v>
      </c>
      <c r="G10" s="99">
        <v>48.1</v>
      </c>
      <c r="H10" s="28"/>
      <c r="I10" s="28">
        <f t="shared" si="0"/>
        <v>0</v>
      </c>
      <c r="J10" s="27">
        <v>3.8499173553719016E-3</v>
      </c>
      <c r="K10" s="13">
        <f t="shared" si="1"/>
        <v>3.8888054094665669E-2</v>
      </c>
      <c r="L10" s="28"/>
      <c r="M10" s="28">
        <f t="shared" si="2"/>
        <v>0</v>
      </c>
      <c r="N10" s="7">
        <f t="shared" si="3"/>
        <v>1.2833057851239671E-3</v>
      </c>
      <c r="O10" s="92">
        <f t="shared" si="4"/>
        <v>1.296268469822189E-2</v>
      </c>
      <c r="Q10" s="7"/>
      <c r="R10" s="22"/>
      <c r="S10" s="75"/>
      <c r="T10" s="8"/>
      <c r="U10" s="18"/>
      <c r="V10" s="18"/>
      <c r="W10" s="33"/>
      <c r="X10" s="28"/>
      <c r="Y10" s="28"/>
      <c r="Z10" s="28"/>
      <c r="AA10" s="40"/>
      <c r="AB10" s="39"/>
      <c r="AC10" s="28"/>
      <c r="AD10" s="28"/>
      <c r="AE10" s="40"/>
      <c r="AF10" s="39"/>
      <c r="AG10" s="28"/>
      <c r="AH10" s="28"/>
      <c r="AI10" s="40"/>
    </row>
    <row r="11" spans="1:35">
      <c r="A11" s="29">
        <v>39928.888194444444</v>
      </c>
      <c r="B11" s="29">
        <v>39929.413888888892</v>
      </c>
      <c r="C11" s="30">
        <v>1.143</v>
      </c>
      <c r="D11" s="88">
        <f t="shared" si="5"/>
        <v>2.9032200000000001</v>
      </c>
      <c r="E11" s="30">
        <v>0.28799999999999998</v>
      </c>
      <c r="F11" s="88">
        <f t="shared" si="6"/>
        <v>0.73151999999999995</v>
      </c>
      <c r="G11" s="99">
        <v>47</v>
      </c>
      <c r="H11" s="27">
        <v>0.28443288386254889</v>
      </c>
      <c r="I11" s="28">
        <f t="shared" si="0"/>
        <v>0.24884766742130263</v>
      </c>
      <c r="J11" s="25">
        <v>0.14002512396694217</v>
      </c>
      <c r="K11" s="13">
        <f t="shared" si="1"/>
        <v>0.12250667013730723</v>
      </c>
      <c r="L11" s="25">
        <v>0.34339120661157024</v>
      </c>
      <c r="M11" s="28">
        <f t="shared" si="2"/>
        <v>0.30042975206611572</v>
      </c>
      <c r="N11" s="7">
        <f t="shared" si="3"/>
        <v>0.25594973814702043</v>
      </c>
      <c r="O11" s="92">
        <f t="shared" si="4"/>
        <v>0.22392802987490854</v>
      </c>
      <c r="Q11" s="7"/>
      <c r="R11" s="18"/>
      <c r="S11" s="75"/>
      <c r="T11" s="8"/>
      <c r="U11" s="18"/>
      <c r="V11" s="18"/>
      <c r="W11" s="33"/>
      <c r="X11" s="28"/>
      <c r="Y11" s="28"/>
      <c r="Z11" s="28"/>
      <c r="AA11" s="40"/>
      <c r="AB11" s="39"/>
      <c r="AC11" s="28"/>
      <c r="AD11" s="28"/>
      <c r="AE11" s="40"/>
      <c r="AF11" s="39"/>
      <c r="AG11" s="28"/>
      <c r="AH11" s="28"/>
      <c r="AI11" s="40"/>
    </row>
    <row r="12" spans="1:35">
      <c r="A12" s="23">
        <v>40381.393055555556</v>
      </c>
      <c r="B12" s="23">
        <v>40381.708333333336</v>
      </c>
      <c r="C12" s="24">
        <v>1.72</v>
      </c>
      <c r="D12" s="88">
        <f t="shared" si="5"/>
        <v>4.3688000000000002</v>
      </c>
      <c r="E12" s="2">
        <v>1.3620000000000001</v>
      </c>
      <c r="F12" s="88">
        <f t="shared" si="6"/>
        <v>3.4594800000000001</v>
      </c>
      <c r="G12" s="98">
        <v>44.9</v>
      </c>
      <c r="H12" s="27">
        <v>0.96626411483253594</v>
      </c>
      <c r="I12" s="28">
        <f t="shared" si="0"/>
        <v>0.56178146211193947</v>
      </c>
      <c r="J12" s="25">
        <v>0.72171371900826442</v>
      </c>
      <c r="K12" s="13">
        <f t="shared" si="1"/>
        <v>0.41960099942340956</v>
      </c>
      <c r="L12" s="27">
        <v>0.75143722314049599</v>
      </c>
      <c r="M12" s="28">
        <f t="shared" si="2"/>
        <v>0.43688210647703257</v>
      </c>
      <c r="N12" s="7">
        <f t="shared" si="3"/>
        <v>0.81313835232709886</v>
      </c>
      <c r="O12" s="92">
        <f t="shared" si="4"/>
        <v>0.4727548560041272</v>
      </c>
      <c r="Q12" s="7"/>
      <c r="R12" s="18"/>
      <c r="S12" s="75"/>
      <c r="T12" s="8"/>
      <c r="U12" s="18"/>
      <c r="V12" s="18"/>
      <c r="W12" s="33"/>
      <c r="X12" s="28"/>
      <c r="Y12" s="28"/>
      <c r="Z12" s="28"/>
      <c r="AA12" s="40"/>
      <c r="AB12" s="39"/>
      <c r="AC12" s="28"/>
      <c r="AD12" s="28"/>
      <c r="AE12" s="40"/>
      <c r="AF12" s="39"/>
      <c r="AG12" s="28"/>
      <c r="AH12" s="28"/>
      <c r="AI12" s="40"/>
    </row>
    <row r="13" spans="1:35">
      <c r="A13" s="29">
        <v>40340.509722222225</v>
      </c>
      <c r="B13" s="29">
        <v>40340.590277777781</v>
      </c>
      <c r="C13" s="30">
        <v>0.1</v>
      </c>
      <c r="D13" s="88">
        <f t="shared" si="5"/>
        <v>0.254</v>
      </c>
      <c r="E13" s="31">
        <v>0.18</v>
      </c>
      <c r="F13" s="88">
        <f t="shared" si="6"/>
        <v>0.4572</v>
      </c>
      <c r="G13" s="99">
        <v>44.6</v>
      </c>
      <c r="I13" s="28">
        <f t="shared" si="0"/>
        <v>0</v>
      </c>
      <c r="J13" s="13"/>
      <c r="K13" s="13">
        <f t="shared" si="1"/>
        <v>0</v>
      </c>
      <c r="L13" s="28"/>
      <c r="M13" s="28">
        <f t="shared" si="2"/>
        <v>0</v>
      </c>
      <c r="N13" s="7">
        <f t="shared" si="3"/>
        <v>0</v>
      </c>
      <c r="O13" s="92">
        <f t="shared" si="4"/>
        <v>0</v>
      </c>
      <c r="Q13" s="7"/>
      <c r="R13" s="18"/>
      <c r="S13" s="75"/>
      <c r="T13" s="8"/>
      <c r="U13" s="18"/>
      <c r="V13" s="18"/>
      <c r="W13" s="33"/>
      <c r="X13" s="28"/>
      <c r="Y13" s="28"/>
      <c r="Z13" s="28"/>
      <c r="AA13" s="40"/>
      <c r="AB13" s="39"/>
      <c r="AC13" s="28"/>
      <c r="AD13" s="28"/>
      <c r="AE13" s="40"/>
      <c r="AF13" s="39"/>
      <c r="AG13" s="28"/>
      <c r="AH13" s="28"/>
      <c r="AI13" s="40"/>
    </row>
    <row r="14" spans="1:35">
      <c r="A14" s="23">
        <v>39648.984722222223</v>
      </c>
      <c r="B14" s="23">
        <v>39649.048611111109</v>
      </c>
      <c r="C14" s="24">
        <v>0.126</v>
      </c>
      <c r="D14" s="88">
        <f t="shared" si="5"/>
        <v>0.32003999999999999</v>
      </c>
      <c r="E14" s="2">
        <v>0.16200000000000001</v>
      </c>
      <c r="F14" s="88">
        <f t="shared" si="6"/>
        <v>0.41148000000000001</v>
      </c>
      <c r="G14" s="99">
        <v>44.5</v>
      </c>
      <c r="H14" s="28"/>
      <c r="I14" s="28">
        <f t="shared" si="0"/>
        <v>0</v>
      </c>
      <c r="J14" s="28"/>
      <c r="K14" s="13">
        <f t="shared" si="1"/>
        <v>0</v>
      </c>
      <c r="L14" s="28"/>
      <c r="M14" s="28">
        <f t="shared" si="2"/>
        <v>0</v>
      </c>
      <c r="N14" s="7">
        <f t="shared" si="3"/>
        <v>0</v>
      </c>
      <c r="O14" s="92">
        <f t="shared" si="4"/>
        <v>0</v>
      </c>
      <c r="Q14" s="7"/>
      <c r="R14" s="18"/>
      <c r="S14" s="75"/>
      <c r="T14" s="8"/>
      <c r="U14" s="18"/>
      <c r="V14" s="18"/>
      <c r="W14" s="33"/>
      <c r="X14" s="28"/>
      <c r="Y14" s="28"/>
      <c r="Z14" s="28"/>
      <c r="AA14" s="40"/>
      <c r="AB14" s="39"/>
      <c r="AC14" s="28"/>
      <c r="AD14" s="28"/>
      <c r="AE14" s="40"/>
      <c r="AF14" s="39"/>
      <c r="AG14" s="28"/>
      <c r="AH14" s="28"/>
      <c r="AI14" s="40"/>
    </row>
    <row r="15" spans="1:35">
      <c r="A15" s="23">
        <v>39649.164583333331</v>
      </c>
      <c r="B15" s="23">
        <v>39649.241666666669</v>
      </c>
      <c r="C15" s="24">
        <v>0.36799999999999999</v>
      </c>
      <c r="D15" s="88">
        <f t="shared" si="5"/>
        <v>0.93472</v>
      </c>
      <c r="E15" s="2">
        <v>0.57399999999999995</v>
      </c>
      <c r="F15" s="88">
        <f t="shared" si="6"/>
        <v>1.4579599999999999</v>
      </c>
      <c r="G15" s="99">
        <v>44.5</v>
      </c>
      <c r="H15" s="28"/>
      <c r="I15" s="28">
        <f t="shared" si="0"/>
        <v>0</v>
      </c>
      <c r="J15" s="28"/>
      <c r="K15" s="13">
        <f t="shared" si="1"/>
        <v>0</v>
      </c>
      <c r="L15" s="27">
        <v>4.4461487603305785E-3</v>
      </c>
      <c r="M15" s="28">
        <f t="shared" si="2"/>
        <v>1.2081925979159181E-2</v>
      </c>
      <c r="N15" s="7">
        <f t="shared" si="3"/>
        <v>1.4820495867768596E-3</v>
      </c>
      <c r="O15" s="92">
        <f t="shared" si="4"/>
        <v>4.027308659719727E-3</v>
      </c>
      <c r="Q15" s="7"/>
      <c r="R15" s="18"/>
      <c r="S15" s="75"/>
      <c r="T15" s="8"/>
      <c r="U15" s="18"/>
      <c r="V15" s="18"/>
      <c r="W15" s="33"/>
      <c r="X15" s="28"/>
      <c r="Y15" s="28"/>
      <c r="Z15" s="28"/>
      <c r="AA15" s="40"/>
      <c r="AB15" s="39"/>
      <c r="AC15" s="28"/>
      <c r="AD15" s="28"/>
      <c r="AE15" s="40"/>
      <c r="AF15" s="39"/>
      <c r="AG15" s="28"/>
      <c r="AH15" s="28"/>
      <c r="AI15" s="40"/>
    </row>
    <row r="16" spans="1:35">
      <c r="A16" s="23">
        <v>39563.732638888891</v>
      </c>
      <c r="B16" s="23">
        <v>39563.935416666667</v>
      </c>
      <c r="C16" s="24">
        <v>1.079</v>
      </c>
      <c r="D16" s="88">
        <f t="shared" si="5"/>
        <v>2.7406600000000001</v>
      </c>
      <c r="E16" s="24">
        <v>0.86599999999999999</v>
      </c>
      <c r="F16" s="88">
        <f t="shared" si="6"/>
        <v>2.19964</v>
      </c>
      <c r="G16" s="99">
        <v>44.1</v>
      </c>
      <c r="H16" s="25">
        <v>0.43278294910830795</v>
      </c>
      <c r="I16" s="28">
        <f t="shared" si="0"/>
        <v>0.40109633837655972</v>
      </c>
      <c r="J16" s="25">
        <v>0.23245487603305787</v>
      </c>
      <c r="K16" s="13">
        <f t="shared" si="1"/>
        <v>0.21543547361729182</v>
      </c>
      <c r="L16" s="25">
        <v>0.403376132231405</v>
      </c>
      <c r="M16" s="28">
        <f t="shared" si="2"/>
        <v>0.37384256925987491</v>
      </c>
      <c r="N16" s="7">
        <f t="shared" si="3"/>
        <v>0.35620465245759031</v>
      </c>
      <c r="O16" s="92">
        <f t="shared" si="4"/>
        <v>0.33012479375124215</v>
      </c>
      <c r="Q16" s="7"/>
      <c r="R16" s="18"/>
      <c r="S16" s="75"/>
      <c r="T16" s="8"/>
      <c r="U16" s="18"/>
      <c r="V16" s="18"/>
      <c r="W16" s="33"/>
      <c r="X16" s="28"/>
      <c r="Y16" s="28"/>
      <c r="Z16" s="28"/>
      <c r="AA16" s="40"/>
      <c r="AB16" s="39"/>
      <c r="AC16" s="28"/>
      <c r="AD16" s="28"/>
      <c r="AE16" s="40"/>
      <c r="AF16" s="39"/>
      <c r="AG16" s="28"/>
      <c r="AH16" s="28"/>
      <c r="AI16" s="40"/>
    </row>
    <row r="17" spans="1:35">
      <c r="A17" s="23">
        <v>40352.869444444441</v>
      </c>
      <c r="B17" s="23">
        <v>40352.890277777777</v>
      </c>
      <c r="C17" s="24">
        <v>0.69699999999999995</v>
      </c>
      <c r="D17" s="88">
        <f t="shared" si="5"/>
        <v>1.7703800000000001</v>
      </c>
      <c r="E17" s="2">
        <v>1.3939999999999999</v>
      </c>
      <c r="F17" s="88">
        <f t="shared" si="6"/>
        <v>3.5407600000000001</v>
      </c>
      <c r="G17" s="100">
        <v>43.8</v>
      </c>
      <c r="H17" s="28"/>
      <c r="I17" s="28">
        <f t="shared" si="0"/>
        <v>0</v>
      </c>
      <c r="J17" s="13"/>
      <c r="K17" s="13">
        <f t="shared" si="1"/>
        <v>0</v>
      </c>
      <c r="L17" s="27">
        <v>3.8192132231404968E-2</v>
      </c>
      <c r="M17" s="28">
        <f t="shared" si="2"/>
        <v>5.4795024722245296E-2</v>
      </c>
      <c r="N17" s="7">
        <f t="shared" si="3"/>
        <v>1.2730710743801657E-2</v>
      </c>
      <c r="O17" s="92">
        <f t="shared" si="4"/>
        <v>1.8265008240748431E-2</v>
      </c>
      <c r="Q17" s="7"/>
      <c r="R17" s="18"/>
      <c r="S17" s="75"/>
      <c r="T17" s="8"/>
      <c r="U17" s="18"/>
      <c r="V17" s="18"/>
      <c r="W17" s="33"/>
      <c r="X17" s="28"/>
      <c r="Y17" s="28"/>
      <c r="Z17" s="28"/>
      <c r="AA17" s="40"/>
      <c r="AB17" s="39"/>
      <c r="AC17" s="28"/>
      <c r="AD17" s="28"/>
      <c r="AE17" s="40"/>
      <c r="AF17" s="39"/>
      <c r="AG17" s="28"/>
      <c r="AH17" s="28"/>
      <c r="AI17" s="40"/>
    </row>
    <row r="18" spans="1:35">
      <c r="A18" s="23">
        <v>40276.345138888886</v>
      </c>
      <c r="B18" s="23">
        <v>40276.517361111109</v>
      </c>
      <c r="C18" s="24">
        <v>0.14399999999999999</v>
      </c>
      <c r="D18" s="88">
        <f t="shared" si="5"/>
        <v>0.36575999999999997</v>
      </c>
      <c r="E18" s="2">
        <v>0.09</v>
      </c>
      <c r="F18" s="88">
        <f t="shared" si="6"/>
        <v>0.2286</v>
      </c>
      <c r="G18" s="99">
        <v>43.7</v>
      </c>
      <c r="H18" s="18">
        <v>2.1000000000000001E-2</v>
      </c>
      <c r="I18" s="28">
        <f t="shared" si="0"/>
        <v>0.14583333333333334</v>
      </c>
      <c r="J18" s="18"/>
      <c r="K18" s="13">
        <f t="shared" si="1"/>
        <v>0</v>
      </c>
      <c r="L18" s="27">
        <v>2.9742545454545459E-2</v>
      </c>
      <c r="M18" s="28">
        <f t="shared" si="2"/>
        <v>0.20654545454545459</v>
      </c>
      <c r="N18" s="7">
        <f t="shared" si="3"/>
        <v>1.6914181818181818E-2</v>
      </c>
      <c r="O18" s="92">
        <f t="shared" si="4"/>
        <v>0.11745959595959599</v>
      </c>
      <c r="Q18" s="7"/>
      <c r="R18" s="18"/>
      <c r="S18" s="75"/>
      <c r="T18" s="8"/>
      <c r="U18" s="18"/>
      <c r="V18" s="18"/>
      <c r="W18" s="33"/>
      <c r="X18" s="28"/>
      <c r="Y18" s="28"/>
      <c r="Z18" s="28"/>
      <c r="AA18" s="40"/>
      <c r="AB18" s="39"/>
      <c r="AC18" s="28"/>
      <c r="AD18" s="28"/>
      <c r="AE18" s="40"/>
      <c r="AF18" s="39"/>
      <c r="AG18" s="28"/>
      <c r="AH18" s="28"/>
      <c r="AI18" s="40"/>
    </row>
    <row r="19" spans="1:35">
      <c r="A19" s="23">
        <v>39318.646527777775</v>
      </c>
      <c r="B19" s="23">
        <v>39318.672222222223</v>
      </c>
      <c r="C19" s="24">
        <v>0.20200000000000001</v>
      </c>
      <c r="D19" s="88">
        <f t="shared" si="5"/>
        <v>0.51307999999999998</v>
      </c>
      <c r="E19" s="2">
        <v>0.38600000000000001</v>
      </c>
      <c r="F19" s="88">
        <f t="shared" si="6"/>
        <v>0.98043999999999998</v>
      </c>
      <c r="G19" s="99">
        <v>43.5</v>
      </c>
      <c r="H19" s="13"/>
      <c r="I19" s="28">
        <f t="shared" si="0"/>
        <v>0</v>
      </c>
      <c r="J19" s="13"/>
      <c r="K19" s="13">
        <f t="shared" si="1"/>
        <v>0</v>
      </c>
      <c r="L19" s="32"/>
      <c r="M19" s="32"/>
      <c r="N19" s="7">
        <f>(H19+J19)/2</f>
        <v>0</v>
      </c>
      <c r="O19" s="92">
        <f>AVERAGE(I19,K19)</f>
        <v>0</v>
      </c>
      <c r="Q19" s="7"/>
      <c r="R19" s="18"/>
      <c r="S19" s="75"/>
      <c r="T19" s="8"/>
      <c r="U19" s="18"/>
      <c r="V19" s="18"/>
      <c r="W19" s="33"/>
      <c r="X19" s="39"/>
      <c r="Y19" s="43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>
      <c r="A20" s="23">
        <v>40344.6</v>
      </c>
      <c r="B20" s="23">
        <v>40344.892361111109</v>
      </c>
      <c r="C20" s="24">
        <v>0.47699999999999998</v>
      </c>
      <c r="D20" s="88">
        <f t="shared" si="5"/>
        <v>1.2115800000000001</v>
      </c>
      <c r="E20" s="2">
        <v>0.19800000000000001</v>
      </c>
      <c r="F20" s="88">
        <f t="shared" si="6"/>
        <v>0.50292000000000003</v>
      </c>
      <c r="G20" s="99">
        <v>43.3</v>
      </c>
      <c r="H20" s="2">
        <v>0.108</v>
      </c>
      <c r="I20" s="28">
        <f t="shared" si="0"/>
        <v>0.22641509433962265</v>
      </c>
      <c r="J20" s="25">
        <v>0.22593520661157027</v>
      </c>
      <c r="K20" s="13">
        <f t="shared" si="1"/>
        <v>0.47365871407037796</v>
      </c>
      <c r="L20" s="27">
        <v>0.47172971900826449</v>
      </c>
      <c r="M20" s="28">
        <f>L20/C20</f>
        <v>0.98895119288944344</v>
      </c>
      <c r="N20" s="7">
        <f>(H20+J20+L20)/3</f>
        <v>0.26855497520661159</v>
      </c>
      <c r="O20" s="92">
        <f>AVERAGE(I20,K20,M20)</f>
        <v>0.56300833376648141</v>
      </c>
      <c r="Q20" s="7"/>
      <c r="R20" s="7"/>
      <c r="S20" s="7"/>
      <c r="T20" s="7"/>
      <c r="U20" s="7"/>
      <c r="V20" s="7"/>
      <c r="W20" s="7"/>
    </row>
    <row r="21" spans="1:35">
      <c r="A21" s="23">
        <v>40356.107638888891</v>
      </c>
      <c r="B21" s="23">
        <v>40356.252083333333</v>
      </c>
      <c r="C21" s="24">
        <v>0.433</v>
      </c>
      <c r="D21" s="88">
        <f t="shared" si="5"/>
        <v>1.09982</v>
      </c>
      <c r="E21" s="2">
        <v>0.59599999999999997</v>
      </c>
      <c r="F21" s="88">
        <f t="shared" si="6"/>
        <v>1.5138400000000001</v>
      </c>
      <c r="G21" s="100">
        <v>43.2</v>
      </c>
      <c r="H21" s="28"/>
      <c r="I21" s="28">
        <f t="shared" si="0"/>
        <v>0</v>
      </c>
      <c r="J21" s="13"/>
      <c r="K21" s="13">
        <f t="shared" si="1"/>
        <v>0</v>
      </c>
      <c r="L21" s="27">
        <v>1.408581818181818E-2</v>
      </c>
      <c r="M21" s="28">
        <f>L21/C21</f>
        <v>3.2530757925677091E-2</v>
      </c>
      <c r="N21" s="7">
        <f>(H21+J21+L21)/3</f>
        <v>4.6952727272727268E-3</v>
      </c>
      <c r="O21" s="92">
        <f>AVERAGE(I21,K21,M21)</f>
        <v>1.0843585975225696E-2</v>
      </c>
      <c r="Q21" s="7"/>
      <c r="R21" s="7"/>
      <c r="S21" s="7"/>
      <c r="T21" s="7"/>
      <c r="U21" s="7"/>
      <c r="V21" s="7"/>
      <c r="W21" s="7"/>
    </row>
    <row r="22" spans="1:35">
      <c r="A22" s="23">
        <v>40377.405555555553</v>
      </c>
      <c r="B22" s="23">
        <v>40377.4375</v>
      </c>
      <c r="C22" s="24">
        <v>0.17199999999999999</v>
      </c>
      <c r="D22" s="88">
        <f t="shared" si="5"/>
        <v>0.43687999999999999</v>
      </c>
      <c r="E22" s="2">
        <v>0.27200000000000002</v>
      </c>
      <c r="F22" s="88">
        <f t="shared" si="6"/>
        <v>0.69088000000000005</v>
      </c>
      <c r="G22" s="101">
        <v>43.1</v>
      </c>
      <c r="H22" s="27"/>
      <c r="I22" s="28">
        <f t="shared" si="0"/>
        <v>0</v>
      </c>
      <c r="J22" s="13"/>
      <c r="K22" s="13">
        <f t="shared" si="1"/>
        <v>0</v>
      </c>
      <c r="L22" s="28"/>
      <c r="M22" s="28">
        <f>L22/C22</f>
        <v>0</v>
      </c>
      <c r="N22" s="7">
        <f>(H22+J22+L22)/3</f>
        <v>0</v>
      </c>
      <c r="O22" s="92">
        <f>AVERAGE(I22,K22,M22)</f>
        <v>0</v>
      </c>
      <c r="Q22" s="7"/>
      <c r="R22" s="7"/>
      <c r="S22" s="7"/>
      <c r="T22" s="7"/>
      <c r="U22" s="18"/>
      <c r="V22" s="18"/>
      <c r="W22" s="33"/>
    </row>
    <row r="23" spans="1:35">
      <c r="A23" s="23">
        <v>40379.832638888889</v>
      </c>
      <c r="B23" s="23">
        <v>40379.875694444447</v>
      </c>
      <c r="C23" s="24">
        <v>0.69499999999999995</v>
      </c>
      <c r="D23" s="88">
        <f t="shared" si="5"/>
        <v>1.7653000000000001</v>
      </c>
      <c r="E23" s="2">
        <v>1.3180000000000001</v>
      </c>
      <c r="F23" s="88">
        <f t="shared" si="6"/>
        <v>3.3477199999999998</v>
      </c>
      <c r="G23" s="98">
        <v>43.1</v>
      </c>
      <c r="H23" s="27"/>
      <c r="I23" s="28">
        <f t="shared" si="0"/>
        <v>0</v>
      </c>
      <c r="J23" s="13"/>
      <c r="K23" s="13">
        <f t="shared" si="1"/>
        <v>0</v>
      </c>
      <c r="L23" s="27">
        <v>8.2734545454545456E-3</v>
      </c>
      <c r="M23" s="28">
        <f>L23/C23</f>
        <v>1.1904251144538915E-2</v>
      </c>
      <c r="N23" s="7">
        <f>(H23+J23+L23)/3</f>
        <v>2.757818181818182E-3</v>
      </c>
      <c r="O23" s="92">
        <f>AVERAGE(I23,K23,M23)</f>
        <v>3.9680837148463053E-3</v>
      </c>
      <c r="Q23" s="7"/>
      <c r="R23" s="7"/>
      <c r="S23" s="7"/>
      <c r="T23" s="7"/>
      <c r="U23" s="18"/>
      <c r="V23" s="18"/>
      <c r="W23" s="33"/>
    </row>
    <row r="24" spans="1:35">
      <c r="A24" s="23">
        <v>40275.666666666664</v>
      </c>
      <c r="B24" s="23">
        <v>40275.745138888888</v>
      </c>
      <c r="C24" s="24">
        <v>0.13500000000000001</v>
      </c>
      <c r="D24" s="88">
        <f t="shared" si="5"/>
        <v>0.34289999999999998</v>
      </c>
      <c r="E24" s="2">
        <v>0.18</v>
      </c>
      <c r="F24" s="88">
        <f t="shared" si="6"/>
        <v>0.4572</v>
      </c>
      <c r="G24" s="99">
        <v>43</v>
      </c>
      <c r="H24" s="18"/>
      <c r="I24" s="28">
        <f t="shared" si="0"/>
        <v>0</v>
      </c>
      <c r="J24" s="18"/>
      <c r="K24" s="13">
        <f t="shared" si="1"/>
        <v>0</v>
      </c>
      <c r="L24" s="28"/>
      <c r="M24" s="28">
        <f>L24/C24</f>
        <v>0</v>
      </c>
      <c r="N24" s="7">
        <f>(H24+J24+L24)/3</f>
        <v>0</v>
      </c>
      <c r="O24" s="92">
        <f>AVERAGE(I24,K24,M24)</f>
        <v>0</v>
      </c>
      <c r="Q24" s="7"/>
      <c r="R24" s="7"/>
      <c r="S24" s="7"/>
      <c r="T24" s="7"/>
      <c r="U24" s="18"/>
      <c r="V24" s="18"/>
      <c r="W24" s="33"/>
    </row>
    <row r="25" spans="1:35">
      <c r="A25" s="23">
        <v>39316.140972222223</v>
      </c>
      <c r="B25" s="23">
        <v>39316.263194444444</v>
      </c>
      <c r="C25" s="24">
        <v>0.108</v>
      </c>
      <c r="D25" s="88">
        <f t="shared" si="5"/>
        <v>0.27432000000000001</v>
      </c>
      <c r="E25" s="2">
        <v>0.126</v>
      </c>
      <c r="F25" s="88">
        <f t="shared" si="6"/>
        <v>0.32003999999999999</v>
      </c>
      <c r="G25" s="99">
        <v>42.8</v>
      </c>
      <c r="H25" s="13"/>
      <c r="I25" s="28">
        <f t="shared" si="0"/>
        <v>0</v>
      </c>
      <c r="J25" s="13"/>
      <c r="K25" s="13">
        <f t="shared" si="1"/>
        <v>0</v>
      </c>
      <c r="L25" s="32"/>
      <c r="M25" s="32"/>
      <c r="N25" s="7">
        <f>(H25+J25)/2</f>
        <v>0</v>
      </c>
      <c r="O25" s="92">
        <f>AVERAGE(I25,K25)</f>
        <v>0</v>
      </c>
      <c r="Q25" s="7"/>
      <c r="R25" s="7"/>
      <c r="S25" s="7"/>
      <c r="T25" s="7"/>
      <c r="U25" s="18"/>
      <c r="V25" s="18"/>
      <c r="W25" s="33"/>
    </row>
    <row r="26" spans="1:35">
      <c r="A26" s="23">
        <v>39548.488194444442</v>
      </c>
      <c r="B26" s="23">
        <v>39549.12777777778</v>
      </c>
      <c r="C26" s="24">
        <v>0.97199999999999998</v>
      </c>
      <c r="D26" s="88">
        <f t="shared" si="5"/>
        <v>2.46888</v>
      </c>
      <c r="E26" s="24">
        <v>0.216</v>
      </c>
      <c r="F26" s="88">
        <f t="shared" si="6"/>
        <v>0.54864000000000002</v>
      </c>
      <c r="G26" s="99">
        <v>42.4</v>
      </c>
      <c r="H26" s="25">
        <v>0.3555105698129622</v>
      </c>
      <c r="I26" s="28">
        <f t="shared" si="0"/>
        <v>0.36575161503391174</v>
      </c>
      <c r="J26" s="25">
        <v>0.41179636363636357</v>
      </c>
      <c r="K26" s="13">
        <f t="shared" si="1"/>
        <v>0.42365881032547692</v>
      </c>
      <c r="L26" s="25">
        <v>0.32910069421487609</v>
      </c>
      <c r="M26" s="28">
        <f>L26/C26</f>
        <v>0.33858096112641572</v>
      </c>
      <c r="N26" s="7">
        <f>(H26+J26+L26)/3</f>
        <v>0.36546920922140064</v>
      </c>
      <c r="O26" s="92">
        <f>AVERAGE(I26,K26,M26)</f>
        <v>0.37599712882860148</v>
      </c>
      <c r="Q26" s="7"/>
      <c r="R26" s="7"/>
      <c r="S26" s="7"/>
      <c r="T26" s="7"/>
      <c r="U26" s="18"/>
      <c r="V26" s="18"/>
      <c r="W26" s="33"/>
    </row>
    <row r="27" spans="1:35">
      <c r="A27" s="23">
        <v>40390.134027777778</v>
      </c>
      <c r="B27" s="23">
        <v>40390.420138888891</v>
      </c>
      <c r="C27" s="24">
        <v>0.33300000000000002</v>
      </c>
      <c r="D27" s="88">
        <f t="shared" si="5"/>
        <v>0.84582000000000002</v>
      </c>
      <c r="E27" s="2">
        <v>0.378</v>
      </c>
      <c r="F27" s="88">
        <f t="shared" si="6"/>
        <v>0.96011999999999997</v>
      </c>
      <c r="G27" s="101">
        <v>41.9</v>
      </c>
      <c r="H27" s="27"/>
      <c r="I27" s="28">
        <f t="shared" si="0"/>
        <v>0</v>
      </c>
      <c r="J27" s="13"/>
      <c r="K27" s="13">
        <f t="shared" si="1"/>
        <v>0</v>
      </c>
      <c r="L27" s="28"/>
      <c r="M27" s="28">
        <f>L27/C27</f>
        <v>0</v>
      </c>
      <c r="N27" s="7">
        <f>(H27+J27+L27)/3</f>
        <v>0</v>
      </c>
      <c r="O27" s="92">
        <f>AVERAGE(I27,K27,M27)</f>
        <v>0</v>
      </c>
      <c r="Q27" s="7"/>
      <c r="R27" s="7"/>
      <c r="S27" s="7"/>
      <c r="T27" s="7"/>
      <c r="U27" s="18"/>
      <c r="V27" s="18"/>
      <c r="W27" s="33"/>
    </row>
    <row r="28" spans="1:35">
      <c r="A28" s="23">
        <v>40352.202777777777</v>
      </c>
      <c r="B28" s="23">
        <v>40352.280555555553</v>
      </c>
      <c r="C28" s="24">
        <v>0.28799999999999998</v>
      </c>
      <c r="D28" s="88">
        <f t="shared" si="5"/>
        <v>0.73151999999999995</v>
      </c>
      <c r="E28" s="2">
        <v>0.23400000000000001</v>
      </c>
      <c r="F28" s="88">
        <f t="shared" si="6"/>
        <v>0.59436</v>
      </c>
      <c r="G28" s="99">
        <v>41.8</v>
      </c>
      <c r="I28" s="28">
        <f t="shared" si="0"/>
        <v>0</v>
      </c>
      <c r="J28" s="13"/>
      <c r="K28" s="13">
        <f t="shared" si="1"/>
        <v>0</v>
      </c>
      <c r="L28" s="28"/>
      <c r="M28" s="28">
        <f>L28/C28</f>
        <v>0</v>
      </c>
      <c r="N28" s="7">
        <f>(H28+J28+L28)/3</f>
        <v>0</v>
      </c>
      <c r="O28" s="92">
        <f>AVERAGE(I28,K28,M28)</f>
        <v>0</v>
      </c>
      <c r="Q28" s="75"/>
      <c r="R28" s="75"/>
      <c r="S28" s="7"/>
      <c r="T28" s="7"/>
      <c r="U28" s="7"/>
      <c r="V28" s="7"/>
      <c r="W28" s="7"/>
    </row>
    <row r="29" spans="1:35">
      <c r="A29" s="23">
        <v>39217.649305555555</v>
      </c>
      <c r="B29" s="23">
        <v>39217.888194444444</v>
      </c>
      <c r="C29" s="24">
        <v>0.495</v>
      </c>
      <c r="D29" s="88">
        <f t="shared" si="5"/>
        <v>1.2573000000000001</v>
      </c>
      <c r="E29" s="2">
        <v>0.34200000000000003</v>
      </c>
      <c r="F29" s="88">
        <f t="shared" si="6"/>
        <v>0.86868000000000001</v>
      </c>
      <c r="G29" s="99">
        <v>41.6</v>
      </c>
      <c r="H29" s="13"/>
      <c r="I29" s="28">
        <f t="shared" si="0"/>
        <v>0</v>
      </c>
      <c r="J29" s="13"/>
      <c r="K29" s="13">
        <f t="shared" si="1"/>
        <v>0</v>
      </c>
      <c r="L29" s="32"/>
      <c r="M29" s="32"/>
      <c r="N29" s="7">
        <f>(H29+J29)/2</f>
        <v>0</v>
      </c>
      <c r="O29" s="92">
        <f>AVERAGE(I29,K29)</f>
        <v>0</v>
      </c>
      <c r="Q29" s="7"/>
      <c r="R29" s="75"/>
      <c r="S29" s="75"/>
      <c r="T29" s="8"/>
      <c r="U29" s="8"/>
      <c r="V29" s="8"/>
      <c r="W29" s="8"/>
    </row>
    <row r="30" spans="1:35">
      <c r="A30" s="23">
        <v>39217.441666666666</v>
      </c>
      <c r="B30" s="23">
        <v>39217.555555555555</v>
      </c>
      <c r="C30" s="24">
        <v>0.32400000000000001</v>
      </c>
      <c r="D30" s="88">
        <f t="shared" si="5"/>
        <v>0.82296000000000002</v>
      </c>
      <c r="E30" s="2">
        <v>0.27</v>
      </c>
      <c r="F30" s="88">
        <f t="shared" si="6"/>
        <v>0.68579999999999997</v>
      </c>
      <c r="G30" s="99">
        <v>41.5</v>
      </c>
      <c r="H30" s="13"/>
      <c r="I30" s="28">
        <f t="shared" si="0"/>
        <v>0</v>
      </c>
      <c r="J30" s="13"/>
      <c r="K30" s="13">
        <f t="shared" si="1"/>
        <v>0</v>
      </c>
      <c r="L30" s="32"/>
      <c r="M30" s="32"/>
      <c r="N30" s="7">
        <f>(H30+J30)/2</f>
        <v>0</v>
      </c>
      <c r="O30" s="92">
        <f>AVERAGE(I30,K30)</f>
        <v>0</v>
      </c>
      <c r="Q30" s="7"/>
      <c r="R30" s="22"/>
      <c r="S30" s="75"/>
      <c r="T30" s="8"/>
      <c r="U30" s="18"/>
      <c r="V30" s="18"/>
      <c r="W30" s="33"/>
    </row>
    <row r="31" spans="1:35">
      <c r="A31" s="23">
        <v>40350.908333333333</v>
      </c>
      <c r="B31" s="23">
        <v>40351.007638888892</v>
      </c>
      <c r="C31" s="24">
        <v>0.20699999999999999</v>
      </c>
      <c r="D31" s="88">
        <f t="shared" si="5"/>
        <v>0.52578000000000003</v>
      </c>
      <c r="E31" s="2">
        <v>0.14399999999999999</v>
      </c>
      <c r="F31" s="88">
        <f t="shared" si="6"/>
        <v>0.36575999999999997</v>
      </c>
      <c r="G31" s="99">
        <v>41.4</v>
      </c>
      <c r="I31" s="28">
        <f t="shared" si="0"/>
        <v>0</v>
      </c>
      <c r="J31" s="13"/>
      <c r="K31" s="13">
        <f t="shared" si="1"/>
        <v>0</v>
      </c>
      <c r="L31" s="28"/>
      <c r="M31" s="28">
        <f>L31/C31</f>
        <v>0</v>
      </c>
      <c r="N31" s="7">
        <f>(H31+J31+L31)/3</f>
        <v>0</v>
      </c>
      <c r="O31" s="92">
        <f>AVERAGE(I31,K31,M31)</f>
        <v>0</v>
      </c>
      <c r="Q31" s="7"/>
      <c r="R31" s="18"/>
      <c r="S31" s="75"/>
      <c r="T31" s="8"/>
      <c r="U31" s="18"/>
      <c r="V31" s="18"/>
      <c r="W31" s="33"/>
    </row>
    <row r="32" spans="1:35">
      <c r="A32" s="23">
        <v>39314.915277777778</v>
      </c>
      <c r="B32" s="23">
        <v>39315.066666666666</v>
      </c>
      <c r="C32" s="24">
        <v>0.16200000000000001</v>
      </c>
      <c r="D32" s="88">
        <f t="shared" si="5"/>
        <v>0.41148000000000001</v>
      </c>
      <c r="E32" s="2">
        <v>0.126</v>
      </c>
      <c r="F32" s="88">
        <f t="shared" si="6"/>
        <v>0.32003999999999999</v>
      </c>
      <c r="G32" s="99">
        <v>40.799999999999997</v>
      </c>
      <c r="H32" s="13"/>
      <c r="I32" s="28">
        <f t="shared" si="0"/>
        <v>0</v>
      </c>
      <c r="J32" s="13"/>
      <c r="K32" s="13">
        <f t="shared" si="1"/>
        <v>0</v>
      </c>
      <c r="L32" s="32"/>
      <c r="M32" s="32"/>
      <c r="N32" s="7">
        <f>(H32+J32)/2</f>
        <v>0</v>
      </c>
      <c r="O32" s="92">
        <f>AVERAGE(I32,K32)</f>
        <v>0</v>
      </c>
      <c r="Q32" s="7"/>
      <c r="R32" s="22"/>
      <c r="S32" s="75"/>
      <c r="T32" s="8"/>
      <c r="U32" s="18"/>
      <c r="V32" s="18"/>
      <c r="W32" s="33"/>
    </row>
    <row r="33" spans="1:23">
      <c r="A33" s="23">
        <v>40344.438888888886</v>
      </c>
      <c r="B33" s="23">
        <v>40344.484027777777</v>
      </c>
      <c r="C33" s="24">
        <v>0.28799999999999998</v>
      </c>
      <c r="D33" s="88">
        <f t="shared" si="5"/>
        <v>0.73151999999999995</v>
      </c>
      <c r="E33" s="2">
        <v>0.54</v>
      </c>
      <c r="F33" s="88">
        <f t="shared" si="6"/>
        <v>1.3715999999999999</v>
      </c>
      <c r="G33" s="99">
        <v>40.799999999999997</v>
      </c>
      <c r="I33" s="28">
        <f t="shared" si="0"/>
        <v>0</v>
      </c>
      <c r="J33" s="13"/>
      <c r="K33" s="13">
        <f t="shared" si="1"/>
        <v>0</v>
      </c>
      <c r="L33" s="28"/>
      <c r="M33" s="28">
        <f t="shared" ref="M33:M71" si="7">L33/C33</f>
        <v>0</v>
      </c>
      <c r="N33" s="7">
        <f t="shared" ref="N33:N71" si="8">(H33+J33+L33)/3</f>
        <v>0</v>
      </c>
      <c r="O33" s="92">
        <f t="shared" ref="O33:O71" si="9">AVERAGE(I33,K33,M33)</f>
        <v>0</v>
      </c>
      <c r="Q33" s="7"/>
      <c r="R33" s="18"/>
      <c r="S33" s="75"/>
      <c r="T33" s="8"/>
      <c r="U33" s="18"/>
      <c r="V33" s="18"/>
      <c r="W33" s="33"/>
    </row>
    <row r="34" spans="1:23">
      <c r="A34" s="23">
        <v>39607.765972222223</v>
      </c>
      <c r="B34" s="23">
        <v>39608.051388888889</v>
      </c>
      <c r="C34" s="24">
        <v>1.238</v>
      </c>
      <c r="D34" s="88">
        <f t="shared" si="5"/>
        <v>3.14452</v>
      </c>
      <c r="E34" s="2">
        <v>1.0900000000000001</v>
      </c>
      <c r="F34" s="88">
        <f t="shared" si="6"/>
        <v>2.7686000000000002</v>
      </c>
      <c r="G34" s="99">
        <v>40.4</v>
      </c>
      <c r="H34" s="25">
        <v>0.41685619834710741</v>
      </c>
      <c r="I34" s="28">
        <f t="shared" si="0"/>
        <v>0.33671744616082988</v>
      </c>
      <c r="J34" s="25">
        <v>0.93316958677685957</v>
      </c>
      <c r="K34" s="13">
        <f t="shared" si="1"/>
        <v>0.75377187946434543</v>
      </c>
      <c r="L34" s="25">
        <v>0.27221474380165289</v>
      </c>
      <c r="M34" s="28">
        <f t="shared" si="7"/>
        <v>0.21988266866046277</v>
      </c>
      <c r="N34" s="7">
        <f t="shared" si="8"/>
        <v>0.54074684297520659</v>
      </c>
      <c r="O34" s="92">
        <f t="shared" si="9"/>
        <v>0.43679066476187933</v>
      </c>
      <c r="Q34" s="7"/>
      <c r="R34" s="22"/>
      <c r="S34" s="75"/>
      <c r="T34" s="8"/>
      <c r="U34" s="18"/>
      <c r="V34" s="18"/>
      <c r="W34" s="33"/>
    </row>
    <row r="35" spans="1:23">
      <c r="A35" s="23">
        <v>39933.380555555559</v>
      </c>
      <c r="B35" s="23">
        <v>39933.534722222219</v>
      </c>
      <c r="C35" s="24">
        <v>0.189</v>
      </c>
      <c r="D35" s="88">
        <f t="shared" si="5"/>
        <v>0.48005999999999999</v>
      </c>
      <c r="E35" s="24">
        <v>0.23400000000000001</v>
      </c>
      <c r="F35" s="88">
        <f t="shared" si="6"/>
        <v>0.59436</v>
      </c>
      <c r="G35" s="99">
        <v>40.200000000000003</v>
      </c>
      <c r="H35" s="28"/>
      <c r="I35" s="28">
        <f t="shared" si="0"/>
        <v>0</v>
      </c>
      <c r="J35" s="28"/>
      <c r="K35" s="13">
        <f t="shared" si="1"/>
        <v>0</v>
      </c>
      <c r="L35" s="28"/>
      <c r="M35" s="28">
        <f t="shared" si="7"/>
        <v>0</v>
      </c>
      <c r="N35" s="7">
        <f t="shared" si="8"/>
        <v>0</v>
      </c>
      <c r="O35" s="92">
        <f t="shared" si="9"/>
        <v>0</v>
      </c>
      <c r="Q35" s="7"/>
      <c r="R35" s="18"/>
      <c r="S35" s="75"/>
      <c r="T35" s="8"/>
      <c r="U35" s="18"/>
      <c r="V35" s="18"/>
      <c r="W35" s="33"/>
    </row>
    <row r="36" spans="1:23">
      <c r="A36" s="23">
        <v>39611.563888888886</v>
      </c>
      <c r="B36" s="23">
        <v>39612.118750000001</v>
      </c>
      <c r="C36" s="24">
        <v>2.9079999999999999</v>
      </c>
      <c r="D36" s="88">
        <f t="shared" si="5"/>
        <v>7.3863200000000004</v>
      </c>
      <c r="E36" s="2">
        <v>1.448</v>
      </c>
      <c r="F36" s="88">
        <f t="shared" si="6"/>
        <v>3.6779199999999999</v>
      </c>
      <c r="G36" s="99">
        <v>40</v>
      </c>
      <c r="H36" s="25">
        <v>2.4016008699434543</v>
      </c>
      <c r="I36" s="28">
        <f t="shared" si="0"/>
        <v>0.82585999654176556</v>
      </c>
      <c r="J36" s="25">
        <v>2.6617785123966939</v>
      </c>
      <c r="K36" s="13">
        <f t="shared" si="1"/>
        <v>0.91532961224095388</v>
      </c>
      <c r="L36" s="25">
        <v>1.9830727933884296</v>
      </c>
      <c r="M36" s="28">
        <f t="shared" si="7"/>
        <v>0.68193699910193595</v>
      </c>
      <c r="N36" s="7">
        <f t="shared" si="8"/>
        <v>2.3488173919095261</v>
      </c>
      <c r="O36" s="92">
        <f t="shared" si="9"/>
        <v>0.80770886929488517</v>
      </c>
      <c r="Q36" s="7"/>
      <c r="R36" s="18"/>
      <c r="S36" s="75"/>
      <c r="T36" s="8"/>
      <c r="U36" s="18"/>
      <c r="V36" s="18"/>
      <c r="W36" s="33"/>
    </row>
    <row r="37" spans="1:23">
      <c r="A37" s="23">
        <v>40311.048611111109</v>
      </c>
      <c r="B37" s="23">
        <v>40311.40902777778</v>
      </c>
      <c r="C37" s="24">
        <v>0.52200000000000002</v>
      </c>
      <c r="D37" s="88">
        <f t="shared" si="5"/>
        <v>1.3258799999999999</v>
      </c>
      <c r="E37" s="2">
        <v>0.216</v>
      </c>
      <c r="F37" s="88">
        <f t="shared" si="6"/>
        <v>0.54864000000000002</v>
      </c>
      <c r="G37" s="99">
        <v>39.5</v>
      </c>
      <c r="H37" s="2">
        <v>4.7E-2</v>
      </c>
      <c r="I37" s="28">
        <f t="shared" si="0"/>
        <v>9.0038314176245207E-2</v>
      </c>
      <c r="J37" s="13"/>
      <c r="K37" s="13">
        <f t="shared" si="1"/>
        <v>0</v>
      </c>
      <c r="L37" s="27">
        <v>6.5049917355371897E-2</v>
      </c>
      <c r="M37" s="28">
        <f t="shared" si="7"/>
        <v>0.12461669991450555</v>
      </c>
      <c r="N37" s="7">
        <f t="shared" si="8"/>
        <v>3.7349972451790635E-2</v>
      </c>
      <c r="O37" s="92">
        <f t="shared" si="9"/>
        <v>7.1551671363583591E-2</v>
      </c>
      <c r="Q37" s="7"/>
      <c r="R37" s="18"/>
      <c r="S37" s="75"/>
      <c r="T37" s="8"/>
      <c r="U37" s="18"/>
      <c r="V37" s="18"/>
      <c r="W37" s="33"/>
    </row>
    <row r="38" spans="1:23">
      <c r="A38" s="29">
        <v>40340.263194444444</v>
      </c>
      <c r="B38" s="29">
        <v>40340.350694444445</v>
      </c>
      <c r="C38" s="31">
        <v>0.72</v>
      </c>
      <c r="D38" s="88">
        <f t="shared" si="5"/>
        <v>1.8288</v>
      </c>
      <c r="E38" s="31">
        <v>0.7</v>
      </c>
      <c r="F38" s="88">
        <f t="shared" si="6"/>
        <v>1.778</v>
      </c>
      <c r="G38" s="99">
        <v>39.5</v>
      </c>
      <c r="I38" s="28">
        <f t="shared" si="0"/>
        <v>0</v>
      </c>
      <c r="J38" s="13"/>
      <c r="K38" s="13">
        <f t="shared" si="1"/>
        <v>0</v>
      </c>
      <c r="L38" s="27">
        <v>1.7741752066115703E-2</v>
      </c>
      <c r="M38" s="28">
        <f t="shared" si="7"/>
        <v>2.4641322314049589E-2</v>
      </c>
      <c r="N38" s="7">
        <f t="shared" si="8"/>
        <v>5.9139173553719006E-3</v>
      </c>
      <c r="O38" s="92">
        <f t="shared" si="9"/>
        <v>8.2137741046831962E-3</v>
      </c>
      <c r="Q38" s="7"/>
      <c r="R38" s="18"/>
      <c r="S38" s="75"/>
      <c r="T38" s="8"/>
      <c r="U38" s="18"/>
      <c r="V38" s="18"/>
      <c r="W38" s="33"/>
    </row>
    <row r="39" spans="1:23">
      <c r="A39" s="23">
        <v>40298.78402777778</v>
      </c>
      <c r="B39" s="23">
        <v>40298.854166666664</v>
      </c>
      <c r="C39" s="24">
        <v>0.45</v>
      </c>
      <c r="D39" s="88">
        <f t="shared" si="5"/>
        <v>1.143</v>
      </c>
      <c r="E39" s="2">
        <v>0.77400000000000002</v>
      </c>
      <c r="F39" s="88">
        <f t="shared" si="6"/>
        <v>1.9659599999999999</v>
      </c>
      <c r="G39" s="99">
        <v>39.1</v>
      </c>
      <c r="I39" s="28">
        <f t="shared" si="0"/>
        <v>0</v>
      </c>
      <c r="J39" s="13"/>
      <c r="K39" s="13">
        <f t="shared" si="1"/>
        <v>0</v>
      </c>
      <c r="L39" s="28"/>
      <c r="M39" s="28">
        <f t="shared" si="7"/>
        <v>0</v>
      </c>
      <c r="N39" s="7">
        <f t="shared" si="8"/>
        <v>0</v>
      </c>
      <c r="O39" s="92">
        <f t="shared" si="9"/>
        <v>0</v>
      </c>
      <c r="Q39" s="7"/>
      <c r="R39" s="18"/>
      <c r="S39" s="75"/>
      <c r="T39" s="8"/>
      <c r="U39" s="18"/>
      <c r="V39" s="18"/>
      <c r="W39" s="33"/>
    </row>
    <row r="40" spans="1:23">
      <c r="A40" s="23">
        <v>39563.475694444445</v>
      </c>
      <c r="B40" s="23">
        <v>39563.511805555558</v>
      </c>
      <c r="C40" s="24">
        <v>0.216</v>
      </c>
      <c r="D40" s="88">
        <f t="shared" si="5"/>
        <v>0.54864000000000002</v>
      </c>
      <c r="E40" s="24">
        <v>0.28799999999999998</v>
      </c>
      <c r="F40" s="88">
        <f t="shared" si="6"/>
        <v>0.73151999999999995</v>
      </c>
      <c r="G40" s="99">
        <v>39</v>
      </c>
      <c r="H40" s="28"/>
      <c r="I40" s="28">
        <f t="shared" si="0"/>
        <v>0</v>
      </c>
      <c r="J40" s="28"/>
      <c r="K40" s="13">
        <f t="shared" si="1"/>
        <v>0</v>
      </c>
      <c r="L40" s="25">
        <v>4.2319338842975208E-3</v>
      </c>
      <c r="M40" s="28">
        <f t="shared" si="7"/>
        <v>1.9592286501377412E-2</v>
      </c>
      <c r="N40" s="7">
        <f t="shared" si="8"/>
        <v>1.4106446280991735E-3</v>
      </c>
      <c r="O40" s="92">
        <f t="shared" si="9"/>
        <v>6.5307621671258044E-3</v>
      </c>
      <c r="Q40" s="7"/>
      <c r="R40" s="18"/>
      <c r="S40" s="75"/>
      <c r="T40" s="8"/>
      <c r="U40" s="18"/>
      <c r="V40" s="18"/>
      <c r="W40" s="33"/>
    </row>
    <row r="41" spans="1:23">
      <c r="A41" s="34">
        <v>39928.291666666664</v>
      </c>
      <c r="B41" s="34">
        <v>39928.51458333333</v>
      </c>
      <c r="C41" s="35">
        <v>0.58499999999999996</v>
      </c>
      <c r="D41" s="88">
        <f t="shared" si="5"/>
        <v>1.4859</v>
      </c>
      <c r="E41" s="35">
        <v>0.27</v>
      </c>
      <c r="F41" s="88">
        <f t="shared" si="6"/>
        <v>0.68579999999999997</v>
      </c>
      <c r="G41" s="99">
        <v>38</v>
      </c>
      <c r="H41" s="28"/>
      <c r="I41" s="28">
        <f t="shared" ref="I41:I72" si="10">H41/C41</f>
        <v>0</v>
      </c>
      <c r="J41" s="28"/>
      <c r="K41" s="13">
        <f t="shared" ref="K41:K72" si="11">J41/C41</f>
        <v>0</v>
      </c>
      <c r="L41" s="25">
        <v>1.952687603305785E-2</v>
      </c>
      <c r="M41" s="28">
        <f t="shared" si="7"/>
        <v>3.3379275270184361E-2</v>
      </c>
      <c r="N41" s="7">
        <f t="shared" si="8"/>
        <v>6.5089586776859503E-3</v>
      </c>
      <c r="O41" s="92">
        <f t="shared" si="9"/>
        <v>1.1126425090061454E-2</v>
      </c>
      <c r="Q41" s="7"/>
      <c r="R41" s="18"/>
      <c r="S41" s="75"/>
      <c r="T41" s="8"/>
      <c r="U41" s="18"/>
      <c r="V41" s="18"/>
      <c r="W41" s="33"/>
    </row>
    <row r="42" spans="1:23">
      <c r="A42" s="23">
        <v>39946.788194444445</v>
      </c>
      <c r="B42" s="23">
        <v>39946.970833333333</v>
      </c>
      <c r="C42" s="24">
        <v>0.39900000000000002</v>
      </c>
      <c r="D42" s="88">
        <f t="shared" si="5"/>
        <v>1.01346</v>
      </c>
      <c r="E42" s="24">
        <v>0.312</v>
      </c>
      <c r="F42" s="88">
        <f t="shared" si="6"/>
        <v>0.79247999999999996</v>
      </c>
      <c r="G42" s="99">
        <v>37.9</v>
      </c>
      <c r="H42" s="18"/>
      <c r="I42" s="28">
        <f t="shared" si="10"/>
        <v>0</v>
      </c>
      <c r="J42" s="18"/>
      <c r="K42" s="13">
        <f t="shared" si="11"/>
        <v>0</v>
      </c>
      <c r="L42" s="18"/>
      <c r="M42" s="28">
        <f t="shared" si="7"/>
        <v>0</v>
      </c>
      <c r="N42" s="7">
        <f t="shared" si="8"/>
        <v>0</v>
      </c>
      <c r="O42" s="92">
        <f t="shared" si="9"/>
        <v>0</v>
      </c>
      <c r="Q42" s="7"/>
      <c r="R42" s="18"/>
      <c r="S42" s="75"/>
      <c r="T42" s="8"/>
      <c r="U42" s="18"/>
      <c r="V42" s="18"/>
      <c r="W42" s="33"/>
    </row>
    <row r="43" spans="1:23">
      <c r="A43" s="23">
        <v>39942.011111111111</v>
      </c>
      <c r="B43" s="23">
        <v>39942.354166666664</v>
      </c>
      <c r="C43" s="24">
        <v>0.52200000000000002</v>
      </c>
      <c r="D43" s="88">
        <f t="shared" si="5"/>
        <v>1.3258799999999999</v>
      </c>
      <c r="E43" s="24">
        <v>0.23400000000000001</v>
      </c>
      <c r="F43" s="88">
        <f t="shared" si="6"/>
        <v>0.59436</v>
      </c>
      <c r="G43" s="99">
        <v>37.799999999999997</v>
      </c>
      <c r="H43" s="28"/>
      <c r="I43" s="28">
        <f t="shared" si="10"/>
        <v>0</v>
      </c>
      <c r="J43" s="28"/>
      <c r="K43" s="13">
        <f t="shared" si="11"/>
        <v>0</v>
      </c>
      <c r="L43" s="28"/>
      <c r="M43" s="28">
        <f t="shared" si="7"/>
        <v>0</v>
      </c>
      <c r="N43" s="7">
        <f t="shared" si="8"/>
        <v>0</v>
      </c>
      <c r="O43" s="92">
        <f t="shared" si="9"/>
        <v>0</v>
      </c>
      <c r="Q43" s="7"/>
      <c r="R43" s="18"/>
      <c r="S43" s="75"/>
      <c r="T43" s="8"/>
      <c r="U43" s="18"/>
      <c r="V43" s="18"/>
      <c r="W43" s="33"/>
    </row>
    <row r="44" spans="1:23">
      <c r="A44" s="23">
        <v>40292.98541666667</v>
      </c>
      <c r="B44" s="23">
        <v>40293.265972222223</v>
      </c>
      <c r="C44" s="24">
        <v>1.323</v>
      </c>
      <c r="D44" s="88">
        <f t="shared" si="5"/>
        <v>3.36042</v>
      </c>
      <c r="E44" s="2">
        <v>0.48599999999999999</v>
      </c>
      <c r="F44" s="88">
        <f t="shared" si="6"/>
        <v>1.23444</v>
      </c>
      <c r="G44" s="99">
        <v>37.799999999999997</v>
      </c>
      <c r="H44" s="2">
        <v>0.30199999999999999</v>
      </c>
      <c r="I44" s="28">
        <f t="shared" si="10"/>
        <v>0.22826908541194255</v>
      </c>
      <c r="J44" s="25">
        <v>0.29307966942148761</v>
      </c>
      <c r="K44" s="13">
        <f t="shared" si="11"/>
        <v>0.22152658308502465</v>
      </c>
      <c r="L44" s="27">
        <v>0.47135841322314043</v>
      </c>
      <c r="M44" s="28">
        <f t="shared" si="7"/>
        <v>0.35627997976049919</v>
      </c>
      <c r="N44" s="7">
        <f t="shared" si="8"/>
        <v>0.35547936088154269</v>
      </c>
      <c r="O44" s="92">
        <f t="shared" si="9"/>
        <v>0.26869188275248879</v>
      </c>
      <c r="Q44" s="7"/>
      <c r="R44" s="7"/>
      <c r="S44" s="7"/>
      <c r="T44" s="7"/>
      <c r="U44" s="7"/>
      <c r="V44" s="7"/>
      <c r="W44" s="7"/>
    </row>
    <row r="45" spans="1:23">
      <c r="A45" s="29">
        <v>40337.464583333334</v>
      </c>
      <c r="B45" s="29">
        <v>40338.024305555555</v>
      </c>
      <c r="C45" s="31">
        <v>0.54</v>
      </c>
      <c r="D45" s="88">
        <f t="shared" si="5"/>
        <v>1.3715999999999999</v>
      </c>
      <c r="E45" s="31">
        <v>0.12</v>
      </c>
      <c r="F45" s="88">
        <f t="shared" si="6"/>
        <v>0.30480000000000002</v>
      </c>
      <c r="G45" s="99">
        <v>37.799999999999997</v>
      </c>
      <c r="I45" s="28">
        <f t="shared" si="10"/>
        <v>0</v>
      </c>
      <c r="J45" s="13"/>
      <c r="K45" s="13">
        <f t="shared" si="11"/>
        <v>0</v>
      </c>
      <c r="L45" s="28"/>
      <c r="M45" s="28">
        <f t="shared" si="7"/>
        <v>0</v>
      </c>
      <c r="N45" s="7">
        <f t="shared" si="8"/>
        <v>0</v>
      </c>
      <c r="O45" s="92">
        <f t="shared" si="9"/>
        <v>0</v>
      </c>
      <c r="Q45" s="7"/>
      <c r="R45" s="7"/>
      <c r="S45" s="7"/>
      <c r="T45" s="7"/>
      <c r="U45" s="7"/>
      <c r="V45" s="7"/>
      <c r="W45" s="7"/>
    </row>
    <row r="46" spans="1:23">
      <c r="A46" s="23">
        <v>40401.240277777775</v>
      </c>
      <c r="B46" s="23">
        <v>40401.451388888891</v>
      </c>
      <c r="C46" s="24">
        <v>1.2050000000000001</v>
      </c>
      <c r="D46" s="88">
        <f t="shared" si="5"/>
        <v>3.0607000000000002</v>
      </c>
      <c r="E46" s="2">
        <v>1.244</v>
      </c>
      <c r="F46" s="88">
        <f t="shared" si="6"/>
        <v>3.1597599999999999</v>
      </c>
      <c r="G46" s="100">
        <v>37.700000000000003</v>
      </c>
      <c r="H46" s="27">
        <v>0.16829177903436277</v>
      </c>
      <c r="I46" s="28">
        <f t="shared" si="10"/>
        <v>0.13966122741440892</v>
      </c>
      <c r="J46" s="13"/>
      <c r="K46" s="13">
        <f t="shared" si="11"/>
        <v>0</v>
      </c>
      <c r="L46" s="27">
        <v>0.14178168595041324</v>
      </c>
      <c r="M46" s="28">
        <f t="shared" si="7"/>
        <v>0.11766115016631803</v>
      </c>
      <c r="N46" s="7">
        <f t="shared" si="8"/>
        <v>0.10335782166159201</v>
      </c>
      <c r="O46" s="92">
        <f t="shared" si="9"/>
        <v>8.5774125860242315E-2</v>
      </c>
      <c r="Q46" s="7"/>
      <c r="R46" s="7"/>
      <c r="S46" s="7"/>
      <c r="T46" s="7"/>
      <c r="U46" s="7"/>
      <c r="V46" s="7"/>
      <c r="W46" s="7"/>
    </row>
    <row r="47" spans="1:23">
      <c r="A47" s="23">
        <v>40410.697916666664</v>
      </c>
      <c r="B47" s="23">
        <v>40410.868750000001</v>
      </c>
      <c r="C47" s="24">
        <v>0.63200000000000001</v>
      </c>
      <c r="D47" s="88">
        <f t="shared" si="5"/>
        <v>1.60528</v>
      </c>
      <c r="E47" s="2">
        <v>0.72399999999999998</v>
      </c>
      <c r="F47" s="88">
        <f t="shared" si="6"/>
        <v>1.8389599999999999</v>
      </c>
      <c r="G47" s="100">
        <v>37.700000000000003</v>
      </c>
      <c r="H47" s="28"/>
      <c r="I47" s="28">
        <f t="shared" si="10"/>
        <v>0</v>
      </c>
      <c r="J47" s="13"/>
      <c r="K47" s="13">
        <f t="shared" si="11"/>
        <v>0</v>
      </c>
      <c r="L47" s="28"/>
      <c r="M47" s="28">
        <f t="shared" si="7"/>
        <v>0</v>
      </c>
      <c r="N47" s="7">
        <f t="shared" si="8"/>
        <v>0</v>
      </c>
      <c r="O47" s="92">
        <f t="shared" si="9"/>
        <v>0</v>
      </c>
      <c r="Q47" s="7"/>
      <c r="R47" s="7"/>
      <c r="S47" s="7"/>
      <c r="T47" s="7"/>
      <c r="U47" s="7"/>
      <c r="V47" s="7"/>
      <c r="W47" s="7"/>
    </row>
    <row r="48" spans="1:23">
      <c r="A48" s="23">
        <v>40398.186111111114</v>
      </c>
      <c r="B48" s="23">
        <v>40398.324305555558</v>
      </c>
      <c r="C48" s="24">
        <v>0.35099999999999998</v>
      </c>
      <c r="D48" s="88">
        <f t="shared" si="5"/>
        <v>0.89154</v>
      </c>
      <c r="E48" s="2">
        <v>0.216</v>
      </c>
      <c r="F48" s="88">
        <f t="shared" si="6"/>
        <v>0.54864000000000002</v>
      </c>
      <c r="G48" s="101">
        <v>37.6</v>
      </c>
      <c r="H48" s="28"/>
      <c r="I48" s="28">
        <f t="shared" si="10"/>
        <v>0</v>
      </c>
      <c r="J48" s="13"/>
      <c r="K48" s="13">
        <f t="shared" si="11"/>
        <v>0</v>
      </c>
      <c r="L48" s="28"/>
      <c r="M48" s="28">
        <f t="shared" si="7"/>
        <v>0</v>
      </c>
      <c r="N48" s="7">
        <f t="shared" si="8"/>
        <v>0</v>
      </c>
      <c r="O48" s="92">
        <f t="shared" si="9"/>
        <v>0</v>
      </c>
      <c r="Q48" s="7"/>
      <c r="R48" s="7"/>
      <c r="S48" s="7"/>
      <c r="T48" s="7"/>
      <c r="U48" s="7"/>
      <c r="V48" s="7"/>
      <c r="W48" s="7"/>
    </row>
    <row r="49" spans="1:23">
      <c r="A49" s="23">
        <v>39563.156944444447</v>
      </c>
      <c r="B49" s="23">
        <v>39563.209027777775</v>
      </c>
      <c r="C49" s="24">
        <v>0.20699999999999999</v>
      </c>
      <c r="D49" s="88">
        <f t="shared" si="5"/>
        <v>0.52578000000000003</v>
      </c>
      <c r="E49" s="24">
        <v>0.252</v>
      </c>
      <c r="F49" s="88">
        <f t="shared" si="6"/>
        <v>0.64007999999999998</v>
      </c>
      <c r="G49" s="99">
        <v>37.5</v>
      </c>
      <c r="H49" s="28"/>
      <c r="I49" s="28">
        <f t="shared" si="10"/>
        <v>0</v>
      </c>
      <c r="J49" s="28"/>
      <c r="K49" s="13">
        <f t="shared" si="11"/>
        <v>0</v>
      </c>
      <c r="L49" s="28"/>
      <c r="M49" s="28">
        <f t="shared" si="7"/>
        <v>0</v>
      </c>
      <c r="N49" s="7">
        <f t="shared" si="8"/>
        <v>0</v>
      </c>
      <c r="O49" s="92">
        <f t="shared" si="9"/>
        <v>0</v>
      </c>
      <c r="Q49" s="7"/>
      <c r="R49" s="7"/>
      <c r="S49" s="7"/>
      <c r="T49" s="7"/>
      <c r="U49" s="7"/>
      <c r="V49" s="7"/>
      <c r="W49" s="7"/>
    </row>
    <row r="50" spans="1:23">
      <c r="A50" s="23">
        <v>39923.982638888891</v>
      </c>
      <c r="B50" s="23">
        <v>39924.643750000003</v>
      </c>
      <c r="C50" s="24">
        <v>0.19800000000000001</v>
      </c>
      <c r="D50" s="88">
        <f t="shared" si="5"/>
        <v>0.50292000000000003</v>
      </c>
      <c r="E50" s="24">
        <v>3.5999999999999997E-2</v>
      </c>
      <c r="F50" s="88">
        <f t="shared" si="6"/>
        <v>9.1439999999999994E-2</v>
      </c>
      <c r="G50" s="99">
        <v>37.5</v>
      </c>
      <c r="H50" s="28"/>
      <c r="I50" s="28">
        <f t="shared" si="10"/>
        <v>0</v>
      </c>
      <c r="J50" s="28"/>
      <c r="K50" s="13">
        <f t="shared" si="11"/>
        <v>0</v>
      </c>
      <c r="L50" s="28"/>
      <c r="M50" s="28">
        <f t="shared" si="7"/>
        <v>0</v>
      </c>
      <c r="N50" s="7">
        <f t="shared" si="8"/>
        <v>0</v>
      </c>
      <c r="O50" s="92">
        <f t="shared" si="9"/>
        <v>0</v>
      </c>
      <c r="Q50" s="7"/>
      <c r="R50" s="7"/>
      <c r="S50" s="7"/>
      <c r="T50" s="7"/>
      <c r="U50" s="7"/>
      <c r="V50" s="7"/>
      <c r="W50" s="7"/>
    </row>
    <row r="51" spans="1:23">
      <c r="A51" s="23">
        <v>40319.242361111108</v>
      </c>
      <c r="B51" s="23">
        <v>40319.542361111111</v>
      </c>
      <c r="C51" s="24">
        <v>0.23400000000000001</v>
      </c>
      <c r="D51" s="88">
        <f t="shared" si="5"/>
        <v>0.59436</v>
      </c>
      <c r="E51" s="2">
        <v>0.126</v>
      </c>
      <c r="F51" s="88">
        <f t="shared" si="6"/>
        <v>0.32003999999999999</v>
      </c>
      <c r="G51" s="99">
        <v>37.4</v>
      </c>
      <c r="I51" s="28">
        <f t="shared" si="10"/>
        <v>0</v>
      </c>
      <c r="J51" s="13"/>
      <c r="K51" s="13">
        <f t="shared" si="11"/>
        <v>0</v>
      </c>
      <c r="L51" s="28"/>
      <c r="M51" s="28">
        <f t="shared" si="7"/>
        <v>0</v>
      </c>
      <c r="N51" s="7">
        <f t="shared" si="8"/>
        <v>0</v>
      </c>
      <c r="O51" s="92">
        <f t="shared" si="9"/>
        <v>0</v>
      </c>
      <c r="Q51" s="7"/>
      <c r="R51" s="7"/>
      <c r="S51" s="7"/>
      <c r="T51" s="7"/>
      <c r="U51" s="7"/>
      <c r="V51" s="7"/>
      <c r="W51" s="7"/>
    </row>
    <row r="52" spans="1:23">
      <c r="A52" s="23">
        <v>39939.71597222222</v>
      </c>
      <c r="B52" s="23">
        <v>39939.884027777778</v>
      </c>
      <c r="C52" s="24">
        <v>0.38500000000000001</v>
      </c>
      <c r="D52" s="88">
        <f t="shared" si="5"/>
        <v>0.97789999999999999</v>
      </c>
      <c r="E52" s="24">
        <v>0.5</v>
      </c>
      <c r="F52" s="88">
        <f t="shared" si="6"/>
        <v>1.27</v>
      </c>
      <c r="G52" s="99">
        <v>37.200000000000003</v>
      </c>
      <c r="H52" s="28"/>
      <c r="I52" s="28">
        <f t="shared" si="10"/>
        <v>0</v>
      </c>
      <c r="J52" s="28"/>
      <c r="K52" s="13">
        <f t="shared" si="11"/>
        <v>0</v>
      </c>
      <c r="L52" s="28"/>
      <c r="M52" s="28">
        <f t="shared" si="7"/>
        <v>0</v>
      </c>
      <c r="N52" s="7">
        <f t="shared" si="8"/>
        <v>0</v>
      </c>
      <c r="O52" s="92">
        <f t="shared" si="9"/>
        <v>0</v>
      </c>
      <c r="Q52" s="7"/>
      <c r="R52" s="7"/>
      <c r="S52" s="7"/>
      <c r="T52" s="7"/>
      <c r="U52" s="7"/>
      <c r="V52" s="7"/>
      <c r="W52" s="7"/>
    </row>
    <row r="53" spans="1:23">
      <c r="A53" s="23">
        <v>39620.719444444447</v>
      </c>
      <c r="B53" s="23">
        <v>39620.738194444442</v>
      </c>
      <c r="C53" s="24">
        <v>0.33100000000000002</v>
      </c>
      <c r="D53" s="88">
        <f t="shared" si="5"/>
        <v>0.84074000000000004</v>
      </c>
      <c r="E53" s="36">
        <f>C53/0.5</f>
        <v>0.66200000000000003</v>
      </c>
      <c r="F53" s="88">
        <f t="shared" si="6"/>
        <v>1.6814800000000001</v>
      </c>
      <c r="G53" s="99">
        <v>37</v>
      </c>
      <c r="H53" s="28"/>
      <c r="I53" s="28">
        <f t="shared" si="10"/>
        <v>0</v>
      </c>
      <c r="J53" s="28"/>
      <c r="K53" s="13">
        <f t="shared" si="11"/>
        <v>0</v>
      </c>
      <c r="L53" s="28"/>
      <c r="M53" s="28">
        <f t="shared" si="7"/>
        <v>0</v>
      </c>
      <c r="N53" s="7">
        <f t="shared" si="8"/>
        <v>0</v>
      </c>
      <c r="O53" s="92">
        <f t="shared" si="9"/>
        <v>0</v>
      </c>
      <c r="Q53" s="75"/>
      <c r="R53" s="75"/>
      <c r="S53" s="7"/>
      <c r="T53" s="7"/>
      <c r="U53" s="7"/>
      <c r="V53" s="7"/>
      <c r="W53" s="7"/>
    </row>
    <row r="54" spans="1:23">
      <c r="A54" s="23">
        <v>39560.538888888892</v>
      </c>
      <c r="B54" s="23">
        <v>39560.615277777775</v>
      </c>
      <c r="C54" s="24">
        <v>0.17100000000000001</v>
      </c>
      <c r="D54" s="88">
        <f t="shared" si="5"/>
        <v>0.43434</v>
      </c>
      <c r="E54" s="24">
        <v>0.14399999999999999</v>
      </c>
      <c r="F54" s="88">
        <f t="shared" si="6"/>
        <v>0.36575999999999997</v>
      </c>
      <c r="G54" s="99">
        <v>36.9</v>
      </c>
      <c r="H54" s="25"/>
      <c r="I54" s="28">
        <f t="shared" si="10"/>
        <v>0</v>
      </c>
      <c r="J54" s="28"/>
      <c r="K54" s="13">
        <f t="shared" si="11"/>
        <v>0</v>
      </c>
      <c r="L54" s="28"/>
      <c r="M54" s="28">
        <f t="shared" si="7"/>
        <v>0</v>
      </c>
      <c r="N54" s="7">
        <f t="shared" si="8"/>
        <v>0</v>
      </c>
      <c r="O54" s="92">
        <f t="shared" si="9"/>
        <v>0</v>
      </c>
      <c r="Q54" s="7"/>
      <c r="R54" s="75"/>
      <c r="S54" s="78"/>
      <c r="T54" s="8"/>
      <c r="U54" s="8"/>
      <c r="V54" s="8"/>
      <c r="W54" s="8"/>
    </row>
    <row r="55" spans="1:23">
      <c r="A55" s="23">
        <v>40324.76666666667</v>
      </c>
      <c r="B55" s="23">
        <v>40324.854166666664</v>
      </c>
      <c r="C55" s="24">
        <v>0.77200000000000002</v>
      </c>
      <c r="D55" s="88">
        <f t="shared" si="5"/>
        <v>1.96088</v>
      </c>
      <c r="E55" s="2">
        <v>1.1120000000000001</v>
      </c>
      <c r="F55" s="88">
        <f t="shared" si="6"/>
        <v>2.8244799999999999</v>
      </c>
      <c r="G55" s="99">
        <v>36.9</v>
      </c>
      <c r="I55" s="28">
        <f t="shared" si="10"/>
        <v>0</v>
      </c>
      <c r="J55" s="13"/>
      <c r="K55" s="13">
        <f t="shared" si="11"/>
        <v>0</v>
      </c>
      <c r="L55" s="27">
        <v>2.8219239669421491E-2</v>
      </c>
      <c r="M55" s="28">
        <f t="shared" si="7"/>
        <v>3.6553419260908666E-2</v>
      </c>
      <c r="N55" s="7">
        <f t="shared" si="8"/>
        <v>9.4064132231404963E-3</v>
      </c>
      <c r="O55" s="92">
        <f t="shared" si="9"/>
        <v>1.2184473086969556E-2</v>
      </c>
      <c r="Q55" s="7"/>
      <c r="R55" s="22"/>
      <c r="S55" s="75"/>
      <c r="T55" s="8"/>
      <c r="U55" s="18"/>
      <c r="V55" s="18"/>
      <c r="W55" s="35"/>
    </row>
    <row r="56" spans="1:23">
      <c r="A56" s="23">
        <v>39562.772916666669</v>
      </c>
      <c r="B56" s="23">
        <v>39563.042361111111</v>
      </c>
      <c r="C56" s="24">
        <v>0.14399999999999999</v>
      </c>
      <c r="D56" s="88">
        <f t="shared" si="5"/>
        <v>0.36575999999999997</v>
      </c>
      <c r="E56" s="24">
        <v>5.3999999999999999E-2</v>
      </c>
      <c r="F56" s="88">
        <f t="shared" si="6"/>
        <v>0.13716</v>
      </c>
      <c r="G56" s="99">
        <v>36.700000000000003</v>
      </c>
      <c r="H56" s="28"/>
      <c r="I56" s="28">
        <f t="shared" si="10"/>
        <v>0</v>
      </c>
      <c r="J56" s="28"/>
      <c r="K56" s="13">
        <f t="shared" si="11"/>
        <v>0</v>
      </c>
      <c r="L56" s="28"/>
      <c r="M56" s="28">
        <f t="shared" si="7"/>
        <v>0</v>
      </c>
      <c r="N56" s="7">
        <f t="shared" si="8"/>
        <v>0</v>
      </c>
      <c r="O56" s="92">
        <f t="shared" si="9"/>
        <v>0</v>
      </c>
      <c r="Q56" s="7"/>
      <c r="R56" s="18"/>
      <c r="S56" s="75"/>
      <c r="T56" s="8"/>
      <c r="U56" s="18"/>
      <c r="V56" s="18"/>
      <c r="W56" s="35"/>
    </row>
    <row r="57" spans="1:23">
      <c r="A57" s="23">
        <v>40309.185416666667</v>
      </c>
      <c r="B57" s="23">
        <v>40309.650694444441</v>
      </c>
      <c r="C57" s="24">
        <v>0.45</v>
      </c>
      <c r="D57" s="88">
        <f t="shared" si="5"/>
        <v>1.143</v>
      </c>
      <c r="E57" s="2">
        <v>0.108</v>
      </c>
      <c r="F57" s="88">
        <f t="shared" si="6"/>
        <v>0.27432000000000001</v>
      </c>
      <c r="G57" s="99">
        <v>36.700000000000003</v>
      </c>
      <c r="I57" s="28">
        <f t="shared" si="10"/>
        <v>0</v>
      </c>
      <c r="J57" s="13"/>
      <c r="K57" s="13">
        <f t="shared" si="11"/>
        <v>0</v>
      </c>
      <c r="L57" s="28"/>
      <c r="M57" s="28">
        <f t="shared" si="7"/>
        <v>0</v>
      </c>
      <c r="N57" s="7">
        <f t="shared" si="8"/>
        <v>0</v>
      </c>
      <c r="O57" s="92">
        <f t="shared" si="9"/>
        <v>0</v>
      </c>
      <c r="Q57" s="7"/>
      <c r="R57" s="22"/>
      <c r="S57" s="75"/>
      <c r="T57" s="8"/>
      <c r="U57" s="18"/>
      <c r="V57" s="18"/>
      <c r="W57" s="35"/>
    </row>
    <row r="58" spans="1:23">
      <c r="A58" s="23">
        <v>40112.611111111109</v>
      </c>
      <c r="B58" s="23">
        <v>40112.827777777777</v>
      </c>
      <c r="C58" s="24">
        <v>0.189</v>
      </c>
      <c r="D58" s="88">
        <f t="shared" si="5"/>
        <v>0.48005999999999999</v>
      </c>
      <c r="E58" s="2">
        <v>5.3999999999999999E-2</v>
      </c>
      <c r="F58" s="88">
        <f t="shared" si="6"/>
        <v>0.13716</v>
      </c>
      <c r="G58" s="102">
        <v>36.6</v>
      </c>
      <c r="H58" s="37"/>
      <c r="I58" s="28">
        <f t="shared" si="10"/>
        <v>0</v>
      </c>
      <c r="J58" s="26"/>
      <c r="K58" s="13">
        <f t="shared" si="11"/>
        <v>0</v>
      </c>
      <c r="M58" s="28">
        <f t="shared" si="7"/>
        <v>0</v>
      </c>
      <c r="N58" s="7">
        <f t="shared" si="8"/>
        <v>0</v>
      </c>
      <c r="O58" s="92">
        <f t="shared" si="9"/>
        <v>0</v>
      </c>
      <c r="Q58" s="7"/>
      <c r="R58" s="18"/>
      <c r="S58" s="75"/>
      <c r="T58" s="8"/>
      <c r="U58" s="18"/>
      <c r="V58" s="18"/>
      <c r="W58" s="35"/>
    </row>
    <row r="59" spans="1:23">
      <c r="A59" s="23">
        <v>39546.600694444445</v>
      </c>
      <c r="B59" s="23">
        <v>39546.944444444445</v>
      </c>
      <c r="C59" s="24">
        <v>0.83699999999999997</v>
      </c>
      <c r="D59" s="88">
        <f t="shared" si="5"/>
        <v>2.1259800000000002</v>
      </c>
      <c r="E59" s="24">
        <v>0.18</v>
      </c>
      <c r="F59" s="88">
        <f t="shared" si="6"/>
        <v>0.4572</v>
      </c>
      <c r="G59" s="99">
        <v>36</v>
      </c>
      <c r="H59" s="25">
        <v>2.0438103523270988E-2</v>
      </c>
      <c r="I59" s="28">
        <f t="shared" si="10"/>
        <v>2.4418283779296283E-2</v>
      </c>
      <c r="J59" s="28"/>
      <c r="K59" s="13">
        <f t="shared" si="11"/>
        <v>0</v>
      </c>
      <c r="L59" s="25">
        <v>9.3592859504132236E-2</v>
      </c>
      <c r="M59" s="28">
        <f t="shared" si="7"/>
        <v>0.11181942593086289</v>
      </c>
      <c r="N59" s="7">
        <f t="shared" si="8"/>
        <v>3.8010321009134408E-2</v>
      </c>
      <c r="O59" s="92">
        <f t="shared" si="9"/>
        <v>4.5412569903386386E-2</v>
      </c>
      <c r="Q59" s="7"/>
      <c r="R59" s="22"/>
      <c r="S59" s="75"/>
      <c r="T59" s="8"/>
      <c r="U59" s="18"/>
      <c r="V59" s="18"/>
      <c r="W59" s="35"/>
    </row>
    <row r="60" spans="1:23">
      <c r="A60" s="23">
        <v>40115.95208333333</v>
      </c>
      <c r="B60" s="23">
        <v>40116.95208333333</v>
      </c>
      <c r="C60" s="24">
        <v>0.41399999999999998</v>
      </c>
      <c r="D60" s="88">
        <f t="shared" si="5"/>
        <v>1.0515600000000001</v>
      </c>
      <c r="E60" s="2">
        <v>3.5999999999999997E-2</v>
      </c>
      <c r="F60" s="88">
        <f t="shared" si="6"/>
        <v>9.1439999999999994E-2</v>
      </c>
      <c r="G60" s="102">
        <v>35.700000000000003</v>
      </c>
      <c r="H60" s="37"/>
      <c r="I60" s="28">
        <f t="shared" si="10"/>
        <v>0</v>
      </c>
      <c r="J60" s="26"/>
      <c r="K60" s="13">
        <f t="shared" si="11"/>
        <v>0</v>
      </c>
      <c r="M60" s="28">
        <f t="shared" si="7"/>
        <v>0</v>
      </c>
      <c r="N60" s="7">
        <f t="shared" si="8"/>
        <v>0</v>
      </c>
      <c r="O60" s="92">
        <f t="shared" si="9"/>
        <v>0</v>
      </c>
      <c r="Q60" s="7"/>
      <c r="R60" s="18"/>
      <c r="S60" s="75"/>
      <c r="T60" s="8"/>
      <c r="U60" s="18"/>
      <c r="V60" s="18"/>
      <c r="W60" s="35"/>
    </row>
    <row r="61" spans="1:23">
      <c r="A61" s="23">
        <v>40112.067361111112</v>
      </c>
      <c r="B61" s="23">
        <v>40112.246527777781</v>
      </c>
      <c r="C61" s="24">
        <v>0.108</v>
      </c>
      <c r="D61" s="88">
        <f t="shared" si="5"/>
        <v>0.27432000000000001</v>
      </c>
      <c r="E61" s="2">
        <v>5.3999999999999999E-2</v>
      </c>
      <c r="F61" s="88">
        <f t="shared" si="6"/>
        <v>0.13716</v>
      </c>
      <c r="G61" s="102">
        <v>35.5</v>
      </c>
      <c r="H61" s="37"/>
      <c r="I61" s="28">
        <f t="shared" si="10"/>
        <v>0</v>
      </c>
      <c r="J61" s="26"/>
      <c r="K61" s="13">
        <f t="shared" si="11"/>
        <v>0</v>
      </c>
      <c r="M61" s="28">
        <f t="shared" si="7"/>
        <v>0</v>
      </c>
      <c r="N61" s="7">
        <f t="shared" si="8"/>
        <v>0</v>
      </c>
      <c r="O61" s="92">
        <f t="shared" si="9"/>
        <v>0</v>
      </c>
      <c r="Q61" s="7"/>
      <c r="R61" s="18"/>
      <c r="S61" s="75"/>
      <c r="T61" s="8"/>
      <c r="U61" s="18"/>
      <c r="V61" s="18"/>
      <c r="W61" s="35"/>
    </row>
    <row r="62" spans="1:23">
      <c r="A62" s="23">
        <v>40142.829861111109</v>
      </c>
      <c r="B62" s="23">
        <v>40143.298611111109</v>
      </c>
      <c r="C62" s="24">
        <v>0.45900000000000002</v>
      </c>
      <c r="D62" s="88">
        <f t="shared" si="5"/>
        <v>1.1658599999999999</v>
      </c>
      <c r="E62" s="2">
        <v>0.09</v>
      </c>
      <c r="F62" s="88">
        <f t="shared" si="6"/>
        <v>0.2286</v>
      </c>
      <c r="G62" s="102">
        <v>35.5</v>
      </c>
      <c r="H62" s="25"/>
      <c r="I62" s="28">
        <f t="shared" si="10"/>
        <v>0</v>
      </c>
      <c r="J62" s="26"/>
      <c r="K62" s="13">
        <f t="shared" si="11"/>
        <v>0</v>
      </c>
      <c r="L62" s="13"/>
      <c r="M62" s="28">
        <f t="shared" si="7"/>
        <v>0</v>
      </c>
      <c r="N62" s="7">
        <f t="shared" si="8"/>
        <v>0</v>
      </c>
      <c r="O62" s="92">
        <f t="shared" si="9"/>
        <v>0</v>
      </c>
      <c r="Q62" s="7"/>
      <c r="R62" s="18"/>
      <c r="S62" s="75"/>
      <c r="T62" s="8"/>
      <c r="U62" s="18"/>
      <c r="V62" s="18"/>
      <c r="W62" s="76"/>
    </row>
    <row r="63" spans="1:23">
      <c r="A63" s="23">
        <v>40305.377083333333</v>
      </c>
      <c r="B63" s="23">
        <v>40306.068055555559</v>
      </c>
      <c r="C63" s="24">
        <v>0.621</v>
      </c>
      <c r="D63" s="88">
        <f t="shared" si="5"/>
        <v>1.57734</v>
      </c>
      <c r="E63" s="2">
        <v>0.16200000000000001</v>
      </c>
      <c r="F63" s="88">
        <f t="shared" si="6"/>
        <v>0.41148000000000001</v>
      </c>
      <c r="G63" s="99">
        <v>35.299999999999997</v>
      </c>
      <c r="I63" s="28">
        <f t="shared" si="10"/>
        <v>0</v>
      </c>
      <c r="J63" s="13"/>
      <c r="K63" s="13">
        <f t="shared" si="11"/>
        <v>0</v>
      </c>
      <c r="L63" s="28"/>
      <c r="M63" s="28">
        <f t="shared" si="7"/>
        <v>0</v>
      </c>
      <c r="N63" s="7">
        <f t="shared" si="8"/>
        <v>0</v>
      </c>
      <c r="O63" s="92">
        <f t="shared" si="9"/>
        <v>0</v>
      </c>
      <c r="Q63" s="7"/>
      <c r="R63" s="18"/>
      <c r="S63" s="75"/>
      <c r="T63" s="8"/>
      <c r="U63" s="18"/>
      <c r="V63" s="18"/>
      <c r="W63" s="33"/>
    </row>
    <row r="64" spans="1:23">
      <c r="A64" s="23">
        <v>39372.95208333333</v>
      </c>
      <c r="B64" s="23">
        <v>39373.359722222223</v>
      </c>
      <c r="C64" s="24">
        <v>0.64900000000000002</v>
      </c>
      <c r="D64" s="88">
        <f t="shared" si="5"/>
        <v>1.64846</v>
      </c>
      <c r="E64" s="24">
        <v>0.56000000000000005</v>
      </c>
      <c r="F64" s="88">
        <f t="shared" si="6"/>
        <v>1.4224000000000001</v>
      </c>
      <c r="G64" s="99">
        <v>34.9</v>
      </c>
      <c r="H64" s="28"/>
      <c r="I64" s="28">
        <f t="shared" si="10"/>
        <v>0</v>
      </c>
      <c r="J64" s="28"/>
      <c r="K64" s="13">
        <f t="shared" si="11"/>
        <v>0</v>
      </c>
      <c r="L64" s="28"/>
      <c r="M64" s="28">
        <f t="shared" si="7"/>
        <v>0</v>
      </c>
      <c r="N64" s="7">
        <f t="shared" si="8"/>
        <v>0</v>
      </c>
      <c r="O64" s="92">
        <f t="shared" si="9"/>
        <v>0</v>
      </c>
      <c r="Q64" s="7"/>
      <c r="R64" s="18"/>
      <c r="S64" s="75"/>
      <c r="T64" s="8"/>
      <c r="U64" s="18"/>
      <c r="V64" s="18"/>
      <c r="W64" s="76"/>
    </row>
    <row r="65" spans="1:23">
      <c r="A65" s="29">
        <v>40334.70416666667</v>
      </c>
      <c r="B65" s="29">
        <v>40334.902777777781</v>
      </c>
      <c r="C65" s="31">
        <v>0.59</v>
      </c>
      <c r="D65" s="88">
        <f t="shared" si="5"/>
        <v>1.4985999999999999</v>
      </c>
      <c r="E65" s="31">
        <v>0.28000000000000003</v>
      </c>
      <c r="F65" s="88">
        <f t="shared" si="6"/>
        <v>0.71120000000000005</v>
      </c>
      <c r="G65" s="99">
        <v>34.9</v>
      </c>
      <c r="I65" s="28">
        <f t="shared" si="10"/>
        <v>0</v>
      </c>
      <c r="J65" s="13"/>
      <c r="K65" s="13">
        <f t="shared" si="11"/>
        <v>0</v>
      </c>
      <c r="L65" s="28"/>
      <c r="M65" s="28">
        <f t="shared" si="7"/>
        <v>0</v>
      </c>
      <c r="N65" s="7">
        <f t="shared" si="8"/>
        <v>0</v>
      </c>
      <c r="O65" s="92">
        <f t="shared" si="9"/>
        <v>0</v>
      </c>
      <c r="Q65" s="7"/>
      <c r="R65" s="18"/>
      <c r="S65" s="75"/>
      <c r="T65" s="8"/>
      <c r="U65" s="18"/>
      <c r="V65" s="18"/>
      <c r="W65" s="33"/>
    </row>
    <row r="66" spans="1:23">
      <c r="A66" s="23">
        <v>40045.70416666667</v>
      </c>
      <c r="B66" s="23">
        <v>40045.710416666669</v>
      </c>
      <c r="C66" s="24">
        <v>9.9000000000000005E-2</v>
      </c>
      <c r="D66" s="88">
        <f t="shared" si="5"/>
        <v>0.25146000000000002</v>
      </c>
      <c r="E66" s="36">
        <f>C66/0.5</f>
        <v>0.19800000000000001</v>
      </c>
      <c r="F66" s="88">
        <f t="shared" si="6"/>
        <v>0.50292000000000003</v>
      </c>
      <c r="G66" s="99">
        <v>34.799999999999997</v>
      </c>
      <c r="H66" s="18"/>
      <c r="I66" s="28">
        <f t="shared" si="10"/>
        <v>0</v>
      </c>
      <c r="J66" s="18"/>
      <c r="K66" s="13">
        <f t="shared" si="11"/>
        <v>0</v>
      </c>
      <c r="L66" s="18"/>
      <c r="M66" s="28">
        <f t="shared" si="7"/>
        <v>0</v>
      </c>
      <c r="N66" s="7">
        <f t="shared" si="8"/>
        <v>0</v>
      </c>
      <c r="O66" s="92">
        <f t="shared" si="9"/>
        <v>0</v>
      </c>
      <c r="Q66" s="7"/>
      <c r="R66" s="18"/>
      <c r="S66" s="75"/>
      <c r="T66" s="8"/>
      <c r="U66" s="18"/>
      <c r="V66" s="18"/>
      <c r="W66" s="76"/>
    </row>
    <row r="67" spans="1:23">
      <c r="A67" s="23">
        <v>40274.847222222219</v>
      </c>
      <c r="B67" s="23">
        <v>40275.005555555559</v>
      </c>
      <c r="C67" s="24">
        <v>0.51300000000000001</v>
      </c>
      <c r="D67" s="88">
        <f t="shared" si="5"/>
        <v>1.3030200000000001</v>
      </c>
      <c r="E67" s="2">
        <v>0.378</v>
      </c>
      <c r="F67" s="88">
        <f t="shared" si="6"/>
        <v>0.96011999999999997</v>
      </c>
      <c r="G67" s="99">
        <v>34.6</v>
      </c>
      <c r="H67" s="18">
        <v>0.02</v>
      </c>
      <c r="I67" s="28">
        <f t="shared" si="10"/>
        <v>3.8986354775828458E-2</v>
      </c>
      <c r="J67" s="18"/>
      <c r="K67" s="13">
        <f t="shared" si="11"/>
        <v>0</v>
      </c>
      <c r="L67" s="27">
        <v>1.7894082644628103E-2</v>
      </c>
      <c r="M67" s="28">
        <f t="shared" si="7"/>
        <v>3.48812527185733E-2</v>
      </c>
      <c r="N67" s="7">
        <f t="shared" si="8"/>
        <v>1.2631360881542701E-2</v>
      </c>
      <c r="O67" s="92">
        <f t="shared" si="9"/>
        <v>2.4622535831467254E-2</v>
      </c>
      <c r="Q67" s="7"/>
      <c r="R67" s="18"/>
      <c r="S67" s="75"/>
      <c r="T67" s="8"/>
      <c r="U67" s="18"/>
      <c r="V67" s="18"/>
      <c r="W67" s="68"/>
    </row>
    <row r="68" spans="1:23">
      <c r="A68" s="23">
        <v>40374.030555555553</v>
      </c>
      <c r="B68" s="23">
        <v>40374.211805555555</v>
      </c>
      <c r="C68" s="24">
        <v>1.0029999999999999</v>
      </c>
      <c r="D68" s="88">
        <f t="shared" si="5"/>
        <v>2.5476199999999998</v>
      </c>
      <c r="E68" s="2">
        <v>1.07</v>
      </c>
      <c r="F68" s="88">
        <f t="shared" si="6"/>
        <v>2.7178</v>
      </c>
      <c r="G68" s="101">
        <v>34.299999999999997</v>
      </c>
      <c r="H68" s="27">
        <v>3.7999999999999999E-2</v>
      </c>
      <c r="I68" s="28">
        <f t="shared" si="10"/>
        <v>3.7886340977068798E-2</v>
      </c>
      <c r="J68" s="13"/>
      <c r="K68" s="13">
        <f t="shared" si="11"/>
        <v>0</v>
      </c>
      <c r="L68" s="27">
        <v>0.16528819834710745</v>
      </c>
      <c r="M68" s="28">
        <f t="shared" si="7"/>
        <v>0.16479381689641823</v>
      </c>
      <c r="N68" s="7">
        <f t="shared" si="8"/>
        <v>6.7762732782369148E-2</v>
      </c>
      <c r="O68" s="92">
        <f t="shared" si="9"/>
        <v>6.7560052624495673E-2</v>
      </c>
      <c r="Q68" s="7"/>
      <c r="R68" s="18"/>
      <c r="S68" s="75"/>
      <c r="T68" s="8"/>
      <c r="U68" s="18"/>
      <c r="V68" s="18"/>
      <c r="W68" s="35"/>
    </row>
    <row r="69" spans="1:23">
      <c r="A69" s="23">
        <v>39903.638194444444</v>
      </c>
      <c r="B69" s="23">
        <v>39903.861111111109</v>
      </c>
      <c r="C69" s="24">
        <v>0.27900000000000003</v>
      </c>
      <c r="D69" s="88">
        <f t="shared" si="5"/>
        <v>0.70865999999999996</v>
      </c>
      <c r="E69" s="24">
        <v>0.126</v>
      </c>
      <c r="F69" s="88">
        <f t="shared" si="6"/>
        <v>0.32003999999999999</v>
      </c>
      <c r="G69" s="99">
        <v>34.200000000000003</v>
      </c>
      <c r="H69" s="28"/>
      <c r="I69" s="28">
        <f t="shared" si="10"/>
        <v>0</v>
      </c>
      <c r="J69" s="28"/>
      <c r="K69" s="13">
        <f t="shared" si="11"/>
        <v>0</v>
      </c>
      <c r="L69" s="28"/>
      <c r="M69" s="28">
        <f t="shared" si="7"/>
        <v>0</v>
      </c>
      <c r="N69" s="7">
        <f t="shared" si="8"/>
        <v>0</v>
      </c>
      <c r="O69" s="92">
        <f t="shared" si="9"/>
        <v>0</v>
      </c>
    </row>
    <row r="70" spans="1:23">
      <c r="A70" s="23">
        <v>40256.707638888889</v>
      </c>
      <c r="B70" s="23">
        <v>40256.929861111108</v>
      </c>
      <c r="C70" s="24">
        <v>0.108</v>
      </c>
      <c r="D70" s="88">
        <f t="shared" si="5"/>
        <v>0.27432000000000001</v>
      </c>
      <c r="E70" s="2">
        <v>3.5999999999999997E-2</v>
      </c>
      <c r="F70" s="88">
        <f t="shared" si="6"/>
        <v>9.1439999999999994E-2</v>
      </c>
      <c r="G70" s="102">
        <v>34.200000000000003</v>
      </c>
      <c r="H70" s="37"/>
      <c r="I70" s="28">
        <f t="shared" si="10"/>
        <v>0</v>
      </c>
      <c r="J70" s="26"/>
      <c r="K70" s="13">
        <f t="shared" si="11"/>
        <v>0</v>
      </c>
      <c r="L70" s="28"/>
      <c r="M70" s="28">
        <f t="shared" si="7"/>
        <v>0</v>
      </c>
      <c r="N70" s="7">
        <f t="shared" si="8"/>
        <v>0</v>
      </c>
      <c r="O70" s="92">
        <f t="shared" si="9"/>
        <v>0</v>
      </c>
    </row>
    <row r="71" spans="1:23">
      <c r="A71" s="23">
        <v>40042.656944444447</v>
      </c>
      <c r="B71" s="23">
        <v>40042.683333333334</v>
      </c>
      <c r="C71" s="24">
        <v>0.35399999999999998</v>
      </c>
      <c r="D71" s="88">
        <f t="shared" si="5"/>
        <v>0.89915999999999996</v>
      </c>
      <c r="E71" s="24">
        <v>0.67200000000000004</v>
      </c>
      <c r="F71" s="88">
        <f t="shared" si="6"/>
        <v>1.70688</v>
      </c>
      <c r="G71" s="99">
        <v>34</v>
      </c>
      <c r="H71" s="18"/>
      <c r="I71" s="28">
        <f t="shared" si="10"/>
        <v>0</v>
      </c>
      <c r="J71" s="18"/>
      <c r="K71" s="13">
        <f t="shared" si="11"/>
        <v>0</v>
      </c>
      <c r="L71" s="18"/>
      <c r="M71" s="28">
        <f t="shared" si="7"/>
        <v>0</v>
      </c>
      <c r="N71" s="7">
        <f t="shared" si="8"/>
        <v>0</v>
      </c>
      <c r="O71" s="92">
        <f t="shared" si="9"/>
        <v>0</v>
      </c>
    </row>
    <row r="72" spans="1:23">
      <c r="A72" s="23">
        <v>39332.195138888892</v>
      </c>
      <c r="B72" s="23">
        <v>39332.277083333334</v>
      </c>
      <c r="C72" s="24">
        <v>0.192</v>
      </c>
      <c r="D72" s="88">
        <f t="shared" si="5"/>
        <v>0.48768</v>
      </c>
      <c r="E72" s="2">
        <v>0.312</v>
      </c>
      <c r="F72" s="88">
        <f t="shared" si="6"/>
        <v>0.79247999999999996</v>
      </c>
      <c r="G72" s="99">
        <v>33.9</v>
      </c>
      <c r="H72" s="13"/>
      <c r="I72" s="28">
        <f t="shared" si="10"/>
        <v>0</v>
      </c>
      <c r="J72" s="13"/>
      <c r="K72" s="13">
        <f t="shared" si="11"/>
        <v>0</v>
      </c>
      <c r="L72" s="32"/>
      <c r="M72" s="32"/>
      <c r="N72" s="7">
        <f>(H72+J72)/2</f>
        <v>0</v>
      </c>
      <c r="O72" s="92">
        <f>AVERAGE(I72,K72)</f>
        <v>0</v>
      </c>
    </row>
    <row r="73" spans="1:23">
      <c r="A73" s="23">
        <v>40333.292361111111</v>
      </c>
      <c r="B73" s="23">
        <v>40333.475694444445</v>
      </c>
      <c r="C73" s="24">
        <v>0.30599999999999999</v>
      </c>
      <c r="D73" s="88">
        <f t="shared" si="5"/>
        <v>0.77724000000000004</v>
      </c>
      <c r="E73" s="2">
        <v>0.14399999999999999</v>
      </c>
      <c r="F73" s="88">
        <f t="shared" si="6"/>
        <v>0.36575999999999997</v>
      </c>
      <c r="G73" s="99">
        <v>33.9</v>
      </c>
      <c r="I73" s="28">
        <f t="shared" ref="I73:I104" si="12">H73/C73</f>
        <v>0</v>
      </c>
      <c r="J73" s="13"/>
      <c r="K73" s="13">
        <f t="shared" ref="K73:K104" si="13">J73/C73</f>
        <v>0</v>
      </c>
      <c r="L73" s="28"/>
      <c r="M73" s="28">
        <f>L73/C73</f>
        <v>0</v>
      </c>
      <c r="N73" s="7">
        <f>(H73+J73+L73)/3</f>
        <v>0</v>
      </c>
      <c r="O73" s="92">
        <f>AVERAGE(I73,K73,M73)</f>
        <v>0</v>
      </c>
    </row>
    <row r="74" spans="1:23">
      <c r="A74" s="23">
        <v>40292.236111111109</v>
      </c>
      <c r="B74" s="23">
        <v>40292.679166666669</v>
      </c>
      <c r="C74" s="24">
        <v>0.747</v>
      </c>
      <c r="D74" s="88">
        <f t="shared" ref="D74:D137" si="14">CONVERT(C74,"in","cm")</f>
        <v>1.8973800000000001</v>
      </c>
      <c r="E74" s="2">
        <v>0.27</v>
      </c>
      <c r="F74" s="88">
        <f t="shared" ref="F74:F137" si="15">CONVERT(E74,"in","cm")</f>
        <v>0.68579999999999997</v>
      </c>
      <c r="G74" s="99">
        <v>33.700000000000003</v>
      </c>
      <c r="H74" s="18"/>
      <c r="I74" s="28">
        <f t="shared" si="12"/>
        <v>0</v>
      </c>
      <c r="J74" s="28"/>
      <c r="K74" s="13">
        <f t="shared" si="13"/>
        <v>0</v>
      </c>
      <c r="L74" s="28"/>
      <c r="M74" s="28">
        <f>L74/C74</f>
        <v>0</v>
      </c>
      <c r="N74" s="7">
        <f>(H74+J74+L74)/3</f>
        <v>0</v>
      </c>
      <c r="O74" s="92">
        <f>AVERAGE(I74,K74,M74)</f>
        <v>0</v>
      </c>
    </row>
    <row r="75" spans="1:23">
      <c r="A75" s="23">
        <v>39922.768750000003</v>
      </c>
      <c r="B75" s="23">
        <v>39923.272916666669</v>
      </c>
      <c r="C75" s="24">
        <v>0.76500000000000001</v>
      </c>
      <c r="D75" s="88">
        <f t="shared" si="14"/>
        <v>1.9431</v>
      </c>
      <c r="E75" s="24">
        <v>0.126</v>
      </c>
      <c r="F75" s="88">
        <f t="shared" si="15"/>
        <v>0.32003999999999999</v>
      </c>
      <c r="G75" s="99">
        <v>33.5</v>
      </c>
      <c r="H75" s="28"/>
      <c r="I75" s="28">
        <f t="shared" si="12"/>
        <v>0</v>
      </c>
      <c r="J75" s="28"/>
      <c r="K75" s="13">
        <f t="shared" si="13"/>
        <v>0</v>
      </c>
      <c r="L75" s="28"/>
      <c r="M75" s="28">
        <f>L75/C75</f>
        <v>0</v>
      </c>
      <c r="N75" s="7">
        <f>(H75+J75+L75)/3</f>
        <v>0</v>
      </c>
      <c r="O75" s="92">
        <f>AVERAGE(I75,K75,M75)</f>
        <v>0</v>
      </c>
    </row>
    <row r="76" spans="1:23">
      <c r="A76" s="23">
        <v>40035.359722222223</v>
      </c>
      <c r="B76" s="23">
        <v>40035.387499999997</v>
      </c>
      <c r="C76" s="24">
        <v>0.24299999999999999</v>
      </c>
      <c r="D76" s="88">
        <f t="shared" si="14"/>
        <v>0.61721999999999999</v>
      </c>
      <c r="E76" s="24">
        <v>0.45</v>
      </c>
      <c r="F76" s="88">
        <f t="shared" si="15"/>
        <v>1.143</v>
      </c>
      <c r="G76" s="99">
        <v>33.4</v>
      </c>
      <c r="H76" s="18"/>
      <c r="I76" s="28">
        <f t="shared" si="12"/>
        <v>0</v>
      </c>
      <c r="J76" s="18"/>
      <c r="K76" s="13">
        <f t="shared" si="13"/>
        <v>0</v>
      </c>
      <c r="L76" s="18"/>
      <c r="M76" s="28">
        <f>L76/C76</f>
        <v>0</v>
      </c>
      <c r="N76" s="7">
        <f>(H76+J76+L76)/3</f>
        <v>0</v>
      </c>
      <c r="O76" s="92">
        <f>AVERAGE(I76,K76,M76)</f>
        <v>0</v>
      </c>
    </row>
    <row r="77" spans="1:23">
      <c r="A77" s="23">
        <v>40045.353472222225</v>
      </c>
      <c r="B77" s="23">
        <v>40045.484027777777</v>
      </c>
      <c r="C77" s="24">
        <v>0.17100000000000001</v>
      </c>
      <c r="D77" s="88">
        <f t="shared" si="14"/>
        <v>0.43434</v>
      </c>
      <c r="E77" s="24">
        <v>0.216</v>
      </c>
      <c r="F77" s="88">
        <f t="shared" si="15"/>
        <v>0.54864000000000002</v>
      </c>
      <c r="G77" s="99">
        <v>33.4</v>
      </c>
      <c r="H77" s="18"/>
      <c r="I77" s="28">
        <f t="shared" si="12"/>
        <v>0</v>
      </c>
      <c r="J77" s="18"/>
      <c r="K77" s="13">
        <f t="shared" si="13"/>
        <v>0</v>
      </c>
      <c r="L77" s="18"/>
      <c r="M77" s="28">
        <f>L77/C77</f>
        <v>0</v>
      </c>
      <c r="N77" s="7">
        <f>(H77+J77+L77)/3</f>
        <v>0</v>
      </c>
      <c r="O77" s="92">
        <f>AVERAGE(I77,K77,M77)</f>
        <v>0</v>
      </c>
    </row>
    <row r="78" spans="1:23">
      <c r="A78" s="23">
        <v>39237.384722222225</v>
      </c>
      <c r="B78" s="23">
        <v>39237.619444444441</v>
      </c>
      <c r="C78" s="24">
        <v>0.16200000000000001</v>
      </c>
      <c r="D78" s="88">
        <f t="shared" si="14"/>
        <v>0.41148000000000001</v>
      </c>
      <c r="E78" s="2">
        <v>0.14399999999999999</v>
      </c>
      <c r="F78" s="88">
        <f t="shared" si="15"/>
        <v>0.36575999999999997</v>
      </c>
      <c r="G78" s="99">
        <v>33.200000000000003</v>
      </c>
      <c r="H78" s="13"/>
      <c r="I78" s="28">
        <f t="shared" si="12"/>
        <v>0</v>
      </c>
      <c r="J78" s="13"/>
      <c r="K78" s="13">
        <f t="shared" si="13"/>
        <v>0</v>
      </c>
      <c r="L78" s="32"/>
      <c r="M78" s="32"/>
      <c r="N78" s="7">
        <f>(H78+J78)/2</f>
        <v>0</v>
      </c>
      <c r="O78" s="92">
        <f>AVERAGE(I78,K78)</f>
        <v>0</v>
      </c>
    </row>
    <row r="79" spans="1:23">
      <c r="A79" s="23">
        <v>39607.326388888891</v>
      </c>
      <c r="B79" s="23">
        <v>39607.519444444442</v>
      </c>
      <c r="C79" s="24">
        <v>1.0009999999999999</v>
      </c>
      <c r="D79" s="88">
        <f t="shared" si="14"/>
        <v>2.5425399999999998</v>
      </c>
      <c r="E79" s="2">
        <v>0.70199999999999996</v>
      </c>
      <c r="F79" s="88">
        <f t="shared" si="15"/>
        <v>1.78308</v>
      </c>
      <c r="G79" s="99">
        <v>33.200000000000003</v>
      </c>
      <c r="H79" s="25">
        <v>1.2016702914310569E-2</v>
      </c>
      <c r="I79" s="28">
        <f t="shared" si="12"/>
        <v>1.2004698216094475E-2</v>
      </c>
      <c r="J79" s="25">
        <v>0.2271570247933884</v>
      </c>
      <c r="K79" s="13">
        <f t="shared" si="13"/>
        <v>0.22693009469868974</v>
      </c>
      <c r="L79" s="25">
        <v>1.3376528925619833E-2</v>
      </c>
      <c r="M79" s="28">
        <f>L79/C79</f>
        <v>1.3363165759859975E-2</v>
      </c>
      <c r="N79" s="7">
        <f>(H79+J79+L79)/3</f>
        <v>8.4183418877772934E-2</v>
      </c>
      <c r="O79" s="92">
        <f>AVERAGE(I79,K79,M79)</f>
        <v>8.4099319558214744E-2</v>
      </c>
    </row>
    <row r="80" spans="1:23">
      <c r="A80" s="23">
        <v>40108.874305555553</v>
      </c>
      <c r="B80" s="23">
        <v>40109.662499999999</v>
      </c>
      <c r="C80" s="24">
        <v>1.494</v>
      </c>
      <c r="D80" s="88">
        <f t="shared" si="14"/>
        <v>3.7947600000000001</v>
      </c>
      <c r="E80" s="2">
        <v>0.23400000000000001</v>
      </c>
      <c r="F80" s="88">
        <f t="shared" si="15"/>
        <v>0.59436</v>
      </c>
      <c r="G80" s="102">
        <v>33.1</v>
      </c>
      <c r="H80" s="37"/>
      <c r="I80" s="28">
        <f t="shared" si="12"/>
        <v>0</v>
      </c>
      <c r="J80" s="26"/>
      <c r="K80" s="13">
        <f t="shared" si="13"/>
        <v>0</v>
      </c>
      <c r="M80" s="28">
        <f>L80/C80</f>
        <v>0</v>
      </c>
      <c r="N80" s="7">
        <f>(H80+J80+L80)/3</f>
        <v>0</v>
      </c>
      <c r="O80" s="92">
        <f>AVERAGE(I80,K80,M80)</f>
        <v>0</v>
      </c>
    </row>
    <row r="81" spans="1:15">
      <c r="A81" s="23">
        <v>40427.352083333331</v>
      </c>
      <c r="B81" s="23">
        <v>40427.474999999999</v>
      </c>
      <c r="C81" s="24">
        <v>0.126</v>
      </c>
      <c r="D81" s="88">
        <f t="shared" si="14"/>
        <v>0.32003999999999999</v>
      </c>
      <c r="E81" s="2">
        <v>0.14399999999999999</v>
      </c>
      <c r="F81" s="88">
        <f t="shared" si="15"/>
        <v>0.36575999999999997</v>
      </c>
      <c r="G81" s="99">
        <v>32.9</v>
      </c>
      <c r="I81" s="28">
        <f t="shared" si="12"/>
        <v>0</v>
      </c>
      <c r="J81" s="13"/>
      <c r="K81" s="13">
        <f t="shared" si="13"/>
        <v>0</v>
      </c>
      <c r="M81" s="28">
        <f>L81/C81</f>
        <v>0</v>
      </c>
      <c r="N81" s="7">
        <f>(H81+J81+L81)/3</f>
        <v>0</v>
      </c>
      <c r="O81" s="92">
        <f>AVERAGE(I81,K81,M81)</f>
        <v>0</v>
      </c>
    </row>
    <row r="82" spans="1:15">
      <c r="A82" s="23">
        <v>39234.89166666667</v>
      </c>
      <c r="B82" s="23">
        <v>39234.953472222223</v>
      </c>
      <c r="C82" s="24">
        <v>0.11700000000000001</v>
      </c>
      <c r="D82" s="88">
        <f t="shared" si="14"/>
        <v>0.29718</v>
      </c>
      <c r="E82" s="2">
        <v>0.16200000000000001</v>
      </c>
      <c r="F82" s="88">
        <f t="shared" si="15"/>
        <v>0.41148000000000001</v>
      </c>
      <c r="G82" s="99">
        <v>32.700000000000003</v>
      </c>
      <c r="H82" s="13"/>
      <c r="I82" s="28">
        <f t="shared" si="12"/>
        <v>0</v>
      </c>
      <c r="J82" s="13"/>
      <c r="K82" s="13">
        <f t="shared" si="13"/>
        <v>0</v>
      </c>
      <c r="L82" s="32"/>
      <c r="M82" s="32"/>
      <c r="N82" s="7">
        <f>(H82+J82)/2</f>
        <v>0</v>
      </c>
      <c r="O82" s="92">
        <f>AVERAGE(I82,K82)</f>
        <v>0</v>
      </c>
    </row>
    <row r="83" spans="1:15">
      <c r="A83" s="23">
        <v>40050.636111111111</v>
      </c>
      <c r="B83" s="23">
        <v>40050.811805555553</v>
      </c>
      <c r="C83" s="24">
        <v>0.11700000000000001</v>
      </c>
      <c r="D83" s="88">
        <f t="shared" si="14"/>
        <v>0.29718</v>
      </c>
      <c r="E83" s="24">
        <v>0.09</v>
      </c>
      <c r="F83" s="88">
        <f t="shared" si="15"/>
        <v>0.2286</v>
      </c>
      <c r="G83" s="99">
        <v>32.700000000000003</v>
      </c>
      <c r="H83" s="18"/>
      <c r="I83" s="28">
        <f t="shared" si="12"/>
        <v>0</v>
      </c>
      <c r="J83" s="18"/>
      <c r="K83" s="13">
        <f t="shared" si="13"/>
        <v>0</v>
      </c>
      <c r="L83" s="18"/>
      <c r="M83" s="28">
        <f>L83/C83</f>
        <v>0</v>
      </c>
      <c r="N83" s="7">
        <f>(H83+J83+L83)/3</f>
        <v>0</v>
      </c>
      <c r="O83" s="92">
        <f>AVERAGE(I83,K83,M83)</f>
        <v>0</v>
      </c>
    </row>
    <row r="84" spans="1:15">
      <c r="A84" s="23">
        <v>40141.834027777775</v>
      </c>
      <c r="B84" s="23">
        <v>40142.162499999999</v>
      </c>
      <c r="C84" s="24">
        <v>0.23400000000000001</v>
      </c>
      <c r="D84" s="88">
        <f t="shared" si="14"/>
        <v>0.59436</v>
      </c>
      <c r="E84" s="2">
        <v>7.1999999999999995E-2</v>
      </c>
      <c r="F84" s="88">
        <f t="shared" si="15"/>
        <v>0.18287999999999999</v>
      </c>
      <c r="G84" s="102">
        <v>32.299999999999997</v>
      </c>
      <c r="H84" s="25"/>
      <c r="I84" s="28">
        <f t="shared" si="12"/>
        <v>0</v>
      </c>
      <c r="J84" s="26"/>
      <c r="K84" s="13">
        <f t="shared" si="13"/>
        <v>0</v>
      </c>
      <c r="M84" s="28">
        <f>L84/C84</f>
        <v>0</v>
      </c>
      <c r="N84" s="7">
        <f>(H84+J84+L84)/3</f>
        <v>0</v>
      </c>
      <c r="O84" s="92">
        <f>AVERAGE(I84,K84,M84)</f>
        <v>0</v>
      </c>
    </row>
    <row r="85" spans="1:15">
      <c r="A85" s="23">
        <v>39627.663194444445</v>
      </c>
      <c r="B85" s="23">
        <v>39627.700694444444</v>
      </c>
      <c r="C85" s="24">
        <v>0.36499999999999999</v>
      </c>
      <c r="D85" s="88">
        <f t="shared" si="14"/>
        <v>0.92710000000000004</v>
      </c>
      <c r="E85" s="2">
        <v>0.67600000000000005</v>
      </c>
      <c r="F85" s="88">
        <f t="shared" si="15"/>
        <v>1.7170399999999999</v>
      </c>
      <c r="G85" s="99">
        <v>32.200000000000003</v>
      </c>
      <c r="H85" s="28"/>
      <c r="I85" s="28">
        <f t="shared" si="12"/>
        <v>0</v>
      </c>
      <c r="J85" s="28"/>
      <c r="K85" s="13">
        <f t="shared" si="13"/>
        <v>0</v>
      </c>
      <c r="L85" s="28"/>
      <c r="M85" s="28">
        <f>L85/C85</f>
        <v>0</v>
      </c>
      <c r="N85" s="7">
        <f>(H85+J85+L85)/3</f>
        <v>0</v>
      </c>
      <c r="O85" s="92">
        <f>AVERAGE(I85,K85,M85)</f>
        <v>0</v>
      </c>
    </row>
    <row r="86" spans="1:15">
      <c r="A86" s="23">
        <v>39235.553472222222</v>
      </c>
      <c r="B86" s="23">
        <v>39235.581944444442</v>
      </c>
      <c r="C86" s="24">
        <v>0.18</v>
      </c>
      <c r="D86" s="88">
        <f t="shared" si="14"/>
        <v>0.4572</v>
      </c>
      <c r="E86" s="2">
        <v>0.30599999999999999</v>
      </c>
      <c r="F86" s="88">
        <f t="shared" si="15"/>
        <v>0.77724000000000004</v>
      </c>
      <c r="G86" s="99">
        <v>32.1</v>
      </c>
      <c r="H86" s="13"/>
      <c r="I86" s="28">
        <f t="shared" si="12"/>
        <v>0</v>
      </c>
      <c r="J86" s="13"/>
      <c r="K86" s="13">
        <f t="shared" si="13"/>
        <v>0</v>
      </c>
      <c r="L86" s="32"/>
      <c r="M86" s="32"/>
      <c r="N86" s="7">
        <f>(H86+J86)/2</f>
        <v>0</v>
      </c>
      <c r="O86" s="92">
        <f>AVERAGE(I86,K86)</f>
        <v>0</v>
      </c>
    </row>
    <row r="87" spans="1:15">
      <c r="A87" s="23">
        <v>39236.647222222222</v>
      </c>
      <c r="B87" s="23">
        <v>39236.6875</v>
      </c>
      <c r="C87" s="24">
        <v>0.39700000000000002</v>
      </c>
      <c r="D87" s="88">
        <f t="shared" si="14"/>
        <v>1.0083800000000001</v>
      </c>
      <c r="E87" s="2">
        <v>0.66800000000000004</v>
      </c>
      <c r="F87" s="88">
        <f t="shared" si="15"/>
        <v>1.69672</v>
      </c>
      <c r="G87" s="99">
        <v>32</v>
      </c>
      <c r="H87" s="13"/>
      <c r="I87" s="28">
        <f t="shared" si="12"/>
        <v>0</v>
      </c>
      <c r="J87" s="13"/>
      <c r="K87" s="13">
        <f t="shared" si="13"/>
        <v>0</v>
      </c>
      <c r="L87" s="32"/>
      <c r="M87" s="32"/>
      <c r="N87" s="7">
        <f>(H87+J87)/2</f>
        <v>0</v>
      </c>
      <c r="O87" s="92">
        <f>AVERAGE(I87,K87)</f>
        <v>0</v>
      </c>
    </row>
    <row r="88" spans="1:15">
      <c r="A88" s="23">
        <v>40423.807638888888</v>
      </c>
      <c r="B88" s="23">
        <v>40423.871527777781</v>
      </c>
      <c r="C88" s="24">
        <v>0.67900000000000005</v>
      </c>
      <c r="D88" s="88">
        <f t="shared" si="14"/>
        <v>1.7246600000000001</v>
      </c>
      <c r="E88" s="2">
        <v>1.1060000000000001</v>
      </c>
      <c r="F88" s="88">
        <f t="shared" si="15"/>
        <v>2.80924</v>
      </c>
      <c r="G88" s="99">
        <v>31.9</v>
      </c>
      <c r="I88" s="28">
        <f t="shared" si="12"/>
        <v>0</v>
      </c>
      <c r="J88" s="13"/>
      <c r="K88" s="13">
        <f t="shared" si="13"/>
        <v>0</v>
      </c>
      <c r="M88" s="28">
        <f>L88/C88</f>
        <v>0</v>
      </c>
      <c r="N88" s="7">
        <f>(H88+J88+L88)/3</f>
        <v>0</v>
      </c>
      <c r="O88" s="92">
        <f>AVERAGE(I88,K88,M88)</f>
        <v>0</v>
      </c>
    </row>
    <row r="89" spans="1:15">
      <c r="A89" s="23">
        <v>39958.981249999997</v>
      </c>
      <c r="B89" s="23">
        <v>39959.071527777778</v>
      </c>
      <c r="C89" s="24">
        <v>0.108</v>
      </c>
      <c r="D89" s="88">
        <f t="shared" si="14"/>
        <v>0.27432000000000001</v>
      </c>
      <c r="E89" s="24">
        <v>7.1999999999999995E-2</v>
      </c>
      <c r="F89" s="88">
        <f t="shared" si="15"/>
        <v>0.18287999999999999</v>
      </c>
      <c r="G89" s="99">
        <v>31.6</v>
      </c>
      <c r="H89" s="18"/>
      <c r="I89" s="28">
        <f t="shared" si="12"/>
        <v>0</v>
      </c>
      <c r="J89" s="18"/>
      <c r="K89" s="13">
        <f t="shared" si="13"/>
        <v>0</v>
      </c>
      <c r="L89" s="18"/>
      <c r="M89" s="28">
        <f>L89/C89</f>
        <v>0</v>
      </c>
      <c r="N89" s="7">
        <f>(H89+J89+L89)/3</f>
        <v>0</v>
      </c>
      <c r="O89" s="92">
        <f>AVERAGE(I89,K89,M89)</f>
        <v>0</v>
      </c>
    </row>
    <row r="90" spans="1:15">
      <c r="A90" s="23">
        <v>40136.022222222222</v>
      </c>
      <c r="B90" s="23">
        <v>40136.261805555558</v>
      </c>
      <c r="C90" s="24">
        <v>0.19800000000000001</v>
      </c>
      <c r="D90" s="88">
        <f t="shared" si="14"/>
        <v>0.50292000000000003</v>
      </c>
      <c r="E90" s="2">
        <v>7.1999999999999995E-2</v>
      </c>
      <c r="F90" s="88">
        <f t="shared" si="15"/>
        <v>0.18287999999999999</v>
      </c>
      <c r="G90" s="102">
        <v>31.6</v>
      </c>
      <c r="H90" s="38"/>
      <c r="I90" s="28">
        <f t="shared" si="12"/>
        <v>0</v>
      </c>
      <c r="J90" s="26"/>
      <c r="K90" s="13">
        <f t="shared" si="13"/>
        <v>0</v>
      </c>
      <c r="M90" s="28">
        <f>L90/C90</f>
        <v>0</v>
      </c>
      <c r="N90" s="7">
        <f>(H90+J90+L90)/3</f>
        <v>0</v>
      </c>
      <c r="O90" s="92">
        <f>AVERAGE(I90,K90,M90)</f>
        <v>0</v>
      </c>
    </row>
    <row r="91" spans="1:15">
      <c r="A91" s="23">
        <v>40366.460416666669</v>
      </c>
      <c r="B91" s="23">
        <v>40366.479166666664</v>
      </c>
      <c r="C91" s="24">
        <v>0.33500000000000002</v>
      </c>
      <c r="D91" s="88">
        <f t="shared" si="14"/>
        <v>0.85089999999999999</v>
      </c>
      <c r="E91" s="2">
        <v>-9</v>
      </c>
      <c r="F91" s="88">
        <f t="shared" si="15"/>
        <v>-22.86</v>
      </c>
      <c r="G91" s="101">
        <v>31.6</v>
      </c>
      <c r="H91" s="27"/>
      <c r="I91" s="28">
        <f t="shared" si="12"/>
        <v>0</v>
      </c>
      <c r="J91" s="13"/>
      <c r="K91" s="13">
        <f t="shared" si="13"/>
        <v>0</v>
      </c>
      <c r="L91" s="28"/>
      <c r="M91" s="28">
        <f>L91/C91</f>
        <v>0</v>
      </c>
      <c r="N91" s="7">
        <f>(H91+J91+L91)/3</f>
        <v>0</v>
      </c>
      <c r="O91" s="92">
        <f>AVERAGE(I91,K91,M91)</f>
        <v>0</v>
      </c>
    </row>
    <row r="92" spans="1:15">
      <c r="A92" s="23">
        <v>39335.420138888891</v>
      </c>
      <c r="B92" s="23">
        <v>39335.786111111112</v>
      </c>
      <c r="C92" s="24">
        <v>0.252</v>
      </c>
      <c r="D92" s="88">
        <f t="shared" si="14"/>
        <v>0.64007999999999998</v>
      </c>
      <c r="E92" s="2">
        <v>7.1999999999999995E-2</v>
      </c>
      <c r="F92" s="88">
        <f t="shared" si="15"/>
        <v>0.18287999999999999</v>
      </c>
      <c r="G92" s="99">
        <v>31.5</v>
      </c>
      <c r="H92" s="13"/>
      <c r="I92" s="28">
        <f t="shared" si="12"/>
        <v>0</v>
      </c>
      <c r="J92" s="13"/>
      <c r="K92" s="13">
        <f t="shared" si="13"/>
        <v>0</v>
      </c>
      <c r="L92" s="32"/>
      <c r="M92" s="32"/>
      <c r="N92" s="7">
        <f>(H92+J92)/2</f>
        <v>0</v>
      </c>
      <c r="O92" s="92">
        <f>AVERAGE(I92,K92)</f>
        <v>0</v>
      </c>
    </row>
    <row r="93" spans="1:15">
      <c r="A93" s="23">
        <v>40171.729861111111</v>
      </c>
      <c r="B93" s="23">
        <v>40172.362500000003</v>
      </c>
      <c r="C93" s="24">
        <v>1.26</v>
      </c>
      <c r="D93" s="88">
        <f t="shared" si="14"/>
        <v>3.2004000000000001</v>
      </c>
      <c r="E93" s="2">
        <v>0.23400000000000001</v>
      </c>
      <c r="F93" s="88">
        <f t="shared" si="15"/>
        <v>0.59436</v>
      </c>
      <c r="G93" s="102">
        <v>31.5</v>
      </c>
      <c r="H93" s="25">
        <v>5.7884993475424099E-2</v>
      </c>
      <c r="I93" s="28">
        <f t="shared" si="12"/>
        <v>4.594047101224135E-2</v>
      </c>
      <c r="J93" s="26"/>
      <c r="K93" s="13">
        <f t="shared" si="13"/>
        <v>0</v>
      </c>
      <c r="L93" s="27">
        <v>0.10350862809917355</v>
      </c>
      <c r="M93" s="28">
        <f t="shared" ref="M93:M118" si="16">L93/C93</f>
        <v>8.214970484061393E-2</v>
      </c>
      <c r="N93" s="7">
        <f t="shared" ref="N93:N118" si="17">(H93+J93+L93)/3</f>
        <v>5.3797873858199209E-2</v>
      </c>
      <c r="O93" s="92">
        <f t="shared" ref="O93:O118" si="18">AVERAGE(I93,K93,M93)</f>
        <v>4.2696725284285093E-2</v>
      </c>
    </row>
    <row r="94" spans="1:15">
      <c r="A94" s="23">
        <v>39606.886805555558</v>
      </c>
      <c r="B94" s="23">
        <v>39606.958333333336</v>
      </c>
      <c r="C94" s="24">
        <v>0.32100000000000001</v>
      </c>
      <c r="D94" s="88">
        <f t="shared" si="14"/>
        <v>0.81533999999999995</v>
      </c>
      <c r="E94" s="2">
        <v>0.58799999999999997</v>
      </c>
      <c r="F94" s="88">
        <f t="shared" si="15"/>
        <v>1.49352</v>
      </c>
      <c r="G94" s="99">
        <v>31.3</v>
      </c>
      <c r="H94" s="28"/>
      <c r="I94" s="28">
        <f t="shared" si="12"/>
        <v>0</v>
      </c>
      <c r="J94" s="28"/>
      <c r="K94" s="13">
        <f t="shared" si="13"/>
        <v>0</v>
      </c>
      <c r="L94" s="28"/>
      <c r="M94" s="28">
        <f t="shared" si="16"/>
        <v>0</v>
      </c>
      <c r="N94" s="7">
        <f t="shared" si="17"/>
        <v>0</v>
      </c>
      <c r="O94" s="92">
        <f t="shared" si="18"/>
        <v>0</v>
      </c>
    </row>
    <row r="95" spans="1:15">
      <c r="A95" s="23">
        <v>40108.13958333333</v>
      </c>
      <c r="B95" s="23">
        <v>40108.405555555553</v>
      </c>
      <c r="C95" s="24">
        <v>0.18</v>
      </c>
      <c r="D95" s="88">
        <f t="shared" si="14"/>
        <v>0.4572</v>
      </c>
      <c r="E95" s="2">
        <v>0.108</v>
      </c>
      <c r="F95" s="88">
        <f t="shared" si="15"/>
        <v>0.27432000000000001</v>
      </c>
      <c r="G95" s="102">
        <v>31.3</v>
      </c>
      <c r="H95" s="37"/>
      <c r="I95" s="28">
        <f t="shared" si="12"/>
        <v>0</v>
      </c>
      <c r="J95" s="26"/>
      <c r="K95" s="13">
        <f t="shared" si="13"/>
        <v>0</v>
      </c>
      <c r="M95" s="28">
        <f t="shared" si="16"/>
        <v>0</v>
      </c>
      <c r="N95" s="7">
        <f t="shared" si="17"/>
        <v>0</v>
      </c>
      <c r="O95" s="92">
        <f t="shared" si="18"/>
        <v>0</v>
      </c>
    </row>
    <row r="96" spans="1:15">
      <c r="A96" s="23">
        <v>39960.313888888886</v>
      </c>
      <c r="B96" s="23">
        <v>39960.59097222222</v>
      </c>
      <c r="C96" s="24">
        <v>0.27</v>
      </c>
      <c r="D96" s="88">
        <f t="shared" si="14"/>
        <v>0.68579999999999997</v>
      </c>
      <c r="E96" s="24">
        <v>0.14399999999999999</v>
      </c>
      <c r="F96" s="88">
        <f t="shared" si="15"/>
        <v>0.36575999999999997</v>
      </c>
      <c r="G96" s="99">
        <v>31.2</v>
      </c>
      <c r="H96" s="18"/>
      <c r="I96" s="28">
        <f t="shared" si="12"/>
        <v>0</v>
      </c>
      <c r="J96" s="18"/>
      <c r="K96" s="13">
        <f t="shared" si="13"/>
        <v>0</v>
      </c>
      <c r="L96" s="18"/>
      <c r="M96" s="28">
        <f t="shared" si="16"/>
        <v>0</v>
      </c>
      <c r="N96" s="7">
        <f t="shared" si="17"/>
        <v>0</v>
      </c>
      <c r="O96" s="92">
        <f t="shared" si="18"/>
        <v>0</v>
      </c>
    </row>
    <row r="97" spans="1:15">
      <c r="A97" s="23">
        <v>39357.947222222225</v>
      </c>
      <c r="B97" s="23">
        <v>39357.979861111111</v>
      </c>
      <c r="C97" s="24">
        <v>9.9000000000000005E-2</v>
      </c>
      <c r="D97" s="88">
        <f t="shared" si="14"/>
        <v>0.25146000000000002</v>
      </c>
      <c r="E97" s="24">
        <v>0.18</v>
      </c>
      <c r="F97" s="88">
        <f t="shared" si="15"/>
        <v>0.4572</v>
      </c>
      <c r="G97" s="99">
        <v>31</v>
      </c>
      <c r="H97" s="13"/>
      <c r="I97" s="28">
        <f t="shared" si="12"/>
        <v>0</v>
      </c>
      <c r="J97" s="13"/>
      <c r="K97" s="13">
        <f t="shared" si="13"/>
        <v>0</v>
      </c>
      <c r="L97" s="28"/>
      <c r="M97" s="28">
        <f t="shared" si="16"/>
        <v>0</v>
      </c>
      <c r="N97" s="7">
        <f t="shared" si="17"/>
        <v>0</v>
      </c>
      <c r="O97" s="92">
        <f t="shared" si="18"/>
        <v>0</v>
      </c>
    </row>
    <row r="98" spans="1:15">
      <c r="A98" s="23">
        <v>40274.288194444445</v>
      </c>
      <c r="B98" s="23">
        <v>40274.386111111111</v>
      </c>
      <c r="C98" s="24">
        <v>0.28799999999999998</v>
      </c>
      <c r="D98" s="88">
        <f t="shared" si="14"/>
        <v>0.73151999999999995</v>
      </c>
      <c r="E98" s="2">
        <v>0.19800000000000001</v>
      </c>
      <c r="F98" s="88">
        <f t="shared" si="15"/>
        <v>0.50292000000000003</v>
      </c>
      <c r="G98" s="99">
        <v>31</v>
      </c>
      <c r="H98" s="18"/>
      <c r="I98" s="28">
        <f t="shared" si="12"/>
        <v>0</v>
      </c>
      <c r="J98" s="18"/>
      <c r="K98" s="13">
        <f t="shared" si="13"/>
        <v>0</v>
      </c>
      <c r="L98" s="18"/>
      <c r="M98" s="28">
        <f t="shared" si="16"/>
        <v>0</v>
      </c>
      <c r="N98" s="7">
        <f t="shared" si="17"/>
        <v>0</v>
      </c>
      <c r="O98" s="92">
        <f t="shared" si="18"/>
        <v>0</v>
      </c>
    </row>
    <row r="99" spans="1:15">
      <c r="A99" s="23">
        <v>39664.606944444444</v>
      </c>
      <c r="B99" s="23">
        <v>39664.688888888886</v>
      </c>
      <c r="C99" s="24">
        <v>0.46700000000000003</v>
      </c>
      <c r="D99" s="88">
        <f t="shared" si="14"/>
        <v>1.18618</v>
      </c>
      <c r="E99" s="2">
        <v>0.754</v>
      </c>
      <c r="F99" s="88">
        <f t="shared" si="15"/>
        <v>1.91516</v>
      </c>
      <c r="G99" s="99">
        <v>30.9</v>
      </c>
      <c r="H99" s="28"/>
      <c r="I99" s="28">
        <f t="shared" si="12"/>
        <v>0</v>
      </c>
      <c r="J99" s="28"/>
      <c r="K99" s="13">
        <f t="shared" si="13"/>
        <v>0</v>
      </c>
      <c r="L99" s="28"/>
      <c r="M99" s="28">
        <f t="shared" si="16"/>
        <v>0</v>
      </c>
      <c r="N99" s="7">
        <f t="shared" si="17"/>
        <v>0</v>
      </c>
      <c r="O99" s="92">
        <f t="shared" si="18"/>
        <v>0</v>
      </c>
    </row>
    <row r="100" spans="1:15">
      <c r="A100" s="23">
        <v>39970.604166666664</v>
      </c>
      <c r="B100" s="23">
        <v>39970.814583333333</v>
      </c>
      <c r="C100" s="24">
        <v>0.19800000000000001</v>
      </c>
      <c r="D100" s="88">
        <f t="shared" si="14"/>
        <v>0.50292000000000003</v>
      </c>
      <c r="E100" s="24">
        <v>0.108</v>
      </c>
      <c r="F100" s="88">
        <f t="shared" si="15"/>
        <v>0.27432000000000001</v>
      </c>
      <c r="G100" s="99">
        <v>30.5</v>
      </c>
      <c r="H100" s="18"/>
      <c r="I100" s="28">
        <f t="shared" si="12"/>
        <v>0</v>
      </c>
      <c r="J100" s="18"/>
      <c r="K100" s="13">
        <f t="shared" si="13"/>
        <v>0</v>
      </c>
      <c r="L100" s="18"/>
      <c r="M100" s="28">
        <f t="shared" si="16"/>
        <v>0</v>
      </c>
      <c r="N100" s="7">
        <f t="shared" si="17"/>
        <v>0</v>
      </c>
      <c r="O100" s="92">
        <f t="shared" si="18"/>
        <v>0</v>
      </c>
    </row>
    <row r="101" spans="1:15">
      <c r="A101" s="23">
        <v>40034.62777777778</v>
      </c>
      <c r="B101" s="23">
        <v>40034.652777777781</v>
      </c>
      <c r="C101" s="24">
        <v>0.72299999999999998</v>
      </c>
      <c r="D101" s="88">
        <f t="shared" si="14"/>
        <v>1.8364199999999999</v>
      </c>
      <c r="E101" s="24">
        <v>1.3919999999999999</v>
      </c>
      <c r="F101" s="88">
        <f t="shared" si="15"/>
        <v>3.5356800000000002</v>
      </c>
      <c r="G101" s="99">
        <v>30.5</v>
      </c>
      <c r="H101" s="18"/>
      <c r="I101" s="28">
        <f t="shared" si="12"/>
        <v>0</v>
      </c>
      <c r="J101" s="18"/>
      <c r="K101" s="13">
        <f t="shared" si="13"/>
        <v>0</v>
      </c>
      <c r="L101" s="18"/>
      <c r="M101" s="28">
        <f t="shared" si="16"/>
        <v>0</v>
      </c>
      <c r="N101" s="7">
        <f t="shared" si="17"/>
        <v>0</v>
      </c>
      <c r="O101" s="92">
        <f t="shared" si="18"/>
        <v>0</v>
      </c>
    </row>
    <row r="102" spans="1:15">
      <c r="A102" s="23">
        <v>40274.020833333336</v>
      </c>
      <c r="B102" s="23">
        <v>40274.061805555553</v>
      </c>
      <c r="C102" s="24">
        <v>0.22500000000000001</v>
      </c>
      <c r="D102" s="88">
        <f t="shared" si="14"/>
        <v>0.57150000000000001</v>
      </c>
      <c r="E102" s="2">
        <v>0.30599999999999999</v>
      </c>
      <c r="F102" s="88">
        <f t="shared" si="15"/>
        <v>0.77724000000000004</v>
      </c>
      <c r="G102" s="102">
        <v>30.5</v>
      </c>
      <c r="H102" s="37"/>
      <c r="I102" s="28">
        <f t="shared" si="12"/>
        <v>0</v>
      </c>
      <c r="J102" s="26"/>
      <c r="K102" s="13">
        <f t="shared" si="13"/>
        <v>0</v>
      </c>
      <c r="L102" s="18"/>
      <c r="M102" s="28">
        <f t="shared" si="16"/>
        <v>0</v>
      </c>
      <c r="N102" s="7">
        <f t="shared" si="17"/>
        <v>0</v>
      </c>
      <c r="O102" s="92">
        <f t="shared" si="18"/>
        <v>0</v>
      </c>
    </row>
    <row r="103" spans="1:15">
      <c r="A103" s="23">
        <v>39636.865972222222</v>
      </c>
      <c r="B103" s="23">
        <v>39636.962500000001</v>
      </c>
      <c r="C103" s="24">
        <v>0.216</v>
      </c>
      <c r="D103" s="88">
        <f t="shared" si="14"/>
        <v>0.54864000000000002</v>
      </c>
      <c r="E103" s="2">
        <v>0.18</v>
      </c>
      <c r="F103" s="88">
        <f t="shared" si="15"/>
        <v>0.4572</v>
      </c>
      <c r="G103" s="99">
        <v>30.4</v>
      </c>
      <c r="H103" s="28"/>
      <c r="I103" s="28">
        <f t="shared" si="12"/>
        <v>0</v>
      </c>
      <c r="J103" s="28"/>
      <c r="K103" s="13">
        <f t="shared" si="13"/>
        <v>0</v>
      </c>
      <c r="L103" s="28"/>
      <c r="M103" s="28">
        <f t="shared" si="16"/>
        <v>0</v>
      </c>
      <c r="N103" s="7">
        <f t="shared" si="17"/>
        <v>0</v>
      </c>
      <c r="O103" s="92">
        <f t="shared" si="18"/>
        <v>0</v>
      </c>
    </row>
    <row r="104" spans="1:15">
      <c r="A104" s="23">
        <v>39663.785416666666</v>
      </c>
      <c r="B104" s="23">
        <v>39663.834722222222</v>
      </c>
      <c r="C104" s="24">
        <v>0.183</v>
      </c>
      <c r="D104" s="88">
        <f t="shared" si="14"/>
        <v>0.46482000000000001</v>
      </c>
      <c r="E104" s="2">
        <v>0.33</v>
      </c>
      <c r="F104" s="88">
        <f t="shared" si="15"/>
        <v>0.83819999999999995</v>
      </c>
      <c r="G104" s="99">
        <v>30.3</v>
      </c>
      <c r="H104" s="28"/>
      <c r="I104" s="28">
        <f t="shared" si="12"/>
        <v>0</v>
      </c>
      <c r="J104" s="28"/>
      <c r="K104" s="13">
        <f t="shared" si="13"/>
        <v>0</v>
      </c>
      <c r="L104" s="28"/>
      <c r="M104" s="28">
        <f t="shared" si="16"/>
        <v>0</v>
      </c>
      <c r="N104" s="7">
        <f t="shared" si="17"/>
        <v>0</v>
      </c>
      <c r="O104" s="92">
        <f t="shared" si="18"/>
        <v>0</v>
      </c>
    </row>
    <row r="105" spans="1:15">
      <c r="A105" s="23">
        <v>39981.224305555559</v>
      </c>
      <c r="B105" s="23">
        <v>39981.272222222222</v>
      </c>
      <c r="C105" s="24">
        <v>0.11700000000000001</v>
      </c>
      <c r="D105" s="88">
        <f t="shared" si="14"/>
        <v>0.29718</v>
      </c>
      <c r="E105" s="24">
        <v>0.126</v>
      </c>
      <c r="F105" s="88">
        <f t="shared" si="15"/>
        <v>0.32003999999999999</v>
      </c>
      <c r="G105" s="99">
        <v>30.3</v>
      </c>
      <c r="H105" s="18"/>
      <c r="I105" s="28">
        <f t="shared" ref="I105:I136" si="19">H105/C105</f>
        <v>0</v>
      </c>
      <c r="J105" s="18"/>
      <c r="K105" s="13">
        <f t="shared" ref="K105:K136" si="20">J105/C105</f>
        <v>0</v>
      </c>
      <c r="L105" s="18"/>
      <c r="M105" s="28">
        <f t="shared" si="16"/>
        <v>0</v>
      </c>
      <c r="N105" s="7">
        <f t="shared" si="17"/>
        <v>0</v>
      </c>
      <c r="O105" s="92">
        <f t="shared" si="18"/>
        <v>0</v>
      </c>
    </row>
    <row r="106" spans="1:15">
      <c r="A106" s="23">
        <v>39664.197222222225</v>
      </c>
      <c r="B106" s="23">
        <v>39664.271527777775</v>
      </c>
      <c r="C106" s="24">
        <v>0.23400000000000001</v>
      </c>
      <c r="D106" s="88">
        <f t="shared" si="14"/>
        <v>0.59436</v>
      </c>
      <c r="E106" s="2">
        <v>0.19800000000000001</v>
      </c>
      <c r="F106" s="88">
        <f t="shared" si="15"/>
        <v>0.50292000000000003</v>
      </c>
      <c r="G106" s="99">
        <v>30.2</v>
      </c>
      <c r="H106" s="28"/>
      <c r="I106" s="28">
        <f t="shared" si="19"/>
        <v>0</v>
      </c>
      <c r="J106" s="28"/>
      <c r="K106" s="13">
        <f t="shared" si="20"/>
        <v>0</v>
      </c>
      <c r="L106" s="28"/>
      <c r="M106" s="28">
        <f t="shared" si="16"/>
        <v>0</v>
      </c>
      <c r="N106" s="7">
        <f t="shared" si="17"/>
        <v>0</v>
      </c>
      <c r="O106" s="92">
        <f t="shared" si="18"/>
        <v>0</v>
      </c>
    </row>
    <row r="107" spans="1:15">
      <c r="A107" s="23">
        <v>39705.387499999997</v>
      </c>
      <c r="B107" s="23">
        <v>39705.553472222222</v>
      </c>
      <c r="C107" s="24">
        <v>0.28799999999999998</v>
      </c>
      <c r="D107" s="88">
        <f t="shared" si="14"/>
        <v>0.73151999999999995</v>
      </c>
      <c r="E107" s="2">
        <v>0.126</v>
      </c>
      <c r="F107" s="88">
        <f t="shared" si="15"/>
        <v>0.32003999999999999</v>
      </c>
      <c r="G107" s="99">
        <v>30.2</v>
      </c>
      <c r="H107" s="28"/>
      <c r="I107" s="28">
        <f t="shared" si="19"/>
        <v>0</v>
      </c>
      <c r="J107" s="28"/>
      <c r="K107" s="13">
        <f t="shared" si="20"/>
        <v>0</v>
      </c>
      <c r="L107" s="28"/>
      <c r="M107" s="28">
        <f t="shared" si="16"/>
        <v>0</v>
      </c>
      <c r="N107" s="7">
        <f t="shared" si="17"/>
        <v>0</v>
      </c>
      <c r="O107" s="92">
        <f t="shared" si="18"/>
        <v>0</v>
      </c>
    </row>
    <row r="108" spans="1:15">
      <c r="A108" s="23">
        <v>40432.199305555558</v>
      </c>
      <c r="B108" s="23">
        <v>40432.433333333334</v>
      </c>
      <c r="C108" s="24">
        <v>0.36899999999999999</v>
      </c>
      <c r="D108" s="88">
        <f t="shared" si="14"/>
        <v>0.93725999999999998</v>
      </c>
      <c r="E108" s="2">
        <v>0.216</v>
      </c>
      <c r="F108" s="88">
        <f t="shared" si="15"/>
        <v>0.54864000000000002</v>
      </c>
      <c r="G108" s="99">
        <v>30.2</v>
      </c>
      <c r="I108" s="28">
        <f t="shared" si="19"/>
        <v>0</v>
      </c>
      <c r="J108" s="13"/>
      <c r="K108" s="13">
        <f t="shared" si="20"/>
        <v>0</v>
      </c>
      <c r="M108" s="28">
        <f t="shared" si="16"/>
        <v>0</v>
      </c>
      <c r="N108" s="7">
        <f t="shared" si="17"/>
        <v>0</v>
      </c>
      <c r="O108" s="92">
        <f t="shared" si="18"/>
        <v>0</v>
      </c>
    </row>
    <row r="109" spans="1:15">
      <c r="A109" s="23">
        <v>39605.559027777781</v>
      </c>
      <c r="B109" s="23">
        <v>39605.56527777778</v>
      </c>
      <c r="C109" s="24">
        <v>0.17899999999999999</v>
      </c>
      <c r="D109" s="88">
        <f t="shared" si="14"/>
        <v>0.45466000000000001</v>
      </c>
      <c r="E109" s="36">
        <f>C109/0.5</f>
        <v>0.35799999999999998</v>
      </c>
      <c r="F109" s="88">
        <f t="shared" si="15"/>
        <v>0.90932000000000002</v>
      </c>
      <c r="G109" s="99">
        <v>30.1</v>
      </c>
      <c r="H109" s="28"/>
      <c r="I109" s="28">
        <f t="shared" si="19"/>
        <v>0</v>
      </c>
      <c r="J109" s="28"/>
      <c r="K109" s="13">
        <f t="shared" si="20"/>
        <v>0</v>
      </c>
      <c r="L109" s="28"/>
      <c r="M109" s="28">
        <f t="shared" si="16"/>
        <v>0</v>
      </c>
      <c r="N109" s="7">
        <f t="shared" si="17"/>
        <v>0</v>
      </c>
      <c r="O109" s="92">
        <f t="shared" si="18"/>
        <v>0</v>
      </c>
    </row>
    <row r="110" spans="1:15">
      <c r="A110" s="23">
        <v>39972.032638888886</v>
      </c>
      <c r="B110" s="23">
        <v>39972.298611111109</v>
      </c>
      <c r="C110" s="24">
        <v>0.79200000000000004</v>
      </c>
      <c r="D110" s="88">
        <f t="shared" si="14"/>
        <v>2.0116800000000001</v>
      </c>
      <c r="E110" s="24">
        <v>0.252</v>
      </c>
      <c r="F110" s="88">
        <f t="shared" si="15"/>
        <v>0.64007999999999998</v>
      </c>
      <c r="G110" s="99">
        <v>30</v>
      </c>
      <c r="H110" s="18"/>
      <c r="I110" s="28">
        <f t="shared" si="19"/>
        <v>0</v>
      </c>
      <c r="J110" s="18"/>
      <c r="K110" s="13">
        <f t="shared" si="20"/>
        <v>0</v>
      </c>
      <c r="L110" s="18"/>
      <c r="M110" s="28">
        <f t="shared" si="16"/>
        <v>0</v>
      </c>
      <c r="N110" s="7">
        <f t="shared" si="17"/>
        <v>0</v>
      </c>
      <c r="O110" s="92">
        <f t="shared" si="18"/>
        <v>0</v>
      </c>
    </row>
    <row r="111" spans="1:15">
      <c r="A111" s="23">
        <v>39636.029861111114</v>
      </c>
      <c r="B111" s="23">
        <v>39636.048611111109</v>
      </c>
      <c r="C111" s="24">
        <v>0.441</v>
      </c>
      <c r="D111" s="88">
        <f t="shared" si="14"/>
        <v>1.1201399999999999</v>
      </c>
      <c r="E111" s="36">
        <f>C111/0.5</f>
        <v>0.88200000000000001</v>
      </c>
      <c r="F111" s="88">
        <f t="shared" si="15"/>
        <v>2.2402799999999998</v>
      </c>
      <c r="G111" s="99">
        <v>29.9</v>
      </c>
      <c r="H111" s="28"/>
      <c r="I111" s="28">
        <f t="shared" si="19"/>
        <v>0</v>
      </c>
      <c r="J111" s="28"/>
      <c r="K111" s="13">
        <f t="shared" si="20"/>
        <v>0</v>
      </c>
      <c r="L111" s="28"/>
      <c r="M111" s="28">
        <f t="shared" si="16"/>
        <v>0</v>
      </c>
      <c r="N111" s="7">
        <f t="shared" si="17"/>
        <v>0</v>
      </c>
      <c r="O111" s="92">
        <f t="shared" si="18"/>
        <v>0</v>
      </c>
    </row>
    <row r="112" spans="1:15">
      <c r="A112" s="23">
        <v>40422.030555555553</v>
      </c>
      <c r="B112" s="23">
        <v>40422.154861111114</v>
      </c>
      <c r="C112" s="24">
        <v>0.67</v>
      </c>
      <c r="D112" s="88">
        <f t="shared" si="14"/>
        <v>1.7018</v>
      </c>
      <c r="E112" s="2">
        <v>0.64200000000000002</v>
      </c>
      <c r="F112" s="88">
        <f t="shared" si="15"/>
        <v>1.6306799999999999</v>
      </c>
      <c r="G112" s="99">
        <v>29.9</v>
      </c>
      <c r="I112" s="28">
        <f t="shared" si="19"/>
        <v>0</v>
      </c>
      <c r="J112" s="13"/>
      <c r="K112" s="13">
        <f t="shared" si="20"/>
        <v>0</v>
      </c>
      <c r="L112" s="28"/>
      <c r="M112" s="28">
        <f t="shared" si="16"/>
        <v>0</v>
      </c>
      <c r="N112" s="7">
        <f t="shared" si="17"/>
        <v>0</v>
      </c>
      <c r="O112" s="92">
        <f t="shared" si="18"/>
        <v>0</v>
      </c>
    </row>
    <row r="113" spans="1:15">
      <c r="A113" s="23">
        <v>40369.717361111114</v>
      </c>
      <c r="B113" s="23">
        <v>40369.783333333333</v>
      </c>
      <c r="C113" s="24">
        <v>0.17100000000000001</v>
      </c>
      <c r="D113" s="88">
        <f t="shared" si="14"/>
        <v>0.43434</v>
      </c>
      <c r="E113" s="2">
        <v>0.28799999999999998</v>
      </c>
      <c r="F113" s="88">
        <f t="shared" si="15"/>
        <v>0.73151999999999995</v>
      </c>
      <c r="G113" s="101">
        <v>29.7</v>
      </c>
      <c r="H113" s="27"/>
      <c r="I113" s="28">
        <f t="shared" si="19"/>
        <v>0</v>
      </c>
      <c r="J113" s="13"/>
      <c r="K113" s="13">
        <f t="shared" si="20"/>
        <v>0</v>
      </c>
      <c r="L113" s="28"/>
      <c r="M113" s="28">
        <f t="shared" si="16"/>
        <v>0</v>
      </c>
      <c r="N113" s="7">
        <f t="shared" si="17"/>
        <v>0</v>
      </c>
      <c r="O113" s="92">
        <f t="shared" si="18"/>
        <v>0</v>
      </c>
    </row>
    <row r="114" spans="1:15">
      <c r="A114" s="23">
        <v>39639.783333333333</v>
      </c>
      <c r="B114" s="23">
        <v>39639.82916666667</v>
      </c>
      <c r="C114" s="24">
        <v>0.23799999999999999</v>
      </c>
      <c r="D114" s="88">
        <f t="shared" si="14"/>
        <v>0.60451999999999995</v>
      </c>
      <c r="E114" s="2">
        <v>0.44</v>
      </c>
      <c r="F114" s="88">
        <f t="shared" si="15"/>
        <v>1.1175999999999999</v>
      </c>
      <c r="G114" s="99">
        <v>29.5</v>
      </c>
      <c r="H114" s="28"/>
      <c r="I114" s="28">
        <f t="shared" si="19"/>
        <v>0</v>
      </c>
      <c r="J114" s="28"/>
      <c r="K114" s="13">
        <f t="shared" si="20"/>
        <v>0</v>
      </c>
      <c r="L114" s="28"/>
      <c r="M114" s="28">
        <f t="shared" si="16"/>
        <v>0</v>
      </c>
      <c r="N114" s="7">
        <f t="shared" si="17"/>
        <v>0</v>
      </c>
      <c r="O114" s="92">
        <f t="shared" si="18"/>
        <v>0</v>
      </c>
    </row>
    <row r="115" spans="1:15">
      <c r="A115" s="23">
        <v>39641.138194444444</v>
      </c>
      <c r="B115" s="23">
        <v>39641.27847222222</v>
      </c>
      <c r="C115" s="24">
        <v>0.39500000000000002</v>
      </c>
      <c r="D115" s="88">
        <f t="shared" si="14"/>
        <v>1.0033000000000001</v>
      </c>
      <c r="E115" s="2">
        <v>0.55600000000000005</v>
      </c>
      <c r="F115" s="88">
        <f t="shared" si="15"/>
        <v>1.4122399999999999</v>
      </c>
      <c r="G115" s="99">
        <v>29.2</v>
      </c>
      <c r="H115" s="28"/>
      <c r="I115" s="28">
        <f t="shared" si="19"/>
        <v>0</v>
      </c>
      <c r="J115" s="28"/>
      <c r="K115" s="13">
        <f t="shared" si="20"/>
        <v>0</v>
      </c>
      <c r="L115" s="28"/>
      <c r="M115" s="28">
        <f t="shared" si="16"/>
        <v>0</v>
      </c>
      <c r="N115" s="7">
        <f t="shared" si="17"/>
        <v>0</v>
      </c>
      <c r="O115" s="92">
        <f t="shared" si="18"/>
        <v>0</v>
      </c>
    </row>
    <row r="116" spans="1:15">
      <c r="A116" s="23">
        <v>39631.411805555559</v>
      </c>
      <c r="B116" s="23">
        <v>39631.462500000001</v>
      </c>
      <c r="C116" s="24">
        <v>0.69599999999999995</v>
      </c>
      <c r="D116" s="88">
        <f t="shared" si="14"/>
        <v>1.7678400000000001</v>
      </c>
      <c r="E116" s="2">
        <v>1.05</v>
      </c>
      <c r="F116" s="88">
        <f t="shared" si="15"/>
        <v>2.6669999999999998</v>
      </c>
      <c r="G116" s="99">
        <v>29.1</v>
      </c>
      <c r="H116" s="28"/>
      <c r="I116" s="28">
        <f t="shared" si="19"/>
        <v>0</v>
      </c>
      <c r="J116" s="28"/>
      <c r="K116" s="13">
        <f t="shared" si="20"/>
        <v>0</v>
      </c>
      <c r="L116" s="28"/>
      <c r="M116" s="28">
        <f t="shared" si="16"/>
        <v>0</v>
      </c>
      <c r="N116" s="7">
        <f t="shared" si="17"/>
        <v>0</v>
      </c>
      <c r="O116" s="92">
        <f t="shared" si="18"/>
        <v>0</v>
      </c>
    </row>
    <row r="117" spans="1:15">
      <c r="A117" s="23">
        <v>39645.638194444444</v>
      </c>
      <c r="B117" s="23">
        <v>39645.750694444447</v>
      </c>
      <c r="C117" s="24">
        <v>2.6349999999999998</v>
      </c>
      <c r="D117" s="88">
        <f t="shared" si="14"/>
        <v>6.6928999999999998</v>
      </c>
      <c r="E117" s="2">
        <v>3.9620000000000002</v>
      </c>
      <c r="F117" s="88">
        <f t="shared" si="15"/>
        <v>10.06348</v>
      </c>
      <c r="G117" s="99">
        <v>28.4</v>
      </c>
      <c r="H117" s="25">
        <v>0.4856241844280122</v>
      </c>
      <c r="I117" s="28">
        <f t="shared" si="19"/>
        <v>0.18429760319848662</v>
      </c>
      <c r="J117" s="25">
        <v>0.4031107438016529</v>
      </c>
      <c r="K117" s="13">
        <f t="shared" si="20"/>
        <v>0.15298320447880567</v>
      </c>
      <c r="L117" s="27">
        <v>0.38531067768595045</v>
      </c>
      <c r="M117" s="28">
        <f t="shared" si="16"/>
        <v>0.1462279611711387</v>
      </c>
      <c r="N117" s="7">
        <f t="shared" si="17"/>
        <v>0.42468186863853852</v>
      </c>
      <c r="O117" s="92">
        <f t="shared" si="18"/>
        <v>0.16116958961614367</v>
      </c>
    </row>
    <row r="118" spans="1:15">
      <c r="A118" s="23">
        <v>40092.444444444445</v>
      </c>
      <c r="B118" s="23">
        <v>40092.631944444445</v>
      </c>
      <c r="C118" s="24">
        <v>0.28799999999999998</v>
      </c>
      <c r="D118" s="88">
        <f t="shared" si="14"/>
        <v>0.73151999999999995</v>
      </c>
      <c r="E118" s="2">
        <v>0.216</v>
      </c>
      <c r="F118" s="88">
        <f t="shared" si="15"/>
        <v>0.54864000000000002</v>
      </c>
      <c r="G118" s="102">
        <v>28.3</v>
      </c>
      <c r="H118" s="37"/>
      <c r="I118" s="28">
        <f t="shared" si="19"/>
        <v>0</v>
      </c>
      <c r="J118" s="26"/>
      <c r="K118" s="13">
        <f t="shared" si="20"/>
        <v>0</v>
      </c>
      <c r="M118" s="28">
        <f t="shared" si="16"/>
        <v>0</v>
      </c>
      <c r="N118" s="7">
        <f t="shared" si="17"/>
        <v>0</v>
      </c>
      <c r="O118" s="92">
        <f t="shared" si="18"/>
        <v>0</v>
      </c>
    </row>
    <row r="119" spans="1:15">
      <c r="A119" s="23">
        <v>39342.640277777777</v>
      </c>
      <c r="B119" s="23">
        <v>39342.714583333334</v>
      </c>
      <c r="C119" s="24">
        <v>0.16500000000000001</v>
      </c>
      <c r="D119" s="88">
        <f t="shared" si="14"/>
        <v>0.41909999999999997</v>
      </c>
      <c r="E119" s="2">
        <v>0.27600000000000002</v>
      </c>
      <c r="F119" s="88">
        <f t="shared" si="15"/>
        <v>0.70104</v>
      </c>
      <c r="G119" s="99">
        <v>28.2</v>
      </c>
      <c r="H119" s="13"/>
      <c r="I119" s="28">
        <f t="shared" si="19"/>
        <v>0</v>
      </c>
      <c r="J119" s="13"/>
      <c r="K119" s="13">
        <f t="shared" si="20"/>
        <v>0</v>
      </c>
      <c r="L119" s="32"/>
      <c r="M119" s="32"/>
      <c r="N119" s="7">
        <f>(H119+J119)/2</f>
        <v>0</v>
      </c>
      <c r="O119" s="92">
        <f>AVERAGE(I119,K119)</f>
        <v>0</v>
      </c>
    </row>
    <row r="120" spans="1:15">
      <c r="A120" s="23">
        <v>39346.842361111114</v>
      </c>
      <c r="B120" s="23">
        <v>39346.959722222222</v>
      </c>
      <c r="C120" s="24">
        <v>0.29399999999999998</v>
      </c>
      <c r="D120" s="88">
        <f t="shared" si="14"/>
        <v>0.74675999999999998</v>
      </c>
      <c r="E120" s="2">
        <v>0.35399999999999998</v>
      </c>
      <c r="F120" s="88">
        <f t="shared" si="15"/>
        <v>0.89915999999999996</v>
      </c>
      <c r="G120" s="99">
        <v>27.9</v>
      </c>
      <c r="H120" s="13"/>
      <c r="I120" s="28">
        <f t="shared" si="19"/>
        <v>0</v>
      </c>
      <c r="J120" s="13"/>
      <c r="K120" s="13">
        <f t="shared" si="20"/>
        <v>0</v>
      </c>
      <c r="L120" s="32"/>
      <c r="M120" s="32"/>
      <c r="N120" s="7">
        <f>(H120+J120)/2</f>
        <v>0</v>
      </c>
      <c r="O120" s="92">
        <f>AVERAGE(I120,K120)</f>
        <v>0</v>
      </c>
    </row>
    <row r="121" spans="1:15">
      <c r="A121" s="23">
        <v>40373.859027777777</v>
      </c>
      <c r="B121" s="23">
        <v>40373.946527777778</v>
      </c>
      <c r="C121" s="24">
        <v>0.90500000000000003</v>
      </c>
      <c r="D121" s="88">
        <f t="shared" si="14"/>
        <v>2.2987000000000002</v>
      </c>
      <c r="E121" s="2">
        <v>1.4319999999999999</v>
      </c>
      <c r="F121" s="88">
        <f t="shared" si="15"/>
        <v>3.6372800000000001</v>
      </c>
      <c r="G121" s="101">
        <v>27.9</v>
      </c>
      <c r="H121" s="27"/>
      <c r="I121" s="28">
        <f t="shared" si="19"/>
        <v>0</v>
      </c>
      <c r="J121" s="13"/>
      <c r="K121" s="13">
        <f t="shared" si="20"/>
        <v>0</v>
      </c>
      <c r="L121" s="28"/>
      <c r="M121" s="28">
        <f>L121/C121</f>
        <v>0</v>
      </c>
      <c r="N121" s="7">
        <f>(H121+J121+L121)/3</f>
        <v>0</v>
      </c>
      <c r="O121" s="92">
        <f>AVERAGE(I121,K121,M121)</f>
        <v>0</v>
      </c>
    </row>
    <row r="122" spans="1:15">
      <c r="A122" s="23">
        <v>39365.525000000001</v>
      </c>
      <c r="B122" s="23">
        <v>39365.736805555556</v>
      </c>
      <c r="C122" s="24">
        <v>0.13500000000000001</v>
      </c>
      <c r="D122" s="88">
        <f t="shared" si="14"/>
        <v>0.34289999999999998</v>
      </c>
      <c r="E122" s="24">
        <v>7.1999999999999995E-2</v>
      </c>
      <c r="F122" s="88">
        <f t="shared" si="15"/>
        <v>0.18287999999999999</v>
      </c>
      <c r="G122" s="99">
        <v>27.5</v>
      </c>
      <c r="H122" s="13"/>
      <c r="I122" s="28">
        <f t="shared" si="19"/>
        <v>0</v>
      </c>
      <c r="J122" s="13"/>
      <c r="K122" s="13">
        <f t="shared" si="20"/>
        <v>0</v>
      </c>
      <c r="L122" s="13"/>
      <c r="M122" s="28">
        <f>L122/C122</f>
        <v>0</v>
      </c>
      <c r="N122" s="7">
        <f>(H122+J122+L122)/3</f>
        <v>0</v>
      </c>
      <c r="O122" s="92">
        <f>AVERAGE(I122,K122,M122)</f>
        <v>0</v>
      </c>
    </row>
    <row r="123" spans="1:15">
      <c r="A123" s="23">
        <v>40101.704861111109</v>
      </c>
      <c r="B123" s="23">
        <v>40102.106944444444</v>
      </c>
      <c r="C123" s="24">
        <v>0.19800000000000001</v>
      </c>
      <c r="D123" s="88">
        <f t="shared" si="14"/>
        <v>0.50292000000000003</v>
      </c>
      <c r="E123" s="2">
        <v>7.1999999999999995E-2</v>
      </c>
      <c r="F123" s="88">
        <f t="shared" si="15"/>
        <v>0.18287999999999999</v>
      </c>
      <c r="G123" s="102">
        <v>27.5</v>
      </c>
      <c r="H123" s="37"/>
      <c r="I123" s="28">
        <f t="shared" si="19"/>
        <v>0</v>
      </c>
      <c r="J123" s="26"/>
      <c r="K123" s="13">
        <f t="shared" si="20"/>
        <v>0</v>
      </c>
      <c r="M123" s="28">
        <f>L123/C123</f>
        <v>0</v>
      </c>
      <c r="N123" s="7">
        <f>(H123+J123+L123)/3</f>
        <v>0</v>
      </c>
      <c r="O123" s="92">
        <f>AVERAGE(I123,K123,M123)</f>
        <v>0</v>
      </c>
    </row>
    <row r="124" spans="1:15">
      <c r="A124" s="23">
        <v>40092.261111111111</v>
      </c>
      <c r="B124" s="23">
        <v>40092.352777777778</v>
      </c>
      <c r="C124" s="24">
        <v>0.126</v>
      </c>
      <c r="D124" s="88">
        <f t="shared" si="14"/>
        <v>0.32003999999999999</v>
      </c>
      <c r="E124" s="2">
        <v>0.108</v>
      </c>
      <c r="F124" s="88">
        <f t="shared" si="15"/>
        <v>0.27432000000000001</v>
      </c>
      <c r="G124" s="100">
        <v>27.1</v>
      </c>
      <c r="H124" s="28"/>
      <c r="I124" s="28">
        <f t="shared" si="19"/>
        <v>0</v>
      </c>
      <c r="J124" s="28"/>
      <c r="K124" s="13">
        <f t="shared" si="20"/>
        <v>0</v>
      </c>
      <c r="M124" s="28">
        <f>L124/C124</f>
        <v>0</v>
      </c>
      <c r="N124" s="7">
        <f>(H124+J124+L124)/3</f>
        <v>0</v>
      </c>
      <c r="O124" s="92">
        <f>AVERAGE(I124,K124,M124)</f>
        <v>0</v>
      </c>
    </row>
    <row r="125" spans="1:15">
      <c r="A125" s="23">
        <v>39350.211805555555</v>
      </c>
      <c r="B125" s="23">
        <v>39350.259722222225</v>
      </c>
      <c r="C125" s="24">
        <v>0.16500000000000001</v>
      </c>
      <c r="D125" s="88">
        <f t="shared" si="14"/>
        <v>0.41909999999999997</v>
      </c>
      <c r="E125" s="2">
        <v>0.29399999999999998</v>
      </c>
      <c r="F125" s="88">
        <f t="shared" si="15"/>
        <v>0.74675999999999998</v>
      </c>
      <c r="G125" s="99">
        <v>27</v>
      </c>
      <c r="H125" s="13"/>
      <c r="I125" s="28">
        <f t="shared" si="19"/>
        <v>0</v>
      </c>
      <c r="J125" s="13"/>
      <c r="K125" s="13">
        <f t="shared" si="20"/>
        <v>0</v>
      </c>
      <c r="L125" s="32"/>
      <c r="M125" s="32"/>
      <c r="N125" s="7">
        <f>(H125+J125)/2</f>
        <v>0</v>
      </c>
      <c r="O125" s="92">
        <f>AVERAGE(I125,K125)</f>
        <v>0</v>
      </c>
    </row>
    <row r="126" spans="1:15">
      <c r="A126" s="23">
        <v>39370.986805555556</v>
      </c>
      <c r="B126" s="23">
        <v>39371.34097222222</v>
      </c>
      <c r="C126" s="24">
        <v>0.77500000000000002</v>
      </c>
      <c r="D126" s="88">
        <f t="shared" si="14"/>
        <v>1.9684999999999999</v>
      </c>
      <c r="E126" s="24">
        <v>0.308</v>
      </c>
      <c r="F126" s="88">
        <f t="shared" si="15"/>
        <v>0.78232000000000002</v>
      </c>
      <c r="G126" s="99">
        <v>26.7</v>
      </c>
      <c r="H126" s="13"/>
      <c r="I126" s="28">
        <f t="shared" si="19"/>
        <v>0</v>
      </c>
      <c r="J126" s="13"/>
      <c r="K126" s="13">
        <f t="shared" si="20"/>
        <v>0</v>
      </c>
      <c r="L126" s="13"/>
      <c r="M126" s="28">
        <f>L126/C126</f>
        <v>0</v>
      </c>
      <c r="N126" s="7">
        <f>(H126+J126+L126)/3</f>
        <v>0</v>
      </c>
      <c r="O126" s="92">
        <f>AVERAGE(I126,K126,M126)</f>
        <v>0</v>
      </c>
    </row>
    <row r="127" spans="1:15">
      <c r="A127" s="23">
        <v>39809.914583333331</v>
      </c>
      <c r="B127" s="23">
        <v>39810.015972222223</v>
      </c>
      <c r="C127" s="24">
        <v>0.14399999999999999</v>
      </c>
      <c r="D127" s="88">
        <f t="shared" si="14"/>
        <v>0.36575999999999997</v>
      </c>
      <c r="E127" s="24">
        <v>0.16200000000000001</v>
      </c>
      <c r="F127" s="88">
        <f t="shared" si="15"/>
        <v>0.41148000000000001</v>
      </c>
      <c r="G127" s="99">
        <v>26.7</v>
      </c>
      <c r="H127" s="28"/>
      <c r="I127" s="28">
        <f t="shared" si="19"/>
        <v>0</v>
      </c>
      <c r="J127" s="28"/>
      <c r="K127" s="13">
        <f t="shared" si="20"/>
        <v>0</v>
      </c>
      <c r="L127" s="28"/>
      <c r="M127" s="28">
        <f>L127/C127</f>
        <v>0</v>
      </c>
      <c r="N127" s="7">
        <f>(H127+J127+L127)/3</f>
        <v>0</v>
      </c>
      <c r="O127" s="92">
        <f>AVERAGE(I127,K127,M127)</f>
        <v>0</v>
      </c>
    </row>
    <row r="128" spans="1:15">
      <c r="A128" s="23">
        <v>39809.553472222222</v>
      </c>
      <c r="B128" s="23">
        <v>39809.674305555556</v>
      </c>
      <c r="C128" s="24">
        <v>0.189</v>
      </c>
      <c r="D128" s="88">
        <f t="shared" si="14"/>
        <v>0.48005999999999999</v>
      </c>
      <c r="E128" s="24">
        <v>0.108</v>
      </c>
      <c r="F128" s="88">
        <f t="shared" si="15"/>
        <v>0.27432000000000001</v>
      </c>
      <c r="G128" s="99">
        <v>26.6</v>
      </c>
      <c r="H128" s="28"/>
      <c r="I128" s="28">
        <f t="shared" si="19"/>
        <v>0</v>
      </c>
      <c r="J128" s="28"/>
      <c r="K128" s="13">
        <f t="shared" si="20"/>
        <v>0</v>
      </c>
      <c r="L128" s="28"/>
      <c r="M128" s="28">
        <f>L128/C128</f>
        <v>0</v>
      </c>
      <c r="N128" s="7">
        <f>(H128+J128+L128)/3</f>
        <v>0</v>
      </c>
      <c r="O128" s="92">
        <f>AVERAGE(I128,K128,M128)</f>
        <v>0</v>
      </c>
    </row>
    <row r="129" spans="1:15">
      <c r="A129" s="23">
        <v>39313.897222222222</v>
      </c>
      <c r="B129" s="23">
        <v>39314.362500000003</v>
      </c>
      <c r="C129" s="24">
        <v>1.1439999999999999</v>
      </c>
      <c r="D129" s="88">
        <f t="shared" si="14"/>
        <v>2.9057599999999999</v>
      </c>
      <c r="E129" s="2">
        <v>0.59599999999999997</v>
      </c>
      <c r="F129" s="88">
        <f t="shared" si="15"/>
        <v>1.5138400000000001</v>
      </c>
      <c r="G129" s="99">
        <v>26.4</v>
      </c>
      <c r="H129" s="13"/>
      <c r="I129" s="28">
        <f t="shared" si="19"/>
        <v>0</v>
      </c>
      <c r="J129" s="13"/>
      <c r="K129" s="13">
        <f t="shared" si="20"/>
        <v>0</v>
      </c>
      <c r="L129" s="32"/>
      <c r="M129" s="32"/>
      <c r="N129" s="7">
        <f>(H129+J129)/2</f>
        <v>0</v>
      </c>
      <c r="O129" s="92">
        <f>AVERAGE(I129,K129)</f>
        <v>0</v>
      </c>
    </row>
    <row r="130" spans="1:15">
      <c r="A130" s="23">
        <v>39808.397222222222</v>
      </c>
      <c r="B130" s="23">
        <v>39808.609722222223</v>
      </c>
      <c r="C130" s="24">
        <v>0.189</v>
      </c>
      <c r="D130" s="88">
        <f t="shared" si="14"/>
        <v>0.48005999999999999</v>
      </c>
      <c r="E130" s="24">
        <v>0.09</v>
      </c>
      <c r="F130" s="88">
        <f t="shared" si="15"/>
        <v>0.2286</v>
      </c>
      <c r="G130" s="99">
        <v>26.3</v>
      </c>
      <c r="H130" s="28"/>
      <c r="I130" s="28">
        <f t="shared" si="19"/>
        <v>0</v>
      </c>
      <c r="J130" s="28"/>
      <c r="K130" s="13">
        <f t="shared" si="20"/>
        <v>0</v>
      </c>
      <c r="L130" s="28"/>
      <c r="M130" s="28">
        <f>L130/C130</f>
        <v>0</v>
      </c>
      <c r="N130" s="7">
        <f>(H130+J130+L130)/3</f>
        <v>0</v>
      </c>
      <c r="O130" s="92">
        <f>AVERAGE(I130,K130,M130)</f>
        <v>0</v>
      </c>
    </row>
    <row r="131" spans="1:15">
      <c r="A131" s="23">
        <v>39736.231944444444</v>
      </c>
      <c r="B131" s="23">
        <v>39736.544444444444</v>
      </c>
      <c r="C131" s="24">
        <v>0.18</v>
      </c>
      <c r="D131" s="88">
        <f t="shared" si="14"/>
        <v>0.4572</v>
      </c>
      <c r="E131" s="24">
        <v>0.09</v>
      </c>
      <c r="F131" s="88">
        <f t="shared" si="15"/>
        <v>0.2286</v>
      </c>
      <c r="G131" s="99">
        <v>26</v>
      </c>
      <c r="H131" s="28"/>
      <c r="I131" s="28">
        <f t="shared" si="19"/>
        <v>0</v>
      </c>
      <c r="J131" s="28"/>
      <c r="K131" s="13">
        <f t="shared" si="20"/>
        <v>0</v>
      </c>
      <c r="L131" s="28"/>
      <c r="M131" s="28">
        <f>L131/C131</f>
        <v>0</v>
      </c>
      <c r="N131" s="7">
        <f>(H131+J131+L131)/3</f>
        <v>0</v>
      </c>
      <c r="O131" s="92">
        <f>AVERAGE(I131,K131,M131)</f>
        <v>0</v>
      </c>
    </row>
    <row r="132" spans="1:15">
      <c r="A132" s="29">
        <v>39355.997916666667</v>
      </c>
      <c r="B132" s="29">
        <v>39356.272222222222</v>
      </c>
      <c r="C132" s="30">
        <v>0.85</v>
      </c>
      <c r="D132" s="88">
        <f t="shared" si="14"/>
        <v>2.1589999999999998</v>
      </c>
      <c r="E132" s="31">
        <v>0.53</v>
      </c>
      <c r="F132" s="88">
        <f t="shared" si="15"/>
        <v>1.3462000000000001</v>
      </c>
      <c r="G132" s="99">
        <v>25.3</v>
      </c>
      <c r="H132" s="13"/>
      <c r="I132" s="28">
        <f t="shared" si="19"/>
        <v>0</v>
      </c>
      <c r="J132" s="13"/>
      <c r="K132" s="13">
        <f t="shared" si="20"/>
        <v>0</v>
      </c>
      <c r="L132" s="32"/>
      <c r="M132" s="32"/>
      <c r="N132" s="7">
        <f>(H132+J132)/2</f>
        <v>0</v>
      </c>
      <c r="O132" s="92">
        <f>AVERAGE(I132,K132)</f>
        <v>0</v>
      </c>
    </row>
    <row r="133" spans="1:15">
      <c r="A133" s="23">
        <v>39741.098611111112</v>
      </c>
      <c r="B133" s="23">
        <v>39741.285416666666</v>
      </c>
      <c r="C133" s="24">
        <v>0.26100000000000001</v>
      </c>
      <c r="D133" s="88">
        <f t="shared" si="14"/>
        <v>0.66293999999999997</v>
      </c>
      <c r="E133" s="24">
        <v>0.216</v>
      </c>
      <c r="F133" s="88">
        <f t="shared" si="15"/>
        <v>0.54864000000000002</v>
      </c>
      <c r="G133" s="99">
        <v>25.1</v>
      </c>
      <c r="H133" s="28"/>
      <c r="I133" s="28">
        <f t="shared" si="19"/>
        <v>0</v>
      </c>
      <c r="J133" s="28"/>
      <c r="K133" s="13">
        <f t="shared" si="20"/>
        <v>0</v>
      </c>
      <c r="L133" s="28"/>
      <c r="M133" s="28">
        <f>L133/C133</f>
        <v>0</v>
      </c>
      <c r="N133" s="7">
        <f>(H133+J133+L133)/3</f>
        <v>0</v>
      </c>
      <c r="O133" s="92">
        <f>AVERAGE(I133,K133,M133)</f>
        <v>0</v>
      </c>
    </row>
    <row r="134" spans="1:15">
      <c r="A134" s="23">
        <v>39745.283333333333</v>
      </c>
      <c r="B134" s="23">
        <v>39745.51458333333</v>
      </c>
      <c r="C134" s="24">
        <v>0.189</v>
      </c>
      <c r="D134" s="88">
        <f t="shared" si="14"/>
        <v>0.48005999999999999</v>
      </c>
      <c r="E134" s="24">
        <v>0.09</v>
      </c>
      <c r="F134" s="88">
        <f t="shared" si="15"/>
        <v>0.2286</v>
      </c>
      <c r="G134" s="99">
        <v>24.9</v>
      </c>
      <c r="H134" s="28"/>
      <c r="I134" s="28">
        <f t="shared" si="19"/>
        <v>0</v>
      </c>
      <c r="J134" s="28"/>
      <c r="K134" s="13">
        <f t="shared" si="20"/>
        <v>0</v>
      </c>
      <c r="L134" s="28"/>
      <c r="M134" s="28">
        <f>L134/C134</f>
        <v>0</v>
      </c>
      <c r="N134" s="7">
        <f>(H134+J134+L134)/3</f>
        <v>0</v>
      </c>
      <c r="O134" s="92">
        <f>AVERAGE(I134,K134,M134)</f>
        <v>0</v>
      </c>
    </row>
    <row r="135" spans="1:15">
      <c r="A135" s="23">
        <v>39765.804166666669</v>
      </c>
      <c r="B135" s="23">
        <v>39765.970833333333</v>
      </c>
      <c r="C135" s="24">
        <v>0.153</v>
      </c>
      <c r="D135" s="88">
        <f t="shared" si="14"/>
        <v>0.38862000000000002</v>
      </c>
      <c r="E135" s="24">
        <v>0.108</v>
      </c>
      <c r="F135" s="88">
        <f t="shared" si="15"/>
        <v>0.27432000000000001</v>
      </c>
      <c r="G135" s="99">
        <v>24.7</v>
      </c>
      <c r="H135" s="28"/>
      <c r="I135" s="28">
        <f t="shared" si="19"/>
        <v>0</v>
      </c>
      <c r="J135" s="28"/>
      <c r="K135" s="13">
        <f t="shared" si="20"/>
        <v>0</v>
      </c>
      <c r="L135" s="28"/>
      <c r="M135" s="28">
        <f>L135/C135</f>
        <v>0</v>
      </c>
      <c r="N135" s="7">
        <f>(H135+J135+L135)/3</f>
        <v>0</v>
      </c>
      <c r="O135" s="92">
        <f>AVERAGE(I135,K135,M135)</f>
        <v>0</v>
      </c>
    </row>
    <row r="136" spans="1:15">
      <c r="A136" s="23">
        <v>39758.515277777777</v>
      </c>
      <c r="B136" s="23">
        <v>39758.818055555559</v>
      </c>
      <c r="C136" s="24">
        <v>0.23400000000000001</v>
      </c>
      <c r="D136" s="88">
        <f t="shared" si="14"/>
        <v>0.59436</v>
      </c>
      <c r="E136" s="24">
        <v>0.28799999999999998</v>
      </c>
      <c r="F136" s="88">
        <f t="shared" si="15"/>
        <v>0.73151999999999995</v>
      </c>
      <c r="G136" s="99">
        <v>24.1</v>
      </c>
      <c r="H136" s="28"/>
      <c r="I136" s="28">
        <f t="shared" si="19"/>
        <v>0</v>
      </c>
      <c r="J136" s="28"/>
      <c r="K136" s="13">
        <f t="shared" si="20"/>
        <v>0</v>
      </c>
      <c r="L136" s="28"/>
      <c r="M136" s="28">
        <f>L136/C136</f>
        <v>0</v>
      </c>
      <c r="N136" s="7">
        <f>(H136+J136+L136)/3</f>
        <v>0</v>
      </c>
      <c r="O136" s="92">
        <f>AVERAGE(I136,K136,M136)</f>
        <v>0</v>
      </c>
    </row>
    <row r="137" spans="1:15">
      <c r="A137" s="23">
        <v>40088.152777777781</v>
      </c>
      <c r="B137" s="23">
        <v>40088.4375</v>
      </c>
      <c r="C137" s="24">
        <v>0.27</v>
      </c>
      <c r="D137" s="88">
        <f t="shared" si="14"/>
        <v>0.68579999999999997</v>
      </c>
      <c r="E137" s="2">
        <v>0.16200000000000001</v>
      </c>
      <c r="F137" s="88">
        <f t="shared" si="15"/>
        <v>0.41148000000000001</v>
      </c>
      <c r="G137" s="99">
        <v>24.1</v>
      </c>
      <c r="H137" s="18"/>
      <c r="I137" s="28">
        <f t="shared" ref="I137:I166" si="21">H137/C137</f>
        <v>0</v>
      </c>
      <c r="J137" s="18"/>
      <c r="K137" s="13">
        <f t="shared" ref="K137:K166" si="22">J137/C137</f>
        <v>0</v>
      </c>
      <c r="M137" s="28">
        <f>L137/C137</f>
        <v>0</v>
      </c>
      <c r="N137" s="7">
        <f>(H137+J137+L137)/3</f>
        <v>0</v>
      </c>
      <c r="O137" s="92">
        <f>AVERAGE(I137,K137,M137)</f>
        <v>0</v>
      </c>
    </row>
    <row r="138" spans="1:15">
      <c r="A138" s="23">
        <v>39251.856249999997</v>
      </c>
      <c r="B138" s="23">
        <v>39252.018750000003</v>
      </c>
      <c r="C138" s="24">
        <v>0.44800000000000001</v>
      </c>
      <c r="D138" s="88">
        <f t="shared" ref="D138:D166" si="23">CONVERT(C138,"in","cm")</f>
        <v>1.13792</v>
      </c>
      <c r="E138" s="2">
        <v>0.496</v>
      </c>
      <c r="F138" s="88">
        <f t="shared" ref="F138:F166" si="24">CONVERT(E138,"in","cm")</f>
        <v>1.2598400000000001</v>
      </c>
      <c r="G138" s="99">
        <v>23.7</v>
      </c>
      <c r="H138" s="13"/>
      <c r="I138" s="28">
        <f t="shared" si="21"/>
        <v>0</v>
      </c>
      <c r="J138" s="13"/>
      <c r="K138" s="13">
        <f t="shared" si="22"/>
        <v>0</v>
      </c>
      <c r="L138" s="32"/>
      <c r="M138" s="32"/>
      <c r="N138" s="7">
        <f>(H138+J138)/2</f>
        <v>0</v>
      </c>
      <c r="O138" s="92">
        <f>AVERAGE(I138,K138)</f>
        <v>0</v>
      </c>
    </row>
    <row r="139" spans="1:15">
      <c r="A139" s="23">
        <v>39272.40347222222</v>
      </c>
      <c r="B139" s="23">
        <v>39272.494444444441</v>
      </c>
      <c r="C139" s="24">
        <v>0.441</v>
      </c>
      <c r="D139" s="88">
        <f t="shared" si="23"/>
        <v>1.1201399999999999</v>
      </c>
      <c r="E139" s="2">
        <v>0.72199999999999998</v>
      </c>
      <c r="F139" s="88">
        <f t="shared" si="24"/>
        <v>1.83388</v>
      </c>
      <c r="G139" s="99">
        <v>23.7</v>
      </c>
      <c r="H139" s="13"/>
      <c r="I139" s="28">
        <f t="shared" si="21"/>
        <v>0</v>
      </c>
      <c r="J139" s="13"/>
      <c r="K139" s="13">
        <f t="shared" si="22"/>
        <v>0</v>
      </c>
      <c r="L139" s="32"/>
      <c r="M139" s="32"/>
      <c r="N139" s="7">
        <f>(H139+J139)/2</f>
        <v>0</v>
      </c>
      <c r="O139" s="92">
        <f>AVERAGE(I139,K139)</f>
        <v>0</v>
      </c>
    </row>
    <row r="140" spans="1:15">
      <c r="A140" s="23">
        <v>40081.824999999997</v>
      </c>
      <c r="B140" s="23">
        <v>40081.895138888889</v>
      </c>
      <c r="C140" s="24">
        <v>9.9000000000000005E-2</v>
      </c>
      <c r="D140" s="88">
        <f t="shared" si="23"/>
        <v>0.25146000000000002</v>
      </c>
      <c r="E140" s="24">
        <v>0.108</v>
      </c>
      <c r="F140" s="88">
        <f t="shared" si="24"/>
        <v>0.27432000000000001</v>
      </c>
      <c r="G140" s="99">
        <v>23.7</v>
      </c>
      <c r="H140" s="18"/>
      <c r="I140" s="28">
        <f t="shared" si="21"/>
        <v>0</v>
      </c>
      <c r="J140" s="18"/>
      <c r="K140" s="13">
        <f t="shared" si="22"/>
        <v>0</v>
      </c>
      <c r="L140" s="18"/>
      <c r="M140" s="28">
        <f>L140/C140</f>
        <v>0</v>
      </c>
      <c r="N140" s="7">
        <f>(H140+J140+L140)/3</f>
        <v>0</v>
      </c>
      <c r="O140" s="92">
        <f>AVERAGE(I140,K140,M140)</f>
        <v>0</v>
      </c>
    </row>
    <row r="141" spans="1:15">
      <c r="A141" s="23">
        <v>40084.181250000001</v>
      </c>
      <c r="B141" s="23">
        <v>40084.240972222222</v>
      </c>
      <c r="C141" s="24">
        <v>0.216</v>
      </c>
      <c r="D141" s="88">
        <f t="shared" si="23"/>
        <v>0.54864000000000002</v>
      </c>
      <c r="E141" s="24">
        <v>0.23400000000000001</v>
      </c>
      <c r="F141" s="88">
        <f t="shared" si="24"/>
        <v>0.59436</v>
      </c>
      <c r="G141" s="99">
        <v>23.7</v>
      </c>
      <c r="H141" s="18"/>
      <c r="I141" s="28">
        <f t="shared" si="21"/>
        <v>0</v>
      </c>
      <c r="J141" s="18"/>
      <c r="K141" s="13">
        <f t="shared" si="22"/>
        <v>0</v>
      </c>
      <c r="L141" s="18"/>
      <c r="M141" s="28">
        <f>L141/C141</f>
        <v>0</v>
      </c>
      <c r="N141" s="7">
        <f>(H141+J141+L141)/3</f>
        <v>0</v>
      </c>
      <c r="O141" s="92">
        <f>AVERAGE(I141,K141,M141)</f>
        <v>0</v>
      </c>
    </row>
    <row r="142" spans="1:15">
      <c r="A142" s="23">
        <v>39254.086111111108</v>
      </c>
      <c r="B142" s="23">
        <v>39254.158333333333</v>
      </c>
      <c r="C142" s="24">
        <v>0.16200000000000001</v>
      </c>
      <c r="D142" s="88">
        <f t="shared" si="23"/>
        <v>0.41148000000000001</v>
      </c>
      <c r="E142" s="2">
        <v>0.216</v>
      </c>
      <c r="F142" s="88">
        <f t="shared" si="24"/>
        <v>0.54864000000000002</v>
      </c>
      <c r="G142" s="99">
        <v>23.6</v>
      </c>
      <c r="H142" s="13"/>
      <c r="I142" s="28">
        <f t="shared" si="21"/>
        <v>0</v>
      </c>
      <c r="J142" s="13"/>
      <c r="K142" s="13">
        <f t="shared" si="22"/>
        <v>0</v>
      </c>
      <c r="L142" s="32"/>
      <c r="M142" s="32"/>
      <c r="N142" s="7">
        <f>(H142+J142)/2</f>
        <v>0</v>
      </c>
      <c r="O142" s="92">
        <f>AVERAGE(I142,K142)</f>
        <v>0</v>
      </c>
    </row>
    <row r="143" spans="1:15">
      <c r="A143" s="23">
        <v>40087.884027777778</v>
      </c>
      <c r="B143" s="23">
        <v>40087.936111111114</v>
      </c>
      <c r="C143" s="24">
        <v>0.13500000000000001</v>
      </c>
      <c r="D143" s="88">
        <f t="shared" si="23"/>
        <v>0.34289999999999998</v>
      </c>
      <c r="E143" s="2">
        <v>0.14399999999999999</v>
      </c>
      <c r="F143" s="88">
        <f t="shared" si="24"/>
        <v>0.36575999999999997</v>
      </c>
      <c r="G143" s="99">
        <v>23.6</v>
      </c>
      <c r="H143" s="18"/>
      <c r="I143" s="28">
        <f t="shared" si="21"/>
        <v>0</v>
      </c>
      <c r="J143" s="18"/>
      <c r="K143" s="13">
        <f t="shared" si="22"/>
        <v>0</v>
      </c>
      <c r="L143" s="18"/>
      <c r="M143" s="28">
        <f>L143/C143</f>
        <v>0</v>
      </c>
      <c r="N143" s="7">
        <f>(H143+J143+L143)/3</f>
        <v>0</v>
      </c>
      <c r="O143" s="92">
        <f>AVERAGE(I143,K143,M143)</f>
        <v>0</v>
      </c>
    </row>
    <row r="144" spans="1:15">
      <c r="A144" s="23">
        <v>39704.219444444447</v>
      </c>
      <c r="B144" s="23">
        <v>39704.586111111108</v>
      </c>
      <c r="C144" s="24">
        <v>0.59399999999999997</v>
      </c>
      <c r="D144" s="88">
        <f t="shared" si="23"/>
        <v>1.5087600000000001</v>
      </c>
      <c r="E144" s="2">
        <v>0.18</v>
      </c>
      <c r="F144" s="88">
        <f t="shared" si="24"/>
        <v>0.4572</v>
      </c>
      <c r="G144" s="99">
        <v>23.3</v>
      </c>
      <c r="H144" s="28"/>
      <c r="I144" s="28">
        <f t="shared" si="21"/>
        <v>0</v>
      </c>
      <c r="J144" s="28"/>
      <c r="K144" s="13">
        <f t="shared" si="22"/>
        <v>0</v>
      </c>
      <c r="L144" s="28"/>
      <c r="M144" s="28">
        <f>L144/C144</f>
        <v>0</v>
      </c>
      <c r="N144" s="7">
        <f>(H144+J144+L144)/3</f>
        <v>0</v>
      </c>
      <c r="O144" s="92">
        <f>AVERAGE(I144,K144,M144)</f>
        <v>0</v>
      </c>
    </row>
    <row r="145" spans="1:15">
      <c r="A145" s="23">
        <v>40005.02847222222</v>
      </c>
      <c r="B145" s="23">
        <v>40005.140972222223</v>
      </c>
      <c r="C145" s="24">
        <v>0.11700000000000001</v>
      </c>
      <c r="D145" s="88">
        <f t="shared" si="23"/>
        <v>0.29718</v>
      </c>
      <c r="E145" s="24">
        <v>0.16200000000000001</v>
      </c>
      <c r="F145" s="88">
        <f t="shared" si="24"/>
        <v>0.41148000000000001</v>
      </c>
      <c r="G145" s="99">
        <v>23.3</v>
      </c>
      <c r="H145" s="18"/>
      <c r="I145" s="28">
        <f t="shared" si="21"/>
        <v>0</v>
      </c>
      <c r="J145" s="18"/>
      <c r="K145" s="13">
        <f t="shared" si="22"/>
        <v>0</v>
      </c>
      <c r="L145" s="18"/>
      <c r="M145" s="28">
        <f>L145/C145</f>
        <v>0</v>
      </c>
      <c r="N145" s="7">
        <f>(H145+J145+L145)/3</f>
        <v>0</v>
      </c>
      <c r="O145" s="92">
        <f>AVERAGE(I145,K145,M145)</f>
        <v>0</v>
      </c>
    </row>
    <row r="146" spans="1:15">
      <c r="A146" s="23">
        <v>39268.713194444441</v>
      </c>
      <c r="B146" s="23">
        <v>39268.777083333334</v>
      </c>
      <c r="C146" s="24">
        <v>0.55300000000000005</v>
      </c>
      <c r="D146" s="88">
        <f t="shared" si="23"/>
        <v>1.40462</v>
      </c>
      <c r="E146" s="2">
        <v>0.60599999999999998</v>
      </c>
      <c r="F146" s="88">
        <f t="shared" si="24"/>
        <v>1.5392399999999999</v>
      </c>
      <c r="G146" s="99">
        <v>23.1</v>
      </c>
      <c r="H146" s="13"/>
      <c r="I146" s="28">
        <f t="shared" si="21"/>
        <v>0</v>
      </c>
      <c r="J146" s="13"/>
      <c r="K146" s="13">
        <f t="shared" si="22"/>
        <v>0</v>
      </c>
      <c r="L146" s="32"/>
      <c r="M146" s="32"/>
      <c r="N146" s="7">
        <f>(H146+J146)/2</f>
        <v>0</v>
      </c>
      <c r="O146" s="92">
        <f>AVERAGE(I146,K146)</f>
        <v>0</v>
      </c>
    </row>
    <row r="147" spans="1:15">
      <c r="A147" s="23">
        <v>39728.580555555556</v>
      </c>
      <c r="B147" s="23">
        <v>39729.050694444442</v>
      </c>
      <c r="C147" s="24">
        <v>0.67500000000000004</v>
      </c>
      <c r="D147" s="88">
        <f t="shared" si="23"/>
        <v>1.7144999999999999</v>
      </c>
      <c r="E147" s="24">
        <v>0.216</v>
      </c>
      <c r="F147" s="88">
        <f t="shared" si="24"/>
        <v>0.54864000000000002</v>
      </c>
      <c r="G147" s="99">
        <v>22.9</v>
      </c>
      <c r="H147" s="28"/>
      <c r="I147" s="28">
        <f t="shared" si="21"/>
        <v>0</v>
      </c>
      <c r="J147" s="28"/>
      <c r="K147" s="13">
        <f t="shared" si="22"/>
        <v>0</v>
      </c>
      <c r="L147" s="28"/>
      <c r="M147" s="28">
        <f>L147/C147</f>
        <v>0</v>
      </c>
      <c r="N147" s="7">
        <f>(H147+J147+L147)/3</f>
        <v>0</v>
      </c>
      <c r="O147" s="92">
        <f>AVERAGE(I147,K147,M147)</f>
        <v>0</v>
      </c>
    </row>
    <row r="148" spans="1:15">
      <c r="A148" s="23">
        <v>39266.824305555558</v>
      </c>
      <c r="B148" s="23">
        <v>39266.98333333333</v>
      </c>
      <c r="C148" s="24">
        <v>0.17</v>
      </c>
      <c r="D148" s="88">
        <f t="shared" si="23"/>
        <v>0.43180000000000002</v>
      </c>
      <c r="E148" s="2">
        <v>0.14199999999999999</v>
      </c>
      <c r="F148" s="88">
        <f t="shared" si="24"/>
        <v>0.36068</v>
      </c>
      <c r="G148" s="99">
        <v>22.6</v>
      </c>
      <c r="H148" s="13"/>
      <c r="I148" s="28">
        <f t="shared" si="21"/>
        <v>0</v>
      </c>
      <c r="J148" s="13"/>
      <c r="K148" s="13">
        <f t="shared" si="22"/>
        <v>0</v>
      </c>
      <c r="L148" s="32"/>
      <c r="M148" s="32"/>
      <c r="N148" s="7">
        <f>(H148+J148)/2</f>
        <v>0</v>
      </c>
      <c r="O148" s="92">
        <f>AVERAGE(I148,K148)</f>
        <v>0</v>
      </c>
    </row>
    <row r="149" spans="1:15">
      <c r="A149" s="23">
        <v>39279.379861111112</v>
      </c>
      <c r="B149" s="23">
        <v>39279.453472222223</v>
      </c>
      <c r="C149" s="24">
        <v>0.108</v>
      </c>
      <c r="D149" s="88">
        <f t="shared" si="23"/>
        <v>0.27432000000000001</v>
      </c>
      <c r="E149" s="2">
        <v>7.1999999999999995E-2</v>
      </c>
      <c r="F149" s="88">
        <f t="shared" si="24"/>
        <v>0.18287999999999999</v>
      </c>
      <c r="G149" s="99">
        <v>22.6</v>
      </c>
      <c r="H149" s="13"/>
      <c r="I149" s="28">
        <f t="shared" si="21"/>
        <v>0</v>
      </c>
      <c r="J149" s="13"/>
      <c r="K149" s="13">
        <f t="shared" si="22"/>
        <v>0</v>
      </c>
      <c r="L149" s="32"/>
      <c r="M149" s="32"/>
      <c r="N149" s="7">
        <f>(H149+J149)/2</f>
        <v>0</v>
      </c>
      <c r="O149" s="92">
        <f>AVERAGE(I149,K149)</f>
        <v>0</v>
      </c>
    </row>
    <row r="150" spans="1:15">
      <c r="A150" s="23">
        <v>39702.726388888892</v>
      </c>
      <c r="B150" s="23">
        <v>39702.793055555558</v>
      </c>
      <c r="C150" s="24">
        <v>0.36</v>
      </c>
      <c r="D150" s="88">
        <f t="shared" si="23"/>
        <v>0.91439999999999999</v>
      </c>
      <c r="E150" s="2">
        <v>0.45</v>
      </c>
      <c r="F150" s="88">
        <f t="shared" si="24"/>
        <v>1.143</v>
      </c>
      <c r="G150" s="99">
        <v>22.6</v>
      </c>
      <c r="H150" s="28"/>
      <c r="I150" s="28">
        <f t="shared" si="21"/>
        <v>0</v>
      </c>
      <c r="J150" s="28"/>
      <c r="K150" s="13">
        <f t="shared" si="22"/>
        <v>0</v>
      </c>
      <c r="L150" s="28"/>
      <c r="M150" s="28">
        <f t="shared" ref="M150:M155" si="25">L150/C150</f>
        <v>0</v>
      </c>
      <c r="N150" s="7">
        <f t="shared" ref="N150:N155" si="26">(H150+J150+L150)/3</f>
        <v>0</v>
      </c>
      <c r="O150" s="92">
        <f t="shared" ref="O150:O155" si="27">AVERAGE(I150,K150,M150)</f>
        <v>0</v>
      </c>
    </row>
    <row r="151" spans="1:15">
      <c r="A151" s="23">
        <v>39726.702777777777</v>
      </c>
      <c r="B151" s="23">
        <v>39727.106249999997</v>
      </c>
      <c r="C151" s="24">
        <v>0.24299999999999999</v>
      </c>
      <c r="D151" s="88">
        <f t="shared" si="23"/>
        <v>0.61721999999999999</v>
      </c>
      <c r="E151" s="24">
        <v>0.108</v>
      </c>
      <c r="F151" s="88">
        <f t="shared" si="24"/>
        <v>0.27432000000000001</v>
      </c>
      <c r="G151" s="99">
        <v>22.4</v>
      </c>
      <c r="H151" s="28"/>
      <c r="I151" s="28">
        <f t="shared" si="21"/>
        <v>0</v>
      </c>
      <c r="J151" s="28"/>
      <c r="K151" s="13">
        <f t="shared" si="22"/>
        <v>0</v>
      </c>
      <c r="L151" s="28"/>
      <c r="M151" s="28">
        <f t="shared" si="25"/>
        <v>0</v>
      </c>
      <c r="N151" s="7">
        <f t="shared" si="26"/>
        <v>0</v>
      </c>
      <c r="O151" s="92">
        <f t="shared" si="27"/>
        <v>0</v>
      </c>
    </row>
    <row r="152" spans="1:15">
      <c r="A152" s="23">
        <v>39604.23541666667</v>
      </c>
      <c r="B152" s="23">
        <v>39604.421527777777</v>
      </c>
      <c r="C152" s="24">
        <v>0.77500000000000002</v>
      </c>
      <c r="D152" s="88">
        <f t="shared" si="23"/>
        <v>1.9684999999999999</v>
      </c>
      <c r="E152" s="2">
        <v>0.57799999999999996</v>
      </c>
      <c r="F152" s="88">
        <f t="shared" si="24"/>
        <v>1.4681200000000001</v>
      </c>
      <c r="G152" s="99">
        <v>22.2</v>
      </c>
      <c r="H152" s="28"/>
      <c r="I152" s="28">
        <f t="shared" si="21"/>
        <v>0</v>
      </c>
      <c r="J152" s="28"/>
      <c r="K152" s="13">
        <f t="shared" si="22"/>
        <v>0</v>
      </c>
      <c r="L152" s="28"/>
      <c r="M152" s="28">
        <f t="shared" si="25"/>
        <v>0</v>
      </c>
      <c r="N152" s="7">
        <f t="shared" si="26"/>
        <v>0</v>
      </c>
      <c r="O152" s="92">
        <f t="shared" si="27"/>
        <v>0</v>
      </c>
    </row>
    <row r="153" spans="1:15">
      <c r="A153" s="23">
        <v>39599.143750000003</v>
      </c>
      <c r="B153" s="23">
        <v>39599.231944444444</v>
      </c>
      <c r="C153" s="24">
        <v>0.126</v>
      </c>
      <c r="D153" s="88">
        <f t="shared" si="23"/>
        <v>0.32003999999999999</v>
      </c>
      <c r="E153" s="24">
        <v>0.18</v>
      </c>
      <c r="F153" s="88">
        <f t="shared" si="24"/>
        <v>0.4572</v>
      </c>
      <c r="G153" s="99">
        <v>22.1</v>
      </c>
      <c r="H153" s="28"/>
      <c r="I153" s="28">
        <f t="shared" si="21"/>
        <v>0</v>
      </c>
      <c r="J153" s="28"/>
      <c r="K153" s="13">
        <f t="shared" si="22"/>
        <v>0</v>
      </c>
      <c r="L153" s="28"/>
      <c r="M153" s="28">
        <f t="shared" si="25"/>
        <v>0</v>
      </c>
      <c r="N153" s="7">
        <f t="shared" si="26"/>
        <v>0</v>
      </c>
      <c r="O153" s="92">
        <f t="shared" si="27"/>
        <v>0</v>
      </c>
    </row>
    <row r="154" spans="1:15">
      <c r="A154" s="23">
        <v>40009.069444444445</v>
      </c>
      <c r="B154" s="23">
        <v>40009.146527777775</v>
      </c>
      <c r="C154" s="24">
        <v>0.17100000000000001</v>
      </c>
      <c r="D154" s="88">
        <f t="shared" si="23"/>
        <v>0.43434</v>
      </c>
      <c r="E154" s="24">
        <v>0.126</v>
      </c>
      <c r="F154" s="88">
        <f t="shared" si="24"/>
        <v>0.32003999999999999</v>
      </c>
      <c r="G154" s="99">
        <v>22.1</v>
      </c>
      <c r="H154" s="18"/>
      <c r="I154" s="28">
        <f t="shared" si="21"/>
        <v>0</v>
      </c>
      <c r="J154" s="18"/>
      <c r="K154" s="13">
        <f t="shared" si="22"/>
        <v>0</v>
      </c>
      <c r="L154" s="18"/>
      <c r="M154" s="28">
        <f t="shared" si="25"/>
        <v>0</v>
      </c>
      <c r="N154" s="7">
        <f t="shared" si="26"/>
        <v>0</v>
      </c>
      <c r="O154" s="92">
        <f t="shared" si="27"/>
        <v>0</v>
      </c>
    </row>
    <row r="155" spans="1:15">
      <c r="A155" s="23">
        <v>39695.365277777775</v>
      </c>
      <c r="B155" s="23">
        <v>39695.970833333333</v>
      </c>
      <c r="C155" s="24">
        <v>0.55800000000000005</v>
      </c>
      <c r="D155" s="88">
        <f t="shared" si="23"/>
        <v>1.4173199999999999</v>
      </c>
      <c r="E155" s="2">
        <v>0.126</v>
      </c>
      <c r="F155" s="88">
        <f t="shared" si="24"/>
        <v>0.32003999999999999</v>
      </c>
      <c r="G155" s="99">
        <v>22</v>
      </c>
      <c r="H155" s="28"/>
      <c r="I155" s="28">
        <f t="shared" si="21"/>
        <v>0</v>
      </c>
      <c r="J155" s="28"/>
      <c r="K155" s="13">
        <f t="shared" si="22"/>
        <v>0</v>
      </c>
      <c r="L155" s="28"/>
      <c r="M155" s="28">
        <f t="shared" si="25"/>
        <v>0</v>
      </c>
      <c r="N155" s="7">
        <f t="shared" si="26"/>
        <v>0</v>
      </c>
      <c r="O155" s="92">
        <f t="shared" si="27"/>
        <v>0</v>
      </c>
    </row>
    <row r="156" spans="1:15">
      <c r="A156" s="23">
        <v>39289.755555555559</v>
      </c>
      <c r="B156" s="23">
        <v>39289.833333333336</v>
      </c>
      <c r="C156" s="24">
        <v>0.28100000000000003</v>
      </c>
      <c r="D156" s="88">
        <f t="shared" si="23"/>
        <v>0.71374000000000004</v>
      </c>
      <c r="E156" s="2">
        <v>0.254</v>
      </c>
      <c r="F156" s="88">
        <f t="shared" si="24"/>
        <v>0.64515999999999996</v>
      </c>
      <c r="G156" s="99">
        <v>21.8</v>
      </c>
      <c r="H156" s="13"/>
      <c r="I156" s="28">
        <f t="shared" si="21"/>
        <v>0</v>
      </c>
      <c r="J156" s="13"/>
      <c r="K156" s="13">
        <f t="shared" si="22"/>
        <v>0</v>
      </c>
      <c r="L156" s="32"/>
      <c r="M156" s="32"/>
      <c r="N156" s="7">
        <f>(H156+J156)/2</f>
        <v>0</v>
      </c>
      <c r="O156" s="92">
        <f>AVERAGE(I156,K156)</f>
        <v>0</v>
      </c>
    </row>
    <row r="157" spans="1:15">
      <c r="A157" s="23">
        <v>39598.063888888886</v>
      </c>
      <c r="B157" s="23">
        <v>39598.25277777778</v>
      </c>
      <c r="C157" s="24">
        <v>0.315</v>
      </c>
      <c r="D157" s="88">
        <f t="shared" si="23"/>
        <v>0.80010000000000003</v>
      </c>
      <c r="E157" s="24">
        <v>0.252</v>
      </c>
      <c r="F157" s="88">
        <f t="shared" si="24"/>
        <v>0.64007999999999998</v>
      </c>
      <c r="G157" s="99">
        <v>21.5</v>
      </c>
      <c r="H157" s="28"/>
      <c r="I157" s="28">
        <f t="shared" si="21"/>
        <v>0</v>
      </c>
      <c r="J157" s="28"/>
      <c r="K157" s="13">
        <f t="shared" si="22"/>
        <v>0</v>
      </c>
      <c r="L157" s="28"/>
      <c r="M157" s="28">
        <f>L157/C157</f>
        <v>0</v>
      </c>
      <c r="N157" s="7">
        <f>(H157+J157+L157)/3</f>
        <v>0</v>
      </c>
      <c r="O157" s="92">
        <f>AVERAGE(I157,K157,M157)</f>
        <v>0</v>
      </c>
    </row>
    <row r="158" spans="1:15">
      <c r="A158" s="23">
        <v>39601.875</v>
      </c>
      <c r="B158" s="23">
        <v>39602.257638888892</v>
      </c>
      <c r="C158" s="24">
        <v>0.378</v>
      </c>
      <c r="D158" s="88">
        <f t="shared" si="23"/>
        <v>0.96011999999999997</v>
      </c>
      <c r="E158" s="24">
        <v>0.16200000000000001</v>
      </c>
      <c r="F158" s="88">
        <f t="shared" si="24"/>
        <v>0.41148000000000001</v>
      </c>
      <c r="G158" s="99">
        <v>21.5</v>
      </c>
      <c r="H158" s="28"/>
      <c r="I158" s="28">
        <f t="shared" si="21"/>
        <v>0</v>
      </c>
      <c r="J158" s="28"/>
      <c r="K158" s="13">
        <f t="shared" si="22"/>
        <v>0</v>
      </c>
      <c r="L158" s="28"/>
      <c r="M158" s="28">
        <f>L158/C158</f>
        <v>0</v>
      </c>
      <c r="N158" s="7">
        <f>(H158+J158+L158)/3</f>
        <v>0</v>
      </c>
      <c r="O158" s="92">
        <f>AVERAGE(I158,K158,M158)</f>
        <v>0</v>
      </c>
    </row>
    <row r="159" spans="1:15">
      <c r="A159" s="23">
        <v>40021.714583333334</v>
      </c>
      <c r="B159" s="23">
        <v>40021.790277777778</v>
      </c>
      <c r="C159" s="24">
        <v>9.9000000000000005E-2</v>
      </c>
      <c r="D159" s="88">
        <f t="shared" si="23"/>
        <v>0.25146000000000002</v>
      </c>
      <c r="E159" s="24">
        <v>0.14399999999999999</v>
      </c>
      <c r="F159" s="88">
        <f t="shared" si="24"/>
        <v>0.36575999999999997</v>
      </c>
      <c r="G159" s="99">
        <v>21.5</v>
      </c>
      <c r="H159" s="18"/>
      <c r="I159" s="28">
        <f t="shared" si="21"/>
        <v>0</v>
      </c>
      <c r="J159" s="18"/>
      <c r="K159" s="13">
        <f t="shared" si="22"/>
        <v>0</v>
      </c>
      <c r="L159" s="18"/>
      <c r="M159" s="28">
        <f>L159/C159</f>
        <v>0</v>
      </c>
      <c r="N159" s="7">
        <f>(H159+J159+L159)/3</f>
        <v>0</v>
      </c>
      <c r="O159" s="92">
        <f>AVERAGE(I159,K159,M159)</f>
        <v>0</v>
      </c>
    </row>
    <row r="160" spans="1:15">
      <c r="A160" s="23">
        <v>39308.363888888889</v>
      </c>
      <c r="B160" s="23">
        <v>39308.37777777778</v>
      </c>
      <c r="C160" s="24">
        <v>0.108</v>
      </c>
      <c r="D160" s="88">
        <f t="shared" si="23"/>
        <v>0.27432000000000001</v>
      </c>
      <c r="E160" s="36">
        <f>C160/0.5</f>
        <v>0.216</v>
      </c>
      <c r="F160" s="88">
        <f t="shared" si="24"/>
        <v>0.54864000000000002</v>
      </c>
      <c r="G160" s="99">
        <v>21.4</v>
      </c>
      <c r="H160" s="13"/>
      <c r="I160" s="28">
        <f t="shared" si="21"/>
        <v>0</v>
      </c>
      <c r="J160" s="13"/>
      <c r="K160" s="13">
        <f t="shared" si="22"/>
        <v>0</v>
      </c>
      <c r="L160" s="32"/>
      <c r="M160" s="32"/>
      <c r="N160" s="7">
        <f>(H160+J160)/2</f>
        <v>0</v>
      </c>
      <c r="O160" s="92">
        <f>AVERAGE(I160,K160)</f>
        <v>0</v>
      </c>
    </row>
    <row r="161" spans="1:15">
      <c r="A161" s="23">
        <v>40016.384027777778</v>
      </c>
      <c r="B161" s="23">
        <v>40016.470833333333</v>
      </c>
      <c r="C161" s="24">
        <v>0.24299999999999999</v>
      </c>
      <c r="D161" s="88">
        <f t="shared" si="23"/>
        <v>0.61721999999999999</v>
      </c>
      <c r="E161" s="24">
        <v>0.27</v>
      </c>
      <c r="F161" s="88">
        <f t="shared" si="24"/>
        <v>0.68579999999999997</v>
      </c>
      <c r="G161" s="99">
        <v>21</v>
      </c>
      <c r="H161" s="18"/>
      <c r="I161" s="28">
        <f t="shared" si="21"/>
        <v>0</v>
      </c>
      <c r="J161" s="18"/>
      <c r="K161" s="13">
        <f t="shared" si="22"/>
        <v>0</v>
      </c>
      <c r="L161" s="18"/>
      <c r="M161" s="28">
        <f>L161/C161</f>
        <v>0</v>
      </c>
      <c r="N161" s="7">
        <f>(H161+J161+L161)/3</f>
        <v>0</v>
      </c>
      <c r="O161" s="92">
        <f>AVERAGE(I161,K161,M161)</f>
        <v>0</v>
      </c>
    </row>
    <row r="162" spans="1:15">
      <c r="A162" s="23">
        <v>40032.941666666666</v>
      </c>
      <c r="B162" s="23">
        <v>40033.384027777778</v>
      </c>
      <c r="C162" s="24">
        <v>1.869</v>
      </c>
      <c r="D162" s="88">
        <f t="shared" si="23"/>
        <v>4.7472599999999998</v>
      </c>
      <c r="E162" s="24">
        <v>2.14</v>
      </c>
      <c r="F162" s="88">
        <f t="shared" si="24"/>
        <v>5.4356</v>
      </c>
      <c r="G162" s="99">
        <v>21</v>
      </c>
      <c r="H162" s="18"/>
      <c r="I162" s="28">
        <f t="shared" si="21"/>
        <v>0</v>
      </c>
      <c r="J162" s="18"/>
      <c r="K162" s="13">
        <f t="shared" si="22"/>
        <v>0</v>
      </c>
      <c r="L162" s="18"/>
      <c r="M162" s="28">
        <f>L162/C162</f>
        <v>0</v>
      </c>
      <c r="N162" s="7">
        <f>(H162+J162+L162)/3</f>
        <v>0</v>
      </c>
      <c r="O162" s="92">
        <f>AVERAGE(I162,K162,M162)</f>
        <v>0</v>
      </c>
    </row>
    <row r="163" spans="1:15">
      <c r="A163" s="23">
        <v>39312.583333333336</v>
      </c>
      <c r="B163" s="23">
        <v>39313.361111111109</v>
      </c>
      <c r="C163" s="24">
        <v>0.93600000000000005</v>
      </c>
      <c r="D163" s="88">
        <f t="shared" si="23"/>
        <v>2.37744</v>
      </c>
      <c r="E163" s="2">
        <v>0.18</v>
      </c>
      <c r="F163" s="88">
        <f t="shared" si="24"/>
        <v>0.4572</v>
      </c>
      <c r="G163" s="99">
        <v>20.8</v>
      </c>
      <c r="H163" s="13"/>
      <c r="I163" s="28">
        <f t="shared" si="21"/>
        <v>0</v>
      </c>
      <c r="J163" s="13"/>
      <c r="K163" s="13">
        <f t="shared" si="22"/>
        <v>0</v>
      </c>
      <c r="L163" s="32"/>
      <c r="M163" s="32"/>
      <c r="N163" s="7">
        <f>(H163+J163)/2</f>
        <v>0</v>
      </c>
      <c r="O163" s="92">
        <f>AVERAGE(I163,K163)</f>
        <v>0</v>
      </c>
    </row>
    <row r="164" spans="1:15">
      <c r="A164" s="23">
        <v>40078.522222222222</v>
      </c>
      <c r="B164" s="23">
        <v>40078.714583333334</v>
      </c>
      <c r="C164" s="24">
        <v>0.61199999999999999</v>
      </c>
      <c r="D164" s="88">
        <f t="shared" si="23"/>
        <v>1.5544800000000001</v>
      </c>
      <c r="E164" s="24">
        <v>0.32400000000000001</v>
      </c>
      <c r="F164" s="88">
        <f t="shared" si="24"/>
        <v>0.82296000000000002</v>
      </c>
      <c r="G164" s="99">
        <v>20.8</v>
      </c>
      <c r="H164" s="18"/>
      <c r="I164" s="28">
        <f t="shared" si="21"/>
        <v>0</v>
      </c>
      <c r="J164" s="18"/>
      <c r="K164" s="13">
        <f t="shared" si="22"/>
        <v>0</v>
      </c>
      <c r="L164" s="18"/>
      <c r="M164" s="28">
        <f>L164/C164</f>
        <v>0</v>
      </c>
      <c r="N164" s="7">
        <f>(H164+J164+L164)/3</f>
        <v>0</v>
      </c>
      <c r="O164" s="92">
        <f>AVERAGE(I164,K164,M164)</f>
        <v>0</v>
      </c>
    </row>
    <row r="165" spans="1:15">
      <c r="A165" s="23">
        <v>40028.155555555553</v>
      </c>
      <c r="B165" s="23">
        <v>40028.303472222222</v>
      </c>
      <c r="C165" s="24">
        <v>0.495</v>
      </c>
      <c r="D165" s="88">
        <f t="shared" si="23"/>
        <v>1.2573000000000001</v>
      </c>
      <c r="E165" s="24">
        <v>0.432</v>
      </c>
      <c r="F165" s="88">
        <f t="shared" si="24"/>
        <v>1.09728</v>
      </c>
      <c r="G165" s="99">
        <v>20.6</v>
      </c>
      <c r="H165" s="18"/>
      <c r="I165" s="28">
        <f t="shared" si="21"/>
        <v>0</v>
      </c>
      <c r="J165" s="18"/>
      <c r="K165" s="13">
        <f t="shared" si="22"/>
        <v>0</v>
      </c>
      <c r="L165" s="18"/>
      <c r="M165" s="28">
        <f>L165/C165</f>
        <v>0</v>
      </c>
      <c r="N165" s="7">
        <f>(H165+J165+L165)/3</f>
        <v>0</v>
      </c>
      <c r="O165" s="92">
        <f>AVERAGE(I165,K165,M165)</f>
        <v>0</v>
      </c>
    </row>
    <row r="166" spans="1:15">
      <c r="A166" s="23">
        <v>39301.008333333331</v>
      </c>
      <c r="B166" s="23">
        <v>39301.114583333336</v>
      </c>
      <c r="C166" s="24">
        <v>0.92900000000000005</v>
      </c>
      <c r="D166" s="88">
        <f t="shared" si="23"/>
        <v>2.3596599999999999</v>
      </c>
      <c r="E166" s="2">
        <v>1.3340000000000001</v>
      </c>
      <c r="F166" s="88">
        <f t="shared" si="24"/>
        <v>3.38836</v>
      </c>
      <c r="G166" s="99">
        <v>20.5</v>
      </c>
      <c r="H166" s="13"/>
      <c r="I166" s="28">
        <f t="shared" si="21"/>
        <v>0</v>
      </c>
      <c r="J166" s="13"/>
      <c r="K166" s="13">
        <f t="shared" si="22"/>
        <v>0</v>
      </c>
      <c r="L166" s="32"/>
      <c r="M166" s="32"/>
      <c r="N166" s="7">
        <f>(H166+J166)/2</f>
        <v>0</v>
      </c>
      <c r="O166" s="92">
        <f>AVERAGE(I166,K166)</f>
        <v>0</v>
      </c>
    </row>
    <row r="167" spans="1:15">
      <c r="A167" s="23"/>
      <c r="B167" s="23"/>
      <c r="C167" s="24"/>
      <c r="D167" s="88"/>
      <c r="E167" s="2"/>
      <c r="F167" s="86"/>
      <c r="H167" s="18"/>
      <c r="I167" s="18"/>
      <c r="J167" s="18"/>
      <c r="K167" s="18"/>
      <c r="L167" s="18"/>
      <c r="M167" s="18"/>
      <c r="N167" s="7"/>
    </row>
    <row r="168" spans="1:15">
      <c r="A168" s="23"/>
      <c r="B168" s="23"/>
      <c r="C168" s="24"/>
      <c r="D168" s="88"/>
      <c r="E168" s="2"/>
      <c r="F168" s="86"/>
      <c r="H168" s="18"/>
      <c r="I168" s="18"/>
      <c r="J168" s="18"/>
      <c r="K168" s="18"/>
      <c r="L168" s="18"/>
      <c r="M168" s="18"/>
      <c r="N168" s="7"/>
    </row>
    <row r="169" spans="1:15">
      <c r="A169" s="23"/>
      <c r="B169" s="23"/>
      <c r="C169" s="24"/>
      <c r="D169" s="88"/>
      <c r="E169" s="2"/>
      <c r="F169" s="86"/>
      <c r="H169" s="18"/>
      <c r="I169" s="18"/>
      <c r="J169" s="18"/>
      <c r="K169" s="18"/>
      <c r="L169" s="18"/>
      <c r="M169" s="18"/>
      <c r="N169" s="7"/>
    </row>
    <row r="170" spans="1:15">
      <c r="A170" s="23"/>
      <c r="B170" s="23"/>
      <c r="C170" s="24"/>
      <c r="D170" s="88"/>
      <c r="E170" s="2"/>
      <c r="F170" s="86"/>
      <c r="H170" s="18"/>
      <c r="I170" s="18"/>
      <c r="J170" s="18"/>
      <c r="K170" s="18"/>
      <c r="L170" s="18"/>
      <c r="M170" s="18"/>
      <c r="N170" s="7"/>
    </row>
    <row r="171" spans="1:15">
      <c r="A171" s="23"/>
      <c r="B171" s="23"/>
      <c r="C171" s="24"/>
      <c r="D171" s="88"/>
      <c r="E171" s="2"/>
      <c r="F171" s="86"/>
      <c r="H171" s="18"/>
      <c r="I171" s="18"/>
      <c r="J171" s="18"/>
      <c r="K171" s="18"/>
      <c r="L171" s="18"/>
      <c r="M171" s="18"/>
      <c r="N171" s="7"/>
    </row>
    <row r="172" spans="1:15">
      <c r="A172" s="23"/>
      <c r="B172" s="23"/>
      <c r="C172" s="24"/>
      <c r="D172" s="88"/>
      <c r="E172" s="2"/>
      <c r="F172" s="86"/>
      <c r="H172" s="18"/>
      <c r="I172" s="18"/>
      <c r="J172" s="18"/>
      <c r="K172" s="18"/>
      <c r="L172" s="18"/>
      <c r="M172" s="18"/>
      <c r="N172" s="7"/>
    </row>
    <row r="173" spans="1:15">
      <c r="A173" s="23"/>
      <c r="B173" s="23"/>
      <c r="C173" s="24"/>
      <c r="D173" s="88"/>
      <c r="E173" s="2"/>
      <c r="F173" s="86"/>
      <c r="H173" s="18"/>
      <c r="I173" s="18"/>
      <c r="J173" s="18"/>
      <c r="K173" s="18"/>
      <c r="L173" s="18"/>
      <c r="M173" s="18"/>
      <c r="N173" s="7"/>
    </row>
    <row r="174" spans="1:15">
      <c r="A174" s="23"/>
      <c r="B174" s="23"/>
      <c r="C174" s="24"/>
      <c r="D174" s="88"/>
      <c r="E174" s="2"/>
      <c r="F174" s="86"/>
      <c r="H174" s="18"/>
      <c r="I174" s="18"/>
      <c r="J174" s="18"/>
      <c r="K174" s="18"/>
      <c r="L174" s="18"/>
      <c r="M174" s="18"/>
      <c r="N174" s="7"/>
    </row>
    <row r="175" spans="1:15">
      <c r="A175" s="23"/>
      <c r="B175" s="23"/>
      <c r="C175" s="24"/>
      <c r="D175" s="88"/>
      <c r="E175" s="24"/>
      <c r="F175" s="88"/>
      <c r="H175" s="18"/>
      <c r="I175" s="18"/>
      <c r="J175" s="18"/>
      <c r="K175" s="18"/>
      <c r="L175" s="18"/>
      <c r="M175" s="18"/>
      <c r="N175" s="7"/>
    </row>
    <row r="176" spans="1:15">
      <c r="A176" s="23"/>
      <c r="B176" s="23"/>
      <c r="C176" s="24"/>
      <c r="D176" s="88"/>
      <c r="E176" s="24"/>
      <c r="F176" s="88"/>
      <c r="H176" s="18"/>
      <c r="I176" s="18"/>
      <c r="J176" s="18"/>
      <c r="K176" s="18"/>
      <c r="L176" s="18"/>
      <c r="M176" s="18"/>
      <c r="N176" s="7"/>
    </row>
    <row r="177" spans="1:14">
      <c r="A177" s="23"/>
      <c r="B177" s="23"/>
      <c r="C177" s="24"/>
      <c r="D177" s="88"/>
      <c r="E177" s="24"/>
      <c r="F177" s="88"/>
      <c r="H177" s="18"/>
      <c r="I177" s="18"/>
      <c r="J177" s="18"/>
      <c r="K177" s="18"/>
      <c r="L177" s="18"/>
      <c r="M177" s="18"/>
      <c r="N177" s="7"/>
    </row>
    <row r="178" spans="1:14">
      <c r="A178" s="23"/>
      <c r="B178" s="23"/>
      <c r="C178" s="24"/>
      <c r="D178" s="88"/>
      <c r="E178" s="24"/>
      <c r="F178" s="88"/>
      <c r="H178" s="18"/>
      <c r="I178" s="18"/>
      <c r="J178" s="18"/>
      <c r="K178" s="18"/>
      <c r="L178" s="18"/>
      <c r="M178" s="18"/>
      <c r="N178" s="7"/>
    </row>
    <row r="179" spans="1:14">
      <c r="A179" s="23"/>
      <c r="B179" s="23"/>
      <c r="C179" s="24"/>
      <c r="D179" s="88"/>
      <c r="E179" s="2"/>
      <c r="F179" s="86"/>
      <c r="H179" s="18"/>
      <c r="I179" s="18"/>
      <c r="J179" s="18"/>
      <c r="K179" s="18"/>
      <c r="L179" s="18"/>
      <c r="M179" s="18"/>
      <c r="N179" s="7"/>
    </row>
    <row r="180" spans="1:14">
      <c r="A180" s="23"/>
      <c r="B180" s="23"/>
      <c r="C180" s="24"/>
      <c r="D180" s="88"/>
      <c r="E180" s="2"/>
      <c r="F180" s="86"/>
      <c r="H180" s="18"/>
      <c r="I180" s="18"/>
      <c r="J180" s="18"/>
      <c r="K180" s="18"/>
      <c r="L180" s="18"/>
      <c r="M180" s="18"/>
      <c r="N180" s="7"/>
    </row>
    <row r="181" spans="1:14">
      <c r="A181" s="23"/>
      <c r="B181" s="23"/>
      <c r="C181" s="24"/>
      <c r="D181" s="88"/>
      <c r="E181" s="2"/>
      <c r="F181" s="86"/>
      <c r="H181" s="18"/>
      <c r="I181" s="18"/>
      <c r="J181" s="18"/>
      <c r="K181" s="18"/>
      <c r="L181" s="18"/>
      <c r="M181" s="18"/>
      <c r="N181" s="7"/>
    </row>
    <row r="182" spans="1:14">
      <c r="A182" s="23"/>
      <c r="B182" s="23"/>
      <c r="C182" s="24"/>
      <c r="D182" s="88"/>
      <c r="E182" s="2"/>
      <c r="F182" s="86"/>
      <c r="H182" s="18"/>
      <c r="I182" s="18"/>
      <c r="J182" s="18"/>
      <c r="K182" s="18"/>
      <c r="L182" s="18"/>
      <c r="M182" s="18"/>
      <c r="N182" s="7"/>
    </row>
    <row r="183" spans="1:14">
      <c r="A183" s="23"/>
      <c r="B183" s="23"/>
      <c r="C183" s="24"/>
      <c r="D183" s="88"/>
      <c r="E183" s="24"/>
      <c r="F183" s="88"/>
      <c r="H183" s="18"/>
      <c r="I183" s="18"/>
      <c r="J183" s="18"/>
      <c r="K183" s="18"/>
      <c r="L183" s="18"/>
      <c r="M183" s="18"/>
      <c r="N183" s="7"/>
    </row>
    <row r="184" spans="1:14">
      <c r="A184" s="23"/>
      <c r="B184" s="23"/>
      <c r="C184" s="24"/>
      <c r="D184" s="88"/>
      <c r="E184" s="24"/>
      <c r="F184" s="88"/>
      <c r="H184" s="18"/>
      <c r="I184" s="18"/>
      <c r="J184" s="18"/>
      <c r="K184" s="18"/>
      <c r="L184" s="18"/>
      <c r="M184" s="18"/>
      <c r="N184" s="7"/>
    </row>
    <row r="185" spans="1:14">
      <c r="A185" s="23"/>
      <c r="B185" s="23"/>
      <c r="C185" s="24"/>
      <c r="D185" s="88"/>
      <c r="E185" s="24"/>
      <c r="F185" s="88"/>
      <c r="H185" s="18"/>
      <c r="I185" s="18"/>
      <c r="J185" s="18"/>
      <c r="K185" s="18"/>
      <c r="L185" s="18"/>
      <c r="M185" s="18"/>
      <c r="N185" s="7"/>
    </row>
    <row r="186" spans="1:14">
      <c r="A186" s="23"/>
      <c r="B186" s="23"/>
      <c r="C186" s="24"/>
      <c r="D186" s="88"/>
      <c r="E186" s="24"/>
      <c r="F186" s="88"/>
      <c r="H186" s="18"/>
      <c r="I186" s="18"/>
      <c r="J186" s="18"/>
      <c r="K186" s="18"/>
      <c r="L186" s="18"/>
      <c r="M186" s="18"/>
      <c r="N186" s="7"/>
    </row>
    <row r="187" spans="1:14">
      <c r="A187" s="23"/>
      <c r="B187" s="23"/>
      <c r="C187" s="24"/>
      <c r="D187" s="88"/>
      <c r="E187" s="24"/>
      <c r="F187" s="88"/>
      <c r="H187" s="18"/>
      <c r="I187" s="18"/>
      <c r="J187" s="18"/>
      <c r="K187" s="18"/>
      <c r="L187" s="18"/>
      <c r="M187" s="18"/>
      <c r="N187" s="7"/>
    </row>
    <row r="188" spans="1:14">
      <c r="A188" s="23"/>
      <c r="B188" s="23"/>
      <c r="C188" s="24"/>
      <c r="D188" s="88"/>
      <c r="E188" s="24"/>
      <c r="F188" s="88"/>
      <c r="H188" s="18"/>
      <c r="I188" s="18"/>
      <c r="J188" s="18"/>
      <c r="K188" s="18"/>
      <c r="L188" s="18"/>
      <c r="M188" s="18"/>
      <c r="N188" s="7"/>
    </row>
    <row r="189" spans="1:14">
      <c r="A189" s="23"/>
      <c r="B189" s="23"/>
      <c r="C189" s="24"/>
      <c r="D189" s="88"/>
      <c r="E189" s="24"/>
      <c r="F189" s="88"/>
      <c r="H189" s="18"/>
      <c r="I189" s="18"/>
      <c r="J189" s="18"/>
      <c r="K189" s="18"/>
      <c r="L189" s="18"/>
      <c r="M189" s="18"/>
      <c r="N189" s="7"/>
    </row>
    <row r="190" spans="1:14">
      <c r="A190" s="23"/>
      <c r="B190" s="23"/>
      <c r="C190" s="24"/>
      <c r="D190" s="88"/>
      <c r="E190" s="24"/>
      <c r="F190" s="88"/>
      <c r="H190" s="18"/>
      <c r="I190" s="18"/>
      <c r="J190" s="18"/>
      <c r="K190" s="18"/>
      <c r="L190" s="18"/>
      <c r="M190" s="18"/>
      <c r="N190" s="7"/>
    </row>
    <row r="191" spans="1:14">
      <c r="A191" s="23"/>
      <c r="B191" s="23"/>
      <c r="C191" s="24"/>
      <c r="D191" s="88"/>
      <c r="E191" s="2"/>
      <c r="F191" s="86"/>
      <c r="H191" s="18"/>
      <c r="I191" s="18"/>
      <c r="J191" s="18"/>
      <c r="K191" s="18"/>
      <c r="L191" s="18"/>
      <c r="M191" s="18"/>
      <c r="N191" s="7"/>
    </row>
    <row r="192" spans="1:14">
      <c r="A192" s="23"/>
      <c r="B192" s="23"/>
      <c r="C192" s="24"/>
      <c r="D192" s="88"/>
      <c r="E192" s="2"/>
      <c r="F192" s="86"/>
      <c r="H192" s="18"/>
      <c r="I192" s="18"/>
      <c r="J192" s="18"/>
      <c r="K192" s="18"/>
      <c r="L192" s="18"/>
      <c r="M192" s="18"/>
      <c r="N192" s="7"/>
    </row>
    <row r="193" spans="1:14">
      <c r="A193" s="23"/>
      <c r="B193" s="23"/>
      <c r="C193" s="24"/>
      <c r="D193" s="88"/>
      <c r="E193" s="2"/>
      <c r="F193" s="86"/>
      <c r="H193" s="18"/>
      <c r="I193" s="18"/>
      <c r="J193" s="18"/>
      <c r="K193" s="18"/>
      <c r="L193" s="18"/>
      <c r="M193" s="18"/>
      <c r="N193" s="7"/>
    </row>
    <row r="194" spans="1:14">
      <c r="A194" s="23"/>
      <c r="B194" s="23"/>
      <c r="C194" s="24"/>
      <c r="D194" s="88"/>
      <c r="E194" s="2"/>
      <c r="F194" s="86"/>
      <c r="H194" s="18"/>
      <c r="I194" s="18"/>
      <c r="J194" s="18"/>
      <c r="K194" s="18"/>
      <c r="L194" s="18"/>
      <c r="M194" s="18"/>
      <c r="N194" s="7"/>
    </row>
    <row r="195" spans="1:14">
      <c r="A195" s="23"/>
      <c r="B195" s="23"/>
      <c r="C195" s="24"/>
      <c r="D195" s="88"/>
      <c r="E195" s="2"/>
      <c r="F195" s="86"/>
      <c r="H195" s="18"/>
      <c r="I195" s="18"/>
      <c r="J195" s="18"/>
      <c r="K195" s="18"/>
      <c r="L195" s="18"/>
      <c r="M195" s="18"/>
      <c r="N195" s="7"/>
    </row>
    <row r="196" spans="1:14">
      <c r="A196" s="23"/>
      <c r="B196" s="23"/>
      <c r="C196" s="24"/>
      <c r="D196" s="88"/>
      <c r="E196" s="24"/>
      <c r="F196" s="88"/>
      <c r="H196" s="18"/>
      <c r="I196" s="18"/>
      <c r="J196" s="18"/>
      <c r="K196" s="18"/>
      <c r="L196" s="18"/>
      <c r="M196" s="18"/>
      <c r="N196" s="7"/>
    </row>
    <row r="197" spans="1:14">
      <c r="A197" s="23"/>
      <c r="B197" s="23"/>
      <c r="C197" s="24"/>
      <c r="D197" s="88"/>
      <c r="E197" s="24"/>
      <c r="F197" s="88"/>
      <c r="H197" s="18"/>
      <c r="I197" s="18"/>
      <c r="J197" s="18"/>
      <c r="K197" s="18"/>
      <c r="L197" s="18"/>
      <c r="M197" s="18"/>
      <c r="N197" s="7"/>
    </row>
    <row r="198" spans="1:14">
      <c r="A198" s="23"/>
      <c r="B198" s="23"/>
      <c r="C198" s="24"/>
      <c r="D198" s="88"/>
      <c r="E198" s="24"/>
      <c r="F198" s="88"/>
      <c r="H198" s="18"/>
      <c r="I198" s="18"/>
      <c r="J198" s="18"/>
      <c r="K198" s="18"/>
      <c r="L198" s="18"/>
      <c r="M198" s="18"/>
      <c r="N198" s="7"/>
    </row>
    <row r="199" spans="1:14">
      <c r="A199" s="23"/>
      <c r="B199" s="23"/>
      <c r="C199" s="24"/>
      <c r="D199" s="88"/>
      <c r="E199" s="24"/>
      <c r="F199" s="88"/>
      <c r="H199" s="18"/>
      <c r="I199" s="18"/>
      <c r="J199" s="18"/>
      <c r="K199" s="18"/>
      <c r="L199" s="18"/>
      <c r="M199" s="18"/>
      <c r="N199" s="7"/>
    </row>
    <row r="200" spans="1:14">
      <c r="A200" s="23"/>
      <c r="B200" s="23"/>
      <c r="C200" s="24"/>
      <c r="D200" s="88"/>
      <c r="E200" s="24"/>
      <c r="F200" s="88"/>
      <c r="H200" s="18"/>
      <c r="I200" s="18"/>
      <c r="J200" s="18"/>
      <c r="K200" s="18"/>
      <c r="L200" s="18"/>
      <c r="M200" s="18"/>
      <c r="N200" s="7"/>
    </row>
    <row r="201" spans="1:14">
      <c r="A201" s="23"/>
      <c r="B201" s="23"/>
      <c r="C201" s="24"/>
      <c r="D201" s="88"/>
      <c r="E201" s="24"/>
      <c r="F201" s="88"/>
      <c r="H201" s="18"/>
      <c r="I201" s="18"/>
      <c r="J201" s="18"/>
      <c r="K201" s="18"/>
      <c r="L201" s="18"/>
      <c r="M201" s="18"/>
      <c r="N201" s="7"/>
    </row>
    <row r="202" spans="1:14">
      <c r="A202" s="23"/>
      <c r="B202" s="23"/>
      <c r="C202" s="24"/>
      <c r="D202" s="88"/>
      <c r="E202" s="24"/>
      <c r="F202" s="88"/>
      <c r="H202" s="18"/>
      <c r="I202" s="18"/>
      <c r="J202" s="18"/>
      <c r="K202" s="18"/>
      <c r="L202" s="18"/>
      <c r="M202" s="18"/>
      <c r="N202" s="7"/>
    </row>
    <row r="203" spans="1:14">
      <c r="A203" s="23"/>
      <c r="B203" s="23"/>
      <c r="C203" s="24"/>
      <c r="D203" s="88"/>
      <c r="E203" s="24"/>
      <c r="F203" s="88"/>
      <c r="H203" s="18"/>
      <c r="I203" s="18"/>
      <c r="J203" s="18"/>
      <c r="K203" s="18"/>
      <c r="L203" s="18"/>
      <c r="M203" s="18"/>
      <c r="N203" s="7"/>
    </row>
    <row r="204" spans="1:14">
      <c r="A204" s="23"/>
      <c r="B204" s="23"/>
      <c r="C204" s="24"/>
      <c r="D204" s="88"/>
      <c r="E204" s="2"/>
      <c r="F204" s="86"/>
      <c r="H204" s="18"/>
      <c r="I204" s="18"/>
      <c r="J204" s="18"/>
      <c r="K204" s="18"/>
      <c r="L204" s="18"/>
      <c r="M204" s="18"/>
      <c r="N204" s="7"/>
    </row>
    <row r="205" spans="1:14">
      <c r="A205" s="23"/>
      <c r="B205" s="23"/>
      <c r="C205" s="24"/>
      <c r="D205" s="88"/>
      <c r="E205" s="2"/>
      <c r="F205" s="86"/>
      <c r="H205" s="18"/>
      <c r="I205" s="18"/>
      <c r="J205" s="18"/>
      <c r="K205" s="18"/>
      <c r="L205" s="18"/>
      <c r="M205" s="18"/>
      <c r="N205" s="7"/>
    </row>
    <row r="206" spans="1:14">
      <c r="A206" s="23"/>
      <c r="B206" s="23"/>
      <c r="C206" s="24"/>
      <c r="D206" s="88"/>
      <c r="E206" s="24"/>
      <c r="F206" s="88"/>
      <c r="H206" s="18"/>
      <c r="I206" s="18"/>
      <c r="J206" s="18"/>
      <c r="K206" s="18"/>
      <c r="L206" s="18"/>
      <c r="M206" s="18"/>
      <c r="N206" s="7"/>
    </row>
    <row r="207" spans="1:14">
      <c r="A207" s="23"/>
      <c r="B207" s="23"/>
      <c r="C207" s="24"/>
      <c r="D207" s="88"/>
      <c r="E207" s="24"/>
      <c r="F207" s="88"/>
      <c r="H207" s="18"/>
      <c r="I207" s="18"/>
      <c r="J207" s="18"/>
      <c r="K207" s="18"/>
      <c r="L207" s="18"/>
      <c r="M207" s="18"/>
      <c r="N207" s="7"/>
    </row>
    <row r="208" spans="1:14">
      <c r="A208" s="23"/>
      <c r="B208" s="23"/>
      <c r="C208" s="24"/>
      <c r="D208" s="88"/>
      <c r="E208" s="24"/>
      <c r="F208" s="88"/>
      <c r="H208" s="18"/>
      <c r="I208" s="18"/>
      <c r="J208" s="18"/>
      <c r="K208" s="18"/>
      <c r="L208" s="18"/>
      <c r="M208" s="18"/>
      <c r="N208" s="7"/>
    </row>
    <row r="209" spans="1:14">
      <c r="A209" s="29"/>
      <c r="B209" s="29"/>
      <c r="C209" s="30"/>
      <c r="D209" s="88"/>
      <c r="E209" s="30"/>
      <c r="F209" s="88"/>
      <c r="H209" s="18"/>
      <c r="I209" s="18"/>
      <c r="J209" s="18"/>
      <c r="K209" s="18"/>
      <c r="L209" s="18"/>
      <c r="M209" s="18"/>
      <c r="N209" s="7"/>
    </row>
    <row r="210" spans="1:14">
      <c r="A210" s="23"/>
      <c r="B210" s="23"/>
      <c r="C210" s="24"/>
      <c r="D210" s="88"/>
      <c r="E210" s="24"/>
      <c r="F210" s="88"/>
      <c r="H210" s="18"/>
      <c r="I210" s="18"/>
      <c r="J210" s="18"/>
      <c r="K210" s="18"/>
      <c r="L210" s="18"/>
      <c r="M210" s="18"/>
      <c r="N210" s="7"/>
    </row>
    <row r="211" spans="1:14">
      <c r="A211" s="23"/>
      <c r="B211" s="23"/>
      <c r="C211" s="24"/>
      <c r="D211" s="88"/>
      <c r="E211" s="24"/>
      <c r="F211" s="88"/>
      <c r="H211" s="18"/>
      <c r="I211" s="18"/>
      <c r="J211" s="18"/>
      <c r="K211" s="18"/>
      <c r="L211" s="18"/>
      <c r="M211" s="18"/>
      <c r="N211" s="7"/>
    </row>
    <row r="212" spans="1:14">
      <c r="A212" s="23"/>
      <c r="B212" s="23"/>
      <c r="C212" s="24"/>
      <c r="D212" s="88"/>
      <c r="E212" s="24"/>
      <c r="F212" s="88"/>
      <c r="H212" s="18"/>
      <c r="I212" s="18"/>
      <c r="J212" s="18"/>
      <c r="K212" s="18"/>
      <c r="L212" s="18"/>
      <c r="M212" s="18"/>
      <c r="N212" s="7"/>
    </row>
    <row r="213" spans="1:14">
      <c r="A213" s="23"/>
      <c r="B213" s="23"/>
      <c r="C213" s="24"/>
      <c r="D213" s="88"/>
      <c r="E213" s="24"/>
      <c r="F213" s="88"/>
      <c r="H213" s="18"/>
      <c r="I213" s="18"/>
      <c r="J213" s="18"/>
      <c r="K213" s="18"/>
      <c r="L213" s="18"/>
      <c r="M213" s="18"/>
      <c r="N213" s="7"/>
    </row>
    <row r="214" spans="1:14">
      <c r="A214" s="23"/>
      <c r="B214" s="23"/>
      <c r="C214" s="24"/>
      <c r="D214" s="88"/>
      <c r="E214" s="24"/>
      <c r="F214" s="88"/>
    </row>
    <row r="215" spans="1:14">
      <c r="A215" s="23"/>
      <c r="B215" s="23"/>
      <c r="C215" s="24"/>
      <c r="D215" s="88"/>
      <c r="E215" s="2"/>
      <c r="F215" s="86"/>
    </row>
    <row r="216" spans="1:14">
      <c r="A216" s="23"/>
      <c r="B216" s="23"/>
      <c r="C216" s="24"/>
      <c r="D216" s="88"/>
      <c r="E216" s="2"/>
      <c r="F216" s="86"/>
    </row>
    <row r="217" spans="1:14">
      <c r="A217" s="23"/>
      <c r="B217" s="23"/>
      <c r="C217" s="24"/>
      <c r="D217" s="88"/>
      <c r="E217" s="2"/>
      <c r="F217" s="86"/>
    </row>
    <row r="218" spans="1:14">
      <c r="A218" s="23"/>
      <c r="B218" s="23"/>
      <c r="C218" s="24"/>
      <c r="D218" s="88"/>
      <c r="E218" s="2"/>
      <c r="F218" s="86"/>
    </row>
    <row r="219" spans="1:14">
      <c r="A219" s="23"/>
      <c r="B219" s="23"/>
      <c r="C219" s="24"/>
      <c r="D219" s="88"/>
      <c r="E219" s="2"/>
      <c r="F219" s="86"/>
    </row>
    <row r="220" spans="1:14">
      <c r="A220" s="23"/>
      <c r="B220" s="23"/>
      <c r="C220" s="24"/>
      <c r="D220" s="88"/>
      <c r="E220" s="2"/>
      <c r="F220" s="86"/>
    </row>
    <row r="221" spans="1:14">
      <c r="A221" s="23"/>
      <c r="B221" s="23"/>
      <c r="C221" s="24"/>
      <c r="D221" s="88"/>
      <c r="E221" s="2"/>
      <c r="F221" s="86"/>
    </row>
    <row r="222" spans="1:14">
      <c r="A222" s="23"/>
      <c r="B222" s="23"/>
      <c r="C222" s="24"/>
      <c r="D222" s="88"/>
      <c r="E222" s="2"/>
      <c r="F222" s="86"/>
    </row>
    <row r="223" spans="1:14">
      <c r="A223" s="23"/>
      <c r="B223" s="23"/>
      <c r="C223" s="24"/>
      <c r="D223" s="88"/>
      <c r="E223" s="2"/>
      <c r="F223" s="86"/>
    </row>
    <row r="224" spans="1:14">
      <c r="A224" s="23"/>
      <c r="B224" s="23"/>
      <c r="C224" s="24"/>
      <c r="D224" s="88"/>
      <c r="E224" s="2"/>
      <c r="F224" s="86"/>
    </row>
    <row r="225" spans="1:6">
      <c r="A225" s="23"/>
      <c r="B225" s="23"/>
      <c r="C225" s="24"/>
      <c r="D225" s="88"/>
      <c r="E225" s="24"/>
      <c r="F225" s="88"/>
    </row>
    <row r="226" spans="1:6">
      <c r="A226" s="23"/>
      <c r="B226" s="23"/>
      <c r="C226" s="24"/>
      <c r="D226" s="88"/>
      <c r="E226" s="24"/>
      <c r="F226" s="88"/>
    </row>
    <row r="227" spans="1:6">
      <c r="A227" s="23"/>
      <c r="B227" s="23"/>
      <c r="C227" s="24"/>
      <c r="D227" s="88"/>
      <c r="E227" s="24"/>
      <c r="F227" s="88"/>
    </row>
    <row r="228" spans="1:6">
      <c r="A228" s="23"/>
      <c r="B228" s="23"/>
      <c r="C228" s="24"/>
      <c r="D228" s="88"/>
      <c r="E228" s="24"/>
      <c r="F228" s="88"/>
    </row>
    <row r="229" spans="1:6">
      <c r="A229" s="23"/>
      <c r="B229" s="23"/>
      <c r="C229" s="24"/>
      <c r="D229" s="88"/>
      <c r="E229" s="24"/>
      <c r="F229" s="88"/>
    </row>
    <row r="230" spans="1:6">
      <c r="A230" s="23"/>
      <c r="B230" s="23"/>
      <c r="C230" s="24"/>
      <c r="D230" s="88"/>
      <c r="E230" s="2"/>
      <c r="F230" s="86"/>
    </row>
    <row r="231" spans="1:6">
      <c r="A231" s="23"/>
      <c r="B231" s="23"/>
      <c r="C231" s="24"/>
      <c r="D231" s="88"/>
      <c r="E231" s="2"/>
      <c r="F231" s="86"/>
    </row>
    <row r="232" spans="1:6">
      <c r="A232" s="23"/>
      <c r="B232" s="23"/>
      <c r="C232" s="24"/>
      <c r="D232" s="88"/>
      <c r="E232" s="2"/>
      <c r="F232" s="86"/>
    </row>
    <row r="233" spans="1:6">
      <c r="A233" s="23"/>
      <c r="B233" s="23"/>
      <c r="C233" s="24"/>
      <c r="D233" s="88"/>
      <c r="E233" s="24"/>
      <c r="F233" s="88"/>
    </row>
    <row r="234" spans="1:6">
      <c r="A234" s="23"/>
      <c r="B234" s="23"/>
      <c r="C234" s="24"/>
      <c r="D234" s="88"/>
      <c r="E234" s="24"/>
      <c r="F234" s="88"/>
    </row>
    <row r="235" spans="1:6">
      <c r="A235" s="23"/>
      <c r="B235" s="23"/>
      <c r="C235" s="24"/>
      <c r="D235" s="88"/>
      <c r="E235" s="24"/>
      <c r="F235" s="88"/>
    </row>
    <row r="236" spans="1:6">
      <c r="A236" s="23"/>
      <c r="B236" s="23"/>
      <c r="C236" s="24"/>
      <c r="D236" s="88"/>
      <c r="E236" s="24"/>
      <c r="F236" s="88"/>
    </row>
    <row r="237" spans="1:6">
      <c r="A237" s="23"/>
      <c r="B237" s="23"/>
      <c r="C237" s="24"/>
      <c r="D237" s="88"/>
      <c r="E237" s="24"/>
      <c r="F237" s="88"/>
    </row>
    <row r="238" spans="1:6">
      <c r="A238" s="23"/>
      <c r="B238" s="23"/>
      <c r="C238" s="24"/>
      <c r="D238" s="88"/>
      <c r="E238" s="24"/>
      <c r="F238" s="88"/>
    </row>
    <row r="239" spans="1:6">
      <c r="A239" s="23"/>
      <c r="B239" s="23"/>
      <c r="C239" s="24"/>
      <c r="D239" s="88"/>
      <c r="E239" s="24"/>
      <c r="F239" s="88"/>
    </row>
    <row r="240" spans="1:6">
      <c r="A240" s="23"/>
      <c r="B240" s="23"/>
      <c r="C240" s="24"/>
      <c r="D240" s="88"/>
      <c r="E240" s="24"/>
      <c r="F240" s="88"/>
    </row>
    <row r="241" spans="1:6">
      <c r="A241" s="23"/>
      <c r="B241" s="23"/>
      <c r="C241" s="24"/>
      <c r="D241" s="88"/>
      <c r="E241" s="24"/>
      <c r="F241" s="88"/>
    </row>
    <row r="242" spans="1:6">
      <c r="A242" s="23"/>
      <c r="B242" s="23"/>
      <c r="C242" s="24"/>
      <c r="D242" s="88"/>
      <c r="E242" s="2"/>
      <c r="F242" s="86"/>
    </row>
    <row r="243" spans="1:6">
      <c r="A243" s="23"/>
      <c r="B243" s="23"/>
      <c r="C243" s="24"/>
      <c r="D243" s="88"/>
      <c r="E243" s="2"/>
      <c r="F243" s="86"/>
    </row>
    <row r="244" spans="1:6">
      <c r="A244" s="23"/>
      <c r="B244" s="23"/>
      <c r="C244" s="24"/>
      <c r="D244" s="88"/>
      <c r="E244" s="2"/>
      <c r="F244" s="86"/>
    </row>
    <row r="245" spans="1:6">
      <c r="A245" s="23"/>
      <c r="B245" s="23"/>
      <c r="C245" s="24"/>
      <c r="D245" s="88"/>
      <c r="E245" s="2"/>
      <c r="F245" s="86"/>
    </row>
    <row r="246" spans="1:6">
      <c r="A246" s="23"/>
      <c r="B246" s="23"/>
      <c r="C246" s="24"/>
      <c r="D246" s="88"/>
      <c r="E246" s="2"/>
      <c r="F246" s="86"/>
    </row>
    <row r="247" spans="1:6">
      <c r="A247" s="23"/>
      <c r="B247" s="23"/>
      <c r="C247" s="24"/>
      <c r="D247" s="88"/>
      <c r="E247" s="2"/>
      <c r="F247" s="86"/>
    </row>
    <row r="248" spans="1:6">
      <c r="A248" s="23"/>
      <c r="B248" s="23"/>
      <c r="C248" s="24"/>
      <c r="D248" s="88"/>
      <c r="E248" s="2"/>
      <c r="F248" s="86"/>
    </row>
    <row r="249" spans="1:6">
      <c r="A249" s="23"/>
      <c r="B249" s="23"/>
      <c r="C249" s="24"/>
      <c r="D249" s="88"/>
      <c r="E249" s="2"/>
      <c r="F249" s="86"/>
    </row>
    <row r="250" spans="1:6">
      <c r="A250" s="23"/>
      <c r="B250" s="23"/>
      <c r="C250" s="24"/>
      <c r="D250" s="88"/>
      <c r="E250" s="2"/>
      <c r="F250" s="86"/>
    </row>
    <row r="251" spans="1:6">
      <c r="A251" s="23"/>
      <c r="B251" s="23"/>
      <c r="C251" s="24"/>
      <c r="D251" s="88"/>
      <c r="E251" s="2"/>
      <c r="F251" s="86"/>
    </row>
    <row r="252" spans="1:6">
      <c r="A252" s="23"/>
      <c r="B252" s="23"/>
      <c r="C252" s="24"/>
      <c r="D252" s="88"/>
      <c r="E252" s="2"/>
      <c r="F252" s="86"/>
    </row>
    <row r="253" spans="1:6">
      <c r="A253" s="23"/>
      <c r="B253" s="23"/>
      <c r="C253" s="24"/>
      <c r="D253" s="88"/>
      <c r="E253" s="2"/>
      <c r="F253" s="86"/>
    </row>
    <row r="254" spans="1:6">
      <c r="A254" s="23"/>
      <c r="B254" s="23"/>
      <c r="C254" s="24"/>
      <c r="D254" s="88"/>
      <c r="E254" s="2"/>
      <c r="F254" s="86"/>
    </row>
    <row r="255" spans="1:6">
      <c r="A255" s="23"/>
      <c r="B255" s="23"/>
      <c r="C255" s="24"/>
      <c r="D255" s="88"/>
      <c r="E255" s="2"/>
      <c r="F255" s="86"/>
    </row>
    <row r="256" spans="1:6">
      <c r="A256" s="23"/>
      <c r="B256" s="23"/>
      <c r="C256" s="24"/>
      <c r="D256" s="88"/>
      <c r="E256" s="2"/>
      <c r="F256" s="86"/>
    </row>
    <row r="257" spans="1:6">
      <c r="A257" s="23"/>
      <c r="B257" s="23"/>
      <c r="C257" s="24"/>
      <c r="D257" s="88"/>
      <c r="E257" s="2"/>
      <c r="F257" s="86"/>
    </row>
    <row r="258" spans="1:6">
      <c r="A258" s="23"/>
      <c r="B258" s="23"/>
      <c r="C258" s="24"/>
      <c r="D258" s="88"/>
      <c r="E258" s="2"/>
      <c r="F258" s="86"/>
    </row>
    <row r="259" spans="1:6">
      <c r="A259" s="23"/>
      <c r="B259" s="23"/>
      <c r="C259" s="24"/>
      <c r="D259" s="88"/>
      <c r="E259" s="2"/>
      <c r="F259" s="86"/>
    </row>
    <row r="260" spans="1:6">
      <c r="A260" s="23"/>
      <c r="B260" s="23"/>
      <c r="C260" s="24"/>
      <c r="D260" s="88"/>
      <c r="E260" s="2"/>
      <c r="F260" s="86"/>
    </row>
    <row r="261" spans="1:6">
      <c r="A261" s="23"/>
      <c r="B261" s="23"/>
      <c r="C261" s="24"/>
      <c r="D261" s="88"/>
      <c r="E261" s="2"/>
      <c r="F261" s="86"/>
    </row>
    <row r="262" spans="1:6">
      <c r="A262" s="23"/>
      <c r="B262" s="23"/>
      <c r="C262" s="24"/>
      <c r="D262" s="88"/>
      <c r="E262" s="2"/>
      <c r="F262" s="86"/>
    </row>
    <row r="263" spans="1:6">
      <c r="A263" s="23"/>
      <c r="B263" s="23"/>
      <c r="C263" s="24"/>
      <c r="D263" s="88"/>
      <c r="E263" s="2"/>
      <c r="F263" s="86"/>
    </row>
    <row r="264" spans="1:6">
      <c r="A264" s="23"/>
      <c r="B264" s="23"/>
      <c r="C264" s="24"/>
      <c r="D264" s="88"/>
      <c r="E264" s="2"/>
      <c r="F264" s="86"/>
    </row>
    <row r="265" spans="1:6">
      <c r="A265" s="23"/>
      <c r="B265" s="23"/>
      <c r="C265" s="24"/>
      <c r="D265" s="88"/>
      <c r="E265" s="2"/>
      <c r="F265" s="86"/>
    </row>
    <row r="266" spans="1:6">
      <c r="A266" s="23"/>
      <c r="B266" s="23"/>
      <c r="C266" s="24"/>
      <c r="D266" s="88"/>
      <c r="E266" s="2"/>
      <c r="F266" s="86"/>
    </row>
    <row r="267" spans="1:6">
      <c r="A267" s="23"/>
      <c r="B267" s="23"/>
      <c r="C267" s="24"/>
      <c r="D267" s="88"/>
      <c r="E267" s="2"/>
      <c r="F267" s="86"/>
    </row>
    <row r="268" spans="1:6">
      <c r="A268" s="23"/>
      <c r="B268" s="23"/>
      <c r="C268" s="24"/>
      <c r="D268" s="88"/>
      <c r="E268" s="2"/>
      <c r="F268" s="86"/>
    </row>
    <row r="269" spans="1:6">
      <c r="A269" s="23"/>
      <c r="B269" s="23"/>
      <c r="C269" s="24"/>
      <c r="D269" s="88"/>
      <c r="E269" s="2"/>
      <c r="F269" s="86"/>
    </row>
    <row r="270" spans="1:6">
      <c r="A270" s="23"/>
      <c r="B270" s="23"/>
      <c r="C270" s="24"/>
      <c r="D270" s="88"/>
      <c r="E270" s="2"/>
      <c r="F270" s="86"/>
    </row>
    <row r="271" spans="1:6">
      <c r="A271" s="23"/>
      <c r="B271" s="23"/>
      <c r="C271" s="24"/>
      <c r="D271" s="88"/>
      <c r="E271" s="2"/>
      <c r="F271" s="86"/>
    </row>
    <row r="272" spans="1:6">
      <c r="A272" s="23"/>
      <c r="B272" s="23"/>
      <c r="C272" s="24"/>
      <c r="D272" s="88"/>
      <c r="E272" s="2"/>
      <c r="F272" s="86"/>
    </row>
    <row r="273" spans="1:6">
      <c r="A273" s="23"/>
      <c r="B273" s="23"/>
      <c r="C273" s="24"/>
      <c r="D273" s="88"/>
      <c r="E273" s="2"/>
      <c r="F273" s="86"/>
    </row>
    <row r="274" spans="1:6">
      <c r="A274" s="23"/>
      <c r="B274" s="23"/>
      <c r="C274" s="24"/>
      <c r="D274" s="88"/>
      <c r="E274" s="2"/>
      <c r="F274" s="86"/>
    </row>
    <row r="275" spans="1:6">
      <c r="A275" s="23"/>
      <c r="B275" s="23"/>
      <c r="C275" s="24"/>
      <c r="D275" s="88"/>
      <c r="E275" s="2"/>
      <c r="F275" s="86"/>
    </row>
    <row r="276" spans="1:6">
      <c r="A276" s="23"/>
      <c r="B276" s="23"/>
      <c r="C276" s="24"/>
      <c r="D276" s="88"/>
      <c r="E276" s="2"/>
      <c r="F276" s="86"/>
    </row>
    <row r="277" spans="1:6">
      <c r="A277" s="23"/>
      <c r="B277" s="23"/>
      <c r="C277" s="24"/>
      <c r="D277" s="88"/>
      <c r="E277" s="2"/>
      <c r="F277" s="86"/>
    </row>
    <row r="278" spans="1:6">
      <c r="A278" s="23"/>
      <c r="B278" s="23"/>
      <c r="C278" s="24"/>
      <c r="D278" s="88"/>
      <c r="E278" s="2"/>
      <c r="F278" s="86"/>
    </row>
    <row r="279" spans="1:6">
      <c r="A279" s="23"/>
      <c r="B279" s="23"/>
      <c r="C279" s="24"/>
      <c r="D279" s="88"/>
      <c r="E279" s="2"/>
      <c r="F279" s="86"/>
    </row>
    <row r="280" spans="1:6">
      <c r="A280" s="23"/>
      <c r="B280" s="23"/>
      <c r="C280" s="24"/>
      <c r="D280" s="88"/>
      <c r="E280" s="2"/>
      <c r="F280" s="86"/>
    </row>
    <row r="281" spans="1:6">
      <c r="A281" s="23"/>
      <c r="B281" s="23"/>
      <c r="C281" s="24"/>
      <c r="D281" s="88"/>
      <c r="E281" s="2"/>
      <c r="F281" s="86"/>
    </row>
    <row r="282" spans="1:6">
      <c r="A282" s="23"/>
      <c r="B282" s="23"/>
      <c r="C282" s="24"/>
      <c r="D282" s="88"/>
      <c r="E282" s="2"/>
      <c r="F282" s="86"/>
    </row>
    <row r="283" spans="1:6">
      <c r="A283" s="23"/>
      <c r="B283" s="23"/>
      <c r="C283" s="24"/>
      <c r="D283" s="88"/>
      <c r="E283" s="2"/>
      <c r="F283" s="86"/>
    </row>
    <row r="284" spans="1:6">
      <c r="A284" s="23"/>
      <c r="B284" s="23"/>
      <c r="C284" s="24"/>
      <c r="D284" s="88"/>
      <c r="E284" s="2"/>
      <c r="F284" s="86"/>
    </row>
    <row r="285" spans="1:6">
      <c r="A285" s="23"/>
      <c r="B285" s="23"/>
      <c r="C285" s="24"/>
      <c r="D285" s="88"/>
      <c r="E285" s="2"/>
      <c r="F285" s="86"/>
    </row>
    <row r="286" spans="1:6">
      <c r="A286" s="23"/>
      <c r="B286" s="23"/>
      <c r="C286" s="24"/>
      <c r="D286" s="88"/>
      <c r="E286" s="2"/>
      <c r="F286" s="86"/>
    </row>
    <row r="287" spans="1:6">
      <c r="A287" s="23"/>
      <c r="B287" s="23"/>
      <c r="C287" s="24"/>
      <c r="D287" s="88"/>
      <c r="E287" s="24"/>
      <c r="F287" s="88"/>
    </row>
    <row r="288" spans="1:6">
      <c r="A288" s="23"/>
      <c r="B288" s="23"/>
      <c r="C288" s="24"/>
      <c r="D288" s="88"/>
      <c r="E288" s="24"/>
      <c r="F288" s="88"/>
    </row>
    <row r="289" spans="1:6">
      <c r="A289" s="23"/>
      <c r="B289" s="23"/>
      <c r="C289" s="24"/>
      <c r="D289" s="88"/>
      <c r="E289" s="24"/>
      <c r="F289" s="88"/>
    </row>
    <row r="290" spans="1:6">
      <c r="A290" s="23"/>
      <c r="B290" s="23"/>
      <c r="C290" s="24"/>
      <c r="D290" s="88"/>
      <c r="E290" s="24"/>
      <c r="F290" s="88"/>
    </row>
    <row r="291" spans="1:6">
      <c r="A291" s="23"/>
      <c r="B291" s="23"/>
      <c r="C291" s="24"/>
      <c r="D291" s="88"/>
      <c r="E291" s="24"/>
      <c r="F291" s="88"/>
    </row>
    <row r="292" spans="1:6">
      <c r="A292" s="23"/>
      <c r="B292" s="23"/>
      <c r="C292" s="24"/>
      <c r="D292" s="88"/>
      <c r="E292" s="24"/>
      <c r="F292" s="88"/>
    </row>
    <row r="293" spans="1:6">
      <c r="A293" s="23"/>
      <c r="B293" s="23"/>
      <c r="C293" s="24"/>
      <c r="D293" s="88"/>
      <c r="E293" s="24"/>
      <c r="F293" s="88"/>
    </row>
    <row r="294" spans="1:6">
      <c r="A294" s="23"/>
      <c r="B294" s="23"/>
      <c r="C294" s="24"/>
      <c r="D294" s="88"/>
      <c r="E294" s="24"/>
      <c r="F294" s="88"/>
    </row>
    <row r="295" spans="1:6">
      <c r="A295" s="23"/>
      <c r="B295" s="23"/>
      <c r="C295" s="24"/>
      <c r="D295" s="88"/>
      <c r="E295" s="24"/>
      <c r="F295" s="88"/>
    </row>
    <row r="296" spans="1:6">
      <c r="A296" s="23"/>
      <c r="B296" s="23"/>
      <c r="C296" s="24"/>
      <c r="D296" s="88"/>
      <c r="E296" s="24"/>
      <c r="F296" s="88"/>
    </row>
    <row r="297" spans="1:6">
      <c r="A297" s="23"/>
      <c r="B297" s="23"/>
      <c r="C297" s="24"/>
      <c r="D297" s="88"/>
      <c r="E297" s="24"/>
      <c r="F297" s="88"/>
    </row>
    <row r="298" spans="1:6">
      <c r="A298" s="23"/>
      <c r="B298" s="23"/>
      <c r="C298" s="24"/>
      <c r="D298" s="88"/>
      <c r="E298" s="24"/>
      <c r="F298" s="88"/>
    </row>
    <row r="299" spans="1:6">
      <c r="A299" s="23"/>
      <c r="B299" s="23"/>
      <c r="C299" s="24"/>
      <c r="D299" s="88"/>
      <c r="E299" s="24"/>
      <c r="F299" s="88"/>
    </row>
    <row r="300" spans="1:6">
      <c r="A300" s="23"/>
      <c r="B300" s="23"/>
      <c r="C300" s="24"/>
      <c r="D300" s="88"/>
      <c r="E300" s="24"/>
      <c r="F300" s="88"/>
    </row>
    <row r="301" spans="1:6">
      <c r="A301" s="23"/>
      <c r="B301" s="23"/>
      <c r="C301" s="24"/>
      <c r="D301" s="88"/>
      <c r="E301" s="24"/>
      <c r="F301" s="88"/>
    </row>
    <row r="302" spans="1:6">
      <c r="A302" s="23"/>
      <c r="B302" s="23"/>
      <c r="C302" s="24"/>
      <c r="D302" s="88"/>
      <c r="E302" s="24"/>
      <c r="F302" s="88"/>
    </row>
    <row r="303" spans="1:6">
      <c r="A303" s="23"/>
      <c r="B303" s="23"/>
      <c r="C303" s="24"/>
      <c r="D303" s="88"/>
      <c r="E303" s="24"/>
      <c r="F303" s="88"/>
    </row>
    <row r="304" spans="1:6">
      <c r="A304" s="23"/>
      <c r="B304" s="23"/>
      <c r="C304" s="24"/>
      <c r="D304" s="88"/>
      <c r="E304" s="24"/>
      <c r="F304" s="88"/>
    </row>
    <row r="305" spans="1:6">
      <c r="A305" s="23"/>
      <c r="B305" s="23"/>
      <c r="C305" s="24"/>
      <c r="D305" s="88"/>
      <c r="E305" s="24"/>
      <c r="F305" s="88"/>
    </row>
    <row r="306" spans="1:6">
      <c r="A306" s="23"/>
      <c r="B306" s="23"/>
      <c r="C306" s="24"/>
      <c r="D306" s="88"/>
      <c r="E306" s="24"/>
      <c r="F306" s="88"/>
    </row>
    <row r="307" spans="1:6">
      <c r="A307" s="23"/>
      <c r="B307" s="23"/>
      <c r="C307" s="24"/>
      <c r="D307" s="88"/>
      <c r="E307" s="24"/>
      <c r="F307" s="88"/>
    </row>
    <row r="308" spans="1:6">
      <c r="A308" s="23"/>
      <c r="B308" s="23"/>
      <c r="C308" s="24"/>
      <c r="D308" s="88"/>
      <c r="E308" s="24"/>
      <c r="F308" s="88"/>
    </row>
    <row r="309" spans="1:6">
      <c r="A309" s="23"/>
      <c r="B309" s="23"/>
      <c r="C309" s="24"/>
      <c r="D309" s="88"/>
      <c r="E309" s="24"/>
      <c r="F309" s="88"/>
    </row>
    <row r="310" spans="1:6">
      <c r="A310" s="23"/>
      <c r="B310" s="23"/>
      <c r="C310" s="24"/>
      <c r="D310" s="88"/>
      <c r="E310" s="24"/>
      <c r="F310" s="88"/>
    </row>
    <row r="311" spans="1:6">
      <c r="A311" s="23"/>
      <c r="B311" s="23"/>
      <c r="C311" s="24"/>
      <c r="D311" s="88"/>
      <c r="E311" s="24"/>
      <c r="F311" s="88"/>
    </row>
    <row r="312" spans="1:6">
      <c r="A312" s="23"/>
      <c r="B312" s="23"/>
      <c r="C312" s="24"/>
      <c r="D312" s="88"/>
      <c r="E312" s="24"/>
      <c r="F312" s="88"/>
    </row>
    <row r="313" spans="1:6">
      <c r="A313" s="23"/>
      <c r="B313" s="23"/>
      <c r="C313" s="24"/>
      <c r="D313" s="88"/>
      <c r="E313" s="2"/>
      <c r="F313" s="86"/>
    </row>
    <row r="314" spans="1:6">
      <c r="A314" s="23"/>
      <c r="B314" s="23"/>
      <c r="C314" s="24"/>
      <c r="D314" s="88"/>
      <c r="E314" s="2"/>
      <c r="F314" s="86"/>
    </row>
    <row r="315" spans="1:6">
      <c r="A315" s="23"/>
      <c r="B315" s="23"/>
      <c r="C315" s="24"/>
      <c r="D315" s="88"/>
      <c r="E315" s="2"/>
      <c r="F315" s="86"/>
    </row>
    <row r="316" spans="1:6">
      <c r="A316" s="23"/>
      <c r="B316" s="23"/>
      <c r="C316" s="24"/>
      <c r="D316" s="88"/>
      <c r="E316" s="2"/>
      <c r="F316" s="86"/>
    </row>
    <row r="317" spans="1:6">
      <c r="A317" s="23"/>
      <c r="B317" s="23"/>
      <c r="C317" s="24"/>
      <c r="D317" s="88"/>
      <c r="E317" s="2"/>
      <c r="F317" s="86"/>
    </row>
    <row r="318" spans="1:6">
      <c r="A318" s="23"/>
      <c r="B318" s="23"/>
      <c r="C318" s="24"/>
      <c r="D318" s="88"/>
      <c r="E318" s="2"/>
      <c r="F318" s="86"/>
    </row>
    <row r="319" spans="1:6">
      <c r="A319" s="23"/>
      <c r="B319" s="23"/>
      <c r="C319" s="24"/>
      <c r="D319" s="88"/>
      <c r="E319" s="2"/>
      <c r="F319" s="86"/>
    </row>
    <row r="320" spans="1:6">
      <c r="A320" s="23"/>
      <c r="B320" s="23"/>
      <c r="C320" s="24"/>
      <c r="D320" s="88"/>
      <c r="E320" s="2"/>
      <c r="F320" s="86"/>
    </row>
    <row r="321" spans="1:6">
      <c r="A321" s="23"/>
      <c r="B321" s="23"/>
      <c r="C321" s="24"/>
      <c r="D321" s="88"/>
      <c r="E321" s="2"/>
      <c r="F321" s="86"/>
    </row>
    <row r="322" spans="1:6">
      <c r="A322" s="23"/>
      <c r="B322" s="23"/>
      <c r="C322" s="24"/>
      <c r="D322" s="88"/>
      <c r="E322" s="2"/>
      <c r="F322" s="86"/>
    </row>
    <row r="323" spans="1:6">
      <c r="A323" s="23"/>
      <c r="B323" s="23"/>
      <c r="C323" s="24"/>
      <c r="D323" s="88"/>
      <c r="E323" s="2"/>
      <c r="F323" s="86"/>
    </row>
    <row r="324" spans="1:6">
      <c r="A324" s="23"/>
      <c r="B324" s="23"/>
      <c r="C324" s="24"/>
      <c r="D324" s="88"/>
      <c r="E324" s="24"/>
      <c r="F324" s="88"/>
    </row>
    <row r="325" spans="1:6">
      <c r="A325" s="23"/>
      <c r="B325" s="23"/>
      <c r="C325" s="24"/>
      <c r="D325" s="88"/>
      <c r="E325" s="24"/>
      <c r="F325" s="88"/>
    </row>
    <row r="326" spans="1:6">
      <c r="A326" s="23"/>
      <c r="B326" s="23"/>
      <c r="C326" s="24"/>
      <c r="D326" s="88"/>
      <c r="E326" s="24"/>
      <c r="F326" s="88"/>
    </row>
    <row r="327" spans="1:6">
      <c r="A327" s="23"/>
      <c r="B327" s="23"/>
      <c r="C327" s="24"/>
      <c r="D327" s="88"/>
      <c r="E327" s="24"/>
      <c r="F327" s="88"/>
    </row>
    <row r="328" spans="1:6">
      <c r="A328" s="23"/>
      <c r="B328" s="23"/>
      <c r="C328" s="24"/>
      <c r="D328" s="88"/>
      <c r="E328" s="24"/>
      <c r="F328" s="88"/>
    </row>
    <row r="329" spans="1:6">
      <c r="A329" s="23"/>
      <c r="B329" s="23"/>
      <c r="C329" s="24"/>
      <c r="D329" s="88"/>
      <c r="E329" s="24"/>
      <c r="F329" s="88"/>
    </row>
    <row r="330" spans="1:6">
      <c r="A330" s="23"/>
      <c r="B330" s="23"/>
      <c r="C330" s="24"/>
      <c r="D330" s="88"/>
      <c r="E330" s="24"/>
      <c r="F330" s="88"/>
    </row>
    <row r="331" spans="1:6">
      <c r="A331" s="23"/>
      <c r="B331" s="23"/>
      <c r="C331" s="24"/>
      <c r="D331" s="88"/>
      <c r="E331" s="24"/>
      <c r="F331" s="88"/>
    </row>
    <row r="332" spans="1:6">
      <c r="A332" s="23"/>
      <c r="B332" s="23"/>
      <c r="C332" s="24"/>
      <c r="D332" s="88"/>
      <c r="E332" s="24"/>
      <c r="F332" s="88"/>
    </row>
    <row r="333" spans="1:6">
      <c r="A333" s="23"/>
      <c r="B333" s="23"/>
      <c r="C333" s="24"/>
      <c r="D333" s="88"/>
      <c r="E333" s="24"/>
      <c r="F333" s="88"/>
    </row>
    <row r="334" spans="1:6">
      <c r="A334" s="23"/>
      <c r="B334" s="23"/>
      <c r="C334" s="24"/>
      <c r="D334" s="88"/>
      <c r="E334" s="24"/>
      <c r="F334" s="88"/>
    </row>
    <row r="335" spans="1:6">
      <c r="A335" s="23"/>
      <c r="B335" s="23"/>
      <c r="C335" s="24"/>
      <c r="D335" s="88"/>
      <c r="E335" s="24"/>
      <c r="F335" s="88"/>
    </row>
    <row r="336" spans="1:6">
      <c r="A336" s="23"/>
      <c r="B336" s="23"/>
      <c r="C336" s="24"/>
      <c r="D336" s="88"/>
      <c r="E336" s="24"/>
      <c r="F336" s="88"/>
    </row>
    <row r="337" spans="1:6">
      <c r="A337" s="23"/>
      <c r="B337" s="23"/>
      <c r="C337" s="24"/>
      <c r="D337" s="88"/>
      <c r="E337" s="24"/>
      <c r="F337" s="88"/>
    </row>
    <row r="338" spans="1:6">
      <c r="A338" s="23"/>
      <c r="B338" s="23"/>
      <c r="C338" s="24"/>
      <c r="D338" s="88"/>
      <c r="E338" s="24"/>
      <c r="F338" s="88"/>
    </row>
    <row r="339" spans="1:6">
      <c r="A339" s="23"/>
      <c r="B339" s="23"/>
      <c r="C339" s="24"/>
      <c r="D339" s="88"/>
      <c r="E339" s="24"/>
      <c r="F339" s="88"/>
    </row>
    <row r="340" spans="1:6">
      <c r="A340" s="23"/>
      <c r="B340" s="23"/>
      <c r="C340" s="24"/>
      <c r="D340" s="88"/>
      <c r="E340" s="24"/>
      <c r="F340" s="88"/>
    </row>
    <row r="341" spans="1:6">
      <c r="A341" s="23"/>
      <c r="B341" s="23"/>
      <c r="C341" s="24"/>
      <c r="D341" s="88"/>
      <c r="E341" s="24"/>
      <c r="F341" s="88"/>
    </row>
    <row r="342" spans="1:6">
      <c r="A342" s="23"/>
      <c r="B342" s="23"/>
      <c r="C342" s="24"/>
      <c r="D342" s="88"/>
      <c r="E342" s="24"/>
      <c r="F342" s="88"/>
    </row>
    <row r="343" spans="1:6">
      <c r="A343" s="23"/>
      <c r="B343" s="23"/>
      <c r="C343" s="24"/>
      <c r="D343" s="88"/>
      <c r="E343" s="24"/>
      <c r="F343" s="88"/>
    </row>
    <row r="344" spans="1:6">
      <c r="A344" s="23"/>
      <c r="B344" s="23"/>
      <c r="C344" s="24"/>
      <c r="D344" s="88"/>
      <c r="E344" s="24"/>
      <c r="F344" s="88"/>
    </row>
    <row r="345" spans="1:6">
      <c r="A345" s="23"/>
      <c r="B345" s="23"/>
      <c r="C345" s="24"/>
      <c r="D345" s="88"/>
      <c r="E345" s="24"/>
      <c r="F345" s="88"/>
    </row>
    <row r="346" spans="1:6">
      <c r="A346" s="23"/>
      <c r="B346" s="23"/>
      <c r="C346" s="24"/>
      <c r="D346" s="88"/>
      <c r="E346" s="24"/>
      <c r="F346" s="88"/>
    </row>
    <row r="347" spans="1:6">
      <c r="A347" s="23"/>
      <c r="B347" s="23"/>
      <c r="C347" s="24"/>
      <c r="D347" s="88"/>
      <c r="E347" s="24"/>
      <c r="F347" s="88"/>
    </row>
    <row r="348" spans="1:6">
      <c r="A348" s="23"/>
      <c r="B348" s="23"/>
      <c r="C348" s="24"/>
      <c r="D348" s="88"/>
      <c r="E348" s="24"/>
      <c r="F348" s="88"/>
    </row>
    <row r="349" spans="1:6">
      <c r="A349" s="23"/>
      <c r="B349" s="23"/>
      <c r="C349" s="24"/>
      <c r="D349" s="88"/>
      <c r="E349" s="24"/>
      <c r="F349" s="88"/>
    </row>
    <row r="350" spans="1:6">
      <c r="A350" s="23"/>
      <c r="B350" s="23"/>
      <c r="C350" s="24"/>
      <c r="D350" s="88"/>
      <c r="E350" s="24"/>
      <c r="F350" s="88"/>
    </row>
    <row r="351" spans="1:6">
      <c r="A351" s="23"/>
      <c r="B351" s="23"/>
      <c r="C351" s="24"/>
      <c r="D351" s="88"/>
      <c r="E351" s="24"/>
      <c r="F351" s="88"/>
    </row>
    <row r="352" spans="1:6">
      <c r="A352" s="23"/>
      <c r="B352" s="23"/>
      <c r="C352" s="24"/>
      <c r="D352" s="88"/>
      <c r="E352" s="24"/>
      <c r="F352" s="88"/>
    </row>
    <row r="353" spans="1:6">
      <c r="A353" s="23"/>
      <c r="B353" s="23"/>
      <c r="C353" s="24"/>
      <c r="D353" s="88"/>
      <c r="E353" s="24"/>
      <c r="F353" s="88"/>
    </row>
    <row r="354" spans="1:6">
      <c r="A354" s="23"/>
      <c r="B354" s="23"/>
      <c r="C354" s="24"/>
      <c r="D354" s="88"/>
      <c r="E354" s="24"/>
      <c r="F354" s="88"/>
    </row>
    <row r="355" spans="1:6">
      <c r="A355" s="23"/>
      <c r="B355" s="23"/>
      <c r="C355" s="24"/>
      <c r="D355" s="88"/>
      <c r="E355" s="24"/>
      <c r="F355" s="88"/>
    </row>
    <row r="356" spans="1:6">
      <c r="A356" s="23"/>
      <c r="B356" s="23"/>
      <c r="C356" s="24"/>
      <c r="D356" s="88"/>
      <c r="E356" s="24"/>
      <c r="F356" s="88"/>
    </row>
    <row r="357" spans="1:6">
      <c r="A357" s="23"/>
      <c r="B357" s="23"/>
      <c r="C357" s="24"/>
      <c r="D357" s="88"/>
      <c r="E357" s="24"/>
      <c r="F357" s="88"/>
    </row>
    <row r="358" spans="1:6">
      <c r="A358" s="23"/>
      <c r="B358" s="23"/>
      <c r="C358" s="24"/>
      <c r="D358" s="88"/>
      <c r="E358" s="24"/>
      <c r="F358" s="88"/>
    </row>
    <row r="359" spans="1:6">
      <c r="A359" s="23"/>
      <c r="B359" s="23"/>
      <c r="C359" s="24"/>
      <c r="D359" s="88"/>
      <c r="E359" s="24"/>
      <c r="F359" s="88"/>
    </row>
    <row r="360" spans="1:6">
      <c r="A360" s="23"/>
      <c r="B360" s="23"/>
      <c r="C360" s="24"/>
      <c r="D360" s="88"/>
      <c r="E360" s="24"/>
      <c r="F360" s="88"/>
    </row>
    <row r="361" spans="1:6">
      <c r="A361" s="23"/>
      <c r="B361" s="23"/>
      <c r="C361" s="24"/>
      <c r="D361" s="88"/>
      <c r="E361" s="24"/>
      <c r="F361" s="88"/>
    </row>
    <row r="362" spans="1:6">
      <c r="A362" s="23"/>
      <c r="B362" s="23"/>
      <c r="C362" s="24"/>
      <c r="D362" s="88"/>
      <c r="E362" s="24"/>
      <c r="F362" s="88"/>
    </row>
    <row r="363" spans="1:6">
      <c r="A363" s="23"/>
      <c r="B363" s="23"/>
      <c r="C363" s="24"/>
      <c r="D363" s="88"/>
      <c r="E363" s="24"/>
      <c r="F363" s="88"/>
    </row>
    <row r="364" spans="1:6">
      <c r="A364" s="23"/>
      <c r="B364" s="23"/>
      <c r="C364" s="24"/>
      <c r="D364" s="88"/>
      <c r="E364" s="24"/>
      <c r="F364" s="88"/>
    </row>
    <row r="365" spans="1:6">
      <c r="A365" s="23"/>
      <c r="B365" s="23"/>
      <c r="C365" s="24"/>
      <c r="D365" s="88"/>
      <c r="E365" s="24"/>
      <c r="F365" s="88"/>
    </row>
    <row r="366" spans="1:6">
      <c r="A366" s="23"/>
      <c r="B366" s="23"/>
      <c r="C366" s="24"/>
      <c r="D366" s="88"/>
      <c r="E366" s="24"/>
      <c r="F366" s="88"/>
    </row>
    <row r="367" spans="1:6">
      <c r="A367" s="23"/>
      <c r="B367" s="23"/>
      <c r="C367" s="24"/>
      <c r="D367" s="88"/>
      <c r="E367" s="24"/>
      <c r="F367" s="88"/>
    </row>
    <row r="368" spans="1:6">
      <c r="A368" s="23"/>
      <c r="B368" s="23"/>
      <c r="C368" s="24"/>
      <c r="D368" s="88"/>
      <c r="E368" s="24"/>
      <c r="F368" s="88"/>
    </row>
    <row r="369" spans="1:6">
      <c r="A369" s="23"/>
      <c r="B369" s="23"/>
      <c r="C369" s="24"/>
      <c r="D369" s="88"/>
      <c r="E369" s="24"/>
      <c r="F369" s="88"/>
    </row>
    <row r="370" spans="1:6">
      <c r="A370" s="23"/>
      <c r="B370" s="23"/>
      <c r="C370" s="24"/>
      <c r="D370" s="88"/>
      <c r="E370" s="24"/>
      <c r="F370" s="88"/>
    </row>
    <row r="371" spans="1:6">
      <c r="A371" s="23"/>
      <c r="B371" s="23"/>
      <c r="C371" s="24"/>
      <c r="D371" s="88"/>
      <c r="E371" s="24"/>
      <c r="F371" s="88"/>
    </row>
    <row r="372" spans="1:6">
      <c r="A372" s="23"/>
      <c r="B372" s="23"/>
      <c r="C372" s="24"/>
      <c r="D372" s="88"/>
      <c r="E372" s="24"/>
      <c r="F372" s="88"/>
    </row>
    <row r="373" spans="1:6">
      <c r="A373" s="23"/>
      <c r="B373" s="23"/>
      <c r="C373" s="24"/>
      <c r="D373" s="88"/>
      <c r="E373" s="24"/>
      <c r="F373" s="88"/>
    </row>
    <row r="374" spans="1:6">
      <c r="A374" s="23"/>
      <c r="B374" s="23"/>
      <c r="C374" s="24"/>
      <c r="D374" s="88"/>
      <c r="E374" s="24"/>
      <c r="F374" s="88"/>
    </row>
    <row r="375" spans="1:6">
      <c r="A375" s="23"/>
      <c r="B375" s="23"/>
      <c r="C375" s="24"/>
      <c r="D375" s="88"/>
      <c r="E375" s="24"/>
      <c r="F375" s="88"/>
    </row>
    <row r="376" spans="1:6">
      <c r="A376" s="23"/>
      <c r="B376" s="23"/>
      <c r="C376" s="24"/>
      <c r="D376" s="88"/>
      <c r="E376" s="24"/>
      <c r="F376" s="88"/>
    </row>
  </sheetData>
  <sortState ref="A9:AC166">
    <sortCondition descending="1" ref="G9:G166"/>
  </sortState>
  <mergeCells count="3">
    <mergeCell ref="H5:I5"/>
    <mergeCell ref="J5:K5"/>
    <mergeCell ref="L5:M5"/>
  </mergeCells>
  <printOptions horizontalCentered="1" verticalCentered="1"/>
  <pageMargins left="0.25" right="0.25" top="1" bottom="1" header="0.5" footer="0.5"/>
  <pageSetup orientation="landscape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3"/>
  <sheetViews>
    <sheetView topLeftCell="A4" workbookViewId="0">
      <pane ySplit="7350" topLeftCell="A180"/>
      <selection activeCell="A4" sqref="A4"/>
      <selection pane="bottomLeft" activeCell="C182" sqref="C182"/>
    </sheetView>
  </sheetViews>
  <sheetFormatPr defaultRowHeight="12.75"/>
  <cols>
    <col min="1" max="1" width="20.140625" style="71" customWidth="1"/>
    <col min="2" max="2" width="22.140625" style="71" customWidth="1"/>
    <col min="3" max="3" width="18" style="2" bestFit="1" customWidth="1"/>
    <col min="4" max="4" width="18" style="86" customWidth="1"/>
    <col min="5" max="5" width="19.7109375" style="2" bestFit="1" customWidth="1"/>
    <col min="6" max="6" width="19.7109375" style="86" customWidth="1"/>
    <col min="7" max="7" width="11.140625" style="86" customWidth="1"/>
    <col min="8" max="8" width="9.140625" style="2"/>
    <col min="9" max="9" width="9.140625" style="86"/>
    <col min="10" max="16384" width="9.140625" style="2"/>
  </cols>
  <sheetData>
    <row r="1" spans="1:16" ht="23.25">
      <c r="A1" s="1" t="s">
        <v>28</v>
      </c>
      <c r="B1" s="2"/>
    </row>
    <row r="2" spans="1:16" ht="23.25">
      <c r="A2" s="1" t="s">
        <v>29</v>
      </c>
      <c r="B2" s="2"/>
    </row>
    <row r="3" spans="1:16" ht="24" thickBot="1">
      <c r="A3" s="4" t="s">
        <v>2</v>
      </c>
      <c r="B3" s="2"/>
      <c r="J3" s="75"/>
      <c r="K3" s="75"/>
      <c r="L3" s="18"/>
      <c r="M3" s="18"/>
      <c r="N3" s="18"/>
      <c r="O3" s="18"/>
      <c r="P3" s="18"/>
    </row>
    <row r="4" spans="1:16" ht="16.5" thickBot="1">
      <c r="A4" s="67" t="s">
        <v>30</v>
      </c>
      <c r="B4" s="18"/>
      <c r="C4" s="18"/>
      <c r="E4" s="18"/>
      <c r="G4" s="94" t="s">
        <v>4</v>
      </c>
      <c r="H4" s="103" t="s">
        <v>24</v>
      </c>
      <c r="I4" s="104"/>
      <c r="J4" s="18"/>
      <c r="K4" s="75"/>
      <c r="L4" s="75"/>
      <c r="M4" s="8"/>
      <c r="N4" s="8"/>
      <c r="O4" s="8"/>
      <c r="P4" s="8"/>
    </row>
    <row r="5" spans="1:16" ht="23.25">
      <c r="A5" s="5" t="s">
        <v>3</v>
      </c>
      <c r="B5" s="2"/>
      <c r="G5" s="95" t="s">
        <v>8</v>
      </c>
      <c r="H5" s="11" t="s">
        <v>9</v>
      </c>
      <c r="I5" s="89" t="s">
        <v>10</v>
      </c>
      <c r="J5" s="18"/>
      <c r="K5" s="22"/>
      <c r="L5" s="18"/>
      <c r="M5" s="18"/>
      <c r="N5" s="18"/>
      <c r="O5" s="18"/>
      <c r="P5" s="68"/>
    </row>
    <row r="6" spans="1:16">
      <c r="A6" s="14" t="s">
        <v>11</v>
      </c>
      <c r="B6" s="14" t="s">
        <v>12</v>
      </c>
      <c r="C6" s="15" t="s">
        <v>13</v>
      </c>
      <c r="D6" s="87" t="s">
        <v>13</v>
      </c>
      <c r="E6" s="15" t="s">
        <v>14</v>
      </c>
      <c r="F6" s="87" t="s">
        <v>14</v>
      </c>
      <c r="G6" s="95"/>
      <c r="H6" s="16"/>
      <c r="I6" s="90"/>
      <c r="J6" s="18"/>
      <c r="K6" s="22"/>
      <c r="L6" s="18"/>
      <c r="M6" s="18"/>
      <c r="N6" s="18"/>
      <c r="O6" s="18"/>
      <c r="P6" s="68"/>
    </row>
    <row r="7" spans="1:16" ht="15" thickBot="1">
      <c r="A7" s="14" t="s">
        <v>15</v>
      </c>
      <c r="B7" s="14"/>
      <c r="C7" s="15" t="s">
        <v>16</v>
      </c>
      <c r="D7" s="87" t="s">
        <v>32</v>
      </c>
      <c r="E7" s="15" t="s">
        <v>17</v>
      </c>
      <c r="F7" s="87" t="s">
        <v>33</v>
      </c>
      <c r="G7" s="96" t="s">
        <v>34</v>
      </c>
      <c r="H7" s="20" t="s">
        <v>18</v>
      </c>
      <c r="I7" s="91" t="s">
        <v>19</v>
      </c>
      <c r="J7" s="18"/>
      <c r="K7" s="18"/>
      <c r="L7" s="18"/>
      <c r="M7" s="18"/>
      <c r="N7" s="18"/>
      <c r="O7" s="18"/>
      <c r="P7" s="68"/>
    </row>
    <row r="8" spans="1:16">
      <c r="A8" s="23">
        <v>39606.899305555555</v>
      </c>
      <c r="B8" s="23">
        <v>39607.193749999999</v>
      </c>
      <c r="C8" s="24">
        <v>1.1970000000000001</v>
      </c>
      <c r="D8" s="88"/>
      <c r="E8" s="24">
        <v>1.1599999999999999</v>
      </c>
      <c r="F8" s="88"/>
      <c r="G8" s="99">
        <v>43.3</v>
      </c>
      <c r="H8" s="25">
        <v>0.90992548435171394</v>
      </c>
      <c r="I8" s="86">
        <f t="shared" ref="I8:I39" si="0">H8/C8</f>
        <v>0.76017166612507425</v>
      </c>
      <c r="J8" s="18"/>
      <c r="K8" s="18"/>
      <c r="L8" s="18"/>
      <c r="M8" s="18"/>
      <c r="N8" s="18"/>
      <c r="O8" s="18"/>
      <c r="P8" s="68"/>
    </row>
    <row r="9" spans="1:16" s="69" customFormat="1">
      <c r="A9" s="23">
        <v>39607.419444444444</v>
      </c>
      <c r="B9" s="23">
        <v>39607.489583333336</v>
      </c>
      <c r="C9" s="24">
        <v>0.72899999999999998</v>
      </c>
      <c r="D9" s="88"/>
      <c r="E9" s="24">
        <v>0.95599999999999996</v>
      </c>
      <c r="F9" s="88"/>
      <c r="G9" s="99">
        <v>43.3</v>
      </c>
      <c r="H9" s="25">
        <v>0.39019103102560632</v>
      </c>
      <c r="I9" s="86">
        <f t="shared" si="0"/>
        <v>0.53524146917092774</v>
      </c>
      <c r="J9" s="18"/>
      <c r="K9" s="18"/>
      <c r="L9" s="18"/>
      <c r="M9" s="18"/>
      <c r="N9" s="18"/>
      <c r="O9" s="18"/>
      <c r="P9" s="68"/>
    </row>
    <row r="10" spans="1:16" s="69" customFormat="1">
      <c r="A10" s="23">
        <v>39318.749305555553</v>
      </c>
      <c r="B10" s="23">
        <v>39318.907638888886</v>
      </c>
      <c r="C10" s="24">
        <v>0.36099999999999999</v>
      </c>
      <c r="D10" s="88"/>
      <c r="E10" s="24">
        <v>0.59599999999999997</v>
      </c>
      <c r="F10" s="88"/>
      <c r="G10" s="99">
        <v>42.3</v>
      </c>
      <c r="H10" s="27">
        <v>4.1999999999999997E-3</v>
      </c>
      <c r="I10" s="86">
        <f t="shared" si="0"/>
        <v>1.1634349030470914E-2</v>
      </c>
      <c r="J10" s="18"/>
      <c r="K10" s="18"/>
      <c r="L10" s="18"/>
      <c r="M10" s="18"/>
      <c r="N10" s="18"/>
      <c r="O10" s="18"/>
      <c r="P10" s="68"/>
    </row>
    <row r="11" spans="1:16" s="69" customFormat="1">
      <c r="A11" s="23">
        <v>39563.705555555556</v>
      </c>
      <c r="B11" s="23">
        <v>39563.854861111111</v>
      </c>
      <c r="C11" s="24">
        <v>1.004</v>
      </c>
      <c r="D11" s="88"/>
      <c r="E11" s="24">
        <v>1.3720000000000001</v>
      </c>
      <c r="F11" s="88"/>
      <c r="G11" s="99">
        <v>42.3</v>
      </c>
      <c r="H11" s="25">
        <v>0.45574312423790819</v>
      </c>
      <c r="I11" s="86">
        <f t="shared" si="0"/>
        <v>0.45392741457958985</v>
      </c>
      <c r="J11" s="18"/>
      <c r="K11" s="18"/>
      <c r="L11" s="18"/>
      <c r="M11" s="18"/>
      <c r="N11" s="18"/>
      <c r="O11" s="18"/>
      <c r="P11" s="68"/>
    </row>
    <row r="12" spans="1:16" s="69" customFormat="1">
      <c r="A12" s="23">
        <v>39314.344444444447</v>
      </c>
      <c r="B12" s="23">
        <v>39314.446527777778</v>
      </c>
      <c r="C12" s="24">
        <v>0.33900000000000002</v>
      </c>
      <c r="D12" s="88"/>
      <c r="E12" s="24">
        <v>0.34</v>
      </c>
      <c r="F12" s="88"/>
      <c r="G12" s="99">
        <v>42.2</v>
      </c>
      <c r="H12" s="27">
        <v>1.4E-2</v>
      </c>
      <c r="I12" s="86">
        <f t="shared" si="0"/>
        <v>4.1297935103244837E-2</v>
      </c>
      <c r="J12" s="18"/>
      <c r="K12" s="18"/>
      <c r="L12" s="18"/>
      <c r="M12" s="18"/>
      <c r="N12" s="18"/>
      <c r="O12" s="18"/>
      <c r="P12" s="68"/>
    </row>
    <row r="13" spans="1:16">
      <c r="A13" s="23">
        <v>39317.227777777778</v>
      </c>
      <c r="B13" s="23">
        <v>39317.390972222223</v>
      </c>
      <c r="C13" s="24">
        <v>0.42699999999999999</v>
      </c>
      <c r="D13" s="88"/>
      <c r="E13" s="24">
        <v>0.55800000000000005</v>
      </c>
      <c r="F13" s="88"/>
      <c r="G13" s="99">
        <v>41.8</v>
      </c>
      <c r="H13" s="27">
        <v>6.2898794201327723E-3</v>
      </c>
      <c r="I13" s="86">
        <f t="shared" si="0"/>
        <v>1.4730396768460826E-2</v>
      </c>
      <c r="J13" s="18"/>
      <c r="K13" s="18"/>
      <c r="L13" s="18"/>
      <c r="M13" s="18"/>
      <c r="N13" s="18"/>
      <c r="O13" s="18"/>
      <c r="P13" s="68"/>
    </row>
    <row r="14" spans="1:16">
      <c r="A14" s="23">
        <v>39549.002083333333</v>
      </c>
      <c r="B14" s="23">
        <v>39549.101388888892</v>
      </c>
      <c r="C14" s="24">
        <v>0.186</v>
      </c>
      <c r="D14" s="88"/>
      <c r="E14" s="24">
        <v>0.186</v>
      </c>
      <c r="F14" s="88"/>
      <c r="G14" s="99">
        <v>41.6</v>
      </c>
      <c r="H14" s="28">
        <v>0</v>
      </c>
      <c r="I14" s="86">
        <f t="shared" si="0"/>
        <v>0</v>
      </c>
      <c r="J14" s="18"/>
      <c r="K14" s="18"/>
      <c r="L14" s="18"/>
      <c r="M14" s="18"/>
      <c r="N14" s="18"/>
      <c r="O14" s="18"/>
      <c r="P14" s="68"/>
    </row>
    <row r="15" spans="1:16">
      <c r="A15" s="23">
        <v>39318.106944444444</v>
      </c>
      <c r="B15" s="23">
        <v>39318.234722222223</v>
      </c>
      <c r="C15" s="24">
        <v>1.0529999999999999</v>
      </c>
      <c r="D15" s="88"/>
      <c r="E15" s="24">
        <v>1.8520000000000001</v>
      </c>
      <c r="F15" s="88"/>
      <c r="G15" s="99">
        <v>41.5</v>
      </c>
      <c r="H15" s="27">
        <v>0.33478000270965996</v>
      </c>
      <c r="I15" s="86">
        <f t="shared" si="0"/>
        <v>0.31792972716966761</v>
      </c>
    </row>
    <row r="16" spans="1:16" s="69" customFormat="1">
      <c r="A16" s="23">
        <v>39012.237500000003</v>
      </c>
      <c r="B16" s="23">
        <v>39012.415277777778</v>
      </c>
      <c r="C16" s="24">
        <v>0.184</v>
      </c>
      <c r="D16" s="88"/>
      <c r="E16" s="24">
        <v>7.8E-2</v>
      </c>
      <c r="F16" s="88"/>
      <c r="G16" s="99">
        <v>41.4</v>
      </c>
      <c r="H16" s="28">
        <v>0</v>
      </c>
      <c r="I16" s="86">
        <f t="shared" si="0"/>
        <v>0</v>
      </c>
      <c r="K16" s="2"/>
      <c r="L16" s="2"/>
      <c r="M16" s="2"/>
      <c r="N16" s="2"/>
      <c r="O16" s="2"/>
      <c r="P16" s="2"/>
    </row>
    <row r="17" spans="1:16" s="69" customFormat="1">
      <c r="A17" s="23">
        <v>39613.707638888889</v>
      </c>
      <c r="B17" s="23">
        <v>39613.780555555553</v>
      </c>
      <c r="C17" s="24">
        <v>0.11700000000000001</v>
      </c>
      <c r="D17" s="88"/>
      <c r="E17" s="24">
        <v>0.16200000000000001</v>
      </c>
      <c r="F17" s="88"/>
      <c r="G17" s="99">
        <v>41.4</v>
      </c>
      <c r="H17" s="28">
        <v>0</v>
      </c>
      <c r="I17" s="86">
        <f t="shared" si="0"/>
        <v>0</v>
      </c>
    </row>
    <row r="18" spans="1:16" s="69" customFormat="1">
      <c r="A18" s="23">
        <v>39549.45208333333</v>
      </c>
      <c r="B18" s="23">
        <v>39549.463888888888</v>
      </c>
      <c r="C18" s="24">
        <v>0.11700000000000001</v>
      </c>
      <c r="D18" s="88"/>
      <c r="E18" s="70">
        <f>C18/0.5</f>
        <v>0.23400000000000001</v>
      </c>
      <c r="F18" s="88"/>
      <c r="G18" s="99">
        <v>40.9</v>
      </c>
      <c r="H18" s="28">
        <v>0</v>
      </c>
      <c r="I18" s="86">
        <f t="shared" si="0"/>
        <v>0</v>
      </c>
    </row>
    <row r="19" spans="1:16" s="69" customFormat="1">
      <c r="A19" s="23">
        <v>39313.856944444444</v>
      </c>
      <c r="B19" s="23">
        <v>39314.216666666667</v>
      </c>
      <c r="C19" s="24">
        <v>1.006</v>
      </c>
      <c r="D19" s="88"/>
      <c r="E19" s="24">
        <v>0.40400000000000003</v>
      </c>
      <c r="F19" s="88"/>
      <c r="G19" s="99">
        <v>40.799999999999997</v>
      </c>
      <c r="H19" s="28">
        <v>1.6E-2</v>
      </c>
      <c r="I19" s="86">
        <f t="shared" si="0"/>
        <v>1.5904572564612328E-2</v>
      </c>
    </row>
    <row r="20" spans="1:16" s="69" customFormat="1">
      <c r="A20" s="23">
        <v>39316.697222222225</v>
      </c>
      <c r="B20" s="23">
        <v>39316.926388888889</v>
      </c>
      <c r="C20" s="24">
        <v>1.446</v>
      </c>
      <c r="D20" s="88"/>
      <c r="E20" s="24">
        <v>2.044</v>
      </c>
      <c r="F20" s="88"/>
      <c r="G20" s="99">
        <v>40.700000000000003</v>
      </c>
      <c r="H20" s="27">
        <v>0.37961685408481238</v>
      </c>
      <c r="I20" s="86">
        <f t="shared" si="0"/>
        <v>0.26252894473361854</v>
      </c>
    </row>
    <row r="21" spans="1:16" s="69" customFormat="1">
      <c r="A21" s="23">
        <v>39050.720138888886</v>
      </c>
      <c r="B21" s="23">
        <v>39050.945833333331</v>
      </c>
      <c r="C21" s="24">
        <v>0.32100000000000001</v>
      </c>
      <c r="D21" s="88"/>
      <c r="E21" s="24">
        <v>0.11799999999999999</v>
      </c>
      <c r="F21" s="88"/>
      <c r="G21" s="99">
        <v>40.4</v>
      </c>
      <c r="H21" s="28">
        <v>0</v>
      </c>
      <c r="I21" s="86">
        <f t="shared" si="0"/>
        <v>0</v>
      </c>
    </row>
    <row r="22" spans="1:16" s="69" customFormat="1">
      <c r="A22" s="23">
        <v>39563.433333333334</v>
      </c>
      <c r="B22" s="23">
        <v>39563.48541666667</v>
      </c>
      <c r="C22" s="24">
        <v>0.74099999999999999</v>
      </c>
      <c r="D22" s="88"/>
      <c r="E22" s="24">
        <v>1.208</v>
      </c>
      <c r="F22" s="88"/>
      <c r="G22" s="99">
        <v>40.299999999999997</v>
      </c>
      <c r="H22" s="25">
        <v>0.1112044438422978</v>
      </c>
      <c r="I22" s="86">
        <f t="shared" si="0"/>
        <v>0.15007347347138705</v>
      </c>
    </row>
    <row r="23" spans="1:16">
      <c r="A23" s="23">
        <v>38867.770138888889</v>
      </c>
      <c r="B23" s="23">
        <v>38867.915972222225</v>
      </c>
      <c r="C23" s="24">
        <v>0.216</v>
      </c>
      <c r="D23" s="88"/>
      <c r="E23" s="24">
        <v>0.16200000000000001</v>
      </c>
      <c r="F23" s="88"/>
      <c r="G23" s="99">
        <v>40.200000000000003</v>
      </c>
      <c r="H23" s="28">
        <v>0</v>
      </c>
      <c r="I23" s="86">
        <f t="shared" si="0"/>
        <v>0</v>
      </c>
      <c r="K23" s="69"/>
      <c r="L23" s="69"/>
      <c r="M23" s="69"/>
      <c r="N23" s="69"/>
      <c r="O23" s="69"/>
      <c r="P23" s="69"/>
    </row>
    <row r="24" spans="1:16">
      <c r="A24" s="23">
        <v>39301.161111111112</v>
      </c>
      <c r="B24" s="23">
        <v>39301.28125</v>
      </c>
      <c r="C24" s="24">
        <v>0.221</v>
      </c>
      <c r="D24" s="88"/>
      <c r="E24" s="24">
        <v>0.126</v>
      </c>
      <c r="F24" s="88"/>
      <c r="G24" s="99">
        <v>40.1</v>
      </c>
      <c r="H24" s="28">
        <v>0</v>
      </c>
      <c r="I24" s="86">
        <f t="shared" si="0"/>
        <v>0</v>
      </c>
    </row>
    <row r="25" spans="1:16">
      <c r="A25" s="23">
        <v>38719.351388888892</v>
      </c>
      <c r="B25" s="23">
        <v>38719.62222222222</v>
      </c>
      <c r="C25" s="24">
        <v>0.59399999999999997</v>
      </c>
      <c r="D25" s="88"/>
      <c r="E25" s="24">
        <v>0.32400000000000001</v>
      </c>
      <c r="F25" s="88"/>
      <c r="G25" s="99">
        <v>40</v>
      </c>
      <c r="H25" s="28">
        <v>0</v>
      </c>
      <c r="I25" s="86">
        <f t="shared" si="0"/>
        <v>0</v>
      </c>
    </row>
    <row r="26" spans="1:16">
      <c r="A26" s="23">
        <v>39323.59652777778</v>
      </c>
      <c r="B26" s="23">
        <v>39323.621527777781</v>
      </c>
      <c r="C26" s="24">
        <v>0.13900000000000001</v>
      </c>
      <c r="D26" s="88"/>
      <c r="E26" s="24">
        <v>0.19400000000000001</v>
      </c>
      <c r="F26" s="88"/>
      <c r="G26" s="99">
        <v>40</v>
      </c>
      <c r="H26" s="28">
        <v>0</v>
      </c>
      <c r="I26" s="86">
        <f t="shared" si="0"/>
        <v>0</v>
      </c>
    </row>
    <row r="27" spans="1:16">
      <c r="A27" s="23">
        <v>39316.094444444447</v>
      </c>
      <c r="B27" s="23">
        <v>39316.20416666667</v>
      </c>
      <c r="C27" s="24">
        <v>0.93799999999999994</v>
      </c>
      <c r="D27" s="88"/>
      <c r="E27" s="24">
        <v>1.41</v>
      </c>
      <c r="F27" s="88"/>
      <c r="G27" s="99">
        <v>39.700000000000003</v>
      </c>
      <c r="H27" s="27">
        <v>1.057417694079393E-2</v>
      </c>
      <c r="I27" s="86">
        <f t="shared" si="0"/>
        <v>1.1273109744982869E-2</v>
      </c>
    </row>
    <row r="28" spans="1:16">
      <c r="A28" s="23">
        <v>39050.163888888892</v>
      </c>
      <c r="B28" s="23">
        <v>39050.23333333333</v>
      </c>
      <c r="C28" s="24">
        <v>0.23400000000000001</v>
      </c>
      <c r="D28" s="88"/>
      <c r="E28" s="24">
        <v>0.35199999999999998</v>
      </c>
      <c r="F28" s="88"/>
      <c r="G28" s="99">
        <v>39.6</v>
      </c>
      <c r="H28" s="28">
        <v>0</v>
      </c>
      <c r="I28" s="86">
        <f t="shared" si="0"/>
        <v>0</v>
      </c>
    </row>
    <row r="29" spans="1:16">
      <c r="A29" s="23">
        <v>39321.428472222222</v>
      </c>
      <c r="B29" s="23">
        <v>39321.529166666667</v>
      </c>
      <c r="C29" s="24">
        <v>0.46700000000000003</v>
      </c>
      <c r="D29" s="88"/>
      <c r="E29" s="24">
        <v>0.36199999999999999</v>
      </c>
      <c r="F29" s="88"/>
      <c r="G29" s="99">
        <v>39.6</v>
      </c>
      <c r="H29" s="28">
        <v>0</v>
      </c>
      <c r="I29" s="86">
        <f t="shared" si="0"/>
        <v>0</v>
      </c>
    </row>
    <row r="30" spans="1:16">
      <c r="A30" s="23">
        <v>39611.561805555553</v>
      </c>
      <c r="B30" s="23">
        <v>39612.103472222225</v>
      </c>
      <c r="C30" s="24">
        <v>2.2320000000000002</v>
      </c>
      <c r="D30" s="88"/>
      <c r="E30" s="24">
        <v>0.68799999999999994</v>
      </c>
      <c r="F30" s="88"/>
      <c r="G30" s="99">
        <v>39.6</v>
      </c>
      <c r="H30" s="25">
        <v>1.0609999999999999</v>
      </c>
      <c r="I30" s="86">
        <f t="shared" si="0"/>
        <v>0.47535842293906805</v>
      </c>
    </row>
    <row r="31" spans="1:16">
      <c r="A31" s="23">
        <v>39373.100694444445</v>
      </c>
      <c r="B31" s="23">
        <v>39373.287499999999</v>
      </c>
      <c r="C31" s="24">
        <v>0.16300000000000001</v>
      </c>
      <c r="D31" s="88"/>
      <c r="E31" s="24">
        <v>0.182</v>
      </c>
      <c r="F31" s="88"/>
      <c r="G31" s="99">
        <v>39.5</v>
      </c>
      <c r="H31" s="28">
        <v>0</v>
      </c>
      <c r="I31" s="86">
        <f t="shared" si="0"/>
        <v>0</v>
      </c>
    </row>
    <row r="32" spans="1:16">
      <c r="A32" s="23">
        <v>39357.946527777778</v>
      </c>
      <c r="B32" s="23">
        <v>39357.954861111109</v>
      </c>
      <c r="C32" s="24">
        <v>0.20899999999999999</v>
      </c>
      <c r="D32" s="88"/>
      <c r="E32" s="70">
        <f>C32/0.5</f>
        <v>0.41799999999999998</v>
      </c>
      <c r="F32" s="88"/>
      <c r="G32" s="99">
        <v>39.1</v>
      </c>
      <c r="H32" s="28">
        <v>0</v>
      </c>
      <c r="I32" s="86">
        <f t="shared" si="0"/>
        <v>0</v>
      </c>
    </row>
    <row r="33" spans="1:9">
      <c r="A33" s="23">
        <v>39309.345833333333</v>
      </c>
      <c r="B33" s="23">
        <v>39309.574305555558</v>
      </c>
      <c r="C33" s="24">
        <v>0.222</v>
      </c>
      <c r="D33" s="88"/>
      <c r="E33" s="24">
        <v>0.17</v>
      </c>
      <c r="F33" s="88"/>
      <c r="G33" s="99">
        <v>38.9</v>
      </c>
      <c r="H33" s="28">
        <v>0</v>
      </c>
      <c r="I33" s="86">
        <f t="shared" si="0"/>
        <v>0</v>
      </c>
    </row>
    <row r="34" spans="1:9">
      <c r="A34" s="23">
        <v>39705.152083333334</v>
      </c>
      <c r="B34" s="23">
        <v>39705.564583333333</v>
      </c>
      <c r="C34" s="24">
        <v>0.441</v>
      </c>
      <c r="D34" s="88"/>
      <c r="E34" s="24">
        <v>0.14399999999999999</v>
      </c>
      <c r="F34" s="88"/>
      <c r="G34" s="99">
        <v>38.9</v>
      </c>
      <c r="H34" s="28">
        <v>0</v>
      </c>
      <c r="I34" s="86">
        <f t="shared" si="0"/>
        <v>0</v>
      </c>
    </row>
    <row r="35" spans="1:9">
      <c r="A35" s="23">
        <v>38809.851388888892</v>
      </c>
      <c r="B35" s="23">
        <v>38810.329861111109</v>
      </c>
      <c r="C35" s="24">
        <v>0.98099999999999998</v>
      </c>
      <c r="D35" s="88"/>
      <c r="E35" s="24">
        <v>0.28799999999999998</v>
      </c>
      <c r="F35" s="88"/>
      <c r="G35" s="99">
        <v>38.700000000000003</v>
      </c>
      <c r="H35" s="28">
        <v>0</v>
      </c>
      <c r="I35" s="86">
        <f t="shared" si="0"/>
        <v>0</v>
      </c>
    </row>
    <row r="36" spans="1:9">
      <c r="A36" s="23">
        <v>39073.207638888889</v>
      </c>
      <c r="B36" s="23">
        <v>39073.817361111112</v>
      </c>
      <c r="C36" s="24">
        <v>1.3919999999999999</v>
      </c>
      <c r="D36" s="88"/>
      <c r="E36" s="24">
        <v>0.432</v>
      </c>
      <c r="F36" s="88"/>
      <c r="G36" s="99">
        <v>38.6</v>
      </c>
      <c r="H36" s="27">
        <v>1.0999999999999999E-2</v>
      </c>
      <c r="I36" s="86">
        <f t="shared" si="0"/>
        <v>7.9022988505747134E-3</v>
      </c>
    </row>
    <row r="37" spans="1:9">
      <c r="A37" s="23">
        <v>39008.656944444447</v>
      </c>
      <c r="B37" s="23">
        <v>39008.825694444444</v>
      </c>
      <c r="C37" s="24">
        <v>0.221</v>
      </c>
      <c r="D37" s="88"/>
      <c r="E37" s="24">
        <v>0.13600000000000001</v>
      </c>
      <c r="F37" s="88"/>
      <c r="G37" s="99">
        <v>38.5</v>
      </c>
      <c r="H37" s="28">
        <v>0</v>
      </c>
      <c r="I37" s="86">
        <f t="shared" si="0"/>
        <v>0</v>
      </c>
    </row>
    <row r="38" spans="1:9">
      <c r="A38" s="23">
        <v>39303.21597222222</v>
      </c>
      <c r="B38" s="23">
        <v>39303.325694444444</v>
      </c>
      <c r="C38" s="24">
        <v>0.89400000000000002</v>
      </c>
      <c r="D38" s="88"/>
      <c r="E38" s="24">
        <v>1.262</v>
      </c>
      <c r="F38" s="88"/>
      <c r="G38" s="99">
        <v>38.5</v>
      </c>
      <c r="H38" s="28">
        <v>0</v>
      </c>
      <c r="I38" s="86">
        <f t="shared" si="0"/>
        <v>0</v>
      </c>
    </row>
    <row r="39" spans="1:9">
      <c r="A39" s="23">
        <v>39306.057638888888</v>
      </c>
      <c r="B39" s="23">
        <v>39306.122916666667</v>
      </c>
      <c r="C39" s="24">
        <v>0.39100000000000001</v>
      </c>
      <c r="D39" s="88"/>
      <c r="E39" s="24">
        <v>0.29599999999999999</v>
      </c>
      <c r="F39" s="88"/>
      <c r="G39" s="99">
        <v>38.5</v>
      </c>
      <c r="H39" s="28">
        <v>0</v>
      </c>
      <c r="I39" s="86">
        <f t="shared" si="0"/>
        <v>0</v>
      </c>
    </row>
    <row r="40" spans="1:9">
      <c r="A40" s="23">
        <v>39538.46875</v>
      </c>
      <c r="B40" s="23">
        <v>39538.563194444447</v>
      </c>
      <c r="C40" s="24">
        <v>0.373</v>
      </c>
      <c r="D40" s="88"/>
      <c r="E40" s="24">
        <v>0.45600000000000002</v>
      </c>
      <c r="F40" s="88"/>
      <c r="G40" s="99">
        <v>38.4</v>
      </c>
      <c r="H40" s="28">
        <v>0</v>
      </c>
      <c r="I40" s="86">
        <f t="shared" ref="I40:I71" si="1">H40/C40</f>
        <v>0</v>
      </c>
    </row>
    <row r="41" spans="1:9">
      <c r="A41" s="23">
        <v>39704.732638888891</v>
      </c>
      <c r="B41" s="23">
        <v>39704.800000000003</v>
      </c>
      <c r="C41" s="24">
        <v>0.126</v>
      </c>
      <c r="D41" s="88"/>
      <c r="E41" s="24">
        <v>0.14399999999999999</v>
      </c>
      <c r="F41" s="88"/>
      <c r="G41" s="99">
        <v>38.4</v>
      </c>
      <c r="H41" s="28">
        <v>0</v>
      </c>
      <c r="I41" s="86">
        <f t="shared" si="1"/>
        <v>0</v>
      </c>
    </row>
    <row r="42" spans="1:9">
      <c r="A42" s="23">
        <v>39548.393750000003</v>
      </c>
      <c r="B42" s="23">
        <v>39548.854166666664</v>
      </c>
      <c r="C42" s="24">
        <v>0.995</v>
      </c>
      <c r="D42" s="88"/>
      <c r="E42" s="24">
        <v>0.42</v>
      </c>
      <c r="F42" s="88"/>
      <c r="G42" s="99">
        <v>38.299999999999997</v>
      </c>
      <c r="H42" s="25">
        <v>2.6923181140766837E-2</v>
      </c>
      <c r="I42" s="86">
        <f t="shared" si="1"/>
        <v>2.7058473508308378E-2</v>
      </c>
    </row>
    <row r="43" spans="1:9">
      <c r="A43" s="23">
        <v>39308.145833333336</v>
      </c>
      <c r="B43" s="23">
        <v>39308.240972222222</v>
      </c>
      <c r="C43" s="24">
        <v>0.433</v>
      </c>
      <c r="D43" s="88"/>
      <c r="E43" s="24">
        <v>0.318</v>
      </c>
      <c r="F43" s="88"/>
      <c r="G43" s="99">
        <v>38.1</v>
      </c>
      <c r="H43" s="28">
        <v>0</v>
      </c>
      <c r="I43" s="86">
        <f t="shared" si="1"/>
        <v>0</v>
      </c>
    </row>
    <row r="44" spans="1:9">
      <c r="A44" s="23">
        <v>38870.04583333333</v>
      </c>
      <c r="B44" s="23">
        <v>38870.06527777778</v>
      </c>
      <c r="C44" s="24">
        <v>9.9000000000000005E-2</v>
      </c>
      <c r="D44" s="88"/>
      <c r="E44" s="70">
        <f>C44/0.5</f>
        <v>0.19800000000000001</v>
      </c>
      <c r="F44" s="88"/>
      <c r="G44" s="99">
        <v>38</v>
      </c>
      <c r="H44" s="28">
        <v>0</v>
      </c>
      <c r="I44" s="86">
        <f t="shared" si="1"/>
        <v>0</v>
      </c>
    </row>
    <row r="45" spans="1:9">
      <c r="A45" s="23">
        <v>38809.509027777778</v>
      </c>
      <c r="B45" s="23">
        <v>38809.565972222219</v>
      </c>
      <c r="C45" s="24">
        <v>0.126</v>
      </c>
      <c r="D45" s="88"/>
      <c r="E45" s="24">
        <v>0.14399999999999999</v>
      </c>
      <c r="F45" s="88"/>
      <c r="G45" s="99">
        <v>37.700000000000003</v>
      </c>
      <c r="H45" s="28">
        <v>0</v>
      </c>
      <c r="I45" s="86">
        <f t="shared" si="1"/>
        <v>0</v>
      </c>
    </row>
    <row r="46" spans="1:9">
      <c r="A46" s="23">
        <v>39011.738888888889</v>
      </c>
      <c r="B46" s="23">
        <v>39012.026388888888</v>
      </c>
      <c r="C46" s="24">
        <v>0.55800000000000005</v>
      </c>
      <c r="D46" s="88"/>
      <c r="E46" s="24">
        <v>0.17399999999999999</v>
      </c>
      <c r="F46" s="88"/>
      <c r="G46" s="99">
        <v>37.700000000000003</v>
      </c>
      <c r="H46" s="28">
        <v>0</v>
      </c>
      <c r="I46" s="86">
        <f t="shared" si="1"/>
        <v>0</v>
      </c>
    </row>
    <row r="47" spans="1:9">
      <c r="A47" s="23">
        <v>39198.194444444445</v>
      </c>
      <c r="B47" s="23">
        <v>39198.571527777778</v>
      </c>
      <c r="C47" s="24">
        <v>0.95</v>
      </c>
      <c r="D47" s="88"/>
      <c r="E47" s="24">
        <v>0.45</v>
      </c>
      <c r="F47" s="88"/>
      <c r="G47" s="99">
        <v>37.700000000000003</v>
      </c>
      <c r="H47" s="27">
        <v>6.6878742717788918E-3</v>
      </c>
      <c r="I47" s="86">
        <f t="shared" si="1"/>
        <v>7.0398676545040968E-3</v>
      </c>
    </row>
    <row r="48" spans="1:9">
      <c r="A48" s="23">
        <v>38820.929861111108</v>
      </c>
      <c r="B48" s="23">
        <v>38820.936111111114</v>
      </c>
      <c r="C48" s="24">
        <v>0.105</v>
      </c>
      <c r="D48" s="88"/>
      <c r="E48" s="70">
        <f>C48/0.5</f>
        <v>0.21</v>
      </c>
      <c r="F48" s="88"/>
      <c r="G48" s="99">
        <v>37.6</v>
      </c>
      <c r="H48" s="28">
        <v>0</v>
      </c>
      <c r="I48" s="86">
        <f t="shared" si="1"/>
        <v>0</v>
      </c>
    </row>
    <row r="49" spans="1:9">
      <c r="A49" s="23">
        <v>39175.052083333336</v>
      </c>
      <c r="B49" s="23">
        <v>39175.357638888891</v>
      </c>
      <c r="C49" s="24">
        <v>1.7130000000000001</v>
      </c>
      <c r="D49" s="88"/>
      <c r="E49" s="24">
        <v>0.50600000000000001</v>
      </c>
      <c r="F49" s="88"/>
      <c r="G49" s="99">
        <v>37.6</v>
      </c>
      <c r="H49" s="27">
        <v>0.15581498441945535</v>
      </c>
      <c r="I49" s="86">
        <f t="shared" si="1"/>
        <v>9.096029446553143E-2</v>
      </c>
    </row>
    <row r="50" spans="1:9">
      <c r="A50" s="23">
        <v>38718.756249999999</v>
      </c>
      <c r="B50" s="23">
        <v>38719.095833333333</v>
      </c>
      <c r="C50" s="24">
        <v>0.315</v>
      </c>
      <c r="D50" s="88"/>
      <c r="E50" s="24">
        <v>0.16200000000000001</v>
      </c>
      <c r="F50" s="88"/>
      <c r="G50" s="99">
        <v>37.4</v>
      </c>
      <c r="H50" s="28">
        <v>0</v>
      </c>
      <c r="I50" s="86">
        <f t="shared" si="1"/>
        <v>0</v>
      </c>
    </row>
    <row r="51" spans="1:9">
      <c r="A51" s="23">
        <v>39541.832638888889</v>
      </c>
      <c r="B51" s="23">
        <v>39542.008333333331</v>
      </c>
      <c r="C51" s="24">
        <v>0.157</v>
      </c>
      <c r="D51" s="88"/>
      <c r="E51" s="24">
        <v>8.4000000000000005E-2</v>
      </c>
      <c r="F51" s="88"/>
      <c r="G51" s="99">
        <v>37.4</v>
      </c>
      <c r="H51" s="28">
        <v>0</v>
      </c>
      <c r="I51" s="86">
        <f t="shared" si="1"/>
        <v>0</v>
      </c>
    </row>
    <row r="52" spans="1:9">
      <c r="A52" s="23">
        <v>39033.388888888891</v>
      </c>
      <c r="B52" s="23">
        <v>39033.648611111108</v>
      </c>
      <c r="C52" s="24">
        <v>0.17399999999999999</v>
      </c>
      <c r="D52" s="88"/>
      <c r="E52" s="24">
        <v>0.04</v>
      </c>
      <c r="F52" s="88"/>
      <c r="G52" s="99">
        <v>37</v>
      </c>
      <c r="H52" s="28">
        <v>0</v>
      </c>
      <c r="I52" s="86">
        <f t="shared" si="1"/>
        <v>0</v>
      </c>
    </row>
    <row r="53" spans="1:9">
      <c r="A53" s="23">
        <v>39300.970138888886</v>
      </c>
      <c r="B53" s="23">
        <v>39301.073611111111</v>
      </c>
      <c r="C53" s="24">
        <v>0.59799999999999998</v>
      </c>
      <c r="D53" s="88"/>
      <c r="E53" s="24">
        <v>0.79400000000000004</v>
      </c>
      <c r="F53" s="88"/>
      <c r="G53" s="99">
        <v>37</v>
      </c>
      <c r="H53" s="28">
        <v>0</v>
      </c>
      <c r="I53" s="86">
        <f t="shared" si="1"/>
        <v>0</v>
      </c>
    </row>
    <row r="54" spans="1:9">
      <c r="A54" s="23">
        <v>39312.525694444441</v>
      </c>
      <c r="B54" s="23">
        <v>39313.515972222223</v>
      </c>
      <c r="C54" s="24">
        <v>2.8679999999999999</v>
      </c>
      <c r="D54" s="88"/>
      <c r="E54" s="24">
        <v>0.46600000000000003</v>
      </c>
      <c r="F54" s="88"/>
      <c r="G54" s="99">
        <v>36.9</v>
      </c>
      <c r="H54" s="27">
        <v>5.357322855981575E-3</v>
      </c>
      <c r="I54" s="86">
        <f t="shared" si="1"/>
        <v>1.8679647336058492E-3</v>
      </c>
    </row>
    <row r="55" spans="1:9">
      <c r="A55" s="23">
        <v>38813.927777777775</v>
      </c>
      <c r="B55" s="23">
        <v>38814.377083333333</v>
      </c>
      <c r="C55" s="24">
        <v>2.109</v>
      </c>
      <c r="D55" s="88"/>
      <c r="E55" s="24">
        <v>1.202</v>
      </c>
      <c r="F55" s="88"/>
      <c r="G55" s="99">
        <v>36.700000000000003</v>
      </c>
      <c r="H55" s="27">
        <v>0.3197030212708305</v>
      </c>
      <c r="I55" s="86">
        <f t="shared" si="1"/>
        <v>0.15158986309664793</v>
      </c>
    </row>
    <row r="56" spans="1:9">
      <c r="A56" s="23">
        <v>38849.171527777777</v>
      </c>
      <c r="B56" s="23">
        <v>38849.790277777778</v>
      </c>
      <c r="C56" s="24">
        <v>0.34200000000000003</v>
      </c>
      <c r="D56" s="88"/>
      <c r="E56" s="24">
        <v>7.1999999999999995E-2</v>
      </c>
      <c r="F56" s="88"/>
      <c r="G56" s="99">
        <v>36.6</v>
      </c>
      <c r="H56" s="28">
        <v>0</v>
      </c>
      <c r="I56" s="86">
        <f t="shared" si="1"/>
        <v>0</v>
      </c>
    </row>
    <row r="57" spans="1:9">
      <c r="A57" s="23">
        <v>39350.754166666666</v>
      </c>
      <c r="B57" s="23">
        <v>39350.89166666667</v>
      </c>
      <c r="C57" s="24">
        <v>0.28999999999999998</v>
      </c>
      <c r="D57" s="88"/>
      <c r="E57" s="24">
        <v>0.214</v>
      </c>
      <c r="F57" s="88"/>
      <c r="G57" s="99">
        <v>36.6</v>
      </c>
      <c r="H57" s="28">
        <v>0</v>
      </c>
      <c r="I57" s="86">
        <f t="shared" si="1"/>
        <v>0</v>
      </c>
    </row>
    <row r="58" spans="1:9">
      <c r="A58" s="29">
        <v>39355.958333333336</v>
      </c>
      <c r="B58" s="29">
        <v>39356.128472222219</v>
      </c>
      <c r="C58" s="30">
        <v>0.48399999999999999</v>
      </c>
      <c r="D58" s="88"/>
      <c r="E58" s="30">
        <v>0.32400000000000001</v>
      </c>
      <c r="F58" s="88"/>
      <c r="G58" s="99">
        <v>36.5</v>
      </c>
      <c r="H58" s="28">
        <v>0</v>
      </c>
      <c r="I58" s="86">
        <f t="shared" si="1"/>
        <v>0</v>
      </c>
    </row>
    <row r="59" spans="1:9">
      <c r="A59" s="23">
        <v>39546.553472222222</v>
      </c>
      <c r="B59" s="23">
        <v>39546.901388888888</v>
      </c>
      <c r="C59" s="24">
        <v>1.137</v>
      </c>
      <c r="D59" s="88"/>
      <c r="E59" s="24">
        <v>0.27200000000000002</v>
      </c>
      <c r="F59" s="88"/>
      <c r="G59" s="99">
        <v>36.5</v>
      </c>
      <c r="H59" s="28">
        <v>0</v>
      </c>
      <c r="I59" s="86">
        <f t="shared" si="1"/>
        <v>0</v>
      </c>
    </row>
    <row r="60" spans="1:9">
      <c r="A60" s="23">
        <v>38819.246527777781</v>
      </c>
      <c r="B60" s="23">
        <v>38819.415277777778</v>
      </c>
      <c r="C60" s="24">
        <v>0.24299999999999999</v>
      </c>
      <c r="D60" s="88"/>
      <c r="E60" s="24">
        <v>0.252</v>
      </c>
      <c r="F60" s="88"/>
      <c r="G60" s="99">
        <v>36.4</v>
      </c>
      <c r="H60" s="28">
        <v>0</v>
      </c>
      <c r="I60" s="86">
        <f t="shared" si="1"/>
        <v>0</v>
      </c>
    </row>
    <row r="61" spans="1:9">
      <c r="A61" s="23">
        <v>38954.531944444447</v>
      </c>
      <c r="B61" s="23">
        <v>38954.618750000001</v>
      </c>
      <c r="C61" s="24">
        <v>0.17100000000000001</v>
      </c>
      <c r="D61" s="88"/>
      <c r="E61" s="24">
        <v>0.216</v>
      </c>
      <c r="F61" s="88"/>
      <c r="G61" s="99">
        <v>36.299999999999997</v>
      </c>
      <c r="H61" s="28">
        <v>0</v>
      </c>
      <c r="I61" s="86">
        <f t="shared" si="1"/>
        <v>0</v>
      </c>
    </row>
    <row r="62" spans="1:9">
      <c r="A62" s="23">
        <v>39006.861805555556</v>
      </c>
      <c r="B62" s="23">
        <v>39007.348611111112</v>
      </c>
      <c r="C62" s="24">
        <v>0.81599999999999995</v>
      </c>
      <c r="D62" s="88"/>
      <c r="E62" s="24">
        <v>0.34599999999999997</v>
      </c>
      <c r="F62" s="88"/>
      <c r="G62" s="99">
        <v>36.299999999999997</v>
      </c>
      <c r="H62" s="28">
        <v>0</v>
      </c>
      <c r="I62" s="86">
        <f t="shared" si="1"/>
        <v>0</v>
      </c>
    </row>
    <row r="63" spans="1:9">
      <c r="A63" s="23">
        <v>39350.304166666669</v>
      </c>
      <c r="B63" s="23">
        <v>39350.367361111108</v>
      </c>
      <c r="C63" s="24">
        <v>9.7000000000000003E-2</v>
      </c>
      <c r="D63" s="88"/>
      <c r="E63" s="24">
        <v>0.17199999999999999</v>
      </c>
      <c r="F63" s="88"/>
      <c r="G63" s="99">
        <v>36.299999999999997</v>
      </c>
      <c r="H63" s="28">
        <v>0</v>
      </c>
      <c r="I63" s="86">
        <f t="shared" si="1"/>
        <v>0</v>
      </c>
    </row>
    <row r="64" spans="1:9">
      <c r="A64" s="23">
        <v>38806.990972222222</v>
      </c>
      <c r="B64" s="23">
        <v>38807.12222222222</v>
      </c>
      <c r="C64" s="24">
        <v>0.30599999999999999</v>
      </c>
      <c r="D64" s="88"/>
      <c r="E64" s="24">
        <v>0.32400000000000001</v>
      </c>
      <c r="F64" s="88"/>
      <c r="G64" s="99">
        <v>36.1</v>
      </c>
      <c r="H64" s="28">
        <v>0</v>
      </c>
      <c r="I64" s="86">
        <f t="shared" si="1"/>
        <v>0</v>
      </c>
    </row>
    <row r="65" spans="1:9">
      <c r="A65" s="23">
        <v>39172.890277777777</v>
      </c>
      <c r="B65" s="23">
        <v>39173.037499999999</v>
      </c>
      <c r="C65" s="24">
        <v>0.61699999999999999</v>
      </c>
      <c r="D65" s="88"/>
      <c r="E65" s="24">
        <v>0.76800000000000002</v>
      </c>
      <c r="F65" s="88"/>
      <c r="G65" s="99">
        <v>36.1</v>
      </c>
      <c r="H65" s="27">
        <v>2.1577564015716031E-3</v>
      </c>
      <c r="I65" s="86">
        <f t="shared" si="1"/>
        <v>3.4971740706184816E-3</v>
      </c>
    </row>
    <row r="66" spans="1:9">
      <c r="A66" s="23">
        <v>38717.463888888888</v>
      </c>
      <c r="B66" s="23">
        <v>38717.595138888886</v>
      </c>
      <c r="C66" s="24">
        <v>0.189</v>
      </c>
      <c r="D66" s="88"/>
      <c r="E66" s="24">
        <v>0.108</v>
      </c>
      <c r="F66" s="88"/>
      <c r="G66" s="99">
        <v>35.9</v>
      </c>
      <c r="H66" s="28">
        <v>0</v>
      </c>
      <c r="I66" s="86">
        <f t="shared" si="1"/>
        <v>0</v>
      </c>
    </row>
    <row r="67" spans="1:9">
      <c r="A67" s="23">
        <v>39196.916666666664</v>
      </c>
      <c r="B67" s="23">
        <v>39197.316666666666</v>
      </c>
      <c r="C67" s="24">
        <v>0.27600000000000002</v>
      </c>
      <c r="D67" s="88"/>
      <c r="E67" s="24">
        <v>0.104</v>
      </c>
      <c r="F67" s="88"/>
      <c r="G67" s="99">
        <v>35.9</v>
      </c>
      <c r="H67" s="28">
        <v>0</v>
      </c>
      <c r="I67" s="86">
        <f t="shared" si="1"/>
        <v>0</v>
      </c>
    </row>
    <row r="68" spans="1:9">
      <c r="A68" s="23">
        <v>39606.666666666664</v>
      </c>
      <c r="B68" s="23">
        <v>39606.806944444441</v>
      </c>
      <c r="C68" s="24">
        <v>1.367</v>
      </c>
      <c r="D68" s="88"/>
      <c r="E68" s="24">
        <v>1.58</v>
      </c>
      <c r="F68" s="88"/>
      <c r="G68" s="99">
        <v>35.9</v>
      </c>
      <c r="H68" s="25">
        <v>0.28835117192792309</v>
      </c>
      <c r="I68" s="86">
        <f t="shared" si="1"/>
        <v>0.21093721428524001</v>
      </c>
    </row>
    <row r="69" spans="1:9">
      <c r="A69" s="23">
        <v>38867.458333333336</v>
      </c>
      <c r="B69" s="23">
        <v>38867.49722222222</v>
      </c>
      <c r="C69" s="24">
        <v>0.53900000000000003</v>
      </c>
      <c r="D69" s="88"/>
      <c r="E69" s="24">
        <v>0.86199999999999999</v>
      </c>
      <c r="F69" s="88"/>
      <c r="G69" s="99">
        <v>35.799999999999997</v>
      </c>
      <c r="H69" s="28">
        <v>0</v>
      </c>
      <c r="I69" s="86">
        <f t="shared" si="1"/>
        <v>0</v>
      </c>
    </row>
    <row r="70" spans="1:9">
      <c r="A70" s="23">
        <v>38928.327777777777</v>
      </c>
      <c r="B70" s="23">
        <v>38928.37777777778</v>
      </c>
      <c r="C70" s="24">
        <v>0.23200000000000001</v>
      </c>
      <c r="D70" s="88"/>
      <c r="E70" s="24">
        <v>0.39200000000000002</v>
      </c>
      <c r="F70" s="88"/>
      <c r="G70" s="99">
        <v>35.799999999999997</v>
      </c>
      <c r="H70" s="28">
        <v>0</v>
      </c>
      <c r="I70" s="86">
        <f t="shared" si="1"/>
        <v>0</v>
      </c>
    </row>
    <row r="71" spans="1:9">
      <c r="A71" s="23">
        <v>39346.844444444447</v>
      </c>
      <c r="B71" s="23">
        <v>39346.959027777775</v>
      </c>
      <c r="C71" s="24">
        <v>0.35299999999999998</v>
      </c>
      <c r="D71" s="88"/>
      <c r="E71" s="24">
        <v>0.25600000000000001</v>
      </c>
      <c r="F71" s="88"/>
      <c r="G71" s="99">
        <v>35.799999999999997</v>
      </c>
      <c r="H71" s="28">
        <v>0</v>
      </c>
      <c r="I71" s="86">
        <f t="shared" si="1"/>
        <v>0</v>
      </c>
    </row>
    <row r="72" spans="1:9">
      <c r="A72" s="23">
        <v>39016.768055555556</v>
      </c>
      <c r="B72" s="23">
        <v>39016.926388888889</v>
      </c>
      <c r="C72" s="24">
        <v>0.154</v>
      </c>
      <c r="D72" s="88"/>
      <c r="E72" s="24">
        <v>7.8E-2</v>
      </c>
      <c r="F72" s="88"/>
      <c r="G72" s="99">
        <v>35.700000000000003</v>
      </c>
      <c r="H72" s="28">
        <v>0</v>
      </c>
      <c r="I72" s="86">
        <f t="shared" ref="I72:I103" si="2">H72/C72</f>
        <v>0</v>
      </c>
    </row>
    <row r="73" spans="1:9">
      <c r="A73" s="23">
        <v>38994.219444444447</v>
      </c>
      <c r="B73" s="23">
        <v>38994.333333333336</v>
      </c>
      <c r="C73" s="24">
        <v>2.0720000000000001</v>
      </c>
      <c r="D73" s="88"/>
      <c r="E73" s="24">
        <v>3.29</v>
      </c>
      <c r="F73" s="88"/>
      <c r="G73" s="99">
        <v>35.6</v>
      </c>
      <c r="H73" s="27">
        <v>1.076513643137786</v>
      </c>
      <c r="I73" s="86">
        <f t="shared" si="2"/>
        <v>0.51955291657229052</v>
      </c>
    </row>
    <row r="74" spans="1:9">
      <c r="A74" s="23">
        <v>39605.330555555556</v>
      </c>
      <c r="B74" s="23">
        <v>39605.530555555553</v>
      </c>
      <c r="C74" s="24">
        <v>0.26200000000000001</v>
      </c>
      <c r="D74" s="88"/>
      <c r="E74" s="24">
        <v>0.41599999999999998</v>
      </c>
      <c r="F74" s="88"/>
      <c r="G74" s="99">
        <v>35.6</v>
      </c>
      <c r="H74" s="28">
        <v>0</v>
      </c>
      <c r="I74" s="86">
        <f t="shared" si="2"/>
        <v>0</v>
      </c>
    </row>
    <row r="75" spans="1:9">
      <c r="A75" s="23">
        <v>39082.314583333333</v>
      </c>
      <c r="B75" s="23">
        <v>39082.456250000003</v>
      </c>
      <c r="C75" s="24">
        <v>0.13800000000000001</v>
      </c>
      <c r="D75" s="88"/>
      <c r="E75" s="24">
        <v>7.8E-2</v>
      </c>
      <c r="F75" s="88"/>
      <c r="G75" s="99">
        <v>35.4</v>
      </c>
      <c r="H75" s="28">
        <v>0</v>
      </c>
      <c r="I75" s="86">
        <f t="shared" si="2"/>
        <v>0</v>
      </c>
    </row>
    <row r="76" spans="1:9">
      <c r="A76" s="23">
        <v>39000.840277777781</v>
      </c>
      <c r="B76" s="23">
        <v>39001.572222222225</v>
      </c>
      <c r="C76" s="24">
        <v>0.624</v>
      </c>
      <c r="D76" s="88"/>
      <c r="E76" s="24">
        <v>0.154</v>
      </c>
      <c r="F76" s="88"/>
      <c r="G76" s="99">
        <v>35.299999999999997</v>
      </c>
      <c r="H76" s="28">
        <v>0</v>
      </c>
      <c r="I76" s="86">
        <f t="shared" si="2"/>
        <v>0</v>
      </c>
    </row>
    <row r="77" spans="1:9">
      <c r="A77" s="23">
        <v>39538.111111111109</v>
      </c>
      <c r="B77" s="23">
        <v>39538.237500000003</v>
      </c>
      <c r="C77" s="24">
        <v>0.39300000000000002</v>
      </c>
      <c r="D77" s="88"/>
      <c r="E77" s="24">
        <v>0.312</v>
      </c>
      <c r="F77" s="88"/>
      <c r="G77" s="99">
        <v>35.299999999999997</v>
      </c>
      <c r="H77" s="28">
        <v>0</v>
      </c>
      <c r="I77" s="86">
        <f t="shared" si="2"/>
        <v>0</v>
      </c>
    </row>
    <row r="78" spans="1:9">
      <c r="A78" s="23">
        <v>38866.659722222219</v>
      </c>
      <c r="B78" s="23">
        <v>38866.672222222223</v>
      </c>
      <c r="C78" s="24">
        <v>0.16700000000000001</v>
      </c>
      <c r="D78" s="88"/>
      <c r="E78" s="70">
        <f>C78/0.5</f>
        <v>0.33400000000000002</v>
      </c>
      <c r="F78" s="88"/>
      <c r="G78" s="99">
        <v>35.200000000000003</v>
      </c>
      <c r="H78" s="28">
        <v>0</v>
      </c>
      <c r="I78" s="86">
        <f t="shared" si="2"/>
        <v>0</v>
      </c>
    </row>
    <row r="79" spans="1:9">
      <c r="A79" s="23">
        <v>39332.164583333331</v>
      </c>
      <c r="B79" s="23">
        <v>39332.244444444441</v>
      </c>
      <c r="C79" s="24">
        <v>0.106</v>
      </c>
      <c r="D79" s="88"/>
      <c r="E79" s="24">
        <v>0.192</v>
      </c>
      <c r="F79" s="88"/>
      <c r="G79" s="99">
        <v>34.9</v>
      </c>
      <c r="H79" s="28">
        <v>0</v>
      </c>
      <c r="I79" s="86">
        <f t="shared" si="2"/>
        <v>0</v>
      </c>
    </row>
    <row r="80" spans="1:9">
      <c r="A80" s="23">
        <v>39172.660416666666</v>
      </c>
      <c r="B80" s="23">
        <v>39172.711111111108</v>
      </c>
      <c r="C80" s="24">
        <v>0.23100000000000001</v>
      </c>
      <c r="D80" s="88"/>
      <c r="E80" s="24">
        <v>0.442</v>
      </c>
      <c r="F80" s="88"/>
      <c r="G80" s="99">
        <v>34.700000000000003</v>
      </c>
      <c r="H80" s="28">
        <v>0</v>
      </c>
      <c r="I80" s="86">
        <f t="shared" si="2"/>
        <v>0</v>
      </c>
    </row>
    <row r="81" spans="1:16">
      <c r="A81" s="23">
        <v>39570.472916666666</v>
      </c>
      <c r="B81" s="23">
        <v>39570.531944444447</v>
      </c>
      <c r="C81" s="24">
        <v>0.254</v>
      </c>
      <c r="D81" s="88"/>
      <c r="E81" s="24">
        <v>0.38200000000000001</v>
      </c>
      <c r="F81" s="88"/>
      <c r="G81" s="99">
        <v>34.700000000000003</v>
      </c>
      <c r="H81" s="28">
        <v>0</v>
      </c>
      <c r="I81" s="86">
        <f t="shared" si="2"/>
        <v>0</v>
      </c>
    </row>
    <row r="82" spans="1:16" s="69" customFormat="1">
      <c r="A82" s="23">
        <v>38930.79791666667</v>
      </c>
      <c r="B82" s="23">
        <v>38930.845138888886</v>
      </c>
      <c r="C82" s="24">
        <v>0.41099999999999998</v>
      </c>
      <c r="D82" s="88"/>
      <c r="E82" s="24">
        <v>0.80400000000000005</v>
      </c>
      <c r="F82" s="88"/>
      <c r="G82" s="99">
        <v>34.6</v>
      </c>
      <c r="H82" s="28">
        <v>0</v>
      </c>
      <c r="I82" s="86">
        <f t="shared" si="2"/>
        <v>0</v>
      </c>
      <c r="K82" s="2"/>
      <c r="L82" s="2"/>
      <c r="M82" s="2"/>
      <c r="N82" s="2"/>
      <c r="O82" s="2"/>
      <c r="P82" s="2"/>
    </row>
    <row r="83" spans="1:16" s="69" customFormat="1">
      <c r="A83" s="23">
        <v>39370.894444444442</v>
      </c>
      <c r="B83" s="23">
        <v>39371.303472222222</v>
      </c>
      <c r="C83" s="24">
        <v>0.91300000000000003</v>
      </c>
      <c r="D83" s="88"/>
      <c r="E83" s="24">
        <v>0.36199999999999999</v>
      </c>
      <c r="F83" s="88"/>
      <c r="G83" s="99">
        <v>34.6</v>
      </c>
      <c r="H83" s="28">
        <v>0</v>
      </c>
      <c r="I83" s="86">
        <f t="shared" si="2"/>
        <v>0</v>
      </c>
    </row>
    <row r="84" spans="1:16">
      <c r="A84" s="23">
        <v>39163.083333333336</v>
      </c>
      <c r="B84" s="23">
        <v>39163.20208333333</v>
      </c>
      <c r="C84" s="24">
        <v>0.77700000000000002</v>
      </c>
      <c r="D84" s="88"/>
      <c r="E84" s="24">
        <v>0.75800000000000001</v>
      </c>
      <c r="F84" s="88"/>
      <c r="G84" s="99">
        <v>34.5</v>
      </c>
      <c r="H84" s="27">
        <v>1.337965045386804E-2</v>
      </c>
      <c r="I84" s="86">
        <f t="shared" si="2"/>
        <v>1.7219627353755523E-2</v>
      </c>
      <c r="K84" s="69"/>
      <c r="L84" s="69"/>
      <c r="M84" s="69"/>
      <c r="N84" s="69"/>
      <c r="O84" s="69"/>
      <c r="P84" s="69"/>
    </row>
    <row r="85" spans="1:16">
      <c r="A85" s="23">
        <v>39273.678472222222</v>
      </c>
      <c r="B85" s="23">
        <v>39273.684027777781</v>
      </c>
      <c r="C85" s="24">
        <v>0.219</v>
      </c>
      <c r="D85" s="88"/>
      <c r="E85" s="70">
        <f>C85/0.5</f>
        <v>0.438</v>
      </c>
      <c r="F85" s="88"/>
      <c r="G85" s="99">
        <v>34.4</v>
      </c>
      <c r="H85" s="28">
        <v>0</v>
      </c>
      <c r="I85" s="86">
        <f t="shared" si="2"/>
        <v>0</v>
      </c>
    </row>
    <row r="86" spans="1:16">
      <c r="A86" s="23">
        <v>38953.497916666667</v>
      </c>
      <c r="B86" s="23">
        <v>38953.649305555555</v>
      </c>
      <c r="C86" s="24">
        <v>0.29699999999999999</v>
      </c>
      <c r="D86" s="88"/>
      <c r="E86" s="24">
        <v>0.18</v>
      </c>
      <c r="F86" s="88"/>
      <c r="G86" s="99">
        <v>34.299999999999997</v>
      </c>
      <c r="H86" s="28">
        <v>0</v>
      </c>
      <c r="I86" s="86">
        <f t="shared" si="2"/>
        <v>0</v>
      </c>
    </row>
    <row r="87" spans="1:16">
      <c r="A87" s="23">
        <v>39047.820833333331</v>
      </c>
      <c r="B87" s="23">
        <v>39048.100694444445</v>
      </c>
      <c r="C87" s="24">
        <v>0.27300000000000002</v>
      </c>
      <c r="D87" s="88"/>
      <c r="E87" s="24">
        <v>0.13600000000000001</v>
      </c>
      <c r="F87" s="88"/>
      <c r="G87" s="99">
        <v>34.299999999999997</v>
      </c>
      <c r="H87" s="28">
        <v>0</v>
      </c>
      <c r="I87" s="86">
        <f t="shared" si="2"/>
        <v>0</v>
      </c>
    </row>
    <row r="88" spans="1:16">
      <c r="A88" s="23">
        <v>38862.630555555559</v>
      </c>
      <c r="B88" s="23">
        <v>38862.739583333336</v>
      </c>
      <c r="C88" s="24">
        <v>0.41299999999999998</v>
      </c>
      <c r="D88" s="88"/>
      <c r="E88" s="24">
        <v>0.43</v>
      </c>
      <c r="F88" s="88"/>
      <c r="G88" s="99">
        <v>34.200000000000003</v>
      </c>
      <c r="H88" s="28">
        <v>0</v>
      </c>
      <c r="I88" s="86">
        <f t="shared" si="2"/>
        <v>0</v>
      </c>
    </row>
    <row r="89" spans="1:16">
      <c r="A89" s="23">
        <v>39196.609722222223</v>
      </c>
      <c r="B89" s="23">
        <v>39196.824305555558</v>
      </c>
      <c r="C89" s="24">
        <v>0.22500000000000001</v>
      </c>
      <c r="D89" s="88"/>
      <c r="E89" s="24">
        <v>0.10199999999999999</v>
      </c>
      <c r="F89" s="88"/>
      <c r="G89" s="99">
        <v>34.200000000000003</v>
      </c>
      <c r="H89" s="28">
        <v>0</v>
      </c>
      <c r="I89" s="86">
        <f t="shared" si="2"/>
        <v>0</v>
      </c>
    </row>
    <row r="90" spans="1:16">
      <c r="A90" s="23">
        <v>39237.286111111112</v>
      </c>
      <c r="B90" s="23">
        <v>39237.587500000001</v>
      </c>
      <c r="C90" s="24">
        <v>0.44600000000000001</v>
      </c>
      <c r="D90" s="88"/>
      <c r="E90" s="24">
        <v>0.41599999999999998</v>
      </c>
      <c r="F90" s="88"/>
      <c r="G90" s="99">
        <v>34.1</v>
      </c>
      <c r="H90" s="28">
        <v>0</v>
      </c>
      <c r="I90" s="86">
        <f t="shared" si="2"/>
        <v>0</v>
      </c>
    </row>
    <row r="91" spans="1:16">
      <c r="A91" s="23">
        <v>39335.300000000003</v>
      </c>
      <c r="B91" s="23">
        <v>39335.829861111109</v>
      </c>
      <c r="C91" s="24">
        <v>0.91700000000000004</v>
      </c>
      <c r="D91" s="88"/>
      <c r="E91" s="24">
        <v>0.214</v>
      </c>
      <c r="F91" s="88"/>
      <c r="G91" s="99">
        <v>34.1</v>
      </c>
      <c r="H91" s="28">
        <v>0</v>
      </c>
      <c r="I91" s="86">
        <f t="shared" si="2"/>
        <v>0</v>
      </c>
    </row>
    <row r="92" spans="1:16">
      <c r="A92" s="23">
        <v>39031.54791666667</v>
      </c>
      <c r="B92" s="23">
        <v>39031.663888888892</v>
      </c>
      <c r="C92" s="24">
        <v>0.35799999999999998</v>
      </c>
      <c r="D92" s="88"/>
      <c r="E92" s="24">
        <v>0.21199999999999999</v>
      </c>
      <c r="F92" s="88"/>
      <c r="G92" s="99">
        <v>34</v>
      </c>
      <c r="H92" s="28">
        <v>0</v>
      </c>
      <c r="I92" s="86">
        <f t="shared" si="2"/>
        <v>0</v>
      </c>
    </row>
    <row r="93" spans="1:16">
      <c r="A93" s="23">
        <v>38679.531944444447</v>
      </c>
      <c r="B93" s="23">
        <v>38679.584027777775</v>
      </c>
      <c r="C93" s="24">
        <v>0.126</v>
      </c>
      <c r="D93" s="88"/>
      <c r="E93" s="24">
        <v>0.14399999999999999</v>
      </c>
      <c r="F93" s="88"/>
      <c r="G93" s="99">
        <v>33.9</v>
      </c>
      <c r="H93" s="28">
        <v>0</v>
      </c>
      <c r="I93" s="86">
        <f t="shared" si="2"/>
        <v>0</v>
      </c>
    </row>
    <row r="94" spans="1:16">
      <c r="A94" s="23">
        <v>39289.938194444447</v>
      </c>
      <c r="B94" s="23">
        <v>39290.094444444447</v>
      </c>
      <c r="C94" s="24">
        <v>0.53200000000000003</v>
      </c>
      <c r="D94" s="88"/>
      <c r="E94" s="24">
        <v>0.51800000000000002</v>
      </c>
      <c r="F94" s="88"/>
      <c r="G94" s="99">
        <v>33.9</v>
      </c>
      <c r="H94" s="28">
        <v>0</v>
      </c>
      <c r="I94" s="86">
        <f t="shared" si="2"/>
        <v>0</v>
      </c>
    </row>
    <row r="95" spans="1:16">
      <c r="A95" s="23">
        <v>38862.481944444444</v>
      </c>
      <c r="B95" s="23">
        <v>38862.488888888889</v>
      </c>
      <c r="C95" s="24">
        <v>0.13700000000000001</v>
      </c>
      <c r="D95" s="88"/>
      <c r="E95" s="70">
        <f>C95/0.5</f>
        <v>0.27400000000000002</v>
      </c>
      <c r="F95" s="88"/>
      <c r="G95" s="99">
        <v>33.700000000000003</v>
      </c>
      <c r="H95" s="28">
        <v>0</v>
      </c>
      <c r="I95" s="86">
        <f t="shared" si="2"/>
        <v>0</v>
      </c>
    </row>
    <row r="96" spans="1:16">
      <c r="A96" s="23">
        <v>38874.984722222223</v>
      </c>
      <c r="B96" s="23">
        <v>38874.999305555553</v>
      </c>
      <c r="C96" s="24">
        <v>0.621</v>
      </c>
      <c r="D96" s="88"/>
      <c r="E96" s="70">
        <f>C96/0.5</f>
        <v>1.242</v>
      </c>
      <c r="F96" s="88"/>
      <c r="G96" s="99">
        <v>33.4</v>
      </c>
      <c r="H96" s="28">
        <v>0</v>
      </c>
      <c r="I96" s="86">
        <f t="shared" si="2"/>
        <v>0</v>
      </c>
    </row>
    <row r="97" spans="1:9">
      <c r="A97" s="23">
        <v>39072.293055555558</v>
      </c>
      <c r="B97" s="23">
        <v>39072.677083333336</v>
      </c>
      <c r="C97" s="24">
        <v>0.23599999999999999</v>
      </c>
      <c r="D97" s="88"/>
      <c r="E97" s="24">
        <v>0.13600000000000001</v>
      </c>
      <c r="F97" s="88"/>
      <c r="G97" s="99">
        <v>33.4</v>
      </c>
      <c r="H97" s="28">
        <v>0</v>
      </c>
      <c r="I97" s="86">
        <f t="shared" si="2"/>
        <v>0</v>
      </c>
    </row>
    <row r="98" spans="1:9">
      <c r="A98" s="23">
        <v>39369.459722222222</v>
      </c>
      <c r="B98" s="23">
        <v>39369.634722222225</v>
      </c>
      <c r="C98" s="24">
        <v>0.18</v>
      </c>
      <c r="D98" s="88"/>
      <c r="E98" s="24">
        <v>0.09</v>
      </c>
      <c r="F98" s="88"/>
      <c r="G98" s="99">
        <v>33.299999999999997</v>
      </c>
      <c r="H98" s="28">
        <v>0</v>
      </c>
      <c r="I98" s="86">
        <f t="shared" si="2"/>
        <v>0</v>
      </c>
    </row>
    <row r="99" spans="1:9">
      <c r="A99" s="23">
        <v>38922.272916666669</v>
      </c>
      <c r="B99" s="23">
        <v>38922.280555555553</v>
      </c>
      <c r="C99" s="24">
        <v>0.11899999999999999</v>
      </c>
      <c r="D99" s="88"/>
      <c r="E99" s="70">
        <f>C99/0.5</f>
        <v>0.23799999999999999</v>
      </c>
      <c r="F99" s="88"/>
      <c r="G99" s="99">
        <v>33.1</v>
      </c>
      <c r="H99" s="28">
        <v>0</v>
      </c>
      <c r="I99" s="86">
        <f t="shared" si="2"/>
        <v>0</v>
      </c>
    </row>
    <row r="100" spans="1:9">
      <c r="A100" s="23">
        <v>39195.129166666666</v>
      </c>
      <c r="B100" s="23">
        <v>39195.288194444445</v>
      </c>
      <c r="C100" s="24">
        <v>0.41899999999999998</v>
      </c>
      <c r="D100" s="88"/>
      <c r="E100" s="24">
        <v>0.32600000000000001</v>
      </c>
      <c r="F100" s="88"/>
      <c r="G100" s="99">
        <v>33.1</v>
      </c>
      <c r="H100" s="28">
        <v>0</v>
      </c>
      <c r="I100" s="86">
        <f t="shared" si="2"/>
        <v>0</v>
      </c>
    </row>
    <row r="101" spans="1:9">
      <c r="A101" s="23">
        <v>38829.122916666667</v>
      </c>
      <c r="B101" s="23">
        <v>38829.185416666667</v>
      </c>
      <c r="C101" s="24">
        <v>0.14399999999999999</v>
      </c>
      <c r="D101" s="88"/>
      <c r="E101" s="24">
        <v>0.19800000000000001</v>
      </c>
      <c r="F101" s="88"/>
      <c r="G101" s="99">
        <v>33</v>
      </c>
      <c r="H101" s="28">
        <v>0</v>
      </c>
      <c r="I101" s="86">
        <f t="shared" si="2"/>
        <v>0</v>
      </c>
    </row>
    <row r="102" spans="1:9">
      <c r="A102" s="23">
        <v>39235.482638888891</v>
      </c>
      <c r="B102" s="23">
        <v>39235.619444444441</v>
      </c>
      <c r="C102" s="24">
        <v>0.24</v>
      </c>
      <c r="D102" s="88"/>
      <c r="E102" s="24">
        <v>0.314</v>
      </c>
      <c r="F102" s="88"/>
      <c r="G102" s="99">
        <v>32.9</v>
      </c>
      <c r="H102" s="28">
        <v>0</v>
      </c>
      <c r="I102" s="86">
        <f t="shared" si="2"/>
        <v>0</v>
      </c>
    </row>
    <row r="103" spans="1:9">
      <c r="A103" s="23">
        <v>38896.746527777781</v>
      </c>
      <c r="B103" s="23">
        <v>38896.800000000003</v>
      </c>
      <c r="C103" s="24">
        <v>0.311</v>
      </c>
      <c r="D103" s="88"/>
      <c r="E103" s="24">
        <v>0.47799999999999998</v>
      </c>
      <c r="F103" s="88"/>
      <c r="G103" s="99">
        <v>32.799999999999997</v>
      </c>
      <c r="H103" s="28">
        <v>0</v>
      </c>
      <c r="I103" s="86">
        <f t="shared" si="2"/>
        <v>0</v>
      </c>
    </row>
    <row r="104" spans="1:9">
      <c r="A104" s="23">
        <v>38935.292361111111</v>
      </c>
      <c r="B104" s="23">
        <v>38935.510416666664</v>
      </c>
      <c r="C104" s="24">
        <v>0.61199999999999999</v>
      </c>
      <c r="D104" s="88"/>
      <c r="E104" s="24">
        <v>0.52200000000000002</v>
      </c>
      <c r="F104" s="88"/>
      <c r="G104" s="99">
        <v>32.5</v>
      </c>
      <c r="H104" s="28">
        <v>0</v>
      </c>
      <c r="I104" s="86">
        <f t="shared" ref="I104:I135" si="3">H104/C104</f>
        <v>0</v>
      </c>
    </row>
    <row r="105" spans="1:9">
      <c r="A105" s="23">
        <v>38938.930555555555</v>
      </c>
      <c r="B105" s="23">
        <v>38938.974999999999</v>
      </c>
      <c r="C105" s="24">
        <v>0.154</v>
      </c>
      <c r="D105" s="88"/>
      <c r="E105" s="24">
        <v>0.2</v>
      </c>
      <c r="F105" s="88"/>
      <c r="G105" s="99">
        <v>32.299999999999997</v>
      </c>
      <c r="H105" s="28">
        <v>0</v>
      </c>
      <c r="I105" s="86">
        <f t="shared" si="3"/>
        <v>0</v>
      </c>
    </row>
    <row r="106" spans="1:9">
      <c r="A106" s="23">
        <v>39162.785416666666</v>
      </c>
      <c r="B106" s="23">
        <v>39162.831250000003</v>
      </c>
      <c r="C106" s="24">
        <v>0.33700000000000002</v>
      </c>
      <c r="D106" s="88"/>
      <c r="E106" s="24">
        <v>0.36599999999999999</v>
      </c>
      <c r="F106" s="88"/>
      <c r="G106" s="99">
        <v>32.299999999999997</v>
      </c>
      <c r="H106" s="28">
        <v>0</v>
      </c>
      <c r="I106" s="86">
        <f t="shared" si="3"/>
        <v>0</v>
      </c>
    </row>
    <row r="107" spans="1:9">
      <c r="A107" s="23">
        <v>38861.820833333331</v>
      </c>
      <c r="B107" s="23">
        <v>38861.848611111112</v>
      </c>
      <c r="C107" s="24">
        <v>0.43</v>
      </c>
      <c r="D107" s="88"/>
      <c r="E107" s="24">
        <v>0.80600000000000005</v>
      </c>
      <c r="F107" s="88"/>
      <c r="G107" s="99">
        <v>32.1</v>
      </c>
      <c r="H107" s="28">
        <v>0</v>
      </c>
      <c r="I107" s="86">
        <f t="shared" si="3"/>
        <v>0</v>
      </c>
    </row>
    <row r="108" spans="1:9">
      <c r="A108" s="23">
        <v>39562.745138888888</v>
      </c>
      <c r="B108" s="23">
        <v>39562.86041666667</v>
      </c>
      <c r="C108" s="24">
        <v>0.153</v>
      </c>
      <c r="D108" s="88"/>
      <c r="E108" s="24">
        <v>0.14199999999999999</v>
      </c>
      <c r="F108" s="88"/>
      <c r="G108" s="99">
        <v>32.1</v>
      </c>
      <c r="H108" s="28">
        <v>0</v>
      </c>
      <c r="I108" s="86">
        <f t="shared" si="3"/>
        <v>0</v>
      </c>
    </row>
    <row r="109" spans="1:9">
      <c r="A109" s="23">
        <v>39563.092361111114</v>
      </c>
      <c r="B109" s="23">
        <v>39563.186805555553</v>
      </c>
      <c r="C109" s="24">
        <v>1.218</v>
      </c>
      <c r="D109" s="88"/>
      <c r="E109" s="24">
        <v>1.03</v>
      </c>
      <c r="F109" s="88"/>
      <c r="G109" s="99">
        <v>32.1</v>
      </c>
      <c r="H109" s="28">
        <v>7.0000000000000001E-3</v>
      </c>
      <c r="I109" s="86">
        <f t="shared" si="3"/>
        <v>5.7471264367816091E-3</v>
      </c>
    </row>
    <row r="110" spans="1:9">
      <c r="A110" s="23">
        <v>38894.257638888892</v>
      </c>
      <c r="B110" s="23">
        <v>38894.352777777778</v>
      </c>
      <c r="C110" s="24">
        <v>0.189</v>
      </c>
      <c r="D110" s="88"/>
      <c r="E110" s="24">
        <v>0.126</v>
      </c>
      <c r="F110" s="88"/>
      <c r="G110" s="99">
        <v>31.8</v>
      </c>
      <c r="H110" s="28">
        <v>0</v>
      </c>
      <c r="I110" s="86">
        <f t="shared" si="3"/>
        <v>0</v>
      </c>
    </row>
    <row r="111" spans="1:9">
      <c r="A111" s="23">
        <v>38925.597916666666</v>
      </c>
      <c r="B111" s="23">
        <v>38925.689583333333</v>
      </c>
      <c r="C111" s="24">
        <v>0.749</v>
      </c>
      <c r="D111" s="88"/>
      <c r="E111" s="24">
        <v>1.282</v>
      </c>
      <c r="F111" s="88"/>
      <c r="G111" s="99">
        <v>31.8</v>
      </c>
      <c r="H111" s="28">
        <v>0</v>
      </c>
      <c r="I111" s="86">
        <f t="shared" si="3"/>
        <v>0</v>
      </c>
    </row>
    <row r="112" spans="1:9">
      <c r="A112" s="23">
        <v>39277.168749999997</v>
      </c>
      <c r="B112" s="23">
        <v>39277.28125</v>
      </c>
      <c r="C112" s="24">
        <v>0.188</v>
      </c>
      <c r="D112" s="88"/>
      <c r="E112" s="24">
        <v>0.188</v>
      </c>
      <c r="F112" s="88"/>
      <c r="G112" s="99">
        <v>31.7</v>
      </c>
      <c r="H112" s="28">
        <v>0</v>
      </c>
      <c r="I112" s="86">
        <f t="shared" si="3"/>
        <v>0</v>
      </c>
    </row>
    <row r="113" spans="1:9">
      <c r="A113" s="23">
        <v>39298.695138888892</v>
      </c>
      <c r="B113" s="23">
        <v>39299.28125</v>
      </c>
      <c r="C113" s="24">
        <v>1.2689999999999999</v>
      </c>
      <c r="D113" s="88"/>
      <c r="E113" s="24">
        <v>0.93799999999999994</v>
      </c>
      <c r="F113" s="88"/>
      <c r="G113" s="99">
        <v>31.5</v>
      </c>
      <c r="H113" s="28">
        <v>0</v>
      </c>
      <c r="I113" s="86">
        <f t="shared" si="3"/>
        <v>0</v>
      </c>
    </row>
    <row r="114" spans="1:9">
      <c r="A114" s="23">
        <v>38889.287499999999</v>
      </c>
      <c r="B114" s="23">
        <v>38889.328472222223</v>
      </c>
      <c r="C114" s="24">
        <v>0.23799999999999999</v>
      </c>
      <c r="D114" s="88"/>
      <c r="E114" s="24">
        <v>0.42199999999999999</v>
      </c>
      <c r="F114" s="88"/>
      <c r="G114" s="99">
        <v>31.1</v>
      </c>
      <c r="H114" s="28">
        <v>0</v>
      </c>
      <c r="I114" s="86">
        <f t="shared" si="3"/>
        <v>0</v>
      </c>
    </row>
    <row r="115" spans="1:9">
      <c r="A115" s="23">
        <v>39218.724999999999</v>
      </c>
      <c r="B115" s="23">
        <v>39218.759722222225</v>
      </c>
      <c r="C115" s="24">
        <v>0.13400000000000001</v>
      </c>
      <c r="D115" s="88"/>
      <c r="E115" s="24">
        <v>0.20599999999999999</v>
      </c>
      <c r="F115" s="88"/>
      <c r="G115" s="99">
        <v>31.1</v>
      </c>
      <c r="H115" s="28">
        <v>0</v>
      </c>
      <c r="I115" s="86">
        <f t="shared" si="3"/>
        <v>0</v>
      </c>
    </row>
    <row r="116" spans="1:9">
      <c r="A116" s="23">
        <v>38848.183333333334</v>
      </c>
      <c r="B116" s="23">
        <v>38849.019444444442</v>
      </c>
      <c r="C116" s="24">
        <v>0.99</v>
      </c>
      <c r="D116" s="88"/>
      <c r="E116" s="24">
        <v>0.16200000000000001</v>
      </c>
      <c r="F116" s="88"/>
      <c r="G116" s="99">
        <v>31</v>
      </c>
      <c r="H116" s="28">
        <v>0</v>
      </c>
      <c r="I116" s="86">
        <f t="shared" si="3"/>
        <v>0</v>
      </c>
    </row>
    <row r="117" spans="1:9">
      <c r="A117" s="23">
        <v>38893.80972222222</v>
      </c>
      <c r="B117" s="23">
        <v>38893.929166666669</v>
      </c>
      <c r="C117" s="24">
        <v>0.46200000000000002</v>
      </c>
      <c r="D117" s="88"/>
      <c r="E117" s="24">
        <v>0.51</v>
      </c>
      <c r="F117" s="88"/>
      <c r="G117" s="99">
        <v>30.7</v>
      </c>
      <c r="H117" s="28">
        <v>0</v>
      </c>
      <c r="I117" s="86">
        <f t="shared" si="3"/>
        <v>0</v>
      </c>
    </row>
    <row r="118" spans="1:9">
      <c r="A118" s="23">
        <v>38972.57708333333</v>
      </c>
      <c r="B118" s="23">
        <v>38972.673611111109</v>
      </c>
      <c r="C118" s="24">
        <v>0.76100000000000001</v>
      </c>
      <c r="D118" s="88"/>
      <c r="E118" s="24">
        <v>0.68200000000000005</v>
      </c>
      <c r="F118" s="88"/>
      <c r="G118" s="99">
        <v>30.7</v>
      </c>
      <c r="H118" s="28">
        <v>0</v>
      </c>
      <c r="I118" s="86">
        <f t="shared" si="3"/>
        <v>0</v>
      </c>
    </row>
    <row r="119" spans="1:9">
      <c r="A119" s="23">
        <v>38983.553472222222</v>
      </c>
      <c r="B119" s="23">
        <v>38983.745833333334</v>
      </c>
      <c r="C119" s="24">
        <v>0.27900000000000003</v>
      </c>
      <c r="D119" s="88"/>
      <c r="E119" s="24">
        <v>0.16200000000000001</v>
      </c>
      <c r="F119" s="88"/>
      <c r="G119" s="99">
        <v>30.7</v>
      </c>
      <c r="H119" s="28">
        <v>0</v>
      </c>
      <c r="I119" s="86">
        <f t="shared" si="3"/>
        <v>0</v>
      </c>
    </row>
    <row r="120" spans="1:9">
      <c r="A120" s="23">
        <v>38846.65902777778</v>
      </c>
      <c r="B120" s="23">
        <v>38846.835416666669</v>
      </c>
      <c r="C120" s="24">
        <v>0.27</v>
      </c>
      <c r="D120" s="88"/>
      <c r="E120" s="24">
        <v>0.18</v>
      </c>
      <c r="F120" s="88"/>
      <c r="G120" s="99">
        <v>30.5</v>
      </c>
      <c r="H120" s="28">
        <v>0</v>
      </c>
      <c r="I120" s="86">
        <f t="shared" si="3"/>
        <v>0</v>
      </c>
    </row>
    <row r="121" spans="1:9">
      <c r="A121" s="23">
        <v>38982.265277777777</v>
      </c>
      <c r="B121" s="23">
        <v>38982.340277777781</v>
      </c>
      <c r="C121" s="24">
        <v>0.126</v>
      </c>
      <c r="D121" s="88"/>
      <c r="E121" s="24">
        <v>0.126</v>
      </c>
      <c r="F121" s="88"/>
      <c r="G121" s="99">
        <v>30.2</v>
      </c>
      <c r="H121" s="28">
        <v>0</v>
      </c>
      <c r="I121" s="86">
        <f t="shared" si="3"/>
        <v>0</v>
      </c>
    </row>
    <row r="122" spans="1:9">
      <c r="A122" s="23">
        <v>39704.005555555559</v>
      </c>
      <c r="B122" s="23">
        <v>39704.479166666664</v>
      </c>
      <c r="C122" s="24">
        <v>1.089</v>
      </c>
      <c r="D122" s="88"/>
      <c r="E122" s="24">
        <v>0.34200000000000003</v>
      </c>
      <c r="F122" s="88"/>
      <c r="G122" s="99">
        <v>30.2</v>
      </c>
      <c r="H122" s="28">
        <v>0</v>
      </c>
      <c r="I122" s="86">
        <f t="shared" si="3"/>
        <v>0</v>
      </c>
    </row>
    <row r="123" spans="1:9">
      <c r="A123" s="23">
        <v>38992.767361111109</v>
      </c>
      <c r="B123" s="23">
        <v>38992.877083333333</v>
      </c>
      <c r="C123" s="24">
        <v>0.54100000000000004</v>
      </c>
      <c r="D123" s="88"/>
      <c r="E123" s="24">
        <v>0.81599999999999995</v>
      </c>
      <c r="F123" s="88"/>
      <c r="G123" s="99">
        <v>30.1</v>
      </c>
      <c r="H123" s="28">
        <v>0</v>
      </c>
      <c r="I123" s="86">
        <f t="shared" si="3"/>
        <v>0</v>
      </c>
    </row>
    <row r="124" spans="1:9">
      <c r="A124" s="23">
        <v>38990.718055555553</v>
      </c>
      <c r="B124" s="23">
        <v>38990.731249999997</v>
      </c>
      <c r="C124" s="24">
        <v>0.1</v>
      </c>
      <c r="D124" s="88"/>
      <c r="E124" s="70">
        <f>C124/0.5</f>
        <v>0.2</v>
      </c>
      <c r="F124" s="88"/>
      <c r="G124" s="99">
        <v>30</v>
      </c>
      <c r="H124" s="28">
        <v>0</v>
      </c>
      <c r="I124" s="86">
        <f t="shared" si="3"/>
        <v>0</v>
      </c>
    </row>
    <row r="125" spans="1:9">
      <c r="A125" s="23">
        <v>39699.408333333333</v>
      </c>
      <c r="B125" s="23">
        <v>39699.675000000003</v>
      </c>
      <c r="C125" s="24">
        <v>0.126</v>
      </c>
      <c r="D125" s="88"/>
      <c r="E125" s="24">
        <v>5.3999999999999999E-2</v>
      </c>
      <c r="F125" s="88"/>
      <c r="G125" s="99">
        <v>30</v>
      </c>
      <c r="H125" s="28">
        <v>0</v>
      </c>
      <c r="I125" s="86">
        <f t="shared" si="3"/>
        <v>0</v>
      </c>
    </row>
    <row r="126" spans="1:9">
      <c r="A126" s="23">
        <v>39649.027777777781</v>
      </c>
      <c r="B126" s="23">
        <v>39649.133333333331</v>
      </c>
      <c r="C126" s="24">
        <v>0.17100000000000001</v>
      </c>
      <c r="D126" s="88"/>
      <c r="E126" s="24">
        <v>0.18</v>
      </c>
      <c r="F126" s="88"/>
      <c r="G126" s="99">
        <v>29.7</v>
      </c>
      <c r="H126" s="28">
        <v>0</v>
      </c>
      <c r="I126" s="86">
        <f t="shared" si="3"/>
        <v>0</v>
      </c>
    </row>
    <row r="127" spans="1:9">
      <c r="A127" s="23">
        <v>38836.720833333333</v>
      </c>
      <c r="B127" s="23">
        <v>38836.955555555556</v>
      </c>
      <c r="C127" s="24">
        <v>0.216</v>
      </c>
      <c r="D127" s="88"/>
      <c r="E127" s="24">
        <v>0.108</v>
      </c>
      <c r="F127" s="88"/>
      <c r="G127" s="99">
        <v>29.3</v>
      </c>
      <c r="H127" s="28">
        <v>0</v>
      </c>
      <c r="I127" s="86">
        <f t="shared" si="3"/>
        <v>0</v>
      </c>
    </row>
    <row r="128" spans="1:9">
      <c r="A128" s="23">
        <v>38837.133333333331</v>
      </c>
      <c r="B128" s="23">
        <v>38837.700694444444</v>
      </c>
      <c r="C128" s="24">
        <v>0.71099999999999997</v>
      </c>
      <c r="D128" s="88"/>
      <c r="E128" s="24">
        <v>0.16200000000000001</v>
      </c>
      <c r="F128" s="88"/>
      <c r="G128" s="99">
        <v>29.3</v>
      </c>
      <c r="H128" s="28">
        <v>0</v>
      </c>
      <c r="I128" s="86">
        <f t="shared" si="3"/>
        <v>0</v>
      </c>
    </row>
    <row r="129" spans="1:16">
      <c r="A129" s="23">
        <v>39645.679861111108</v>
      </c>
      <c r="B129" s="23">
        <v>39645.685416666667</v>
      </c>
      <c r="C129" s="24">
        <v>0.16</v>
      </c>
      <c r="D129" s="88"/>
      <c r="E129" s="70">
        <f>C129/0.5</f>
        <v>0.32</v>
      </c>
      <c r="F129" s="88"/>
      <c r="G129" s="99">
        <v>29.2</v>
      </c>
      <c r="H129" s="28">
        <v>0</v>
      </c>
      <c r="I129" s="86">
        <f t="shared" si="3"/>
        <v>0</v>
      </c>
    </row>
    <row r="130" spans="1:16">
      <c r="A130" s="23">
        <v>39217.472222222219</v>
      </c>
      <c r="B130" s="23">
        <v>39217.763888888891</v>
      </c>
      <c r="C130" s="24">
        <v>0.627</v>
      </c>
      <c r="D130" s="88"/>
      <c r="E130" s="24">
        <v>0.432</v>
      </c>
      <c r="F130" s="88"/>
      <c r="G130" s="99">
        <v>29.1</v>
      </c>
      <c r="H130" s="28">
        <v>0</v>
      </c>
      <c r="I130" s="86">
        <f t="shared" si="3"/>
        <v>0</v>
      </c>
    </row>
    <row r="131" spans="1:16">
      <c r="A131" s="23">
        <v>38886.243055555555</v>
      </c>
      <c r="B131" s="23">
        <v>38886.623611111114</v>
      </c>
      <c r="C131" s="24">
        <v>0.83599999999999997</v>
      </c>
      <c r="D131" s="88"/>
      <c r="E131" s="24">
        <v>0.39400000000000002</v>
      </c>
      <c r="F131" s="88"/>
      <c r="G131" s="99">
        <v>29</v>
      </c>
      <c r="H131" s="28">
        <v>0</v>
      </c>
      <c r="I131" s="86">
        <f t="shared" si="3"/>
        <v>0</v>
      </c>
    </row>
    <row r="132" spans="1:16">
      <c r="A132" s="23">
        <v>38918.126388888886</v>
      </c>
      <c r="B132" s="23">
        <v>38918.225694444445</v>
      </c>
      <c r="C132" s="24">
        <v>0.98599999999999999</v>
      </c>
      <c r="D132" s="88"/>
      <c r="E132" s="24">
        <v>1.45</v>
      </c>
      <c r="F132" s="88"/>
      <c r="G132" s="99">
        <v>29</v>
      </c>
      <c r="H132" s="28">
        <v>0</v>
      </c>
      <c r="I132" s="86">
        <f t="shared" si="3"/>
        <v>0</v>
      </c>
    </row>
    <row r="133" spans="1:16">
      <c r="A133" s="23">
        <v>39579.20416666667</v>
      </c>
      <c r="B133" s="23">
        <v>39579.376388888886</v>
      </c>
      <c r="C133" s="24">
        <v>0.17100000000000001</v>
      </c>
      <c r="D133" s="88"/>
      <c r="E133" s="24">
        <v>0.15</v>
      </c>
      <c r="F133" s="88"/>
      <c r="G133" s="99">
        <v>29</v>
      </c>
      <c r="H133" s="28">
        <v>0</v>
      </c>
      <c r="I133" s="86">
        <f t="shared" si="3"/>
        <v>0</v>
      </c>
    </row>
    <row r="134" spans="1:16">
      <c r="A134" s="23">
        <v>38964.488888888889</v>
      </c>
      <c r="B134" s="23">
        <v>38964.671527777777</v>
      </c>
      <c r="C134" s="24">
        <v>0.153</v>
      </c>
      <c r="D134" s="88"/>
      <c r="E134" s="24">
        <v>0.09</v>
      </c>
      <c r="F134" s="88"/>
      <c r="G134" s="99">
        <v>28.8</v>
      </c>
      <c r="H134" s="28">
        <v>0</v>
      </c>
      <c r="I134" s="86">
        <f t="shared" si="3"/>
        <v>0</v>
      </c>
    </row>
    <row r="135" spans="1:16" s="69" customFormat="1">
      <c r="A135" s="23">
        <v>39406.734722222223</v>
      </c>
      <c r="B135" s="23">
        <v>39406.940972222219</v>
      </c>
      <c r="C135" s="24">
        <v>0.10299999999999999</v>
      </c>
      <c r="D135" s="88"/>
      <c r="E135" s="24">
        <v>7.3999999999999996E-2</v>
      </c>
      <c r="F135" s="88"/>
      <c r="G135" s="99">
        <v>28.8</v>
      </c>
      <c r="H135" s="28">
        <v>0</v>
      </c>
      <c r="I135" s="86">
        <f t="shared" si="3"/>
        <v>0</v>
      </c>
      <c r="K135" s="2"/>
      <c r="L135" s="2"/>
      <c r="M135" s="2"/>
      <c r="N135" s="2"/>
      <c r="O135" s="2"/>
      <c r="P135" s="2"/>
    </row>
    <row r="136" spans="1:16">
      <c r="A136" s="23">
        <v>39251.793055555558</v>
      </c>
      <c r="B136" s="23">
        <v>39252.021527777775</v>
      </c>
      <c r="C136" s="24">
        <v>0.26</v>
      </c>
      <c r="D136" s="88"/>
      <c r="E136" s="24">
        <v>0.20799999999999999</v>
      </c>
      <c r="F136" s="88"/>
      <c r="G136" s="99">
        <v>28.7</v>
      </c>
      <c r="H136" s="28">
        <v>0</v>
      </c>
      <c r="I136" s="86">
        <f t="shared" ref="I136:I149" si="4">H136/C136</f>
        <v>0</v>
      </c>
      <c r="K136" s="69"/>
      <c r="L136" s="69"/>
      <c r="M136" s="69"/>
      <c r="N136" s="69"/>
      <c r="O136" s="69"/>
      <c r="P136" s="69"/>
    </row>
    <row r="137" spans="1:16" s="69" customFormat="1">
      <c r="A137" s="23">
        <v>38972.191666666666</v>
      </c>
      <c r="B137" s="23">
        <v>38972.395138888889</v>
      </c>
      <c r="C137" s="24">
        <v>0.26100000000000001</v>
      </c>
      <c r="D137" s="88"/>
      <c r="E137" s="24">
        <v>0.16200000000000001</v>
      </c>
      <c r="F137" s="88"/>
      <c r="G137" s="99">
        <v>28.6</v>
      </c>
      <c r="H137" s="28">
        <v>0</v>
      </c>
      <c r="I137" s="86">
        <f t="shared" si="4"/>
        <v>0</v>
      </c>
      <c r="K137" s="2"/>
      <c r="L137" s="2"/>
      <c r="M137" s="2"/>
      <c r="N137" s="2"/>
      <c r="O137" s="2"/>
      <c r="P137" s="2"/>
    </row>
    <row r="138" spans="1:16" s="69" customFormat="1">
      <c r="A138" s="23">
        <v>39631.477777777778</v>
      </c>
      <c r="B138" s="23">
        <v>39631.490972222222</v>
      </c>
      <c r="C138" s="24">
        <v>0.28100000000000003</v>
      </c>
      <c r="D138" s="88"/>
      <c r="E138" s="70">
        <f>C138/0.5</f>
        <v>0.56200000000000006</v>
      </c>
      <c r="F138" s="88"/>
      <c r="G138" s="99">
        <v>28.5</v>
      </c>
      <c r="H138" s="28">
        <v>0</v>
      </c>
      <c r="I138" s="86">
        <f t="shared" si="4"/>
        <v>0</v>
      </c>
    </row>
    <row r="139" spans="1:16" s="69" customFormat="1">
      <c r="A139" s="23">
        <v>39631.75</v>
      </c>
      <c r="B139" s="23">
        <v>39631.822916666664</v>
      </c>
      <c r="C139" s="24">
        <v>0.42199999999999999</v>
      </c>
      <c r="D139" s="88"/>
      <c r="E139" s="24">
        <v>0.57399999999999995</v>
      </c>
      <c r="F139" s="88"/>
      <c r="G139" s="99">
        <v>28.5</v>
      </c>
      <c r="H139" s="28">
        <v>0</v>
      </c>
      <c r="I139" s="86">
        <f t="shared" si="4"/>
        <v>0</v>
      </c>
    </row>
    <row r="140" spans="1:16" s="69" customFormat="1">
      <c r="A140" s="23">
        <v>39641.128472222219</v>
      </c>
      <c r="B140" s="23">
        <v>39641.265277777777</v>
      </c>
      <c r="C140" s="24">
        <v>0.46700000000000003</v>
      </c>
      <c r="D140" s="88"/>
      <c r="E140" s="24">
        <v>0.66400000000000003</v>
      </c>
      <c r="F140" s="88"/>
      <c r="G140" s="99">
        <v>28.5</v>
      </c>
      <c r="H140" s="28">
        <v>0</v>
      </c>
      <c r="I140" s="86">
        <f t="shared" si="4"/>
        <v>0</v>
      </c>
    </row>
    <row r="141" spans="1:16" s="69" customFormat="1">
      <c r="A141" s="23">
        <v>39289.322222222225</v>
      </c>
      <c r="B141" s="23">
        <v>39289.507638888892</v>
      </c>
      <c r="C141" s="24">
        <v>1.2889999999999999</v>
      </c>
      <c r="D141" s="88"/>
      <c r="E141" s="24">
        <v>1.44</v>
      </c>
      <c r="F141" s="88"/>
      <c r="G141" s="99">
        <v>28.4</v>
      </c>
      <c r="H141" s="28">
        <v>0</v>
      </c>
      <c r="I141" s="86">
        <f t="shared" si="4"/>
        <v>0</v>
      </c>
    </row>
    <row r="142" spans="1:16" s="69" customFormat="1">
      <c r="A142" s="23">
        <v>39639.767361111109</v>
      </c>
      <c r="B142" s="23">
        <v>39639.782638888886</v>
      </c>
      <c r="C142" s="24">
        <v>0.11</v>
      </c>
      <c r="D142" s="88"/>
      <c r="E142" s="70">
        <f>C142/0.5</f>
        <v>0.22</v>
      </c>
      <c r="F142" s="88"/>
      <c r="G142" s="99">
        <v>28</v>
      </c>
      <c r="H142" s="28">
        <v>0</v>
      </c>
      <c r="I142" s="86">
        <f t="shared" si="4"/>
        <v>0</v>
      </c>
    </row>
    <row r="143" spans="1:16">
      <c r="A143" s="23">
        <v>39639.972916666666</v>
      </c>
      <c r="B143" s="23">
        <v>39640.307638888888</v>
      </c>
      <c r="C143" s="24">
        <v>0.54300000000000004</v>
      </c>
      <c r="D143" s="88"/>
      <c r="E143" s="24">
        <v>0.33</v>
      </c>
      <c r="F143" s="88"/>
      <c r="G143" s="99">
        <v>28</v>
      </c>
      <c r="H143" s="28">
        <v>0</v>
      </c>
      <c r="I143" s="86">
        <f t="shared" si="4"/>
        <v>0</v>
      </c>
      <c r="K143" s="69"/>
      <c r="L143" s="69"/>
      <c r="M143" s="69"/>
      <c r="N143" s="69"/>
      <c r="O143" s="69"/>
      <c r="P143" s="69"/>
    </row>
    <row r="144" spans="1:16">
      <c r="A144" s="23">
        <v>39636.85833333333</v>
      </c>
      <c r="B144" s="23">
        <v>39637.094444444447</v>
      </c>
      <c r="C144" s="24">
        <v>0.93300000000000005</v>
      </c>
      <c r="D144" s="88"/>
      <c r="E144" s="24">
        <v>0.94799999999999995</v>
      </c>
      <c r="F144" s="88"/>
      <c r="G144" s="99">
        <v>27.7</v>
      </c>
      <c r="H144" s="28">
        <v>0</v>
      </c>
      <c r="I144" s="86">
        <f t="shared" si="4"/>
        <v>0</v>
      </c>
    </row>
    <row r="145" spans="1:9">
      <c r="A145" s="23">
        <v>39234.784722222219</v>
      </c>
      <c r="B145" s="23">
        <v>39234.865972222222</v>
      </c>
      <c r="C145" s="24">
        <v>1.008</v>
      </c>
      <c r="D145" s="88"/>
      <c r="E145" s="24">
        <v>1.58</v>
      </c>
      <c r="F145" s="88"/>
      <c r="G145" s="99">
        <v>27.5</v>
      </c>
      <c r="H145" s="27">
        <v>1.6036851375152423E-3</v>
      </c>
      <c r="I145" s="86">
        <f t="shared" si="4"/>
        <v>1.5909574776936928E-3</v>
      </c>
    </row>
    <row r="146" spans="1:9">
      <c r="A146" s="23">
        <v>39636.338888888888</v>
      </c>
      <c r="B146" s="23">
        <v>39636.384722222225</v>
      </c>
      <c r="C146" s="24">
        <v>0.70199999999999996</v>
      </c>
      <c r="D146" s="88"/>
      <c r="E146" s="24">
        <v>0.82199999999999995</v>
      </c>
      <c r="F146" s="88"/>
      <c r="G146" s="99">
        <v>27.4</v>
      </c>
      <c r="H146" s="28">
        <v>0</v>
      </c>
      <c r="I146" s="86">
        <f t="shared" si="4"/>
        <v>0</v>
      </c>
    </row>
    <row r="147" spans="1:9">
      <c r="A147" s="23">
        <v>38907.781944444447</v>
      </c>
      <c r="B147" s="23">
        <v>38907.791666666664</v>
      </c>
      <c r="C147" s="24">
        <v>0.24099999999999999</v>
      </c>
      <c r="D147" s="88"/>
      <c r="E147" s="70">
        <f>C147/0.5</f>
        <v>0.48199999999999998</v>
      </c>
      <c r="F147" s="88"/>
      <c r="G147" s="99">
        <v>27.3</v>
      </c>
      <c r="H147" s="28">
        <v>0</v>
      </c>
      <c r="I147" s="86">
        <f t="shared" si="4"/>
        <v>0</v>
      </c>
    </row>
    <row r="148" spans="1:9">
      <c r="A148" s="23">
        <v>38909.426388888889</v>
      </c>
      <c r="B148" s="23">
        <v>38909.74722222222</v>
      </c>
      <c r="C148" s="24">
        <v>0.85699999999999998</v>
      </c>
      <c r="D148" s="88"/>
      <c r="E148" s="24">
        <v>0.378</v>
      </c>
      <c r="F148" s="88"/>
      <c r="G148" s="99">
        <v>27.1</v>
      </c>
      <c r="H148" s="28">
        <v>0</v>
      </c>
      <c r="I148" s="86">
        <f t="shared" si="4"/>
        <v>0</v>
      </c>
    </row>
    <row r="149" spans="1:9">
      <c r="A149" s="23">
        <v>39259.696527777778</v>
      </c>
      <c r="B149" s="23">
        <v>39259.711805555555</v>
      </c>
      <c r="C149" s="24">
        <v>0.115</v>
      </c>
      <c r="D149" s="88"/>
      <c r="E149" s="70">
        <f>C149/0.5</f>
        <v>0.23</v>
      </c>
      <c r="F149" s="88"/>
      <c r="G149" s="99">
        <v>27.1</v>
      </c>
      <c r="H149" s="28">
        <v>0</v>
      </c>
      <c r="I149" s="86">
        <f t="shared" si="4"/>
        <v>0</v>
      </c>
    </row>
    <row r="150" spans="1:9">
      <c r="A150" s="71">
        <v>38620.857638888891</v>
      </c>
      <c r="B150" s="71">
        <v>38620.936111111114</v>
      </c>
      <c r="C150" s="2">
        <v>0.126</v>
      </c>
      <c r="E150" s="2">
        <v>0.14399999999999999</v>
      </c>
      <c r="G150" s="99">
        <v>27.01</v>
      </c>
      <c r="H150" s="28">
        <v>0</v>
      </c>
      <c r="I150" s="86">
        <v>0</v>
      </c>
    </row>
    <row r="151" spans="1:9">
      <c r="A151" s="23">
        <v>39664.568055555559</v>
      </c>
      <c r="B151" s="23">
        <v>39664.611805555556</v>
      </c>
      <c r="C151" s="24">
        <v>0.34399999999999997</v>
      </c>
      <c r="D151" s="88"/>
      <c r="E151" s="24">
        <v>0.65200000000000002</v>
      </c>
      <c r="F151" s="88"/>
      <c r="G151" s="99">
        <v>27</v>
      </c>
      <c r="H151" s="28">
        <v>0</v>
      </c>
      <c r="I151" s="86">
        <f>H151/C151</f>
        <v>0</v>
      </c>
    </row>
    <row r="152" spans="1:9">
      <c r="A152" s="71">
        <v>38617.456944444442</v>
      </c>
      <c r="B152" s="71">
        <v>38617.478472222225</v>
      </c>
      <c r="C152" s="2">
        <v>0.10100000000000001</v>
      </c>
      <c r="E152" s="2">
        <v>0.184</v>
      </c>
      <c r="G152" s="99">
        <v>26.9</v>
      </c>
      <c r="H152" s="28">
        <v>0</v>
      </c>
      <c r="I152" s="86">
        <v>0</v>
      </c>
    </row>
    <row r="153" spans="1:9">
      <c r="A153" s="23">
        <v>38970.64166666667</v>
      </c>
      <c r="B153" s="23">
        <v>38971.085416666669</v>
      </c>
      <c r="C153" s="24">
        <v>0.24299999999999999</v>
      </c>
      <c r="D153" s="88"/>
      <c r="E153" s="24">
        <v>0.14399999999999999</v>
      </c>
      <c r="F153" s="88"/>
      <c r="G153" s="99">
        <v>26.8</v>
      </c>
      <c r="H153" s="28">
        <v>0</v>
      </c>
      <c r="I153" s="86">
        <f>H153/C153</f>
        <v>0</v>
      </c>
    </row>
    <row r="154" spans="1:9">
      <c r="A154" s="23">
        <v>38971.451388888891</v>
      </c>
      <c r="B154" s="23">
        <v>38971.939583333333</v>
      </c>
      <c r="C154" s="24">
        <v>0.45900000000000002</v>
      </c>
      <c r="D154" s="88"/>
      <c r="E154" s="24">
        <v>0.23400000000000001</v>
      </c>
      <c r="F154" s="88"/>
      <c r="G154" s="99">
        <v>26.7</v>
      </c>
      <c r="H154" s="28">
        <v>0</v>
      </c>
      <c r="I154" s="86">
        <f>H154/C154</f>
        <v>0</v>
      </c>
    </row>
    <row r="155" spans="1:9">
      <c r="A155" s="23">
        <v>39233.526388888888</v>
      </c>
      <c r="B155" s="23">
        <v>39233.593055555553</v>
      </c>
      <c r="C155" s="24">
        <v>0.64300000000000002</v>
      </c>
      <c r="D155" s="88"/>
      <c r="E155" s="24">
        <v>1.004</v>
      </c>
      <c r="F155" s="88"/>
      <c r="G155" s="99">
        <v>26.7</v>
      </c>
      <c r="H155" s="28">
        <v>0</v>
      </c>
      <c r="I155" s="86">
        <f>H155/C155</f>
        <v>0</v>
      </c>
    </row>
    <row r="156" spans="1:9">
      <c r="A156" s="23">
        <v>39272.484722222223</v>
      </c>
      <c r="B156" s="23">
        <v>39272.552083333336</v>
      </c>
      <c r="C156" s="24">
        <v>0.98299999999999998</v>
      </c>
      <c r="D156" s="88"/>
      <c r="E156" s="24">
        <v>1.8180000000000001</v>
      </c>
      <c r="F156" s="88"/>
      <c r="G156" s="99">
        <v>26.6</v>
      </c>
      <c r="H156" s="28">
        <v>0</v>
      </c>
      <c r="I156" s="86">
        <f>H156/C156</f>
        <v>0</v>
      </c>
    </row>
    <row r="157" spans="1:9">
      <c r="A157" s="23">
        <v>38947.65</v>
      </c>
      <c r="B157" s="23">
        <v>38947.788194444445</v>
      </c>
      <c r="C157" s="24">
        <v>0.24299999999999999</v>
      </c>
      <c r="D157" s="88"/>
      <c r="E157" s="24">
        <v>0.34200000000000003</v>
      </c>
      <c r="F157" s="88"/>
      <c r="G157" s="99">
        <v>26.5</v>
      </c>
      <c r="H157" s="28">
        <v>0</v>
      </c>
      <c r="I157" s="86">
        <f>H157/C157</f>
        <v>0</v>
      </c>
    </row>
    <row r="158" spans="1:9">
      <c r="A158" s="71">
        <v>38620.466666666667</v>
      </c>
      <c r="B158" s="71">
        <v>38620.572916666664</v>
      </c>
      <c r="C158" s="2">
        <v>0.254</v>
      </c>
      <c r="E158" s="2">
        <v>0.308</v>
      </c>
      <c r="G158" s="99">
        <v>26.18</v>
      </c>
      <c r="H158" s="28">
        <v>0</v>
      </c>
      <c r="I158" s="86">
        <v>0</v>
      </c>
    </row>
    <row r="159" spans="1:9">
      <c r="A159" s="23">
        <v>39664.215277777781</v>
      </c>
      <c r="B159" s="23">
        <v>39664.272222222222</v>
      </c>
      <c r="C159" s="24">
        <v>0.29699999999999999</v>
      </c>
      <c r="D159" s="88"/>
      <c r="E159" s="24">
        <v>0.504</v>
      </c>
      <c r="F159" s="88"/>
      <c r="G159" s="99">
        <v>25.9</v>
      </c>
      <c r="H159" s="28">
        <v>0</v>
      </c>
      <c r="I159" s="86">
        <f t="shared" ref="I159:I167" si="5">H159/C159</f>
        <v>0</v>
      </c>
    </row>
    <row r="160" spans="1:9">
      <c r="A160" s="23">
        <v>39604.192361111112</v>
      </c>
      <c r="B160" s="23">
        <v>39604.378472222219</v>
      </c>
      <c r="C160" s="24">
        <v>1.712</v>
      </c>
      <c r="D160" s="88"/>
      <c r="E160" s="24">
        <v>1.69</v>
      </c>
      <c r="F160" s="88"/>
      <c r="G160" s="99">
        <v>25.7</v>
      </c>
      <c r="H160" s="25">
        <v>5.3456171250508069E-2</v>
      </c>
      <c r="I160" s="86">
        <f t="shared" si="5"/>
        <v>3.1224399094922937E-2</v>
      </c>
    </row>
    <row r="161" spans="1:9">
      <c r="A161" s="23">
        <v>39673.625694444447</v>
      </c>
      <c r="B161" s="23">
        <v>39673.779166666667</v>
      </c>
      <c r="C161" s="24">
        <v>0.11700000000000001</v>
      </c>
      <c r="D161" s="88"/>
      <c r="E161" s="24">
        <v>0.09</v>
      </c>
      <c r="F161" s="88"/>
      <c r="G161" s="99">
        <v>25.7</v>
      </c>
      <c r="H161" s="28">
        <v>0</v>
      </c>
      <c r="I161" s="86">
        <f t="shared" si="5"/>
        <v>0</v>
      </c>
    </row>
    <row r="162" spans="1:9">
      <c r="A162" s="23">
        <v>38952.884722222225</v>
      </c>
      <c r="B162" s="23">
        <v>38953.270138888889</v>
      </c>
      <c r="C162" s="24">
        <v>0.873</v>
      </c>
      <c r="D162" s="88"/>
      <c r="E162" s="24">
        <v>0.63800000000000001</v>
      </c>
      <c r="F162" s="88"/>
      <c r="G162" s="99">
        <v>25.4</v>
      </c>
      <c r="H162" s="28">
        <v>0</v>
      </c>
      <c r="I162" s="86">
        <f t="shared" si="5"/>
        <v>0</v>
      </c>
    </row>
    <row r="163" spans="1:9">
      <c r="A163" s="23">
        <v>39266.831944444442</v>
      </c>
      <c r="B163" s="23">
        <v>39267.038888888892</v>
      </c>
      <c r="C163" s="24">
        <v>0.58399999999999996</v>
      </c>
      <c r="D163" s="88"/>
      <c r="E163" s="24">
        <v>0.83399999999999996</v>
      </c>
      <c r="F163" s="88"/>
      <c r="G163" s="99">
        <v>25.4</v>
      </c>
      <c r="H163" s="28">
        <v>0</v>
      </c>
      <c r="I163" s="86">
        <f t="shared" si="5"/>
        <v>0</v>
      </c>
    </row>
    <row r="164" spans="1:9">
      <c r="A164" s="23">
        <v>39266.524305555555</v>
      </c>
      <c r="B164" s="23">
        <v>39266.589583333334</v>
      </c>
      <c r="C164" s="24">
        <v>0.68200000000000005</v>
      </c>
      <c r="D164" s="88"/>
      <c r="E164" s="24">
        <v>0.73199999999999998</v>
      </c>
      <c r="F164" s="88"/>
      <c r="G164" s="99">
        <v>25.2</v>
      </c>
      <c r="H164" s="28">
        <v>0</v>
      </c>
      <c r="I164" s="86">
        <f t="shared" si="5"/>
        <v>0</v>
      </c>
    </row>
    <row r="165" spans="1:9">
      <c r="A165" s="23">
        <v>39695.081250000003</v>
      </c>
      <c r="B165" s="23">
        <v>39695.89166666667</v>
      </c>
      <c r="C165" s="24">
        <v>1.323</v>
      </c>
      <c r="D165" s="88"/>
      <c r="E165" s="24">
        <v>0.23400000000000001</v>
      </c>
      <c r="F165" s="88"/>
      <c r="G165" s="99">
        <v>25.2</v>
      </c>
      <c r="H165" s="28">
        <v>0</v>
      </c>
      <c r="I165" s="86">
        <f t="shared" si="5"/>
        <v>0</v>
      </c>
    </row>
    <row r="166" spans="1:9">
      <c r="A166" s="23">
        <v>39593.863888888889</v>
      </c>
      <c r="B166" s="23">
        <v>39593.936805555553</v>
      </c>
      <c r="C166" s="24">
        <v>0.38700000000000001</v>
      </c>
      <c r="D166" s="88"/>
      <c r="E166" s="24">
        <v>0.43</v>
      </c>
      <c r="F166" s="88"/>
      <c r="G166" s="99">
        <v>24.5</v>
      </c>
      <c r="H166" s="28">
        <v>0</v>
      </c>
      <c r="I166" s="86">
        <f t="shared" si="5"/>
        <v>0</v>
      </c>
    </row>
    <row r="167" spans="1:9">
      <c r="A167" s="23">
        <v>39598.059027777781</v>
      </c>
      <c r="B167" s="23">
        <v>39598.37777777778</v>
      </c>
      <c r="C167" s="24">
        <v>0.56399999999999995</v>
      </c>
      <c r="D167" s="88"/>
      <c r="E167" s="24">
        <v>0.498</v>
      </c>
      <c r="F167" s="88"/>
      <c r="G167" s="99">
        <v>24.4</v>
      </c>
      <c r="H167" s="28">
        <v>0</v>
      </c>
      <c r="I167" s="86">
        <f t="shared" si="5"/>
        <v>0</v>
      </c>
    </row>
    <row r="168" spans="1:9">
      <c r="A168" s="72">
        <v>38507.997916666667</v>
      </c>
      <c r="B168" s="72">
        <v>38508.207638888889</v>
      </c>
      <c r="C168" s="73">
        <v>0.16200000000000001</v>
      </c>
      <c r="D168" s="88"/>
      <c r="E168" s="73">
        <v>0.16200000000000001</v>
      </c>
      <c r="F168" s="88"/>
      <c r="G168" s="99">
        <v>24.35</v>
      </c>
      <c r="H168" s="28">
        <v>0</v>
      </c>
      <c r="I168" s="86">
        <v>0</v>
      </c>
    </row>
    <row r="169" spans="1:9">
      <c r="A169" s="72">
        <v>38608.759722222225</v>
      </c>
      <c r="B169" s="72">
        <v>38608.772222222222</v>
      </c>
      <c r="C169" s="73">
        <v>0.28000000000000003</v>
      </c>
      <c r="D169" s="88"/>
      <c r="E169" s="73">
        <v>0.56000000000000005</v>
      </c>
      <c r="F169" s="88"/>
      <c r="G169" s="99">
        <v>24.2</v>
      </c>
      <c r="H169" s="28">
        <v>0</v>
      </c>
      <c r="I169" s="86">
        <v>0</v>
      </c>
    </row>
    <row r="170" spans="1:9">
      <c r="A170" s="72">
        <v>38568.178472222222</v>
      </c>
      <c r="B170" s="72">
        <v>38568.224999999999</v>
      </c>
      <c r="C170" s="73">
        <v>0.13700000000000001</v>
      </c>
      <c r="D170" s="88"/>
      <c r="E170" s="73">
        <v>0.184</v>
      </c>
      <c r="F170" s="88"/>
      <c r="G170" s="99">
        <v>24.14</v>
      </c>
      <c r="H170" s="28">
        <v>0</v>
      </c>
      <c r="I170" s="86">
        <v>0</v>
      </c>
    </row>
    <row r="171" spans="1:9">
      <c r="A171" s="72">
        <v>38558.897222222222</v>
      </c>
      <c r="B171" s="72">
        <v>38559.051388888889</v>
      </c>
      <c r="C171" s="73">
        <v>0.96099999999999997</v>
      </c>
      <c r="D171" s="88"/>
      <c r="E171" s="73">
        <v>0.91400000000000003</v>
      </c>
      <c r="F171" s="88"/>
      <c r="G171" s="99">
        <v>23.91</v>
      </c>
      <c r="H171" s="28">
        <v>0</v>
      </c>
      <c r="I171" s="86">
        <v>0</v>
      </c>
    </row>
    <row r="172" spans="1:9">
      <c r="A172" s="71">
        <v>38614.252083333333</v>
      </c>
      <c r="B172" s="71">
        <v>38614.34097222222</v>
      </c>
      <c r="C172" s="2">
        <v>0.29699999999999999</v>
      </c>
      <c r="E172" s="2">
        <v>0.32400000000000001</v>
      </c>
      <c r="G172" s="99">
        <v>23.82</v>
      </c>
      <c r="H172" s="28">
        <v>0</v>
      </c>
      <c r="I172" s="86">
        <v>0</v>
      </c>
    </row>
    <row r="173" spans="1:9">
      <c r="A173" s="71">
        <v>38617.061111111114</v>
      </c>
      <c r="B173" s="71">
        <v>38617.220138888886</v>
      </c>
      <c r="C173" s="2">
        <v>1.171</v>
      </c>
      <c r="E173" s="2">
        <v>1.208</v>
      </c>
      <c r="G173" s="99">
        <v>23.78</v>
      </c>
      <c r="H173" s="28">
        <v>0</v>
      </c>
      <c r="I173" s="86">
        <v>0</v>
      </c>
    </row>
    <row r="174" spans="1:9">
      <c r="A174" s="72">
        <v>38602.649305555555</v>
      </c>
      <c r="B174" s="72">
        <v>38602.723611111112</v>
      </c>
      <c r="C174" s="73">
        <v>0.64800000000000002</v>
      </c>
      <c r="D174" s="88"/>
      <c r="E174" s="73">
        <v>1.0620000000000001</v>
      </c>
      <c r="F174" s="88"/>
      <c r="G174" s="99">
        <v>23.69</v>
      </c>
      <c r="H174" s="28">
        <v>0</v>
      </c>
      <c r="I174" s="86">
        <v>0</v>
      </c>
    </row>
    <row r="175" spans="1:9">
      <c r="A175" s="72">
        <v>38533.097222222219</v>
      </c>
      <c r="B175" s="72">
        <v>38533.150694444441</v>
      </c>
      <c r="C175" s="73">
        <v>0.13900000000000001</v>
      </c>
      <c r="D175" s="88"/>
      <c r="E175" s="73">
        <v>0.24199999999999999</v>
      </c>
      <c r="F175" s="88"/>
      <c r="G175" s="99">
        <v>23.62</v>
      </c>
      <c r="H175" s="28">
        <v>0</v>
      </c>
      <c r="I175" s="86">
        <v>0</v>
      </c>
    </row>
    <row r="176" spans="1:9">
      <c r="A176" s="72">
        <v>38529.838194444441</v>
      </c>
      <c r="B176" s="72">
        <v>38529.919444444444</v>
      </c>
      <c r="C176" s="73">
        <v>0.48699999999999999</v>
      </c>
      <c r="D176" s="88"/>
      <c r="E176" s="73">
        <v>0.83</v>
      </c>
      <c r="F176" s="88"/>
      <c r="G176" s="99">
        <v>23.44</v>
      </c>
      <c r="H176" s="28">
        <v>0</v>
      </c>
      <c r="I176" s="86">
        <v>0</v>
      </c>
    </row>
    <row r="177" spans="1:9">
      <c r="A177" s="72">
        <v>38537.154861111114</v>
      </c>
      <c r="B177" s="72">
        <v>38537.240277777775</v>
      </c>
      <c r="C177" s="73">
        <v>0.192</v>
      </c>
      <c r="D177" s="88"/>
      <c r="E177" s="73">
        <v>0.24</v>
      </c>
      <c r="F177" s="88"/>
      <c r="G177" s="99">
        <v>23.34</v>
      </c>
      <c r="H177" s="28">
        <v>0</v>
      </c>
      <c r="I177" s="86">
        <v>0</v>
      </c>
    </row>
    <row r="178" spans="1:9">
      <c r="A178" s="72">
        <v>38507.593055555553</v>
      </c>
      <c r="B178" s="72">
        <v>38507.648611111108</v>
      </c>
      <c r="C178" s="73">
        <v>0.48499999999999999</v>
      </c>
      <c r="D178" s="88"/>
      <c r="E178" s="73">
        <v>0.73599999999999999</v>
      </c>
      <c r="F178" s="88"/>
      <c r="G178" s="99">
        <v>23.25</v>
      </c>
      <c r="H178" s="28">
        <v>0</v>
      </c>
      <c r="I178" s="86">
        <v>0</v>
      </c>
    </row>
    <row r="179" spans="1:9">
      <c r="A179" s="72">
        <v>38537.352083333331</v>
      </c>
      <c r="B179" s="72">
        <v>38537.443055555559</v>
      </c>
      <c r="C179" s="73">
        <v>0.44500000000000001</v>
      </c>
      <c r="D179" s="88"/>
      <c r="E179" s="73">
        <v>0.54800000000000004</v>
      </c>
      <c r="F179" s="88"/>
      <c r="G179" s="99">
        <v>23.17</v>
      </c>
      <c r="H179" s="28">
        <v>0</v>
      </c>
      <c r="I179" s="86">
        <v>0</v>
      </c>
    </row>
    <row r="180" spans="1:9">
      <c r="A180" s="72">
        <v>38575.977083333331</v>
      </c>
      <c r="B180" s="72">
        <v>38576.06527777778</v>
      </c>
      <c r="C180" s="73">
        <v>0.14399999999999999</v>
      </c>
      <c r="D180" s="88"/>
      <c r="E180" s="73">
        <v>0.16200000000000001</v>
      </c>
      <c r="F180" s="88"/>
      <c r="G180" s="99">
        <v>23.07</v>
      </c>
      <c r="H180" s="28">
        <v>0</v>
      </c>
      <c r="I180" s="86">
        <v>0</v>
      </c>
    </row>
    <row r="181" spans="1:9">
      <c r="A181" s="72">
        <v>38556.648611111108</v>
      </c>
      <c r="B181" s="72">
        <v>38556.720138888886</v>
      </c>
      <c r="C181" s="73">
        <v>0.53300000000000003</v>
      </c>
      <c r="D181" s="88"/>
      <c r="E181" s="73">
        <v>0.79600000000000004</v>
      </c>
      <c r="F181" s="88"/>
      <c r="G181" s="99">
        <v>23</v>
      </c>
      <c r="H181" s="28">
        <v>0</v>
      </c>
      <c r="I181" s="86">
        <v>0</v>
      </c>
    </row>
    <row r="182" spans="1:9">
      <c r="A182" s="72">
        <v>38590.895833333336</v>
      </c>
      <c r="B182" s="72">
        <v>38591.024305555555</v>
      </c>
      <c r="C182" s="73">
        <v>1.605</v>
      </c>
      <c r="D182" s="88"/>
      <c r="E182" s="73">
        <v>1.3979999999999999</v>
      </c>
      <c r="F182" s="88"/>
      <c r="G182" s="99">
        <v>22.99</v>
      </c>
      <c r="H182" s="28">
        <v>0</v>
      </c>
      <c r="I182" s="86">
        <v>0</v>
      </c>
    </row>
    <row r="183" spans="1:9">
      <c r="A183" s="72">
        <v>38582.368055555555</v>
      </c>
      <c r="B183" s="72">
        <v>38582.488194444442</v>
      </c>
      <c r="C183" s="73">
        <v>0.42299999999999999</v>
      </c>
      <c r="D183" s="88"/>
      <c r="E183" s="73">
        <v>0.252</v>
      </c>
      <c r="F183" s="88"/>
      <c r="G183" s="99">
        <v>22.85</v>
      </c>
      <c r="H183" s="28">
        <v>0</v>
      </c>
      <c r="I183" s="86">
        <v>0</v>
      </c>
    </row>
    <row r="184" spans="1:9">
      <c r="A184" s="72">
        <v>38554.431944444441</v>
      </c>
      <c r="B184" s="72">
        <v>38554.522222222222</v>
      </c>
      <c r="C184" s="73">
        <v>0.69699999999999995</v>
      </c>
      <c r="D184" s="88"/>
      <c r="E184" s="73">
        <v>0.94399999999999995</v>
      </c>
      <c r="F184" s="88"/>
      <c r="G184" s="99">
        <v>22.5</v>
      </c>
      <c r="H184" s="28">
        <v>0</v>
      </c>
      <c r="I184" s="86">
        <v>0</v>
      </c>
    </row>
    <row r="185" spans="1:9">
      <c r="A185" s="72">
        <v>38528.944444444445</v>
      </c>
      <c r="B185" s="72">
        <v>38529.019444444442</v>
      </c>
      <c r="C185" s="73">
        <v>0.66400000000000003</v>
      </c>
      <c r="D185" s="88"/>
      <c r="E185" s="73">
        <v>0.82399999999999995</v>
      </c>
      <c r="F185" s="88"/>
      <c r="G185" s="99">
        <v>22.49</v>
      </c>
      <c r="H185" s="28">
        <v>0</v>
      </c>
      <c r="I185" s="86">
        <v>0</v>
      </c>
    </row>
    <row r="186" spans="1:9">
      <c r="A186" s="72">
        <v>38553.458333333336</v>
      </c>
      <c r="B186" s="72">
        <v>38553.492361111108</v>
      </c>
      <c r="C186" s="73">
        <v>0.27</v>
      </c>
      <c r="D186" s="88"/>
      <c r="E186" s="73">
        <v>0.45</v>
      </c>
      <c r="F186" s="88"/>
      <c r="G186" s="99">
        <v>22.47</v>
      </c>
      <c r="H186" s="28">
        <v>0</v>
      </c>
      <c r="I186" s="86">
        <v>0</v>
      </c>
    </row>
    <row r="192" spans="1:9">
      <c r="E192" s="70"/>
      <c r="F192" s="88"/>
    </row>
    <row r="193" spans="1:10">
      <c r="A193" s="23"/>
      <c r="B193" s="23"/>
      <c r="C193" s="24"/>
      <c r="D193" s="88"/>
      <c r="E193" s="24"/>
      <c r="F193" s="88"/>
      <c r="G193" s="99"/>
      <c r="H193" s="25"/>
    </row>
    <row r="194" spans="1:10">
      <c r="A194" s="23"/>
      <c r="B194" s="23"/>
      <c r="C194" s="24"/>
      <c r="D194" s="88"/>
      <c r="E194" s="24"/>
      <c r="F194" s="88"/>
      <c r="G194" s="99"/>
      <c r="H194" s="25"/>
      <c r="J194" s="74"/>
    </row>
    <row r="197" spans="1:10">
      <c r="C197" s="24"/>
      <c r="D197" s="88"/>
    </row>
    <row r="198" spans="1:10">
      <c r="C198" s="24"/>
      <c r="D198" s="88"/>
    </row>
    <row r="218" spans="5:6">
      <c r="E218" s="70"/>
      <c r="F218" s="88"/>
    </row>
    <row r="235" spans="1:8">
      <c r="E235" s="70"/>
      <c r="F235" s="88"/>
    </row>
    <row r="240" spans="1:8">
      <c r="A240" s="34"/>
      <c r="B240" s="34"/>
      <c r="C240" s="35"/>
      <c r="D240" s="88"/>
      <c r="E240" s="35"/>
      <c r="F240" s="88"/>
      <c r="H240" s="18"/>
    </row>
    <row r="241" spans="1:16" s="18" customFormat="1">
      <c r="A241" s="34"/>
      <c r="B241" s="34"/>
      <c r="C241" s="35"/>
      <c r="D241" s="88"/>
      <c r="E241" s="35"/>
      <c r="F241" s="88"/>
      <c r="G241" s="86"/>
      <c r="I241" s="86"/>
      <c r="K241" s="2"/>
      <c r="L241" s="2"/>
      <c r="M241" s="2"/>
      <c r="N241" s="2"/>
      <c r="O241" s="2"/>
      <c r="P241" s="2"/>
    </row>
    <row r="242" spans="1:16" s="18" customFormat="1">
      <c r="A242" s="23"/>
      <c r="B242" s="23"/>
      <c r="C242" s="24"/>
      <c r="D242" s="88"/>
      <c r="E242" s="24"/>
      <c r="F242" s="88"/>
      <c r="G242" s="86"/>
      <c r="H242" s="2"/>
      <c r="I242" s="86"/>
    </row>
    <row r="243" spans="1:16">
      <c r="A243" s="23"/>
      <c r="B243" s="23"/>
      <c r="C243" s="24"/>
      <c r="D243" s="88"/>
      <c r="E243" s="24"/>
      <c r="F243" s="88"/>
      <c r="K243" s="18"/>
      <c r="L243" s="18"/>
      <c r="M243" s="18"/>
      <c r="N243" s="18"/>
      <c r="O243" s="18"/>
      <c r="P243" s="18"/>
    </row>
    <row r="244" spans="1:16">
      <c r="A244" s="23"/>
      <c r="B244" s="23"/>
      <c r="C244" s="24"/>
      <c r="D244" s="88"/>
      <c r="E244" s="24"/>
      <c r="F244" s="88"/>
    </row>
    <row r="245" spans="1:16">
      <c r="A245" s="23"/>
      <c r="B245" s="23"/>
      <c r="C245" s="24"/>
      <c r="D245" s="88"/>
      <c r="E245" s="24"/>
      <c r="F245" s="88"/>
    </row>
    <row r="246" spans="1:16">
      <c r="A246" s="23"/>
      <c r="B246" s="23"/>
      <c r="C246" s="24"/>
      <c r="D246" s="88"/>
      <c r="E246" s="24"/>
      <c r="F246" s="88"/>
    </row>
    <row r="249" spans="1:16">
      <c r="A249" s="23"/>
      <c r="B249" s="23"/>
      <c r="C249" s="24"/>
      <c r="D249" s="88"/>
      <c r="E249" s="24"/>
      <c r="F249" s="88"/>
    </row>
    <row r="250" spans="1:16">
      <c r="A250" s="23"/>
      <c r="B250" s="23"/>
      <c r="C250" s="24"/>
      <c r="D250" s="88"/>
      <c r="E250" s="24"/>
      <c r="F250" s="88"/>
    </row>
    <row r="251" spans="1:16">
      <c r="A251" s="23"/>
      <c r="B251" s="23"/>
      <c r="C251" s="24"/>
      <c r="D251" s="88"/>
      <c r="E251" s="24"/>
      <c r="F251" s="88"/>
    </row>
    <row r="252" spans="1:16">
      <c r="A252" s="23"/>
      <c r="B252" s="23"/>
      <c r="C252" s="24"/>
      <c r="D252" s="88"/>
      <c r="E252" s="24"/>
      <c r="F252" s="88"/>
    </row>
    <row r="253" spans="1:16">
      <c r="A253" s="23"/>
      <c r="B253" s="23"/>
      <c r="C253" s="24"/>
      <c r="D253" s="88"/>
      <c r="E253" s="24"/>
      <c r="F253" s="88"/>
    </row>
    <row r="255" spans="1:16">
      <c r="A255" s="23"/>
      <c r="B255" s="23"/>
      <c r="C255" s="24"/>
      <c r="D255" s="88"/>
      <c r="E255" s="24"/>
      <c r="F255" s="88"/>
    </row>
    <row r="256" spans="1:16">
      <c r="A256" s="23"/>
      <c r="B256" s="23"/>
      <c r="C256" s="24"/>
      <c r="D256" s="88"/>
      <c r="E256" s="24"/>
      <c r="F256" s="88"/>
    </row>
    <row r="257" spans="1:6">
      <c r="A257" s="23"/>
      <c r="B257" s="23"/>
      <c r="C257" s="24"/>
      <c r="D257" s="88"/>
      <c r="E257" s="24"/>
      <c r="F257" s="88"/>
    </row>
    <row r="258" spans="1:6">
      <c r="A258" s="23"/>
      <c r="B258" s="23"/>
      <c r="C258" s="24"/>
      <c r="D258" s="88"/>
      <c r="E258" s="24"/>
      <c r="F258" s="88"/>
    </row>
    <row r="259" spans="1:6">
      <c r="A259" s="23"/>
      <c r="B259" s="23"/>
      <c r="C259" s="24"/>
      <c r="D259" s="88"/>
      <c r="E259" s="24"/>
      <c r="F259" s="88"/>
    </row>
    <row r="260" spans="1:6">
      <c r="A260" s="23"/>
      <c r="B260" s="23"/>
      <c r="C260" s="24"/>
      <c r="D260" s="88"/>
      <c r="E260" s="24"/>
      <c r="F260" s="88"/>
    </row>
    <row r="261" spans="1:6">
      <c r="A261" s="23"/>
      <c r="B261" s="23"/>
      <c r="C261" s="24"/>
      <c r="D261" s="88"/>
      <c r="E261" s="24"/>
      <c r="F261" s="88"/>
    </row>
    <row r="262" spans="1:6">
      <c r="A262" s="23"/>
      <c r="B262" s="23"/>
      <c r="C262" s="24"/>
      <c r="D262" s="88"/>
      <c r="E262" s="24"/>
      <c r="F262" s="88"/>
    </row>
    <row r="264" spans="1:6">
      <c r="A264" s="23"/>
      <c r="B264" s="23"/>
      <c r="C264" s="24"/>
      <c r="D264" s="88"/>
      <c r="E264" s="24"/>
      <c r="F264" s="88"/>
    </row>
    <row r="265" spans="1:6">
      <c r="A265" s="23"/>
      <c r="B265" s="23"/>
      <c r="C265" s="24"/>
      <c r="D265" s="88"/>
      <c r="E265" s="24"/>
      <c r="F265" s="88"/>
    </row>
    <row r="267" spans="1:6">
      <c r="A267" s="23"/>
      <c r="B267" s="23"/>
      <c r="C267" s="24"/>
      <c r="D267" s="88"/>
      <c r="E267" s="24"/>
      <c r="F267" s="88"/>
    </row>
    <row r="268" spans="1:6">
      <c r="A268" s="23"/>
      <c r="B268" s="23"/>
      <c r="C268" s="24"/>
      <c r="D268" s="88"/>
      <c r="E268" s="24"/>
      <c r="F268" s="88"/>
    </row>
    <row r="269" spans="1:6">
      <c r="A269" s="23"/>
      <c r="B269" s="23"/>
      <c r="C269" s="24"/>
      <c r="D269" s="88"/>
      <c r="E269" s="24"/>
      <c r="F269" s="88"/>
    </row>
    <row r="270" spans="1:6">
      <c r="A270" s="23"/>
      <c r="B270" s="23"/>
      <c r="C270" s="24"/>
      <c r="D270" s="88"/>
      <c r="E270" s="24"/>
      <c r="F270" s="88"/>
    </row>
    <row r="271" spans="1:6">
      <c r="A271" s="23"/>
      <c r="B271" s="23"/>
      <c r="C271" s="24"/>
      <c r="D271" s="88"/>
      <c r="E271" s="24"/>
      <c r="F271" s="88"/>
    </row>
    <row r="272" spans="1:6">
      <c r="A272" s="23"/>
      <c r="B272" s="23"/>
      <c r="C272" s="24"/>
      <c r="D272" s="88"/>
      <c r="E272" s="24"/>
      <c r="F272" s="88"/>
    </row>
    <row r="276" spans="1:6">
      <c r="A276" s="23"/>
      <c r="B276" s="23"/>
      <c r="C276" s="24"/>
      <c r="D276" s="88"/>
      <c r="E276" s="24"/>
      <c r="F276" s="88"/>
    </row>
    <row r="277" spans="1:6">
      <c r="A277" s="23"/>
      <c r="B277" s="23"/>
      <c r="C277" s="24"/>
      <c r="D277" s="88"/>
      <c r="E277" s="24"/>
      <c r="F277" s="88"/>
    </row>
    <row r="278" spans="1:6">
      <c r="A278" s="23"/>
      <c r="B278" s="23"/>
      <c r="C278" s="24"/>
      <c r="D278" s="88"/>
      <c r="E278" s="24"/>
      <c r="F278" s="88"/>
    </row>
    <row r="279" spans="1:6">
      <c r="A279" s="23"/>
      <c r="B279" s="23"/>
      <c r="C279" s="24"/>
      <c r="D279" s="88"/>
      <c r="E279" s="24"/>
      <c r="F279" s="88"/>
    </row>
    <row r="281" spans="1:6">
      <c r="A281" s="23"/>
      <c r="B281" s="23"/>
      <c r="C281" s="24"/>
      <c r="D281" s="88"/>
      <c r="E281" s="24"/>
      <c r="F281" s="88"/>
    </row>
    <row r="282" spans="1:6">
      <c r="A282" s="23"/>
      <c r="B282" s="23"/>
      <c r="C282" s="24"/>
      <c r="D282" s="88"/>
      <c r="E282" s="24"/>
      <c r="F282" s="88"/>
    </row>
    <row r="283" spans="1:6">
      <c r="A283" s="23"/>
      <c r="B283" s="23"/>
      <c r="C283" s="24"/>
      <c r="D283" s="88"/>
      <c r="E283" s="24"/>
      <c r="F283" s="88"/>
    </row>
    <row r="284" spans="1:6">
      <c r="A284" s="23"/>
      <c r="B284" s="23"/>
      <c r="C284" s="24"/>
      <c r="D284" s="88"/>
      <c r="E284" s="24"/>
      <c r="F284" s="88"/>
    </row>
    <row r="285" spans="1:6">
      <c r="A285" s="23"/>
      <c r="B285" s="23"/>
      <c r="C285" s="24"/>
      <c r="D285" s="88"/>
      <c r="E285" s="24"/>
      <c r="F285" s="88"/>
    </row>
    <row r="286" spans="1:6">
      <c r="A286" s="23"/>
      <c r="B286" s="23"/>
      <c r="C286" s="24"/>
      <c r="D286" s="88"/>
      <c r="E286" s="24"/>
      <c r="F286" s="88"/>
    </row>
    <row r="291" spans="1:6">
      <c r="A291" s="23"/>
      <c r="B291" s="23"/>
      <c r="C291" s="24"/>
      <c r="D291" s="88"/>
      <c r="E291" s="24"/>
      <c r="F291" s="88"/>
    </row>
    <row r="292" spans="1:6">
      <c r="A292" s="23"/>
      <c r="B292" s="23"/>
      <c r="C292" s="24"/>
      <c r="D292" s="88"/>
      <c r="E292" s="24"/>
      <c r="F292" s="88"/>
    </row>
    <row r="293" spans="1:6">
      <c r="A293" s="23"/>
      <c r="B293" s="23"/>
      <c r="C293" s="24"/>
      <c r="D293" s="88"/>
      <c r="E293" s="24"/>
      <c r="F293" s="88"/>
    </row>
    <row r="294" spans="1:6">
      <c r="A294" s="23"/>
      <c r="B294" s="23"/>
      <c r="C294" s="24"/>
      <c r="D294" s="88"/>
      <c r="E294" s="24"/>
      <c r="F294" s="88"/>
    </row>
    <row r="295" spans="1:6">
      <c r="A295" s="23"/>
      <c r="B295" s="23"/>
      <c r="C295" s="24"/>
      <c r="D295" s="88"/>
      <c r="E295" s="24"/>
      <c r="F295" s="88"/>
    </row>
    <row r="296" spans="1:6">
      <c r="A296" s="23"/>
      <c r="B296" s="23"/>
      <c r="C296" s="24"/>
      <c r="D296" s="88"/>
      <c r="E296" s="24"/>
      <c r="F296" s="88"/>
    </row>
    <row r="297" spans="1:6">
      <c r="A297" s="23"/>
      <c r="B297" s="23"/>
      <c r="C297" s="24"/>
      <c r="D297" s="88"/>
      <c r="E297" s="24"/>
      <c r="F297" s="88"/>
    </row>
    <row r="298" spans="1:6">
      <c r="A298" s="23"/>
      <c r="B298" s="23"/>
      <c r="C298" s="24"/>
      <c r="D298" s="88"/>
      <c r="E298" s="24"/>
      <c r="F298" s="88"/>
    </row>
    <row r="299" spans="1:6">
      <c r="A299" s="23"/>
      <c r="B299" s="23"/>
      <c r="C299" s="24"/>
      <c r="D299" s="88"/>
      <c r="E299" s="24"/>
      <c r="F299" s="88"/>
    </row>
    <row r="300" spans="1:6">
      <c r="A300" s="23"/>
      <c r="B300" s="23"/>
      <c r="C300" s="24"/>
      <c r="D300" s="88"/>
      <c r="E300" s="24"/>
      <c r="F300" s="88"/>
    </row>
    <row r="301" spans="1:6">
      <c r="A301" s="23"/>
      <c r="B301" s="23"/>
      <c r="C301" s="24"/>
      <c r="D301" s="88"/>
      <c r="E301" s="24"/>
      <c r="F301" s="88"/>
    </row>
    <row r="302" spans="1:6">
      <c r="A302" s="23"/>
      <c r="B302" s="23"/>
      <c r="C302" s="24"/>
      <c r="D302" s="88"/>
      <c r="E302" s="24"/>
      <c r="F302" s="88"/>
    </row>
    <row r="303" spans="1:6">
      <c r="A303" s="23"/>
      <c r="B303" s="23"/>
      <c r="C303" s="24"/>
      <c r="D303" s="88"/>
      <c r="E303" s="24"/>
      <c r="F303" s="88"/>
    </row>
    <row r="304" spans="1:6">
      <c r="A304" s="23"/>
      <c r="B304" s="23"/>
      <c r="C304" s="24"/>
      <c r="D304" s="88"/>
      <c r="E304" s="24"/>
      <c r="F304" s="88"/>
    </row>
    <row r="305" spans="1:6">
      <c r="A305" s="23"/>
      <c r="B305" s="23"/>
      <c r="C305" s="24"/>
      <c r="D305" s="88"/>
      <c r="E305" s="24"/>
      <c r="F305" s="88"/>
    </row>
    <row r="306" spans="1:6">
      <c r="A306" s="23"/>
      <c r="B306" s="23"/>
      <c r="C306" s="24"/>
      <c r="D306" s="88"/>
      <c r="E306" s="24"/>
      <c r="F306" s="88"/>
    </row>
    <row r="307" spans="1:6">
      <c r="A307" s="23"/>
      <c r="B307" s="23"/>
      <c r="C307" s="24"/>
      <c r="D307" s="88"/>
      <c r="E307" s="24"/>
      <c r="F307" s="88"/>
    </row>
    <row r="308" spans="1:6">
      <c r="A308" s="23"/>
      <c r="B308" s="23"/>
      <c r="C308" s="24"/>
      <c r="D308" s="88"/>
      <c r="E308" s="24"/>
      <c r="F308" s="88"/>
    </row>
    <row r="309" spans="1:6">
      <c r="A309" s="23"/>
      <c r="B309" s="23"/>
      <c r="C309" s="24"/>
      <c r="D309" s="88"/>
      <c r="E309" s="24"/>
      <c r="F309" s="88"/>
    </row>
    <row r="310" spans="1:6">
      <c r="A310" s="23"/>
      <c r="B310" s="23"/>
      <c r="C310" s="24"/>
      <c r="D310" s="88"/>
      <c r="E310" s="24"/>
      <c r="F310" s="88"/>
    </row>
    <row r="311" spans="1:6">
      <c r="A311" s="23"/>
      <c r="B311" s="23"/>
      <c r="C311" s="24"/>
      <c r="D311" s="88"/>
      <c r="E311" s="24"/>
      <c r="F311" s="88"/>
    </row>
    <row r="316" spans="1:6">
      <c r="A316" s="23"/>
      <c r="B316" s="23"/>
      <c r="C316" s="24"/>
      <c r="D316" s="88"/>
      <c r="E316" s="24"/>
      <c r="F316" s="88"/>
    </row>
    <row r="317" spans="1:6">
      <c r="A317" s="23"/>
      <c r="B317" s="23"/>
      <c r="C317" s="24"/>
      <c r="D317" s="88"/>
      <c r="E317" s="24"/>
      <c r="F317" s="88"/>
    </row>
    <row r="318" spans="1:6">
      <c r="A318" s="23"/>
      <c r="B318" s="23"/>
      <c r="C318" s="24"/>
      <c r="D318" s="88"/>
      <c r="E318" s="24"/>
      <c r="F318" s="88"/>
    </row>
    <row r="319" spans="1:6">
      <c r="A319" s="23"/>
      <c r="B319" s="23"/>
      <c r="C319" s="24"/>
      <c r="D319" s="88"/>
      <c r="E319" s="24"/>
      <c r="F319" s="88"/>
    </row>
    <row r="320" spans="1:6">
      <c r="A320" s="23"/>
      <c r="B320" s="23"/>
      <c r="C320" s="24"/>
      <c r="D320" s="88"/>
      <c r="E320" s="24"/>
      <c r="F320" s="88"/>
    </row>
    <row r="321" spans="1:6">
      <c r="A321" s="23"/>
      <c r="B321" s="23"/>
      <c r="C321" s="24"/>
      <c r="D321" s="88"/>
      <c r="E321" s="24"/>
      <c r="F321" s="88"/>
    </row>
    <row r="322" spans="1:6">
      <c r="A322" s="23"/>
      <c r="B322" s="23"/>
      <c r="C322" s="24"/>
      <c r="D322" s="88"/>
      <c r="E322" s="24"/>
      <c r="F322" s="88"/>
    </row>
    <row r="323" spans="1:6">
      <c r="A323" s="23"/>
      <c r="B323" s="23"/>
      <c r="C323" s="24"/>
      <c r="D323" s="88"/>
      <c r="E323" s="24"/>
      <c r="F323" s="88"/>
    </row>
    <row r="324" spans="1:6">
      <c r="A324" s="23"/>
      <c r="B324" s="23"/>
      <c r="C324" s="24"/>
      <c r="D324" s="88"/>
      <c r="E324" s="24"/>
      <c r="F324" s="88"/>
    </row>
    <row r="325" spans="1:6">
      <c r="A325" s="23"/>
      <c r="B325" s="23"/>
      <c r="C325" s="24"/>
      <c r="D325" s="88"/>
      <c r="E325" s="24"/>
      <c r="F325" s="88"/>
    </row>
    <row r="326" spans="1:6">
      <c r="A326" s="23"/>
      <c r="B326" s="23"/>
      <c r="C326" s="24"/>
      <c r="D326" s="88"/>
      <c r="E326" s="24"/>
      <c r="F326" s="88"/>
    </row>
    <row r="327" spans="1:6">
      <c r="A327" s="23"/>
      <c r="B327" s="23"/>
      <c r="C327" s="24"/>
      <c r="D327" s="88"/>
      <c r="E327" s="24"/>
      <c r="F327" s="88"/>
    </row>
    <row r="328" spans="1:6">
      <c r="A328" s="23"/>
      <c r="B328" s="23"/>
      <c r="C328" s="24"/>
      <c r="D328" s="88"/>
      <c r="E328" s="24"/>
      <c r="F328" s="88"/>
    </row>
    <row r="329" spans="1:6">
      <c r="A329" s="23"/>
      <c r="B329" s="23"/>
      <c r="C329" s="24"/>
      <c r="D329" s="88"/>
      <c r="E329" s="24"/>
      <c r="F329" s="88"/>
    </row>
    <row r="330" spans="1:6">
      <c r="A330" s="23"/>
      <c r="B330" s="23"/>
      <c r="C330" s="24"/>
      <c r="D330" s="88"/>
      <c r="E330" s="24"/>
      <c r="F330" s="88"/>
    </row>
    <row r="331" spans="1:6">
      <c r="A331" s="23"/>
      <c r="B331" s="23"/>
      <c r="C331" s="24"/>
      <c r="D331" s="88"/>
      <c r="E331" s="24"/>
      <c r="F331" s="88"/>
    </row>
    <row r="332" spans="1:6">
      <c r="A332" s="23"/>
      <c r="B332" s="23"/>
      <c r="C332" s="24"/>
      <c r="D332" s="88"/>
      <c r="E332" s="24"/>
      <c r="F332" s="88"/>
    </row>
    <row r="333" spans="1:6">
      <c r="A333" s="23"/>
      <c r="B333" s="23"/>
      <c r="C333" s="24"/>
      <c r="D333" s="88"/>
      <c r="E333" s="24"/>
      <c r="F333" s="88"/>
    </row>
    <row r="334" spans="1:6">
      <c r="A334" s="23"/>
      <c r="B334" s="23"/>
      <c r="C334" s="24"/>
      <c r="D334" s="88"/>
      <c r="E334" s="24"/>
      <c r="F334" s="88"/>
    </row>
    <row r="335" spans="1:6">
      <c r="A335" s="23"/>
      <c r="B335" s="23"/>
      <c r="C335" s="24"/>
      <c r="D335" s="88"/>
      <c r="E335" s="24"/>
      <c r="F335" s="88"/>
    </row>
    <row r="336" spans="1:6">
      <c r="A336" s="23"/>
      <c r="B336" s="23"/>
      <c r="C336" s="24"/>
      <c r="D336" s="88"/>
      <c r="E336" s="24"/>
      <c r="F336" s="88"/>
    </row>
    <row r="337" spans="1:6">
      <c r="A337" s="23"/>
      <c r="B337" s="23"/>
      <c r="C337" s="24"/>
      <c r="D337" s="88"/>
      <c r="E337" s="24"/>
      <c r="F337" s="88"/>
    </row>
    <row r="352" spans="1:6">
      <c r="A352" s="23"/>
      <c r="B352" s="23"/>
      <c r="C352" s="24"/>
      <c r="D352" s="88"/>
      <c r="E352" s="24"/>
      <c r="F352" s="88"/>
    </row>
    <row r="353" spans="1:6">
      <c r="A353" s="23"/>
      <c r="B353" s="23"/>
      <c r="C353" s="24"/>
      <c r="D353" s="88"/>
      <c r="E353" s="24"/>
      <c r="F353" s="88"/>
    </row>
    <row r="354" spans="1:6">
      <c r="A354" s="23"/>
      <c r="B354" s="23"/>
      <c r="C354" s="24"/>
      <c r="D354" s="88"/>
      <c r="E354" s="24"/>
      <c r="F354" s="88"/>
    </row>
    <row r="355" spans="1:6">
      <c r="A355" s="23"/>
      <c r="B355" s="23"/>
      <c r="C355" s="24"/>
      <c r="D355" s="88"/>
      <c r="E355" s="24"/>
      <c r="F355" s="88"/>
    </row>
    <row r="356" spans="1:6">
      <c r="A356" s="23"/>
      <c r="B356" s="23"/>
      <c r="C356" s="24"/>
      <c r="D356" s="88"/>
      <c r="E356" s="24"/>
      <c r="F356" s="88"/>
    </row>
    <row r="357" spans="1:6">
      <c r="A357" s="23"/>
      <c r="B357" s="23"/>
      <c r="C357" s="24"/>
      <c r="D357" s="88"/>
      <c r="E357" s="24"/>
      <c r="F357" s="88"/>
    </row>
    <row r="358" spans="1:6">
      <c r="A358" s="23"/>
      <c r="B358" s="23"/>
      <c r="C358" s="24"/>
      <c r="D358" s="88"/>
      <c r="E358" s="24"/>
      <c r="F358" s="88"/>
    </row>
    <row r="359" spans="1:6">
      <c r="A359" s="23"/>
      <c r="B359" s="23"/>
      <c r="C359" s="24"/>
      <c r="D359" s="88"/>
      <c r="E359" s="24"/>
      <c r="F359" s="88"/>
    </row>
    <row r="360" spans="1:6">
      <c r="A360" s="23"/>
      <c r="B360" s="23"/>
      <c r="C360" s="24"/>
      <c r="D360" s="88"/>
      <c r="E360" s="24"/>
      <c r="F360" s="88"/>
    </row>
    <row r="361" spans="1:6">
      <c r="A361" s="23"/>
      <c r="B361" s="23"/>
      <c r="C361" s="24"/>
      <c r="D361" s="88"/>
      <c r="E361" s="24"/>
      <c r="F361" s="88"/>
    </row>
    <row r="362" spans="1:6">
      <c r="A362" s="23"/>
      <c r="B362" s="23"/>
      <c r="C362" s="24"/>
      <c r="D362" s="88"/>
      <c r="E362" s="24"/>
      <c r="F362" s="88"/>
    </row>
    <row r="363" spans="1:6">
      <c r="A363" s="23"/>
      <c r="B363" s="23"/>
      <c r="C363" s="24"/>
      <c r="D363" s="88"/>
      <c r="E363" s="24"/>
      <c r="F363" s="88"/>
    </row>
    <row r="364" spans="1:6">
      <c r="A364" s="23"/>
      <c r="B364" s="23"/>
      <c r="C364" s="24"/>
      <c r="D364" s="88"/>
      <c r="E364" s="24"/>
      <c r="F364" s="88"/>
    </row>
    <row r="365" spans="1:6">
      <c r="A365" s="23"/>
      <c r="B365" s="23"/>
      <c r="C365" s="24"/>
      <c r="D365" s="88"/>
      <c r="E365" s="24"/>
      <c r="F365" s="88"/>
    </row>
    <row r="366" spans="1:6">
      <c r="A366" s="23"/>
      <c r="B366" s="23"/>
      <c r="C366" s="24"/>
      <c r="D366" s="88"/>
      <c r="E366" s="24"/>
      <c r="F366" s="88"/>
    </row>
    <row r="367" spans="1:6">
      <c r="A367" s="23"/>
      <c r="B367" s="23"/>
      <c r="C367" s="24"/>
      <c r="D367" s="88"/>
      <c r="E367" s="24"/>
      <c r="F367" s="88"/>
    </row>
    <row r="368" spans="1:6">
      <c r="A368" s="23"/>
      <c r="B368" s="23"/>
      <c r="C368" s="24"/>
      <c r="D368" s="88"/>
      <c r="E368" s="24"/>
      <c r="F368" s="88"/>
    </row>
    <row r="369" spans="1:6">
      <c r="A369" s="23"/>
      <c r="B369" s="23"/>
      <c r="C369" s="24"/>
      <c r="D369" s="88"/>
      <c r="E369" s="24"/>
      <c r="F369" s="88"/>
    </row>
    <row r="370" spans="1:6">
      <c r="A370" s="23"/>
      <c r="B370" s="23"/>
      <c r="C370" s="24"/>
      <c r="D370" s="88"/>
      <c r="E370" s="24"/>
      <c r="F370" s="88"/>
    </row>
    <row r="371" spans="1:6">
      <c r="A371" s="23"/>
      <c r="B371" s="23"/>
      <c r="C371" s="24"/>
      <c r="D371" s="88"/>
      <c r="E371" s="24"/>
      <c r="F371" s="88"/>
    </row>
    <row r="372" spans="1:6">
      <c r="A372" s="23"/>
      <c r="B372" s="23"/>
      <c r="C372" s="24"/>
      <c r="D372" s="88"/>
      <c r="E372" s="24"/>
      <c r="F372" s="88"/>
    </row>
    <row r="373" spans="1:6">
      <c r="A373" s="23"/>
      <c r="B373" s="23"/>
      <c r="C373" s="24"/>
      <c r="D373" s="88"/>
      <c r="E373" s="24"/>
      <c r="F373" s="88"/>
    </row>
    <row r="374" spans="1:6">
      <c r="A374" s="23"/>
      <c r="B374" s="23"/>
      <c r="C374" s="24"/>
      <c r="D374" s="88"/>
      <c r="E374" s="24"/>
      <c r="F374" s="88"/>
    </row>
    <row r="375" spans="1:6">
      <c r="A375" s="23"/>
      <c r="B375" s="23"/>
      <c r="C375" s="24"/>
      <c r="D375" s="88"/>
      <c r="E375" s="24"/>
      <c r="F375" s="88"/>
    </row>
    <row r="376" spans="1:6">
      <c r="A376" s="23"/>
      <c r="B376" s="23"/>
      <c r="C376" s="24"/>
      <c r="D376" s="88"/>
      <c r="E376" s="24"/>
      <c r="F376" s="88"/>
    </row>
    <row r="377" spans="1:6">
      <c r="A377" s="23"/>
      <c r="B377" s="23"/>
      <c r="C377" s="24"/>
      <c r="D377" s="88"/>
      <c r="E377" s="24"/>
      <c r="F377" s="88"/>
    </row>
    <row r="378" spans="1:6">
      <c r="A378" s="23"/>
      <c r="B378" s="23"/>
      <c r="C378" s="24"/>
      <c r="D378" s="88"/>
      <c r="E378" s="24"/>
      <c r="F378" s="88"/>
    </row>
    <row r="379" spans="1:6">
      <c r="A379" s="23"/>
      <c r="B379" s="23"/>
      <c r="C379" s="24"/>
      <c r="D379" s="88"/>
      <c r="E379" s="24"/>
      <c r="F379" s="88"/>
    </row>
    <row r="391" spans="1:6">
      <c r="A391" s="23"/>
      <c r="B391" s="23"/>
      <c r="C391" s="24"/>
      <c r="D391" s="88"/>
      <c r="E391" s="24"/>
      <c r="F391" s="88"/>
    </row>
    <row r="392" spans="1:6">
      <c r="A392" s="23"/>
      <c r="B392" s="23"/>
      <c r="C392" s="24"/>
      <c r="D392" s="88"/>
      <c r="E392" s="24"/>
      <c r="F392" s="88"/>
    </row>
    <row r="393" spans="1:6">
      <c r="A393" s="23"/>
      <c r="B393" s="23"/>
      <c r="C393" s="24"/>
      <c r="D393" s="88"/>
      <c r="E393" s="24"/>
      <c r="F393" s="88"/>
    </row>
    <row r="394" spans="1:6">
      <c r="A394" s="23"/>
      <c r="B394" s="23"/>
      <c r="C394" s="24"/>
      <c r="D394" s="88"/>
      <c r="E394" s="24"/>
      <c r="F394" s="88"/>
    </row>
    <row r="395" spans="1:6">
      <c r="A395" s="23"/>
      <c r="B395" s="23"/>
      <c r="C395" s="24"/>
      <c r="D395" s="88"/>
      <c r="E395" s="24"/>
      <c r="F395" s="88"/>
    </row>
    <row r="396" spans="1:6">
      <c r="A396" s="23"/>
      <c r="B396" s="23"/>
      <c r="C396" s="24"/>
      <c r="D396" s="88"/>
      <c r="E396" s="24"/>
      <c r="F396" s="88"/>
    </row>
    <row r="397" spans="1:6">
      <c r="A397" s="23"/>
      <c r="B397" s="23"/>
      <c r="C397" s="24"/>
      <c r="D397" s="88"/>
      <c r="E397" s="24"/>
      <c r="F397" s="88"/>
    </row>
    <row r="398" spans="1:6">
      <c r="A398" s="23"/>
      <c r="B398" s="23"/>
      <c r="C398" s="24"/>
      <c r="D398" s="88"/>
      <c r="E398" s="24"/>
      <c r="F398" s="88"/>
    </row>
    <row r="399" spans="1:6">
      <c r="A399" s="23"/>
      <c r="B399" s="23"/>
      <c r="C399" s="24"/>
      <c r="D399" s="88"/>
      <c r="E399" s="24"/>
      <c r="F399" s="88"/>
    </row>
    <row r="400" spans="1:6">
      <c r="A400" s="23"/>
      <c r="B400" s="23"/>
      <c r="C400" s="24"/>
      <c r="D400" s="88"/>
      <c r="E400" s="24"/>
      <c r="F400" s="88"/>
    </row>
    <row r="401" spans="1:6">
      <c r="A401" s="23"/>
      <c r="B401" s="23"/>
      <c r="C401" s="24"/>
      <c r="D401" s="88"/>
      <c r="E401" s="24"/>
      <c r="F401" s="88"/>
    </row>
    <row r="402" spans="1:6">
      <c r="A402" s="23"/>
      <c r="B402" s="23"/>
      <c r="C402" s="24"/>
      <c r="D402" s="88"/>
      <c r="E402" s="24"/>
      <c r="F402" s="88"/>
    </row>
    <row r="403" spans="1:6">
      <c r="A403" s="23"/>
      <c r="B403" s="23"/>
      <c r="C403" s="24"/>
      <c r="D403" s="88"/>
      <c r="E403" s="24"/>
      <c r="F403" s="88"/>
    </row>
    <row r="404" spans="1:6">
      <c r="A404" s="23"/>
      <c r="B404" s="23"/>
      <c r="C404" s="24"/>
      <c r="D404" s="88"/>
      <c r="E404" s="24"/>
      <c r="F404" s="88"/>
    </row>
    <row r="405" spans="1:6">
      <c r="A405" s="23"/>
      <c r="B405" s="23"/>
      <c r="C405" s="24"/>
      <c r="D405" s="88"/>
      <c r="E405" s="24"/>
      <c r="F405" s="88"/>
    </row>
    <row r="406" spans="1:6">
      <c r="A406" s="23"/>
      <c r="B406" s="23"/>
      <c r="C406" s="24"/>
      <c r="D406" s="88"/>
      <c r="E406" s="24"/>
      <c r="F406" s="88"/>
    </row>
    <row r="407" spans="1:6">
      <c r="A407" s="23"/>
      <c r="B407" s="23"/>
      <c r="C407" s="24"/>
      <c r="D407" s="88"/>
      <c r="E407" s="24"/>
      <c r="F407" s="88"/>
    </row>
    <row r="408" spans="1:6">
      <c r="A408" s="23"/>
      <c r="B408" s="23"/>
      <c r="C408" s="24"/>
      <c r="D408" s="88"/>
      <c r="E408" s="24"/>
      <c r="F408" s="88"/>
    </row>
    <row r="409" spans="1:6">
      <c r="A409" s="23"/>
      <c r="B409" s="23"/>
      <c r="C409" s="24"/>
      <c r="D409" s="88"/>
      <c r="E409" s="24"/>
      <c r="F409" s="88"/>
    </row>
    <row r="410" spans="1:6">
      <c r="A410" s="23"/>
      <c r="B410" s="23"/>
      <c r="C410" s="24"/>
      <c r="D410" s="88"/>
      <c r="E410" s="24"/>
      <c r="F410" s="88"/>
    </row>
    <row r="411" spans="1:6">
      <c r="A411" s="23"/>
      <c r="B411" s="23"/>
      <c r="C411" s="24"/>
      <c r="D411" s="88"/>
      <c r="E411" s="24"/>
      <c r="F411" s="88"/>
    </row>
    <row r="412" spans="1:6">
      <c r="A412" s="23"/>
      <c r="B412" s="23"/>
      <c r="C412" s="24"/>
      <c r="D412" s="88"/>
      <c r="E412" s="24"/>
      <c r="F412" s="88"/>
    </row>
    <row r="413" spans="1:6">
      <c r="A413" s="23"/>
      <c r="B413" s="23"/>
      <c r="C413" s="24"/>
      <c r="D413" s="88"/>
      <c r="E413" s="24"/>
      <c r="F413" s="88"/>
    </row>
    <row r="414" spans="1:6">
      <c r="A414" s="23"/>
      <c r="B414" s="23"/>
      <c r="C414" s="24"/>
      <c r="D414" s="88"/>
      <c r="E414" s="24"/>
      <c r="F414" s="88"/>
    </row>
    <row r="415" spans="1:6">
      <c r="A415" s="23"/>
      <c r="B415" s="23"/>
      <c r="C415" s="24"/>
      <c r="D415" s="88"/>
      <c r="E415" s="24"/>
      <c r="F415" s="88"/>
    </row>
    <row r="416" spans="1:6">
      <c r="A416" s="23"/>
      <c r="B416" s="23"/>
      <c r="C416" s="24"/>
      <c r="D416" s="88"/>
      <c r="E416" s="24"/>
      <c r="F416" s="88"/>
    </row>
    <row r="417" spans="1:6">
      <c r="A417" s="23"/>
      <c r="B417" s="23"/>
      <c r="C417" s="24"/>
      <c r="D417" s="88"/>
      <c r="E417" s="24"/>
      <c r="F417" s="88"/>
    </row>
    <row r="418" spans="1:6">
      <c r="A418" s="23"/>
      <c r="B418" s="23"/>
      <c r="C418" s="24"/>
      <c r="D418" s="88"/>
      <c r="E418" s="24"/>
      <c r="F418" s="88"/>
    </row>
    <row r="419" spans="1:6">
      <c r="A419" s="23"/>
      <c r="B419" s="23"/>
      <c r="C419" s="24"/>
      <c r="D419" s="88"/>
      <c r="E419" s="24"/>
      <c r="F419" s="88"/>
    </row>
    <row r="420" spans="1:6">
      <c r="A420" s="23"/>
      <c r="B420" s="23"/>
      <c r="C420" s="24"/>
      <c r="D420" s="88"/>
      <c r="E420" s="24"/>
      <c r="F420" s="88"/>
    </row>
    <row r="421" spans="1:6">
      <c r="A421" s="23"/>
      <c r="B421" s="23"/>
      <c r="C421" s="24"/>
      <c r="D421" s="88"/>
      <c r="E421" s="24"/>
      <c r="F421" s="88"/>
    </row>
    <row r="422" spans="1:6">
      <c r="A422" s="23"/>
      <c r="B422" s="23"/>
      <c r="C422" s="24"/>
      <c r="D422" s="88"/>
      <c r="E422" s="24"/>
      <c r="F422" s="88"/>
    </row>
    <row r="423" spans="1:6">
      <c r="A423" s="23"/>
      <c r="B423" s="23"/>
      <c r="C423" s="24"/>
      <c r="D423" s="88"/>
      <c r="E423" s="24"/>
      <c r="F423" s="88"/>
    </row>
    <row r="424" spans="1:6">
      <c r="A424" s="23"/>
      <c r="B424" s="23"/>
      <c r="C424" s="24"/>
      <c r="D424" s="88"/>
      <c r="E424" s="24"/>
      <c r="F424" s="88"/>
    </row>
    <row r="425" spans="1:6">
      <c r="A425" s="23"/>
      <c r="B425" s="23"/>
      <c r="C425" s="24"/>
      <c r="D425" s="88"/>
      <c r="E425" s="24"/>
      <c r="F425" s="88"/>
    </row>
    <row r="426" spans="1:6">
      <c r="A426" s="23"/>
      <c r="B426" s="23"/>
      <c r="C426" s="24"/>
      <c r="D426" s="88"/>
      <c r="E426" s="24"/>
      <c r="F426" s="88"/>
    </row>
    <row r="427" spans="1:6">
      <c r="A427" s="23"/>
      <c r="B427" s="23"/>
      <c r="C427" s="24"/>
      <c r="D427" s="88"/>
      <c r="E427" s="24"/>
      <c r="F427" s="88"/>
    </row>
    <row r="428" spans="1:6">
      <c r="A428" s="23"/>
      <c r="B428" s="23"/>
      <c r="C428" s="24"/>
      <c r="D428" s="88"/>
      <c r="E428" s="24"/>
      <c r="F428" s="88"/>
    </row>
    <row r="429" spans="1:6">
      <c r="A429" s="23"/>
      <c r="B429" s="23"/>
      <c r="C429" s="24"/>
      <c r="D429" s="88"/>
      <c r="E429" s="24"/>
      <c r="F429" s="88"/>
    </row>
    <row r="441" spans="1:6">
      <c r="A441" s="23"/>
      <c r="B441" s="23"/>
      <c r="C441" s="24"/>
      <c r="D441" s="88"/>
      <c r="E441" s="24"/>
      <c r="F441" s="88"/>
    </row>
    <row r="442" spans="1:6">
      <c r="A442" s="23"/>
      <c r="B442" s="23"/>
      <c r="C442" s="24"/>
      <c r="D442" s="88"/>
      <c r="E442" s="24"/>
      <c r="F442" s="88"/>
    </row>
    <row r="443" spans="1:6">
      <c r="A443" s="23"/>
      <c r="B443" s="23"/>
      <c r="C443" s="24"/>
      <c r="D443" s="88"/>
      <c r="E443" s="24"/>
      <c r="F443" s="88"/>
    </row>
    <row r="444" spans="1:6">
      <c r="A444" s="23"/>
      <c r="B444" s="23"/>
      <c r="C444" s="24"/>
      <c r="D444" s="88"/>
      <c r="E444" s="24"/>
      <c r="F444" s="88"/>
    </row>
    <row r="445" spans="1:6">
      <c r="A445" s="23"/>
      <c r="B445" s="23"/>
      <c r="C445" s="24"/>
      <c r="D445" s="88"/>
      <c r="E445" s="24"/>
      <c r="F445" s="88"/>
    </row>
    <row r="446" spans="1:6">
      <c r="A446" s="23"/>
      <c r="B446" s="23"/>
      <c r="C446" s="24"/>
      <c r="D446" s="88"/>
      <c r="E446" s="24"/>
      <c r="F446" s="88"/>
    </row>
    <row r="447" spans="1:6">
      <c r="A447" s="23"/>
      <c r="B447" s="23"/>
      <c r="C447" s="24"/>
      <c r="D447" s="88"/>
      <c r="E447" s="24"/>
      <c r="F447" s="88"/>
    </row>
    <row r="448" spans="1:6">
      <c r="A448" s="23"/>
      <c r="B448" s="23"/>
      <c r="C448" s="24"/>
      <c r="D448" s="88"/>
      <c r="E448" s="24"/>
      <c r="F448" s="88"/>
    </row>
    <row r="449" spans="1:6">
      <c r="A449" s="23"/>
      <c r="B449" s="23"/>
      <c r="C449" s="24"/>
      <c r="D449" s="88"/>
      <c r="E449" s="24"/>
      <c r="F449" s="88"/>
    </row>
    <row r="450" spans="1:6">
      <c r="A450" s="23"/>
      <c r="B450" s="23"/>
      <c r="C450" s="24"/>
      <c r="D450" s="88"/>
      <c r="E450" s="24"/>
      <c r="F450" s="88"/>
    </row>
    <row r="451" spans="1:6">
      <c r="A451" s="23"/>
      <c r="B451" s="23"/>
      <c r="C451" s="24"/>
      <c r="D451" s="88"/>
      <c r="E451" s="24"/>
      <c r="F451" s="88"/>
    </row>
    <row r="452" spans="1:6">
      <c r="A452" s="23"/>
      <c r="B452" s="23"/>
      <c r="C452" s="24"/>
      <c r="D452" s="88"/>
      <c r="E452" s="24"/>
      <c r="F452" s="88"/>
    </row>
    <row r="453" spans="1:6">
      <c r="A453" s="23"/>
      <c r="B453" s="23"/>
      <c r="C453" s="24"/>
      <c r="D453" s="88"/>
      <c r="E453" s="24"/>
      <c r="F453" s="88"/>
    </row>
    <row r="454" spans="1:6">
      <c r="A454" s="23"/>
      <c r="B454" s="23"/>
      <c r="C454" s="24"/>
      <c r="D454" s="88"/>
      <c r="E454" s="24"/>
      <c r="F454" s="88"/>
    </row>
    <row r="455" spans="1:6">
      <c r="A455" s="23"/>
      <c r="B455" s="23"/>
      <c r="C455" s="24"/>
      <c r="D455" s="88"/>
      <c r="E455" s="24"/>
      <c r="F455" s="88"/>
    </row>
    <row r="456" spans="1:6">
      <c r="A456" s="23"/>
      <c r="B456" s="23"/>
      <c r="C456" s="24"/>
      <c r="D456" s="88"/>
      <c r="E456" s="24"/>
      <c r="F456" s="88"/>
    </row>
    <row r="457" spans="1:6">
      <c r="A457" s="23"/>
      <c r="B457" s="23"/>
      <c r="C457" s="24"/>
      <c r="D457" s="88"/>
      <c r="E457" s="24"/>
      <c r="F457" s="88"/>
    </row>
    <row r="458" spans="1:6">
      <c r="A458" s="23"/>
      <c r="B458" s="23"/>
      <c r="C458" s="24"/>
      <c r="D458" s="88"/>
      <c r="E458" s="24"/>
      <c r="F458" s="88"/>
    </row>
    <row r="459" spans="1:6">
      <c r="A459" s="23"/>
      <c r="B459" s="23"/>
      <c r="C459" s="24"/>
      <c r="D459" s="88"/>
      <c r="E459" s="24"/>
      <c r="F459" s="88"/>
    </row>
    <row r="460" spans="1:6">
      <c r="A460" s="23"/>
      <c r="B460" s="23"/>
      <c r="C460" s="24"/>
      <c r="D460" s="88"/>
      <c r="E460" s="24"/>
      <c r="F460" s="88"/>
    </row>
    <row r="461" spans="1:6">
      <c r="A461" s="23"/>
      <c r="B461" s="23"/>
      <c r="C461" s="24"/>
      <c r="D461" s="88"/>
      <c r="E461" s="24"/>
      <c r="F461" s="88"/>
    </row>
    <row r="462" spans="1:6">
      <c r="A462" s="23"/>
      <c r="B462" s="23"/>
      <c r="C462" s="24"/>
      <c r="D462" s="88"/>
      <c r="E462" s="24"/>
      <c r="F462" s="88"/>
    </row>
    <row r="463" spans="1:6">
      <c r="A463" s="23"/>
      <c r="B463" s="23"/>
      <c r="C463" s="24"/>
      <c r="D463" s="88"/>
      <c r="E463" s="24"/>
      <c r="F463" s="88"/>
    </row>
    <row r="464" spans="1:6">
      <c r="A464" s="23"/>
      <c r="B464" s="23"/>
      <c r="C464" s="24"/>
      <c r="D464" s="88"/>
      <c r="E464" s="24"/>
      <c r="F464" s="88"/>
    </row>
    <row r="465" spans="1:6">
      <c r="A465" s="23"/>
      <c r="B465" s="23"/>
      <c r="C465" s="24"/>
      <c r="D465" s="88"/>
      <c r="E465" s="24"/>
      <c r="F465" s="88"/>
    </row>
    <row r="466" spans="1:6">
      <c r="A466" s="23"/>
      <c r="B466" s="23"/>
      <c r="C466" s="24"/>
      <c r="D466" s="88"/>
      <c r="E466" s="24"/>
      <c r="F466" s="88"/>
    </row>
    <row r="467" spans="1:6">
      <c r="A467" s="23"/>
      <c r="B467" s="23"/>
      <c r="C467" s="24"/>
      <c r="D467" s="88"/>
      <c r="E467" s="24"/>
      <c r="F467" s="88"/>
    </row>
    <row r="468" spans="1:6">
      <c r="A468" s="23"/>
      <c r="B468" s="23"/>
      <c r="C468" s="24"/>
      <c r="D468" s="88"/>
      <c r="E468" s="24"/>
      <c r="F468" s="88"/>
    </row>
    <row r="469" spans="1:6">
      <c r="A469" s="23"/>
      <c r="B469" s="23"/>
      <c r="C469" s="24"/>
      <c r="D469" s="88"/>
      <c r="E469" s="24"/>
      <c r="F469" s="88"/>
    </row>
    <row r="470" spans="1:6">
      <c r="A470" s="23"/>
      <c r="B470" s="23"/>
      <c r="C470" s="24"/>
      <c r="D470" s="88"/>
      <c r="E470" s="24"/>
      <c r="F470" s="88"/>
    </row>
    <row r="471" spans="1:6">
      <c r="A471" s="23"/>
      <c r="B471" s="23"/>
      <c r="C471" s="24"/>
      <c r="D471" s="88"/>
      <c r="E471" s="24"/>
      <c r="F471" s="88"/>
    </row>
    <row r="472" spans="1:6">
      <c r="A472" s="23"/>
      <c r="B472" s="23"/>
      <c r="C472" s="24"/>
      <c r="D472" s="88"/>
      <c r="E472" s="24"/>
      <c r="F472" s="88"/>
    </row>
    <row r="473" spans="1:6">
      <c r="A473" s="23"/>
      <c r="B473" s="23"/>
      <c r="C473" s="24"/>
      <c r="D473" s="88"/>
      <c r="E473" s="24"/>
      <c r="F473" s="88"/>
    </row>
    <row r="474" spans="1:6">
      <c r="A474" s="23"/>
      <c r="B474" s="23"/>
      <c r="C474" s="24"/>
      <c r="D474" s="88"/>
      <c r="E474" s="24"/>
      <c r="F474" s="88"/>
    </row>
    <row r="475" spans="1:6">
      <c r="A475" s="23"/>
      <c r="B475" s="23"/>
      <c r="C475" s="24"/>
      <c r="D475" s="88"/>
      <c r="E475" s="24"/>
      <c r="F475" s="88"/>
    </row>
    <row r="476" spans="1:6">
      <c r="A476" s="23"/>
      <c r="B476" s="23"/>
      <c r="C476" s="24"/>
      <c r="D476" s="88"/>
      <c r="E476" s="24"/>
      <c r="F476" s="88"/>
    </row>
    <row r="477" spans="1:6">
      <c r="A477" s="23"/>
      <c r="B477" s="23"/>
      <c r="C477" s="24"/>
      <c r="D477" s="88"/>
      <c r="E477" s="24"/>
      <c r="F477" s="88"/>
    </row>
    <row r="478" spans="1:6">
      <c r="A478" s="23"/>
      <c r="B478" s="23"/>
      <c r="C478" s="24"/>
      <c r="D478" s="88"/>
      <c r="E478" s="24"/>
      <c r="F478" s="88"/>
    </row>
    <row r="479" spans="1:6">
      <c r="A479" s="23"/>
      <c r="B479" s="23"/>
      <c r="C479" s="24"/>
      <c r="D479" s="88"/>
      <c r="E479" s="24"/>
      <c r="F479" s="88"/>
    </row>
    <row r="480" spans="1:6">
      <c r="A480" s="23"/>
      <c r="B480" s="23"/>
      <c r="C480" s="24"/>
      <c r="D480" s="88"/>
      <c r="E480" s="24"/>
      <c r="F480" s="88"/>
    </row>
    <row r="481" spans="1:6">
      <c r="A481" s="23"/>
      <c r="B481" s="23"/>
      <c r="C481" s="24"/>
      <c r="D481" s="88"/>
      <c r="E481" s="24"/>
      <c r="F481" s="88"/>
    </row>
    <row r="482" spans="1:6">
      <c r="A482" s="23"/>
      <c r="B482" s="23"/>
      <c r="C482" s="24"/>
      <c r="D482" s="88"/>
      <c r="E482" s="24"/>
      <c r="F482" s="88"/>
    </row>
    <row r="483" spans="1:6">
      <c r="A483" s="23"/>
      <c r="B483" s="23"/>
      <c r="C483" s="24"/>
      <c r="D483" s="88"/>
      <c r="E483" s="24"/>
      <c r="F483" s="88"/>
    </row>
    <row r="484" spans="1:6">
      <c r="A484" s="23"/>
      <c r="B484" s="23"/>
      <c r="C484" s="24"/>
      <c r="D484" s="88"/>
      <c r="E484" s="24"/>
      <c r="F484" s="88"/>
    </row>
    <row r="485" spans="1:6">
      <c r="A485" s="23"/>
      <c r="B485" s="23"/>
      <c r="C485" s="24"/>
      <c r="D485" s="88"/>
      <c r="E485" s="24"/>
      <c r="F485" s="88"/>
    </row>
    <row r="486" spans="1:6">
      <c r="A486" s="23"/>
      <c r="B486" s="23"/>
      <c r="C486" s="24"/>
      <c r="D486" s="88"/>
      <c r="E486" s="24"/>
      <c r="F486" s="88"/>
    </row>
    <row r="487" spans="1:6">
      <c r="A487" s="23"/>
      <c r="B487" s="23"/>
      <c r="C487" s="24"/>
      <c r="D487" s="88"/>
      <c r="E487" s="24"/>
      <c r="F487" s="88"/>
    </row>
    <row r="488" spans="1:6">
      <c r="A488" s="23"/>
      <c r="B488" s="23"/>
      <c r="C488" s="24"/>
      <c r="D488" s="88"/>
      <c r="E488" s="24"/>
      <c r="F488" s="88"/>
    </row>
    <row r="489" spans="1:6">
      <c r="A489" s="23"/>
      <c r="B489" s="23"/>
      <c r="C489" s="24"/>
      <c r="D489" s="88"/>
      <c r="E489" s="24"/>
      <c r="F489" s="88"/>
    </row>
    <row r="490" spans="1:6">
      <c r="A490" s="23"/>
      <c r="B490" s="23"/>
      <c r="C490" s="24"/>
      <c r="D490" s="88"/>
      <c r="E490" s="24"/>
      <c r="F490" s="88"/>
    </row>
    <row r="491" spans="1:6">
      <c r="A491" s="23"/>
      <c r="B491" s="23"/>
      <c r="C491" s="24"/>
      <c r="D491" s="88"/>
      <c r="E491" s="24"/>
      <c r="F491" s="88"/>
    </row>
    <row r="492" spans="1:6">
      <c r="A492" s="23"/>
      <c r="B492" s="23"/>
      <c r="C492" s="24"/>
      <c r="D492" s="88"/>
      <c r="E492" s="24"/>
      <c r="F492" s="88"/>
    </row>
    <row r="493" spans="1:6">
      <c r="A493" s="23"/>
      <c r="B493" s="23"/>
      <c r="C493" s="24"/>
      <c r="D493" s="88"/>
      <c r="E493" s="24"/>
      <c r="F493" s="88"/>
    </row>
    <row r="494" spans="1:6">
      <c r="A494" s="23"/>
      <c r="B494" s="23"/>
      <c r="C494" s="24"/>
      <c r="D494" s="88"/>
      <c r="E494" s="24"/>
      <c r="F494" s="88"/>
    </row>
    <row r="495" spans="1:6">
      <c r="A495" s="23"/>
      <c r="B495" s="23"/>
      <c r="C495" s="24"/>
      <c r="D495" s="88"/>
      <c r="E495" s="24"/>
      <c r="F495" s="88"/>
    </row>
    <row r="496" spans="1:6">
      <c r="A496" s="23"/>
      <c r="B496" s="23"/>
      <c r="C496" s="24"/>
      <c r="D496" s="88"/>
      <c r="E496" s="24"/>
      <c r="F496" s="88"/>
    </row>
    <row r="497" spans="1:6">
      <c r="A497" s="23"/>
      <c r="B497" s="23"/>
      <c r="C497" s="24"/>
      <c r="D497" s="88"/>
      <c r="E497" s="24"/>
      <c r="F497" s="88"/>
    </row>
    <row r="498" spans="1:6">
      <c r="A498" s="23"/>
      <c r="B498" s="23"/>
      <c r="C498" s="24"/>
      <c r="D498" s="88"/>
      <c r="E498" s="24"/>
      <c r="F498" s="88"/>
    </row>
    <row r="499" spans="1:6">
      <c r="A499" s="23"/>
      <c r="B499" s="23"/>
      <c r="C499" s="24"/>
      <c r="D499" s="88"/>
      <c r="E499" s="24"/>
      <c r="F499" s="88"/>
    </row>
    <row r="500" spans="1:6">
      <c r="A500" s="23"/>
      <c r="B500" s="23"/>
      <c r="C500" s="24"/>
      <c r="D500" s="88"/>
      <c r="E500" s="24"/>
      <c r="F500" s="88"/>
    </row>
    <row r="501" spans="1:6">
      <c r="A501" s="23"/>
      <c r="B501" s="23"/>
      <c r="C501" s="24"/>
      <c r="D501" s="88"/>
      <c r="E501" s="24"/>
      <c r="F501" s="88"/>
    </row>
    <row r="502" spans="1:6">
      <c r="A502" s="23"/>
      <c r="B502" s="23"/>
      <c r="C502" s="24"/>
      <c r="D502" s="88"/>
      <c r="E502" s="24"/>
      <c r="F502" s="88"/>
    </row>
    <row r="503" spans="1:6">
      <c r="A503" s="23"/>
      <c r="B503" s="23"/>
      <c r="C503" s="24"/>
      <c r="D503" s="88"/>
      <c r="E503" s="24"/>
      <c r="F503" s="88"/>
    </row>
    <row r="504" spans="1:6">
      <c r="A504" s="23"/>
      <c r="B504" s="23"/>
      <c r="C504" s="24"/>
      <c r="D504" s="88"/>
      <c r="E504" s="24"/>
      <c r="F504" s="88"/>
    </row>
    <row r="505" spans="1:6">
      <c r="A505" s="23"/>
      <c r="B505" s="23"/>
      <c r="C505" s="24"/>
      <c r="D505" s="88"/>
      <c r="E505" s="24"/>
      <c r="F505" s="88"/>
    </row>
    <row r="508" spans="1:6">
      <c r="A508" s="23"/>
      <c r="B508" s="23"/>
      <c r="C508" s="24"/>
      <c r="D508" s="88"/>
      <c r="E508" s="24"/>
      <c r="F508" s="88"/>
    </row>
    <row r="509" spans="1:6">
      <c r="A509" s="23"/>
      <c r="B509" s="23"/>
      <c r="C509" s="24"/>
      <c r="D509" s="88"/>
      <c r="E509" s="24"/>
      <c r="F509" s="88"/>
    </row>
    <row r="510" spans="1:6">
      <c r="A510" s="23"/>
      <c r="B510" s="23"/>
      <c r="C510" s="24"/>
      <c r="D510" s="88"/>
      <c r="E510" s="24"/>
      <c r="F510" s="88"/>
    </row>
    <row r="511" spans="1:6">
      <c r="A511" s="23"/>
      <c r="B511" s="23"/>
      <c r="C511" s="24"/>
      <c r="D511" s="88"/>
      <c r="E511" s="24"/>
      <c r="F511" s="88"/>
    </row>
    <row r="512" spans="1:6">
      <c r="A512" s="23"/>
      <c r="B512" s="23"/>
      <c r="C512" s="24"/>
      <c r="D512" s="88"/>
      <c r="E512" s="24"/>
      <c r="F512" s="88"/>
    </row>
    <row r="513" spans="1:6">
      <c r="A513" s="23"/>
      <c r="B513" s="23"/>
      <c r="C513" s="24"/>
      <c r="D513" s="88"/>
      <c r="E513" s="24"/>
      <c r="F513" s="88"/>
    </row>
    <row r="514" spans="1:6">
      <c r="A514" s="23"/>
      <c r="B514" s="23"/>
      <c r="C514" s="24"/>
      <c r="D514" s="88"/>
      <c r="E514" s="24"/>
      <c r="F514" s="88"/>
    </row>
    <row r="515" spans="1:6">
      <c r="A515" s="23"/>
      <c r="B515" s="23"/>
      <c r="C515" s="24"/>
      <c r="D515" s="88"/>
      <c r="E515" s="24"/>
      <c r="F515" s="88"/>
    </row>
    <row r="516" spans="1:6">
      <c r="A516" s="23"/>
      <c r="B516" s="23"/>
      <c r="C516" s="24"/>
      <c r="D516" s="88"/>
      <c r="E516" s="24"/>
      <c r="F516" s="88"/>
    </row>
    <row r="517" spans="1:6">
      <c r="A517" s="23"/>
      <c r="B517" s="23"/>
      <c r="C517" s="24"/>
      <c r="D517" s="88"/>
      <c r="E517" s="24"/>
      <c r="F517" s="88"/>
    </row>
    <row r="518" spans="1:6">
      <c r="A518" s="23"/>
      <c r="B518" s="23"/>
      <c r="C518" s="24"/>
      <c r="D518" s="88"/>
      <c r="E518" s="24"/>
      <c r="F518" s="88"/>
    </row>
    <row r="519" spans="1:6">
      <c r="A519" s="23"/>
      <c r="B519" s="23"/>
      <c r="C519" s="24"/>
      <c r="D519" s="88"/>
      <c r="E519" s="24"/>
      <c r="F519" s="88"/>
    </row>
    <row r="520" spans="1:6">
      <c r="A520" s="23"/>
      <c r="B520" s="23"/>
      <c r="C520" s="24"/>
      <c r="D520" s="88"/>
      <c r="E520" s="24"/>
      <c r="F520" s="88"/>
    </row>
    <row r="521" spans="1:6">
      <c r="A521" s="23"/>
      <c r="B521" s="23"/>
      <c r="C521" s="24"/>
      <c r="D521" s="88"/>
      <c r="E521" s="24"/>
      <c r="F521" s="88"/>
    </row>
    <row r="522" spans="1:6">
      <c r="A522" s="23"/>
      <c r="B522" s="23"/>
      <c r="C522" s="24"/>
      <c r="D522" s="88"/>
      <c r="E522" s="24"/>
      <c r="F522" s="88"/>
    </row>
    <row r="523" spans="1:6">
      <c r="A523" s="23"/>
      <c r="B523" s="23"/>
      <c r="C523" s="24"/>
      <c r="D523" s="88"/>
      <c r="E523" s="24"/>
      <c r="F523" s="88"/>
    </row>
    <row r="524" spans="1:6">
      <c r="A524" s="23"/>
      <c r="B524" s="23"/>
      <c r="C524" s="24"/>
      <c r="D524" s="88"/>
      <c r="E524" s="24"/>
      <c r="F524" s="88"/>
    </row>
    <row r="525" spans="1:6">
      <c r="A525" s="23"/>
      <c r="B525" s="23"/>
      <c r="C525" s="24"/>
      <c r="D525" s="88"/>
      <c r="E525" s="24"/>
      <c r="F525" s="88"/>
    </row>
    <row r="526" spans="1:6">
      <c r="A526" s="23"/>
      <c r="B526" s="23"/>
      <c r="C526" s="24"/>
      <c r="D526" s="88"/>
      <c r="E526" s="24"/>
      <c r="F526" s="88"/>
    </row>
    <row r="527" spans="1:6">
      <c r="A527" s="23"/>
      <c r="B527" s="23"/>
      <c r="C527" s="24"/>
      <c r="D527" s="88"/>
      <c r="E527" s="24"/>
      <c r="F527" s="88"/>
    </row>
    <row r="528" spans="1:6">
      <c r="A528" s="23"/>
      <c r="B528" s="23"/>
      <c r="C528" s="24"/>
      <c r="D528" s="88"/>
      <c r="E528" s="24"/>
      <c r="F528" s="88"/>
    </row>
    <row r="529" spans="1:6">
      <c r="A529" s="23"/>
      <c r="B529" s="23"/>
      <c r="C529" s="24"/>
      <c r="D529" s="88"/>
      <c r="E529" s="24"/>
      <c r="F529" s="88"/>
    </row>
    <row r="530" spans="1:6">
      <c r="A530" s="23"/>
      <c r="B530" s="23"/>
      <c r="C530" s="24"/>
      <c r="D530" s="88"/>
      <c r="E530" s="24"/>
      <c r="F530" s="88"/>
    </row>
    <row r="531" spans="1:6">
      <c r="A531" s="23"/>
      <c r="B531" s="23"/>
      <c r="C531" s="24"/>
      <c r="D531" s="88"/>
      <c r="E531" s="24"/>
      <c r="F531" s="88"/>
    </row>
    <row r="532" spans="1:6">
      <c r="A532" s="23"/>
      <c r="B532" s="23"/>
      <c r="C532" s="24"/>
      <c r="D532" s="88"/>
      <c r="E532" s="24"/>
      <c r="F532" s="88"/>
    </row>
    <row r="533" spans="1:6">
      <c r="A533" s="23"/>
      <c r="B533" s="23"/>
      <c r="C533" s="24"/>
      <c r="D533" s="88"/>
      <c r="E533" s="24"/>
      <c r="F533" s="88"/>
    </row>
    <row r="534" spans="1:6">
      <c r="A534" s="23"/>
      <c r="B534" s="23"/>
      <c r="C534" s="24"/>
      <c r="D534" s="88"/>
      <c r="E534" s="24"/>
      <c r="F534" s="88"/>
    </row>
    <row r="535" spans="1:6">
      <c r="A535" s="23"/>
      <c r="B535" s="23"/>
      <c r="C535" s="24"/>
      <c r="D535" s="88"/>
      <c r="E535" s="24"/>
      <c r="F535" s="88"/>
    </row>
    <row r="536" spans="1:6">
      <c r="A536" s="23"/>
      <c r="B536" s="23"/>
      <c r="C536" s="24"/>
      <c r="D536" s="88"/>
      <c r="E536" s="24"/>
      <c r="F536" s="88"/>
    </row>
    <row r="537" spans="1:6">
      <c r="A537" s="23"/>
      <c r="B537" s="23"/>
      <c r="C537" s="24"/>
      <c r="D537" s="88"/>
      <c r="E537" s="24"/>
      <c r="F537" s="88"/>
    </row>
    <row r="538" spans="1:6">
      <c r="A538" s="23"/>
      <c r="B538" s="23"/>
      <c r="C538" s="24"/>
      <c r="D538" s="88"/>
      <c r="E538" s="24"/>
      <c r="F538" s="88"/>
    </row>
    <row r="539" spans="1:6">
      <c r="A539" s="23"/>
      <c r="B539" s="23"/>
      <c r="C539" s="24"/>
      <c r="D539" s="88"/>
      <c r="E539" s="24"/>
      <c r="F539" s="88"/>
    </row>
    <row r="540" spans="1:6">
      <c r="A540" s="23"/>
      <c r="B540" s="23"/>
      <c r="C540" s="24"/>
      <c r="D540" s="88"/>
      <c r="E540" s="24"/>
      <c r="F540" s="88"/>
    </row>
    <row r="541" spans="1:6">
      <c r="A541" s="23"/>
      <c r="B541" s="23"/>
      <c r="C541" s="24"/>
      <c r="D541" s="88"/>
      <c r="E541" s="24"/>
      <c r="F541" s="88"/>
    </row>
    <row r="542" spans="1:6">
      <c r="A542" s="23"/>
      <c r="B542" s="23"/>
      <c r="C542" s="24"/>
      <c r="D542" s="88"/>
      <c r="E542" s="24"/>
      <c r="F542" s="88"/>
    </row>
    <row r="543" spans="1:6">
      <c r="A543" s="23"/>
      <c r="B543" s="23"/>
      <c r="C543" s="24"/>
      <c r="D543" s="88"/>
      <c r="E543" s="24"/>
      <c r="F543" s="88"/>
    </row>
    <row r="544" spans="1:6">
      <c r="A544" s="23"/>
      <c r="B544" s="23"/>
      <c r="C544" s="24"/>
      <c r="D544" s="88"/>
      <c r="E544" s="24"/>
      <c r="F544" s="88"/>
    </row>
    <row r="545" spans="1:6">
      <c r="A545" s="23"/>
      <c r="B545" s="23"/>
      <c r="C545" s="24"/>
      <c r="D545" s="88"/>
      <c r="E545" s="24"/>
      <c r="F545" s="88"/>
    </row>
    <row r="546" spans="1:6">
      <c r="A546" s="23"/>
      <c r="B546" s="23"/>
      <c r="C546" s="24"/>
      <c r="D546" s="88"/>
      <c r="E546" s="24"/>
      <c r="F546" s="88"/>
    </row>
    <row r="547" spans="1:6">
      <c r="A547" s="23"/>
      <c r="B547" s="23"/>
      <c r="C547" s="24"/>
      <c r="D547" s="88"/>
      <c r="E547" s="24"/>
      <c r="F547" s="88"/>
    </row>
    <row r="548" spans="1:6">
      <c r="A548" s="23"/>
      <c r="B548" s="23"/>
      <c r="C548" s="24"/>
      <c r="D548" s="88"/>
      <c r="E548" s="24"/>
      <c r="F548" s="88"/>
    </row>
    <row r="549" spans="1:6">
      <c r="A549" s="23"/>
      <c r="B549" s="23"/>
      <c r="C549" s="24"/>
      <c r="D549" s="88"/>
      <c r="E549" s="24"/>
      <c r="F549" s="88"/>
    </row>
    <row r="550" spans="1:6">
      <c r="A550" s="23"/>
      <c r="B550" s="23"/>
      <c r="C550" s="24"/>
      <c r="D550" s="88"/>
      <c r="E550" s="24"/>
      <c r="F550" s="88"/>
    </row>
    <row r="551" spans="1:6">
      <c r="A551" s="23"/>
      <c r="B551" s="23"/>
      <c r="C551" s="24"/>
      <c r="D551" s="88"/>
      <c r="E551" s="24"/>
      <c r="F551" s="88"/>
    </row>
    <row r="552" spans="1:6">
      <c r="A552" s="23"/>
      <c r="B552" s="23"/>
      <c r="C552" s="24"/>
      <c r="D552" s="88"/>
      <c r="E552" s="24"/>
      <c r="F552" s="88"/>
    </row>
    <row r="553" spans="1:6">
      <c r="A553" s="23"/>
      <c r="B553" s="23"/>
      <c r="C553" s="24"/>
      <c r="D553" s="88"/>
      <c r="E553" s="24"/>
      <c r="F553" s="88"/>
    </row>
    <row r="554" spans="1:6">
      <c r="A554" s="23"/>
      <c r="B554" s="23"/>
      <c r="C554" s="24"/>
      <c r="D554" s="88"/>
      <c r="E554" s="24"/>
      <c r="F554" s="88"/>
    </row>
    <row r="555" spans="1:6">
      <c r="A555" s="23"/>
      <c r="B555" s="23"/>
      <c r="C555" s="24"/>
      <c r="D555" s="88"/>
      <c r="E555" s="24"/>
      <c r="F555" s="88"/>
    </row>
    <row r="556" spans="1:6">
      <c r="A556" s="23"/>
      <c r="B556" s="23"/>
      <c r="C556" s="24"/>
      <c r="D556" s="88"/>
      <c r="E556" s="24"/>
      <c r="F556" s="88"/>
    </row>
    <row r="557" spans="1:6">
      <c r="A557" s="23"/>
      <c r="B557" s="23"/>
      <c r="C557" s="24"/>
      <c r="D557" s="88"/>
      <c r="E557" s="24"/>
      <c r="F557" s="88"/>
    </row>
    <row r="558" spans="1:6">
      <c r="A558" s="23"/>
      <c r="B558" s="23"/>
      <c r="C558" s="24"/>
      <c r="D558" s="88"/>
      <c r="E558" s="24"/>
      <c r="F558" s="88"/>
    </row>
    <row r="559" spans="1:6">
      <c r="A559" s="23"/>
      <c r="B559" s="23"/>
      <c r="C559" s="24"/>
      <c r="D559" s="88"/>
      <c r="E559" s="24"/>
      <c r="F559" s="88"/>
    </row>
    <row r="560" spans="1:6">
      <c r="A560" s="23"/>
      <c r="B560" s="23"/>
      <c r="C560" s="24"/>
      <c r="D560" s="88"/>
      <c r="E560" s="24"/>
      <c r="F560" s="88"/>
    </row>
    <row r="561" spans="1:6">
      <c r="A561" s="23"/>
      <c r="B561" s="23"/>
      <c r="C561" s="24"/>
      <c r="D561" s="88"/>
      <c r="E561" s="24"/>
      <c r="F561" s="88"/>
    </row>
    <row r="562" spans="1:6">
      <c r="A562" s="23"/>
      <c r="B562" s="23"/>
      <c r="C562" s="24"/>
      <c r="D562" s="88"/>
      <c r="E562" s="24"/>
      <c r="F562" s="88"/>
    </row>
    <row r="563" spans="1:6">
      <c r="A563" s="23"/>
      <c r="B563" s="23"/>
      <c r="C563" s="24"/>
      <c r="D563" s="88"/>
      <c r="E563" s="24"/>
      <c r="F563" s="88"/>
    </row>
    <row r="564" spans="1:6">
      <c r="A564" s="23"/>
      <c r="B564" s="23"/>
      <c r="C564" s="24"/>
      <c r="D564" s="88"/>
      <c r="E564" s="24"/>
      <c r="F564" s="88"/>
    </row>
    <row r="565" spans="1:6">
      <c r="A565" s="23"/>
      <c r="B565" s="23"/>
      <c r="C565" s="24"/>
      <c r="D565" s="88"/>
      <c r="E565" s="24"/>
      <c r="F565" s="88"/>
    </row>
    <row r="566" spans="1:6">
      <c r="A566" s="23"/>
      <c r="B566" s="23"/>
      <c r="C566" s="24"/>
      <c r="D566" s="88"/>
      <c r="E566" s="24"/>
      <c r="F566" s="88"/>
    </row>
    <row r="567" spans="1:6">
      <c r="A567" s="23"/>
      <c r="B567" s="23"/>
      <c r="C567" s="24"/>
      <c r="D567" s="88"/>
      <c r="E567" s="24"/>
      <c r="F567" s="88"/>
    </row>
    <row r="568" spans="1:6">
      <c r="A568" s="23"/>
      <c r="B568" s="23"/>
      <c r="C568" s="24"/>
      <c r="D568" s="88"/>
      <c r="E568" s="24"/>
      <c r="F568" s="88"/>
    </row>
    <row r="569" spans="1:6">
      <c r="A569" s="23"/>
      <c r="B569" s="23"/>
      <c r="C569" s="24"/>
      <c r="D569" s="88"/>
      <c r="E569" s="24"/>
      <c r="F569" s="88"/>
    </row>
    <row r="570" spans="1:6">
      <c r="A570" s="23"/>
      <c r="B570" s="23"/>
      <c r="C570" s="24"/>
      <c r="D570" s="88"/>
      <c r="E570" s="24"/>
      <c r="F570" s="88"/>
    </row>
    <row r="571" spans="1:6">
      <c r="A571" s="23"/>
      <c r="B571" s="23"/>
      <c r="C571" s="24"/>
      <c r="D571" s="88"/>
      <c r="E571" s="24"/>
      <c r="F571" s="88"/>
    </row>
    <row r="572" spans="1:6">
      <c r="A572" s="23"/>
      <c r="B572" s="23"/>
      <c r="C572" s="24"/>
      <c r="D572" s="88"/>
      <c r="E572" s="24"/>
      <c r="F572" s="88"/>
    </row>
    <row r="573" spans="1:6">
      <c r="A573" s="23"/>
      <c r="B573" s="23"/>
      <c r="C573" s="24"/>
      <c r="D573" s="88"/>
      <c r="E573" s="24"/>
      <c r="F573" s="88"/>
    </row>
    <row r="574" spans="1:6">
      <c r="A574" s="23"/>
      <c r="B574" s="23"/>
      <c r="C574" s="24"/>
      <c r="D574" s="88"/>
      <c r="E574" s="24"/>
      <c r="F574" s="88"/>
    </row>
    <row r="575" spans="1:6">
      <c r="A575" s="23"/>
      <c r="B575" s="23"/>
      <c r="C575" s="24"/>
      <c r="D575" s="88"/>
      <c r="E575" s="24"/>
      <c r="F575" s="88"/>
    </row>
    <row r="576" spans="1:6">
      <c r="A576" s="23"/>
      <c r="B576" s="23"/>
      <c r="C576" s="24"/>
      <c r="D576" s="88"/>
      <c r="E576" s="24"/>
      <c r="F576" s="88"/>
    </row>
    <row r="577" spans="1:6">
      <c r="A577" s="23"/>
      <c r="B577" s="23"/>
      <c r="C577" s="24"/>
      <c r="D577" s="88"/>
      <c r="E577" s="24"/>
      <c r="F577" s="88"/>
    </row>
    <row r="578" spans="1:6">
      <c r="A578" s="23"/>
      <c r="B578" s="23"/>
      <c r="C578" s="24"/>
      <c r="D578" s="88"/>
      <c r="E578" s="24"/>
      <c r="F578" s="88"/>
    </row>
    <row r="579" spans="1:6">
      <c r="A579" s="23"/>
      <c r="B579" s="23"/>
      <c r="C579" s="24"/>
      <c r="D579" s="88"/>
      <c r="E579" s="24"/>
      <c r="F579" s="88"/>
    </row>
    <row r="580" spans="1:6">
      <c r="A580" s="23"/>
      <c r="B580" s="23"/>
      <c r="C580" s="24"/>
      <c r="D580" s="88"/>
      <c r="E580" s="24"/>
      <c r="F580" s="88"/>
    </row>
    <row r="581" spans="1:6">
      <c r="A581" s="23"/>
      <c r="B581" s="23"/>
      <c r="C581" s="24"/>
      <c r="D581" s="88"/>
      <c r="E581" s="24"/>
      <c r="F581" s="88"/>
    </row>
    <row r="582" spans="1:6">
      <c r="A582" s="23"/>
      <c r="B582" s="23"/>
      <c r="C582" s="24"/>
      <c r="D582" s="88"/>
      <c r="E582" s="24"/>
      <c r="F582" s="88"/>
    </row>
    <row r="583" spans="1:6">
      <c r="A583" s="23"/>
      <c r="B583" s="23"/>
      <c r="C583" s="24"/>
      <c r="D583" s="88"/>
      <c r="E583" s="24"/>
      <c r="F583" s="88"/>
    </row>
    <row r="584" spans="1:6">
      <c r="A584" s="23"/>
      <c r="B584" s="23"/>
      <c r="C584" s="24"/>
      <c r="D584" s="88"/>
      <c r="E584" s="24"/>
      <c r="F584" s="88"/>
    </row>
    <row r="585" spans="1:6">
      <c r="A585" s="23"/>
      <c r="B585" s="23"/>
      <c r="C585" s="24"/>
      <c r="D585" s="88"/>
      <c r="E585" s="24"/>
      <c r="F585" s="88"/>
    </row>
    <row r="586" spans="1:6">
      <c r="A586" s="23"/>
      <c r="B586" s="23"/>
      <c r="C586" s="24"/>
      <c r="D586" s="88"/>
      <c r="E586" s="24"/>
      <c r="F586" s="88"/>
    </row>
    <row r="587" spans="1:6">
      <c r="A587" s="23"/>
      <c r="B587" s="23"/>
      <c r="C587" s="24"/>
      <c r="D587" s="88"/>
      <c r="E587" s="24"/>
      <c r="F587" s="88"/>
    </row>
    <row r="588" spans="1:6">
      <c r="A588" s="23"/>
      <c r="B588" s="23"/>
      <c r="C588" s="24"/>
      <c r="D588" s="88"/>
      <c r="E588" s="24"/>
      <c r="F588" s="88"/>
    </row>
    <row r="589" spans="1:6">
      <c r="A589" s="23"/>
      <c r="B589" s="23"/>
      <c r="C589" s="24"/>
      <c r="D589" s="88"/>
      <c r="E589" s="24"/>
      <c r="F589" s="88"/>
    </row>
    <row r="590" spans="1:6">
      <c r="A590" s="23"/>
      <c r="B590" s="23"/>
      <c r="C590" s="24"/>
      <c r="D590" s="88"/>
      <c r="E590" s="24"/>
      <c r="F590" s="88"/>
    </row>
    <row r="591" spans="1:6">
      <c r="A591" s="23"/>
      <c r="B591" s="23"/>
      <c r="C591" s="24"/>
      <c r="D591" s="88"/>
      <c r="E591" s="24"/>
      <c r="F591" s="88"/>
    </row>
    <row r="592" spans="1:6">
      <c r="A592" s="23"/>
      <c r="B592" s="23"/>
      <c r="C592" s="24"/>
      <c r="D592" s="88"/>
      <c r="E592" s="24"/>
      <c r="F592" s="88"/>
    </row>
    <row r="593" spans="1:6">
      <c r="A593" s="23"/>
      <c r="B593" s="23"/>
      <c r="C593" s="24"/>
      <c r="D593" s="88"/>
      <c r="E593" s="24"/>
      <c r="F593" s="88"/>
    </row>
    <row r="594" spans="1:6">
      <c r="A594" s="23"/>
      <c r="B594" s="23"/>
      <c r="C594" s="24"/>
      <c r="D594" s="88"/>
      <c r="E594" s="24"/>
      <c r="F594" s="88"/>
    </row>
    <row r="595" spans="1:6">
      <c r="A595" s="23"/>
      <c r="B595" s="23"/>
      <c r="C595" s="24"/>
      <c r="D595" s="88"/>
      <c r="E595" s="24"/>
      <c r="F595" s="88"/>
    </row>
    <row r="596" spans="1:6">
      <c r="A596" s="23"/>
      <c r="B596" s="23"/>
      <c r="C596" s="24"/>
      <c r="D596" s="88"/>
      <c r="E596" s="24"/>
      <c r="F596" s="88"/>
    </row>
    <row r="597" spans="1:6">
      <c r="A597" s="23"/>
      <c r="B597" s="23"/>
      <c r="C597" s="24"/>
      <c r="D597" s="88"/>
      <c r="E597" s="24"/>
      <c r="F597" s="88"/>
    </row>
    <row r="598" spans="1:6">
      <c r="A598" s="23"/>
      <c r="B598" s="23"/>
      <c r="C598" s="24"/>
      <c r="D598" s="88"/>
      <c r="E598" s="24"/>
      <c r="F598" s="88"/>
    </row>
    <row r="599" spans="1:6">
      <c r="A599" s="23"/>
      <c r="B599" s="23"/>
      <c r="C599" s="24"/>
      <c r="D599" s="88"/>
      <c r="E599" s="24"/>
      <c r="F599" s="88"/>
    </row>
    <row r="600" spans="1:6">
      <c r="A600" s="23"/>
      <c r="B600" s="23"/>
      <c r="C600" s="24"/>
      <c r="D600" s="88"/>
      <c r="E600" s="24"/>
      <c r="F600" s="88"/>
    </row>
    <row r="601" spans="1:6">
      <c r="A601" s="23"/>
      <c r="B601" s="23"/>
      <c r="C601" s="24"/>
      <c r="D601" s="88"/>
      <c r="E601" s="24"/>
      <c r="F601" s="88"/>
    </row>
    <row r="602" spans="1:6">
      <c r="A602" s="23"/>
      <c r="B602" s="23"/>
      <c r="C602" s="24"/>
      <c r="D602" s="88"/>
      <c r="E602" s="24"/>
      <c r="F602" s="88"/>
    </row>
    <row r="603" spans="1:6">
      <c r="A603" s="23"/>
      <c r="B603" s="23"/>
      <c r="C603" s="24"/>
      <c r="D603" s="88"/>
      <c r="E603" s="24"/>
      <c r="F603" s="88"/>
    </row>
    <row r="643" spans="1:6">
      <c r="A643" s="23"/>
      <c r="B643" s="23"/>
      <c r="C643" s="24"/>
      <c r="D643" s="88"/>
      <c r="E643" s="24"/>
      <c r="F643" s="88"/>
    </row>
  </sheetData>
  <sortState ref="A8:W188">
    <sortCondition descending="1" ref="G8:G188"/>
  </sortState>
  <mergeCells count="1">
    <mergeCell ref="H4:I4"/>
  </mergeCells>
  <pageMargins left="0.75" right="0.75" top="1" bottom="1" header="0.5" footer="0.5"/>
  <pageSetup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</vt:lpstr>
      <vt:lpstr>Saxon</vt:lpstr>
      <vt:lpstr>Koepke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2011-03-07T16:30:37Z</dcterms:created>
  <dcterms:modified xsi:type="dcterms:W3CDTF">2012-01-18T18:36:51Z</dcterms:modified>
</cp:coreProperties>
</file>