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suite\web\wwwroot\temp\"/>
    </mc:Choice>
  </mc:AlternateContent>
  <bookViews>
    <workbookView xWindow="0" yWindow="0" windowWidth="19200" windowHeight="6930"/>
  </bookViews>
  <sheets>
    <sheet name="ANEXO I - FD" sheetId="6" r:id="rId1"/>
    <sheet name="CARACTERÍSTICAS" sheetId="11" state="hidden" r:id="rId2"/>
    <sheet name="CÓDIGOS" sheetId="12" state="hidden" r:id="rId3"/>
  </sheets>
  <definedNames>
    <definedName name="_xlnm._FilterDatabase" localSheetId="1" hidden="1">CARACTERÍSTICAS!$A$2:$DE$9</definedName>
    <definedName name="_xlnm._FilterDatabase" localSheetId="2" hidden="1">CÓDIGOS!$B$2:$E$9</definedName>
    <definedName name="_Toc517921311" localSheetId="0">'ANEXO I - FD'!#REF!</definedName>
    <definedName name="_xlnm.Print_Area" localSheetId="0">'ANEXO I - FD'!$B$2:$J$32</definedName>
    <definedName name="_xlnm.Print_Titles" localSheetId="0">'ANEXO I - FD'!$2:$12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6" l="1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D8" i="6" l="1"/>
</calcChain>
</file>

<file path=xl/comments1.xml><?xml version="1.0" encoding="utf-8"?>
<comments xmlns="http://schemas.openxmlformats.org/spreadsheetml/2006/main">
  <authors>
    <author>Gilberto Carrera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a Distribuidora</t>
        </r>
      </text>
    </comment>
    <comment ref="D4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 : Informar o Fornecedor ou Proponente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o número do pedido de compra</t>
        </r>
      </text>
    </comment>
    <comment ref="D6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Fornecedor/Proponente: Informar o tipo ou modelo do item solicitado</t>
        </r>
      </text>
    </comment>
    <comment ref="D7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o código a ser comprado</t>
        </r>
      </text>
    </comment>
    <comment ref="D9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a quantidade do item a ser adquirido</t>
        </r>
      </text>
    </comment>
  </commentList>
</comments>
</file>

<file path=xl/sharedStrings.xml><?xml version="1.0" encoding="utf-8"?>
<sst xmlns="http://schemas.openxmlformats.org/spreadsheetml/2006/main" count="274" uniqueCount="122">
  <si>
    <t>ITEM</t>
  </si>
  <si>
    <t>DESCRIÇÃO</t>
  </si>
  <si>
    <t>kV</t>
  </si>
  <si>
    <t>V</t>
  </si>
  <si>
    <t>CÓDIGO</t>
  </si>
  <si>
    <t>NORMAS</t>
  </si>
  <si>
    <t>ET CONCESSIONÁRIA</t>
  </si>
  <si>
    <t>-</t>
  </si>
  <si>
    <t>QUANTIDADE</t>
  </si>
  <si>
    <t>PEDIDO DE COMPRA</t>
  </si>
  <si>
    <t>Código</t>
  </si>
  <si>
    <t>Descrição Detalhada</t>
  </si>
  <si>
    <t>Z</t>
  </si>
  <si>
    <t>MATERIAIS - COM</t>
  </si>
  <si>
    <t>03.08.2019</t>
  </si>
  <si>
    <t>CONECTAR_MM</t>
  </si>
  <si>
    <t>11.09.2019</t>
  </si>
  <si>
    <t>DESCRIÇÃO BREVE</t>
  </si>
  <si>
    <t>UNIDADE</t>
  </si>
  <si>
    <t>Un</t>
  </si>
  <si>
    <t>EQUATORIAL ENERGIA PARÁ</t>
  </si>
  <si>
    <t>EQUATORIAL ENERGIA MARANHÃO</t>
  </si>
  <si>
    <t>EQUATORIAL ENERGIA ALAGOAS</t>
  </si>
  <si>
    <t>DISTRIBUIDORA</t>
  </si>
  <si>
    <t>FORNECEDOR</t>
  </si>
  <si>
    <t>GARANTIDO</t>
  </si>
  <si>
    <t>ESPECIFICADO</t>
  </si>
  <si>
    <t>DESCRIÇÃO LONGA</t>
  </si>
  <si>
    <t>CÓDIGO FORNECEDOR</t>
  </si>
  <si>
    <t>Pot-Celula</t>
  </si>
  <si>
    <t>Sim</t>
  </si>
  <si>
    <t>34/110</t>
  </si>
  <si>
    <t>50/150</t>
  </si>
  <si>
    <t>70/170</t>
  </si>
  <si>
    <t>kVAr</t>
  </si>
  <si>
    <t>CARACTERÍSTICAS CELULA CAPACITIVA</t>
  </si>
  <si>
    <t>Potência nominal da celula</t>
  </si>
  <si>
    <t>Hz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</si>
  <si>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</si>
  <si>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</si>
  <si>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</si>
  <si>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</si>
  <si>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</si>
  <si>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</si>
  <si>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</si>
  <si>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</si>
  <si>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</si>
  <si>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</si>
  <si>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</si>
  <si>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Potência da celula capacitiva</t>
  </si>
  <si>
    <t>ABNT NBR 5282</t>
  </si>
  <si>
    <t>ET.209.EQTL.Normas e Padrões – Célula Capacitiva</t>
  </si>
  <si>
    <t>1.12</t>
  </si>
  <si>
    <t>1.13</t>
  </si>
  <si>
    <t>1.14</t>
  </si>
  <si>
    <t>1.15</t>
  </si>
  <si>
    <t>1.16</t>
  </si>
  <si>
    <t>Nível de isolamento da célula capacitiva</t>
  </si>
  <si>
    <t>CAPACITOR POT 1F 15KV 7960V 400KVAR</t>
  </si>
  <si>
    <t>CAPACITOR POT 1F 24,2KV 13280V 200KVAR</t>
  </si>
  <si>
    <t>CAPACITOR POT 1F 36,2KV 19920V 200KVAR</t>
  </si>
  <si>
    <t>Classe Tensão da Rede</t>
  </si>
  <si>
    <t>Nível de Isolamento</t>
  </si>
  <si>
    <t>Tensão Nominal da Célula</t>
  </si>
  <si>
    <t>Frequencia</t>
  </si>
  <si>
    <t>Tensão de Radiointerferencia</t>
  </si>
  <si>
    <t>Aço Inox 409 ou alumínio</t>
  </si>
  <si>
    <t>Mat. Buchas</t>
  </si>
  <si>
    <t>Porcelana vitrificada na cor cinza</t>
  </si>
  <si>
    <t>Disp. Descarga</t>
  </si>
  <si>
    <t>Elo fusíve</t>
  </si>
  <si>
    <t>Externo</t>
  </si>
  <si>
    <t>Disp. Içamento</t>
  </si>
  <si>
    <t>Conector</t>
  </si>
  <si>
    <t>Liga de cobre estanhado</t>
  </si>
  <si>
    <t>Disp. Fixação</t>
  </si>
  <si>
    <t>Placa de Identificação</t>
  </si>
  <si>
    <t>Dist. Escoamento</t>
  </si>
  <si>
    <t>Quant. Buchas</t>
  </si>
  <si>
    <t>Armadura</t>
  </si>
  <si>
    <t>Pintura externa armadura</t>
  </si>
  <si>
    <t>Cinza claro notação Munsell N6,5</t>
  </si>
  <si>
    <t>Classe de tensão da Rede</t>
  </si>
  <si>
    <t>CAPACITOR POT 1F 15KV 7960V 100KVAR</t>
  </si>
  <si>
    <t>CAPACITOR POT 1F 15KV 7960V 200KVAR</t>
  </si>
  <si>
    <t>CAPACITOR POT 1F 24,2KV 13280V 100KVAR</t>
  </si>
  <si>
    <t>CAPACITOR POT 1F 36,2KV 19920V 100KVAR</t>
  </si>
  <si>
    <t>mV</t>
  </si>
  <si>
    <t>Quantidade de Buchas</t>
  </si>
  <si>
    <t>Material das buchas</t>
  </si>
  <si>
    <t>Distancia de escoamento das buchas</t>
  </si>
  <si>
    <t>Material do conector</t>
  </si>
  <si>
    <t>mm</t>
  </si>
  <si>
    <t>Possui dispositivo de descarga</t>
  </si>
  <si>
    <t>Tipo do elo fusível</t>
  </si>
  <si>
    <t>1.17</t>
  </si>
  <si>
    <t>1.18</t>
  </si>
  <si>
    <t>1.19</t>
  </si>
  <si>
    <t>Placa de identificação atende o padrão?</t>
  </si>
  <si>
    <t>Possui dispositivo de içamento?</t>
  </si>
  <si>
    <t>Possui dispositivo de fixação?</t>
  </si>
  <si>
    <t>Material da armadura</t>
  </si>
  <si>
    <t>Pintura externa</t>
  </si>
  <si>
    <t>Liquido Impregnante</t>
  </si>
  <si>
    <t>Biodegradável</t>
  </si>
  <si>
    <t>Liquido Impregnate</t>
  </si>
  <si>
    <t>EQUATORIAL ENERGIA CEEE</t>
  </si>
  <si>
    <t>EQUATORIAL ENERGIA GOIÁS</t>
  </si>
  <si>
    <t>EQUATORIAL ENERGIA PIAUI</t>
  </si>
  <si>
    <t>EQUATORIAL ENERGIA AMAPÁ</t>
  </si>
  <si>
    <t>Massa da Célula</t>
  </si>
  <si>
    <t>kg</t>
  </si>
  <si>
    <t>ANEXO I - FOLHA DE DADOS TÉCNICOS E CARACTERÍSTICAS GARANTIDAS
ET.209.EQTL.Normas e Qualidade - Células Capacitivas</t>
  </si>
  <si>
    <t>CAPACITOR POT 1F 15KV 7960V 100KVA</t>
  </si>
  <si>
    <t>CAPACITOR POTENCIA MONOFASICO; CLASSE TENSAO: 15 KV; TENSAO NOMINAL: 7960 V; POTENCIA REATIVA: 100 KVAR; FREQUENCIA: 60 HZ; IMPULSO ATMOSFERICO / NBI: 110 KV; MATERIAL DIELETRICO: FILME POLIPROPILENO; IMPREGNACAO: WEMCOL BIODEGRADAVEL; MONTAGEM: EXTERNA; NORMA  APLICAVEL: ABNT NBR 5282; CARACTERISTICAS ADICIONAIS: RESISTOR DESCARGA INTERNA; DESENHOS E DEMAIS CARACTERISTICAS TÉCNICAS CONFORME REVISÃO VIGENTE DA ET.EQTL.209.</t>
  </si>
  <si>
    <t>CAPACITOR POT 1F 15KV 7960V 200KVA</t>
  </si>
  <si>
    <t>CAPACITOR POTENCIA MONOFASICO; CLASSE TENSAO: 15 KV; TENSAO NOMINAL: 7960 V; POTENCIA REATIVA: 200 KVAR; FREQUENCIA: 60 HZ; IMPULSO ATMOSFERICO / NBI: 110 KV; MATERIAL DIELETRICO: FILME POLIPROPILENO; IMPREGNACAO: WEMCOL BIODEGRADAVEL; MONTAGEM: EXTERNA; NORMA  APLICAVEL: ABNT NBR 5282; CARACTERISTICAS ADICIONAIS: RESISTOR DESCARGA INTERNA; DESENHOS E DEMAIS CARACTERISTICAS TÉCNICAS CONFORME REVISÃO VIGENTE DA ET.EQTL.209.</t>
  </si>
  <si>
    <t>CAPACITOR POT 1F 24,2KV 13280V 100KVA</t>
  </si>
  <si>
    <t>CAPACITOR POTENCIA MONOFASICO; CLASSE TENSAO: 24,2 KV; TENSAO NOMINAL: 13280 V; POTENCIA REATIVA: 100 KVAR; FREQUENCIA: 60 HZ; IMPULSO ATMOSFERICO / NBI: 125 KV; MATERIAL DIELETRICO: FILME POLIPROPILENO; IMPREGNACAO: WEMCOL BIODEGRADAVEL; MONTAGEM: EXTERNA; NORMA  APLICAVEL: ABNT NBR 5282; CARACTERISTICAS ADICIONAIS: RESISTOR DESCARGA INTERNA; DESENHOS E DEMAIS CARACTERISTICAS TÉCNICAS CONFORME REVISÃO VIGENTE DA ET.EQTL.209.</t>
  </si>
  <si>
    <t>CAPACITOR POTENCIA MONOFASICO; CLASSE TENSAO: 24,2 KV; TENSAO NOMINAL: 13280 V; POTENCIA REATIVA: 200 KVAR; FREQUENCIA: 60 HZ; IMPULSO ATMOSFERICO / NBI: 125 KV; MATERIAL DIELETRICO: FILME POLIPROPILENO; IMPREGNACAO: WEMCOL BIODEGRADAVEL; MONTAGEM: EXTERNA; NORMA  APLICAVEL: ABNT NBR 5282; CARACTERISTICAS ADICIONAIS: RESISTOR DESCARGA INTERNA; DESENHOS E DEMAIS CARACTERISTICAS TÉCNICAS CONFORME REVISÃO VIGENTE DA ET.EQTL.209.</t>
  </si>
  <si>
    <t>CAPACITOR POT 1F 36,2KV 19920V 100KVA</t>
  </si>
  <si>
    <t>CAPACITOR POTENCIA MONOFASICO; CLASSE TENSAO: 36,2 KV; TENSAO NOMINAL: 19920 V; POTENCIA REATIVA: 100 KVAR; FREQUENCIA: 60 HZ; IMPULSO ATMOSFERICO / NBI: 170 KV; MATERIAL DIELETRICO: FILME POLIPROPILENO; IMPREGNACAO: WEMCOL BIODEGRADAVEL; MONTAGEM: EXTERNA; NORMA  APLICAVEL: ABNT NBR 5282; CARACTERISTICAS ADICIONAIS: RESISTOR DESCARGA INTERNA; DESENHOS E DEMAIS CARACTERISTICAS TÉCNICAS CONFORME REVISÃO VIGENTE DA ET.EQTL.209.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</si>
</sst>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1" fillId="0" borderId="0" xfId="0" applyNumberFormat="1" applyFont="1" applyAlignment="1">
      <alignment horizontal="center" vertical="center"/>
    </xf>
    <xf numFmtId="0" fontId="3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left" vertical="center" wrapText="1"/>
    </xf>
    <xf numFmtId="0" fontId="8" fillId="4" borderId="16" xfId="0" applyFont="1" applyFill="1" applyBorder="1" applyAlignment="1" applyProtection="1">
      <alignment horizontal="center" vertical="center" wrapText="1"/>
    </xf>
    <xf numFmtId="0" fontId="8" fillId="4" borderId="19" xfId="0" applyFont="1" applyFill="1" applyBorder="1" applyAlignment="1" applyProtection="1">
      <alignment horizontal="center" vertical="center" wrapText="1"/>
    </xf>
    <xf numFmtId="0" fontId="8" fillId="4" borderId="18" xfId="0" applyFont="1" applyFill="1" applyBorder="1" applyAlignment="1" applyProtection="1">
      <alignment horizontal="center"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quotePrefix="1" applyNumberFormat="1" applyFont="1" applyFill="1" applyBorder="1" applyAlignment="1">
      <alignment horizontal="center" vertical="center"/>
    </xf>
    <xf numFmtId="16" fontId="1" fillId="0" borderId="1" xfId="0" quotePrefix="1" applyNumberFormat="1" applyFont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justify" vertical="distributed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horizontal="justify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15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justify" vertical="center" wrapText="1"/>
    </xf>
    <xf numFmtId="0" fontId="4" fillId="0" borderId="1" xfId="0" applyFont="1" applyFill="1" applyBorder="1" applyAlignment="1" applyProtection="1">
      <alignment horizontal="justify" vertical="center" wrapText="1"/>
    </xf>
    <xf numFmtId="0" fontId="4" fillId="2" borderId="1" xfId="0" applyFont="1" applyFill="1" applyBorder="1" applyAlignment="1" applyProtection="1">
      <alignment horizontal="justify" vertical="center" wrapText="1"/>
      <protection locked="0"/>
    </xf>
    <xf numFmtId="0" fontId="4" fillId="2" borderId="7" xfId="0" applyFont="1" applyFill="1" applyBorder="1" applyAlignment="1" applyProtection="1">
      <alignment horizontal="justify" vertical="center" wrapText="1"/>
      <protection locked="0"/>
    </xf>
    <xf numFmtId="0" fontId="4" fillId="2" borderId="6" xfId="0" applyFont="1" applyFill="1" applyBorder="1" applyAlignment="1" applyProtection="1">
      <alignment horizontal="justify" vertical="center" wrapText="1"/>
      <protection locked="0"/>
    </xf>
    <xf numFmtId="0" fontId="0" fillId="0" borderId="0" xfId="0" applyAlignment="1">
      <alignment horizontal="center" vertical="center"/>
    </xf>
    <xf numFmtId="0" fontId="8" fillId="4" borderId="20" xfId="0" applyFont="1" applyFill="1" applyBorder="1" applyAlignment="1" applyProtection="1">
      <alignment horizontal="center" vertical="center" wrapText="1"/>
    </xf>
    <xf numFmtId="0" fontId="8" fillId="4" borderId="21" xfId="0" applyFont="1" applyFill="1" applyBorder="1" applyAlignment="1" applyProtection="1">
      <alignment horizontal="center" vertical="center" wrapText="1"/>
    </xf>
    <xf numFmtId="0" fontId="8" fillId="4" borderId="22" xfId="0" applyFont="1" applyFill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left" vertical="center" wrapText="1"/>
    </xf>
    <xf numFmtId="0" fontId="4" fillId="0" borderId="10" xfId="0" applyFont="1" applyBorder="1" applyAlignment="1" applyProtection="1">
      <alignment horizontal="left" vertical="center" wrapText="1"/>
    </xf>
    <xf numFmtId="0" fontId="4" fillId="0" borderId="8" xfId="0" applyFont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justify" vertical="center" wrapText="1"/>
      <protection hidden="1"/>
    </xf>
    <xf numFmtId="0" fontId="4" fillId="0" borderId="7" xfId="0" applyFont="1" applyFill="1" applyBorder="1" applyAlignment="1" applyProtection="1">
      <alignment horizontal="justify" vertical="center" wrapText="1"/>
      <protection hidden="1"/>
    </xf>
    <xf numFmtId="0" fontId="4" fillId="0" borderId="6" xfId="0" applyFont="1" applyFill="1" applyBorder="1" applyAlignment="1" applyProtection="1">
      <alignment horizontal="justify" vertical="center" wrapText="1"/>
      <protection hidden="1"/>
    </xf>
    <xf numFmtId="0" fontId="4" fillId="0" borderId="7" xfId="0" applyFont="1" applyFill="1" applyBorder="1" applyAlignment="1" applyProtection="1">
      <alignment horizontal="justify" vertical="center" wrapText="1"/>
    </xf>
    <xf numFmtId="0" fontId="4" fillId="0" borderId="6" xfId="0" applyFont="1" applyFill="1" applyBorder="1" applyAlignment="1" applyProtection="1">
      <alignment horizontal="justify" vertical="center" wrapText="1"/>
    </xf>
    <xf numFmtId="0" fontId="4" fillId="0" borderId="14" xfId="0" applyFont="1" applyFill="1" applyBorder="1" applyAlignment="1" applyProtection="1">
      <alignment horizontal="justify" vertical="center" wrapText="1"/>
    </xf>
    <xf numFmtId="0" fontId="4" fillId="0" borderId="11" xfId="0" applyFont="1" applyFill="1" applyBorder="1" applyAlignment="1" applyProtection="1">
      <alignment horizontal="justify" vertical="center" wrapText="1"/>
    </xf>
    <xf numFmtId="0" fontId="4" fillId="0" borderId="13" xfId="0" applyFont="1" applyFill="1" applyBorder="1" applyAlignment="1" applyProtection="1">
      <alignment horizontal="justify" vertical="center" wrapText="1"/>
    </xf>
    <xf numFmtId="0" fontId="4" fillId="0" borderId="17" xfId="0" applyFont="1" applyFill="1" applyBorder="1" applyAlignment="1" applyProtection="1">
      <alignment horizontal="justify" vertical="center" wrapText="1"/>
    </xf>
  </cellXfs>
  <cellStyles count="1">
    <cellStyle name="Normal" xfId="0" builtinId="0"/>
  </cellStyles>
  <dxfs count="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3509.B7FCBCA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57150</xdr:rowOff>
    </xdr:from>
    <xdr:to>
      <xdr:col>2</xdr:col>
      <xdr:colOff>850900</xdr:colOff>
      <xdr:row>1</xdr:row>
      <xdr:rowOff>478155</xdr:rowOff>
    </xdr:to>
    <xdr:pic>
      <xdr:nvPicPr>
        <xdr:cNvPr id="3" name="Imagem 2" descr="cid:image001.png@01D63509.B7FCBCA0"/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80975"/>
          <a:ext cx="1155700" cy="421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Z48"/>
  <sheetViews>
    <sheetView showGridLines="0" showZeros="0" tabSelected="1" view="pageBreakPreview" zoomScale="70" zoomScaleNormal="98" zoomScaleSheetLayoutView="7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C24" sqref="C24:G24"/>
    </sheetView>
  </sheetViews>
  <sheetFormatPr defaultRowHeight="15" x14ac:dyDescent="0.25"/>
  <cols>
    <col min="1" max="1" width="2" customWidth="1"/>
    <col min="2" max="2" width="5.28515625" style="2" customWidth="1"/>
    <col min="3" max="3" width="15.5703125" customWidth="1"/>
    <col min="4" max="4" width="11.28515625" customWidth="1"/>
    <col min="5" max="5" width="14.5703125" customWidth="1"/>
    <col min="6" max="6" width="7" customWidth="1"/>
    <col min="7" max="7" width="13.42578125" customWidth="1"/>
    <col min="8" max="8" width="9" style="1" customWidth="1"/>
    <col min="9" max="9" width="16.42578125" style="35" customWidth="1"/>
    <col min="10" max="10" width="16.42578125" customWidth="1"/>
    <col min="11" max="11" width="2.42578125" style="1" customWidth="1"/>
    <col min="12" max="12" width="14.7109375" customWidth="1"/>
    <col min="13" max="13" width="5.140625" style="22" hidden="1" customWidth="1"/>
    <col min="14" max="14" width="11" hidden="1" customWidth="1"/>
    <col min="15" max="15" width="17.5703125" hidden="1" customWidth="1"/>
    <col min="16" max="16" width="14.28515625" hidden="1" customWidth="1"/>
    <col min="17" max="17" width="16.140625" hidden="1" customWidth="1"/>
    <col min="18" max="18" width="13.28515625" customWidth="1"/>
    <col min="19" max="30" width="9.140625" customWidth="1"/>
  </cols>
  <sheetData>
    <row r="1" spans="2:78" ht="9.75" customHeight="1" thickBot="1" x14ac:dyDescent="0.3"/>
    <row r="2" spans="2:78" ht="39.950000000000003" customHeight="1" x14ac:dyDescent="0.25">
      <c r="B2" s="60" t="s">
        <v>112</v>
      </c>
      <c r="C2" s="61"/>
      <c r="D2" s="61"/>
      <c r="E2" s="61"/>
      <c r="F2" s="61"/>
      <c r="G2" s="61"/>
      <c r="H2" s="61"/>
      <c r="I2" s="62"/>
      <c r="J2" s="63"/>
      <c r="K2" s="4"/>
      <c r="L2" s="5"/>
      <c r="M2" s="2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</row>
    <row r="3" spans="2:78" ht="15.95" customHeight="1" x14ac:dyDescent="0.25">
      <c r="B3" s="64" t="s">
        <v>23</v>
      </c>
      <c r="C3" s="65"/>
      <c r="D3" s="66"/>
      <c r="E3" s="66"/>
      <c r="F3" s="66"/>
      <c r="G3" s="66"/>
      <c r="H3" s="66"/>
      <c r="I3" s="67"/>
      <c r="J3" s="68"/>
      <c r="K3" s="4"/>
      <c r="L3" s="5"/>
      <c r="M3" s="2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</row>
    <row r="4" spans="2:78" ht="15.95" customHeight="1" x14ac:dyDescent="0.25">
      <c r="B4" s="64" t="s">
        <v>24</v>
      </c>
      <c r="C4" s="65"/>
      <c r="D4" s="66"/>
      <c r="E4" s="66"/>
      <c r="F4" s="66"/>
      <c r="G4" s="66"/>
      <c r="H4" s="66"/>
      <c r="I4" s="67"/>
      <c r="J4" s="68"/>
      <c r="K4" s="4"/>
      <c r="L4" s="5"/>
      <c r="M4" s="2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2:78" ht="15.95" customHeight="1" x14ac:dyDescent="0.25">
      <c r="B5" s="64" t="s">
        <v>9</v>
      </c>
      <c r="C5" s="65"/>
      <c r="D5" s="66"/>
      <c r="E5" s="66"/>
      <c r="F5" s="66"/>
      <c r="G5" s="66"/>
      <c r="H5" s="66"/>
      <c r="I5" s="67"/>
      <c r="J5" s="68"/>
      <c r="K5" s="25"/>
      <c r="L5" s="5"/>
      <c r="M5" s="2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2:78" ht="15.95" customHeight="1" x14ac:dyDescent="0.25">
      <c r="B6" s="64" t="s">
        <v>28</v>
      </c>
      <c r="C6" s="65"/>
      <c r="D6" s="66"/>
      <c r="E6" s="66"/>
      <c r="F6" s="66"/>
      <c r="G6" s="66"/>
      <c r="H6" s="66"/>
      <c r="I6" s="67"/>
      <c r="J6" s="68"/>
      <c r="K6" s="4"/>
      <c r="L6" s="5"/>
      <c r="M6" s="2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2:78" ht="15.95" customHeight="1" x14ac:dyDescent="0.25">
      <c r="B7" s="64" t="s">
        <v>4</v>
      </c>
      <c r="C7" s="65"/>
      <c r="D7" s="66"/>
      <c r="E7" s="66"/>
      <c r="F7" s="66"/>
      <c r="G7" s="66"/>
      <c r="H7" s="66"/>
      <c r="I7" s="67"/>
      <c r="J7" s="68"/>
      <c r="K7" s="4"/>
      <c r="L7" s="5"/>
      <c r="M7" s="2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2:78" ht="15.95" customHeight="1" x14ac:dyDescent="0.25">
      <c r="B8" s="64" t="s">
        <v>17</v>
      </c>
      <c r="C8" s="65"/>
      <c r="D8" s="76" t="str">
        <f>IFERROR(VLOOKUP(D7,CARACTERÍSTICAS!A:B,2,0),"")</f>
        <v/>
      </c>
      <c r="E8" s="76"/>
      <c r="F8" s="76"/>
      <c r="G8" s="76"/>
      <c r="H8" s="76"/>
      <c r="I8" s="77"/>
      <c r="J8" s="78"/>
      <c r="K8" s="4"/>
      <c r="L8" s="5"/>
      <c r="M8" s="21"/>
      <c r="N8" s="5"/>
      <c r="O8" s="5"/>
      <c r="P8" s="2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2:78" ht="15.95" customHeight="1" x14ac:dyDescent="0.25">
      <c r="B9" s="64" t="s">
        <v>8</v>
      </c>
      <c r="C9" s="65"/>
      <c r="D9" s="66"/>
      <c r="E9" s="66"/>
      <c r="F9" s="66"/>
      <c r="G9" s="66"/>
      <c r="H9" s="66"/>
      <c r="I9" s="67"/>
      <c r="J9" s="68"/>
      <c r="K9" s="4"/>
      <c r="L9" s="5"/>
      <c r="M9" s="21"/>
      <c r="N9" s="21"/>
      <c r="O9" s="5"/>
      <c r="P9" s="2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2:78" ht="15.95" customHeight="1" x14ac:dyDescent="0.25">
      <c r="B10" s="64" t="s">
        <v>5</v>
      </c>
      <c r="C10" s="65"/>
      <c r="D10" s="65" t="s">
        <v>50</v>
      </c>
      <c r="E10" s="65"/>
      <c r="F10" s="65"/>
      <c r="G10" s="65"/>
      <c r="H10" s="65"/>
      <c r="I10" s="79"/>
      <c r="J10" s="80"/>
      <c r="K10" s="4"/>
      <c r="L10" s="5"/>
      <c r="M10" s="21"/>
      <c r="N10" s="21"/>
      <c r="O10" s="4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2:78" ht="15.95" customHeight="1" x14ac:dyDescent="0.25">
      <c r="B11" s="81" t="s">
        <v>6</v>
      </c>
      <c r="C11" s="82"/>
      <c r="D11" s="82" t="s">
        <v>51</v>
      </c>
      <c r="E11" s="82"/>
      <c r="F11" s="82"/>
      <c r="G11" s="82"/>
      <c r="H11" s="82"/>
      <c r="I11" s="83"/>
      <c r="J11" s="84"/>
      <c r="K11" s="4"/>
      <c r="L11" s="69"/>
      <c r="M11" s="69"/>
      <c r="N11" s="21"/>
      <c r="O11" s="69"/>
      <c r="P11" s="69"/>
      <c r="Q11" s="69"/>
      <c r="R11" s="69"/>
      <c r="S11" s="69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2:78" ht="15.95" customHeight="1" x14ac:dyDescent="0.25">
      <c r="B12" s="41" t="s">
        <v>0</v>
      </c>
      <c r="C12" s="70" t="s">
        <v>1</v>
      </c>
      <c r="D12" s="71"/>
      <c r="E12" s="71"/>
      <c r="F12" s="71"/>
      <c r="G12" s="72"/>
      <c r="H12" s="39" t="s">
        <v>18</v>
      </c>
      <c r="I12" s="39" t="s">
        <v>26</v>
      </c>
      <c r="J12" s="40" t="s">
        <v>25</v>
      </c>
      <c r="K12" s="21"/>
      <c r="L12" s="21"/>
      <c r="N12" s="5"/>
      <c r="O12" s="21" t="s">
        <v>20</v>
      </c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2:78" ht="15.95" customHeight="1" x14ac:dyDescent="0.25">
      <c r="B13" s="49">
        <v>1</v>
      </c>
      <c r="C13" s="73" t="s">
        <v>35</v>
      </c>
      <c r="D13" s="74"/>
      <c r="E13" s="74"/>
      <c r="F13" s="74"/>
      <c r="G13" s="74"/>
      <c r="H13" s="74"/>
      <c r="I13" s="74"/>
      <c r="J13" s="75"/>
      <c r="K13" s="45"/>
      <c r="M13" s="35"/>
      <c r="N13" s="5"/>
      <c r="O13" s="50" t="s">
        <v>21</v>
      </c>
      <c r="P13" s="5"/>
      <c r="Q13" s="5"/>
      <c r="R13" s="5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3"/>
      <c r="BX13" s="3"/>
      <c r="BY13" s="3"/>
      <c r="BZ13" s="3"/>
    </row>
    <row r="14" spans="2:78" ht="15.95" customHeight="1" x14ac:dyDescent="0.25">
      <c r="B14" s="38" t="s">
        <v>38</v>
      </c>
      <c r="C14" s="59" t="s">
        <v>82</v>
      </c>
      <c r="D14" s="59"/>
      <c r="E14" s="59"/>
      <c r="F14" s="59"/>
      <c r="G14" s="59"/>
      <c r="H14" s="9" t="s">
        <v>2</v>
      </c>
      <c r="I14" s="36" t="str">
        <f>IFERROR(VLOOKUP(D7,CARACTERÍSTICAS!A:C,3,0),"")</f>
        <v/>
      </c>
      <c r="J14" s="37"/>
      <c r="K14" s="45"/>
      <c r="L14" s="46"/>
      <c r="M14" s="46"/>
      <c r="N14" s="46"/>
      <c r="O14" s="50" t="s">
        <v>22</v>
      </c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3"/>
      <c r="BX14" s="3"/>
      <c r="BY14" s="3"/>
      <c r="BZ14" s="3"/>
    </row>
    <row r="15" spans="2:78" ht="15.95" customHeight="1" x14ac:dyDescent="0.25">
      <c r="B15" s="38" t="s">
        <v>39</v>
      </c>
      <c r="C15" s="59" t="s">
        <v>49</v>
      </c>
      <c r="D15" s="59"/>
      <c r="E15" s="59"/>
      <c r="F15" s="59"/>
      <c r="G15" s="59"/>
      <c r="H15" s="9" t="s">
        <v>34</v>
      </c>
      <c r="I15" s="36" t="str">
        <f>IFERROR(VLOOKUP(D7,CARACTERÍSTICAS!A:D,4,0),"")</f>
        <v/>
      </c>
      <c r="J15" s="37"/>
      <c r="K15" s="4"/>
      <c r="L15" s="6"/>
      <c r="M15" s="23"/>
      <c r="N15" s="6"/>
      <c r="O15" s="50" t="s">
        <v>106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3"/>
      <c r="BX15" s="3"/>
      <c r="BY15" s="3"/>
      <c r="BZ15" s="3"/>
    </row>
    <row r="16" spans="2:78" ht="15.95" customHeight="1" x14ac:dyDescent="0.25">
      <c r="B16" s="38" t="s">
        <v>40</v>
      </c>
      <c r="C16" s="59" t="s">
        <v>36</v>
      </c>
      <c r="D16" s="59"/>
      <c r="E16" s="59"/>
      <c r="F16" s="59"/>
      <c r="G16" s="59"/>
      <c r="H16" s="9" t="s">
        <v>3</v>
      </c>
      <c r="I16" s="36" t="str">
        <f>IFERROR(VLOOKUP(D7,CARACTERÍSTICAS!A:E,5,0),"")</f>
        <v/>
      </c>
      <c r="J16" s="37"/>
      <c r="K16" s="50"/>
      <c r="L16" s="51"/>
      <c r="M16" s="51"/>
      <c r="N16" s="51"/>
      <c r="O16" s="50" t="s">
        <v>107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3"/>
      <c r="BX16" s="3"/>
      <c r="BY16" s="3"/>
      <c r="BZ16" s="3"/>
    </row>
    <row r="17" spans="2:78" ht="15.95" customHeight="1" x14ac:dyDescent="0.25">
      <c r="B17" s="38" t="s">
        <v>41</v>
      </c>
      <c r="C17" s="59" t="s">
        <v>57</v>
      </c>
      <c r="D17" s="59"/>
      <c r="E17" s="59"/>
      <c r="F17" s="59"/>
      <c r="G17" s="59"/>
      <c r="H17" s="9" t="s">
        <v>2</v>
      </c>
      <c r="I17" s="36" t="str">
        <f>IFERROR(VLOOKUP(D7,CARACTERÍSTICAS!A:F,6,0),"")</f>
        <v/>
      </c>
      <c r="J17" s="37"/>
      <c r="K17" s="50"/>
      <c r="L17" s="51"/>
      <c r="M17" s="51"/>
      <c r="N17" s="51"/>
      <c r="O17" s="50" t="s">
        <v>108</v>
      </c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3"/>
      <c r="BX17" s="3"/>
      <c r="BY17" s="3"/>
      <c r="BZ17" s="3"/>
    </row>
    <row r="18" spans="2:78" ht="15.95" customHeight="1" x14ac:dyDescent="0.25">
      <c r="B18" s="38" t="s">
        <v>42</v>
      </c>
      <c r="C18" s="59" t="s">
        <v>64</v>
      </c>
      <c r="D18" s="59"/>
      <c r="E18" s="59"/>
      <c r="F18" s="59"/>
      <c r="G18" s="59"/>
      <c r="H18" s="8" t="s">
        <v>37</v>
      </c>
      <c r="I18" s="36" t="str">
        <f>IFERROR(VLOOKUP(D7,CARACTERÍSTICAS!A:G,7,0),"")</f>
        <v/>
      </c>
      <c r="J18" s="37"/>
      <c r="K18" s="50"/>
      <c r="L18" s="51"/>
      <c r="M18" s="51"/>
      <c r="N18" s="51"/>
      <c r="O18" s="50" t="s">
        <v>109</v>
      </c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3"/>
      <c r="BX18" s="3"/>
      <c r="BY18" s="3"/>
      <c r="BZ18" s="3"/>
    </row>
    <row r="19" spans="2:78" ht="15.95" customHeight="1" x14ac:dyDescent="0.25">
      <c r="B19" s="38" t="s">
        <v>43</v>
      </c>
      <c r="C19" s="59" t="s">
        <v>65</v>
      </c>
      <c r="D19" s="59"/>
      <c r="E19" s="59"/>
      <c r="F19" s="59"/>
      <c r="G19" s="59"/>
      <c r="H19" s="8" t="s">
        <v>87</v>
      </c>
      <c r="I19" s="36" t="str">
        <f>IFERROR(VLOOKUP(D7,CARACTERÍSTICAS!A:H,8,0),"")</f>
        <v/>
      </c>
      <c r="J19" s="37"/>
      <c r="K19" s="50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3"/>
      <c r="BX19" s="3"/>
      <c r="BY19" s="3"/>
      <c r="BZ19" s="3"/>
    </row>
    <row r="20" spans="2:78" ht="15.95" customHeight="1" x14ac:dyDescent="0.25">
      <c r="B20" s="38" t="s">
        <v>44</v>
      </c>
      <c r="C20" s="59" t="s">
        <v>88</v>
      </c>
      <c r="D20" s="59"/>
      <c r="E20" s="59"/>
      <c r="F20" s="59"/>
      <c r="G20" s="59"/>
      <c r="H20" s="54" t="s">
        <v>19</v>
      </c>
      <c r="I20" s="36" t="str">
        <f>IFERROR(VLOOKUP(D7,CARACTERÍSTICAS!A:I,9,0),"")</f>
        <v/>
      </c>
      <c r="J20" s="37"/>
      <c r="K20" s="50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3"/>
      <c r="BX20" s="3"/>
      <c r="BY20" s="3"/>
      <c r="BZ20" s="3"/>
    </row>
    <row r="21" spans="2:78" ht="25.5" customHeight="1" x14ac:dyDescent="0.25">
      <c r="B21" s="38" t="s">
        <v>45</v>
      </c>
      <c r="C21" s="59" t="s">
        <v>89</v>
      </c>
      <c r="D21" s="59"/>
      <c r="E21" s="59"/>
      <c r="F21" s="59"/>
      <c r="G21" s="59"/>
      <c r="H21" s="8" t="s">
        <v>7</v>
      </c>
      <c r="I21" s="36" t="str">
        <f>IFERROR(VLOOKUP(D7,CARACTERÍSTICAS!A:J,10,0),"")</f>
        <v/>
      </c>
      <c r="J21" s="37"/>
      <c r="K21" s="50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3"/>
      <c r="BX21" s="3"/>
      <c r="BY21" s="3"/>
      <c r="BZ21" s="3"/>
    </row>
    <row r="22" spans="2:78" ht="15.95" customHeight="1" x14ac:dyDescent="0.25">
      <c r="B22" s="38" t="s">
        <v>46</v>
      </c>
      <c r="C22" s="59" t="s">
        <v>90</v>
      </c>
      <c r="D22" s="59"/>
      <c r="E22" s="59"/>
      <c r="F22" s="59"/>
      <c r="G22" s="59"/>
      <c r="H22" s="8" t="s">
        <v>92</v>
      </c>
      <c r="I22" s="36" t="str">
        <f>IFERROR(VLOOKUP(D7,CARACTERÍSTICAS!A:K,11,0),"")</f>
        <v/>
      </c>
      <c r="J22" s="37"/>
      <c r="K22" s="50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3"/>
      <c r="BX22" s="3"/>
      <c r="BY22" s="3"/>
      <c r="BZ22" s="3"/>
    </row>
    <row r="23" spans="2:78" x14ac:dyDescent="0.25">
      <c r="B23" s="38" t="s">
        <v>47</v>
      </c>
      <c r="C23" s="59" t="s">
        <v>91</v>
      </c>
      <c r="D23" s="59"/>
      <c r="E23" s="59"/>
      <c r="F23" s="59"/>
      <c r="G23" s="59"/>
      <c r="H23" s="8" t="s">
        <v>7</v>
      </c>
      <c r="I23" s="36" t="str">
        <f>IFERROR(VLOOKUP(D7,CARACTERÍSTICAS!A:L,12,0),"")</f>
        <v/>
      </c>
      <c r="J23" s="37"/>
      <c r="K23" s="50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3"/>
      <c r="BX23" s="3"/>
      <c r="BY23" s="3"/>
      <c r="BZ23" s="3"/>
    </row>
    <row r="24" spans="2:78" ht="15.95" customHeight="1" x14ac:dyDescent="0.25">
      <c r="B24" s="38" t="s">
        <v>48</v>
      </c>
      <c r="C24" s="59" t="s">
        <v>93</v>
      </c>
      <c r="D24" s="59"/>
      <c r="E24" s="59"/>
      <c r="F24" s="59"/>
      <c r="G24" s="59"/>
      <c r="H24" s="8" t="s">
        <v>7</v>
      </c>
      <c r="I24" s="36" t="str">
        <f>IFERROR(VLOOKUP(D7,CARACTERÍSTICAS!A:M,13,0),"")</f>
        <v/>
      </c>
      <c r="J24" s="37"/>
      <c r="K24" s="50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3"/>
      <c r="BX24" s="3"/>
      <c r="BY24" s="3"/>
      <c r="BZ24" s="3"/>
    </row>
    <row r="25" spans="2:78" ht="15.95" customHeight="1" x14ac:dyDescent="0.25">
      <c r="B25" s="38" t="s">
        <v>52</v>
      </c>
      <c r="C25" s="59" t="s">
        <v>94</v>
      </c>
      <c r="D25" s="59"/>
      <c r="E25" s="59"/>
      <c r="F25" s="59"/>
      <c r="G25" s="59"/>
      <c r="H25" s="8" t="s">
        <v>7</v>
      </c>
      <c r="I25" s="36" t="str">
        <f>IFERROR(VLOOKUP(D7,CARACTERÍSTICAS!A:N,14,0),"")</f>
        <v/>
      </c>
      <c r="J25" s="37"/>
      <c r="K25" s="50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3"/>
      <c r="BX25" s="3"/>
      <c r="BY25" s="3"/>
      <c r="BZ25" s="3"/>
    </row>
    <row r="26" spans="2:78" ht="15.95" customHeight="1" x14ac:dyDescent="0.25">
      <c r="B26" s="38" t="s">
        <v>53</v>
      </c>
      <c r="C26" s="59" t="s">
        <v>99</v>
      </c>
      <c r="D26" s="59"/>
      <c r="E26" s="59"/>
      <c r="F26" s="59"/>
      <c r="G26" s="59"/>
      <c r="H26" s="8" t="s">
        <v>7</v>
      </c>
      <c r="I26" s="36" t="str">
        <f>IFERROR(VLOOKUP(D7,CARACTERÍSTICAS!A:O,15,0),"")</f>
        <v/>
      </c>
      <c r="J26" s="37"/>
      <c r="K26" s="50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3"/>
      <c r="BX26" s="3"/>
      <c r="BY26" s="3"/>
      <c r="BZ26" s="3"/>
    </row>
    <row r="27" spans="2:78" ht="15.95" customHeight="1" x14ac:dyDescent="0.25">
      <c r="B27" s="38" t="s">
        <v>54</v>
      </c>
      <c r="C27" s="59" t="s">
        <v>100</v>
      </c>
      <c r="D27" s="59"/>
      <c r="E27" s="59"/>
      <c r="F27" s="59"/>
      <c r="G27" s="59"/>
      <c r="H27" s="8" t="s">
        <v>7</v>
      </c>
      <c r="I27" s="36" t="str">
        <f>IFERROR(VLOOKUP(D7,CARACTERÍSTICAS!A:P,16,0),"")</f>
        <v/>
      </c>
      <c r="J27" s="37"/>
      <c r="K27" s="50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3"/>
      <c r="BX27" s="3"/>
      <c r="BY27" s="3"/>
      <c r="BZ27" s="3"/>
    </row>
    <row r="28" spans="2:78" ht="15.95" customHeight="1" x14ac:dyDescent="0.25">
      <c r="B28" s="38" t="s">
        <v>55</v>
      </c>
      <c r="C28" s="59" t="s">
        <v>98</v>
      </c>
      <c r="D28" s="59"/>
      <c r="E28" s="59"/>
      <c r="F28" s="59"/>
      <c r="G28" s="59"/>
      <c r="H28" s="8" t="s">
        <v>7</v>
      </c>
      <c r="I28" s="36" t="str">
        <f>IFERROR(VLOOKUP(D7,CARACTERÍSTICAS!A:Q,17,0),"")</f>
        <v/>
      </c>
      <c r="J28" s="37"/>
      <c r="K28" s="50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3"/>
      <c r="BX28" s="3"/>
      <c r="BY28" s="3"/>
      <c r="BZ28" s="3"/>
    </row>
    <row r="29" spans="2:78" x14ac:dyDescent="0.25">
      <c r="B29" s="38" t="s">
        <v>56</v>
      </c>
      <c r="C29" s="59" t="s">
        <v>101</v>
      </c>
      <c r="D29" s="59"/>
      <c r="E29" s="59"/>
      <c r="F29" s="59"/>
      <c r="G29" s="59"/>
      <c r="H29" s="8" t="s">
        <v>7</v>
      </c>
      <c r="I29" s="36" t="str">
        <f>IFERROR(VLOOKUP(D7,CARACTERÍSTICAS!A:R,18,0),"")</f>
        <v/>
      </c>
      <c r="J29" s="37"/>
      <c r="K29" s="50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3"/>
      <c r="BX29" s="3"/>
      <c r="BY29" s="3"/>
      <c r="BZ29" s="3"/>
    </row>
    <row r="30" spans="2:78" ht="27" customHeight="1" x14ac:dyDescent="0.25">
      <c r="B30" s="38" t="s">
        <v>95</v>
      </c>
      <c r="C30" s="59" t="s">
        <v>102</v>
      </c>
      <c r="D30" s="59"/>
      <c r="E30" s="59"/>
      <c r="F30" s="59"/>
      <c r="G30" s="59"/>
      <c r="H30" s="8" t="s">
        <v>7</v>
      </c>
      <c r="I30" s="36" t="str">
        <f>IFERROR(VLOOKUP(D7,CARACTERÍSTICAS!A:S,19,0),"")</f>
        <v/>
      </c>
      <c r="J30" s="37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3"/>
      <c r="BX30" s="3"/>
      <c r="BY30" s="3"/>
      <c r="BZ30" s="3"/>
    </row>
    <row r="31" spans="2:78" ht="15.95" customHeight="1" x14ac:dyDescent="0.25">
      <c r="B31" s="38" t="s">
        <v>96</v>
      </c>
      <c r="C31" s="59" t="s">
        <v>105</v>
      </c>
      <c r="D31" s="59"/>
      <c r="E31" s="59"/>
      <c r="F31" s="59"/>
      <c r="G31" s="59"/>
      <c r="H31" s="8" t="s">
        <v>7</v>
      </c>
      <c r="I31" s="36" t="str">
        <f>IFERROR(VLOOKUP(D7,CARACTERÍSTICAS!A:T,20,0),"")</f>
        <v/>
      </c>
      <c r="J31" s="37"/>
      <c r="K31" s="50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3"/>
      <c r="BX31" s="3"/>
      <c r="BY31" s="3"/>
      <c r="BZ31" s="3"/>
    </row>
    <row r="32" spans="2:78" ht="15.95" customHeight="1" x14ac:dyDescent="0.25">
      <c r="B32" s="38" t="s">
        <v>97</v>
      </c>
      <c r="C32" s="59" t="s">
        <v>110</v>
      </c>
      <c r="D32" s="59"/>
      <c r="E32" s="59"/>
      <c r="F32" s="59"/>
      <c r="G32" s="59"/>
      <c r="H32" s="8" t="s">
        <v>111</v>
      </c>
      <c r="I32" s="36"/>
      <c r="J32" s="37"/>
      <c r="K32" s="50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3"/>
      <c r="BX32" s="3"/>
      <c r="BY32" s="3"/>
      <c r="BZ32" s="3"/>
    </row>
    <row r="33" spans="11:74" x14ac:dyDescent="0.25">
      <c r="K33" s="4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</row>
    <row r="34" spans="11:74" x14ac:dyDescent="0.25">
      <c r="K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</row>
    <row r="35" spans="11:74" x14ac:dyDescent="0.25">
      <c r="K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</row>
    <row r="36" spans="11:74" x14ac:dyDescent="0.25">
      <c r="K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</row>
    <row r="37" spans="11:74" x14ac:dyDescent="0.25">
      <c r="K37" s="4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</row>
    <row r="38" spans="11:74" x14ac:dyDescent="0.25">
      <c r="K38" s="4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</row>
    <row r="39" spans="11:74" x14ac:dyDescent="0.25">
      <c r="K39" s="4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</row>
    <row r="40" spans="11:74" x14ac:dyDescent="0.25">
      <c r="K40" s="4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</row>
    <row r="41" spans="11:74" x14ac:dyDescent="0.25">
      <c r="K41" s="4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</row>
    <row r="42" spans="11:74" x14ac:dyDescent="0.25">
      <c r="K42" s="4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</row>
    <row r="43" spans="11:74" x14ac:dyDescent="0.25">
      <c r="K43" s="4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</row>
    <row r="44" spans="11:74" x14ac:dyDescent="0.25">
      <c r="K44" s="4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</row>
    <row r="45" spans="11:74" x14ac:dyDescent="0.25">
      <c r="K45" s="4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</row>
    <row r="46" spans="11:74" x14ac:dyDescent="0.25">
      <c r="K46" s="4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11:74" x14ac:dyDescent="0.25">
      <c r="K47" s="4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11:74" x14ac:dyDescent="0.25">
      <c r="K48" s="4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</sheetData>
  <mergeCells count="42">
    <mergeCell ref="B10:C10"/>
    <mergeCell ref="D10:J10"/>
    <mergeCell ref="C20:G20"/>
    <mergeCell ref="C32:G32"/>
    <mergeCell ref="C27:G27"/>
    <mergeCell ref="C22:G22"/>
    <mergeCell ref="C15:G15"/>
    <mergeCell ref="B11:C11"/>
    <mergeCell ref="D11:J11"/>
    <mergeCell ref="C23:G23"/>
    <mergeCell ref="C24:G24"/>
    <mergeCell ref="C19:G19"/>
    <mergeCell ref="C21:G21"/>
    <mergeCell ref="C25:G25"/>
    <mergeCell ref="C28:G28"/>
    <mergeCell ref="C31:G31"/>
    <mergeCell ref="D8:J8"/>
    <mergeCell ref="B9:C9"/>
    <mergeCell ref="D9:J9"/>
    <mergeCell ref="B7:C7"/>
    <mergeCell ref="D7:J7"/>
    <mergeCell ref="O11:S11"/>
    <mergeCell ref="L11:M11"/>
    <mergeCell ref="C12:G12"/>
    <mergeCell ref="C16:G16"/>
    <mergeCell ref="C13:J13"/>
    <mergeCell ref="C30:G30"/>
    <mergeCell ref="B2:J2"/>
    <mergeCell ref="B3:C3"/>
    <mergeCell ref="D3:J3"/>
    <mergeCell ref="B4:C4"/>
    <mergeCell ref="D4:J4"/>
    <mergeCell ref="B6:C6"/>
    <mergeCell ref="D6:J6"/>
    <mergeCell ref="C29:G29"/>
    <mergeCell ref="C14:G14"/>
    <mergeCell ref="C26:G26"/>
    <mergeCell ref="C18:G18"/>
    <mergeCell ref="C17:G17"/>
    <mergeCell ref="B5:C5"/>
    <mergeCell ref="D5:J5"/>
    <mergeCell ref="B8:C8"/>
  </mergeCells>
  <conditionalFormatting sqref="J15 J28:J29">
    <cfRule type="cellIs" dxfId="6" priority="20" operator="notEqual">
      <formula>I15</formula>
    </cfRule>
  </conditionalFormatting>
  <conditionalFormatting sqref="J14">
    <cfRule type="cellIs" dxfId="5" priority="8" operator="notEqual">
      <formula>I14</formula>
    </cfRule>
  </conditionalFormatting>
  <conditionalFormatting sqref="J18:J27">
    <cfRule type="cellIs" dxfId="4" priority="7" operator="notEqual">
      <formula>I18</formula>
    </cfRule>
  </conditionalFormatting>
  <conditionalFormatting sqref="J16:J17">
    <cfRule type="cellIs" dxfId="3" priority="5" operator="notEqual">
      <formula>I16</formula>
    </cfRule>
  </conditionalFormatting>
  <conditionalFormatting sqref="J30">
    <cfRule type="cellIs" dxfId="2" priority="3" operator="notEqual">
      <formula>I30</formula>
    </cfRule>
  </conditionalFormatting>
  <conditionalFormatting sqref="J31">
    <cfRule type="cellIs" dxfId="1" priority="2" operator="notEqual">
      <formula>I31</formula>
    </cfRule>
  </conditionalFormatting>
  <conditionalFormatting sqref="J32">
    <cfRule type="cellIs" dxfId="0" priority="1" operator="notEqual">
      <formula>I32</formula>
    </cfRule>
  </conditionalFormatting>
  <dataValidations count="1">
    <dataValidation type="list" allowBlank="1" showInputMessage="1" showErrorMessage="1" sqref="D3:J3">
      <formula1>$O$12:$O$18</formula1>
    </dataValidation>
  </dataValidations>
  <printOptions horizontalCentered="1"/>
  <pageMargins left="0.31496062992125984" right="0.31496062992125984" top="0.59055118110236227" bottom="0.59055118110236227" header="0.31496062992125984" footer="0.31496062992125984"/>
  <pageSetup paperSize="9" scale="80" orientation="portrait" r:id="rId1"/>
  <headerFooter>
    <oddFooter>Página &amp;P de &amp;N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CARACTERÍSTICAS!$A$3:$A$9</xm:f>
          </x14:formula1>
          <xm:sqref>D7:J7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048112"/>
  <sheetViews>
    <sheetView zoomScale="90" zoomScaleNormal="90" workbookViewId="0">
      <selection activeCell="D17" sqref="D17"/>
    </sheetView>
  </sheetViews>
  <sheetFormatPr defaultRowHeight="15" x14ac:dyDescent="0.25"/>
  <cols>
    <col min="1" max="1" width="10.85546875" style="12" bestFit="1" customWidth="1"/>
    <col min="2" max="2" width="37.42578125" style="13" bestFit="1" customWidth="1"/>
    <col min="3" max="3" width="16.42578125" style="12" bestFit="1" customWidth="1"/>
    <col min="4" max="4" width="13.5703125" style="12" bestFit="1" customWidth="1"/>
    <col min="5" max="5" width="10.5703125" style="51" customWidth="1"/>
    <col min="6" max="6" width="10.5703125" style="12" customWidth="1"/>
    <col min="7" max="7" width="8.42578125" style="12" customWidth="1"/>
    <col min="8" max="8" width="8.42578125" style="43" customWidth="1"/>
    <col min="9" max="11" width="11.42578125" style="18" customWidth="1"/>
    <col min="12" max="13" width="12.140625" style="18" customWidth="1"/>
    <col min="14" max="14" width="9.5703125" style="12" bestFit="1" customWidth="1"/>
    <col min="15" max="15" width="8.42578125" style="14" bestFit="1" customWidth="1"/>
    <col min="16" max="16" width="15.5703125" style="34" bestFit="1" customWidth="1"/>
    <col min="17" max="17" width="14.140625" style="12" bestFit="1" customWidth="1"/>
    <col min="18" max="18" width="14.28515625" style="13" bestFit="1" customWidth="1"/>
    <col min="19" max="19" width="18.5703125" style="13" customWidth="1"/>
    <col min="20" max="20" width="12.85546875" style="12" customWidth="1"/>
    <col min="21" max="21" width="9.7109375" style="44" bestFit="1" customWidth="1"/>
    <col min="22" max="22" width="15.7109375" style="12" bestFit="1" customWidth="1"/>
    <col min="23" max="23" width="7.5703125" style="12" bestFit="1" customWidth="1"/>
    <col min="24" max="24" width="7.5703125" style="13" bestFit="1" customWidth="1"/>
    <col min="25" max="25" width="8.28515625" style="20" customWidth="1"/>
    <col min="26" max="26" width="9.140625" style="20" customWidth="1"/>
    <col min="27" max="27" width="7.5703125" style="12" customWidth="1"/>
    <col min="28" max="28" width="10.42578125" style="44" bestFit="1" customWidth="1"/>
    <col min="29" max="29" width="9.85546875" style="44" bestFit="1" customWidth="1"/>
    <col min="30" max="30" width="10.85546875" style="44" bestFit="1" customWidth="1"/>
    <col min="31" max="31" width="10.42578125" style="44" bestFit="1" customWidth="1"/>
    <col min="32" max="32" width="9.85546875" style="44" bestFit="1" customWidth="1"/>
    <col min="33" max="33" width="15.85546875" style="44" bestFit="1" customWidth="1"/>
    <col min="34" max="34" width="15.42578125" style="28" customWidth="1"/>
    <col min="35" max="35" width="15.85546875" style="13" customWidth="1"/>
    <col min="36" max="36" width="11.7109375" style="13" bestFit="1" customWidth="1"/>
    <col min="37" max="37" width="9.140625" style="13" customWidth="1"/>
    <col min="38" max="39" width="9.140625" style="12" customWidth="1"/>
    <col min="40" max="40" width="13.5703125" style="12" bestFit="1" customWidth="1"/>
    <col min="41" max="41" width="9.28515625" style="13" bestFit="1" customWidth="1"/>
    <col min="42" max="42" width="7.5703125" style="12" bestFit="1" customWidth="1"/>
    <col min="43" max="43" width="9.28515625" style="12" bestFit="1" customWidth="1"/>
    <col min="44" max="44" width="10" style="13" bestFit="1" customWidth="1"/>
    <col min="45" max="46" width="9.28515625" style="13" bestFit="1" customWidth="1"/>
    <col min="47" max="47" width="9.28515625" style="46" bestFit="1" customWidth="1"/>
    <col min="48" max="70" width="9.28515625" style="13" bestFit="1" customWidth="1"/>
    <col min="71" max="86" width="9.28515625" style="11" bestFit="1" customWidth="1"/>
    <col min="87" max="87" width="9.140625" style="11"/>
    <col min="88" max="89" width="9.28515625" style="11" bestFit="1" customWidth="1"/>
    <col min="90" max="104" width="9.140625" style="11"/>
  </cols>
  <sheetData>
    <row r="1" spans="1:109" s="10" customFormat="1" x14ac:dyDescent="0.25">
      <c r="A1" s="12">
        <v>1</v>
      </c>
      <c r="B1" s="12">
        <v>2</v>
      </c>
      <c r="C1" s="51">
        <v>3</v>
      </c>
      <c r="D1" s="51">
        <v>4</v>
      </c>
      <c r="E1" s="51">
        <v>5</v>
      </c>
      <c r="F1" s="51">
        <v>6</v>
      </c>
      <c r="G1" s="51">
        <v>7</v>
      </c>
      <c r="H1" s="51">
        <v>8</v>
      </c>
      <c r="I1" s="51">
        <v>9</v>
      </c>
      <c r="J1" s="51">
        <v>10</v>
      </c>
      <c r="K1" s="51">
        <v>11</v>
      </c>
      <c r="L1" s="51">
        <v>12</v>
      </c>
      <c r="M1" s="51">
        <v>13</v>
      </c>
      <c r="N1" s="51">
        <v>14</v>
      </c>
      <c r="O1" s="51">
        <v>15</v>
      </c>
      <c r="P1" s="51">
        <v>16</v>
      </c>
      <c r="Q1" s="51">
        <v>17</v>
      </c>
      <c r="R1" s="51">
        <v>18</v>
      </c>
      <c r="S1" s="51">
        <v>19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3"/>
      <c r="BT1" s="3"/>
      <c r="BU1" s="3"/>
      <c r="BV1" s="3"/>
      <c r="BW1" s="3"/>
      <c r="BX1" s="3"/>
      <c r="BY1" s="3">
        <v>80</v>
      </c>
      <c r="BZ1" s="3">
        <v>81</v>
      </c>
      <c r="CA1" s="3">
        <v>82</v>
      </c>
      <c r="CB1" s="3">
        <v>83</v>
      </c>
      <c r="CC1" s="3">
        <v>84</v>
      </c>
      <c r="CD1" s="3">
        <v>85</v>
      </c>
      <c r="CE1" s="3">
        <v>86</v>
      </c>
      <c r="CF1" s="3">
        <v>87</v>
      </c>
      <c r="CG1" s="3">
        <v>88</v>
      </c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</row>
    <row r="2" spans="1:109" s="33" customFormat="1" x14ac:dyDescent="0.25">
      <c r="A2" s="15" t="s">
        <v>10</v>
      </c>
      <c r="B2" s="15" t="s">
        <v>11</v>
      </c>
      <c r="C2" s="15" t="s">
        <v>61</v>
      </c>
      <c r="D2" s="15" t="s">
        <v>29</v>
      </c>
      <c r="E2" s="15" t="s">
        <v>63</v>
      </c>
      <c r="F2" s="15" t="s">
        <v>62</v>
      </c>
      <c r="G2" s="15" t="s">
        <v>64</v>
      </c>
      <c r="H2" s="15" t="s">
        <v>65</v>
      </c>
      <c r="I2" s="15" t="s">
        <v>78</v>
      </c>
      <c r="J2" s="15" t="s">
        <v>67</v>
      </c>
      <c r="K2" s="15" t="s">
        <v>77</v>
      </c>
      <c r="L2" s="19" t="s">
        <v>73</v>
      </c>
      <c r="M2" s="19" t="s">
        <v>69</v>
      </c>
      <c r="N2" s="19" t="s">
        <v>70</v>
      </c>
      <c r="O2" s="15" t="s">
        <v>72</v>
      </c>
      <c r="P2" s="15" t="s">
        <v>75</v>
      </c>
      <c r="Q2" s="15" t="s">
        <v>76</v>
      </c>
      <c r="R2" s="15" t="s">
        <v>79</v>
      </c>
      <c r="S2" s="15" t="s">
        <v>80</v>
      </c>
      <c r="T2" s="15" t="s">
        <v>103</v>
      </c>
      <c r="U2" s="16"/>
      <c r="V2" s="15"/>
      <c r="W2" s="15"/>
      <c r="X2" s="15"/>
      <c r="Y2" s="15"/>
      <c r="Z2" s="15"/>
      <c r="AA2" s="15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7"/>
      <c r="CI2" s="27"/>
      <c r="CJ2" s="27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s="10" customFormat="1" ht="39" customHeight="1" x14ac:dyDescent="0.25">
      <c r="A3" s="16">
        <v>106000001</v>
      </c>
      <c r="B3" s="16" t="s">
        <v>83</v>
      </c>
      <c r="C3" s="15">
        <v>15</v>
      </c>
      <c r="D3" s="16">
        <v>100</v>
      </c>
      <c r="E3" s="55">
        <v>7960</v>
      </c>
      <c r="F3" s="16" t="s">
        <v>31</v>
      </c>
      <c r="G3" s="16">
        <v>60</v>
      </c>
      <c r="H3" s="15">
        <v>250</v>
      </c>
      <c r="I3" s="7">
        <v>2</v>
      </c>
      <c r="J3" s="7" t="s">
        <v>68</v>
      </c>
      <c r="K3" s="7">
        <v>375</v>
      </c>
      <c r="L3" s="52" t="s">
        <v>74</v>
      </c>
      <c r="M3" s="47" t="s">
        <v>30</v>
      </c>
      <c r="N3" s="19" t="s">
        <v>71</v>
      </c>
      <c r="O3" s="16" t="s">
        <v>30</v>
      </c>
      <c r="P3" s="16" t="s">
        <v>30</v>
      </c>
      <c r="Q3" s="16" t="s">
        <v>30</v>
      </c>
      <c r="R3" s="17" t="s">
        <v>66</v>
      </c>
      <c r="S3" s="53" t="s">
        <v>81</v>
      </c>
      <c r="T3" s="15" t="s">
        <v>104</v>
      </c>
      <c r="U3" s="16"/>
      <c r="V3" s="15"/>
      <c r="W3" s="15"/>
      <c r="X3" s="15"/>
      <c r="Y3" s="16"/>
      <c r="Z3" s="19"/>
      <c r="AA3" s="48"/>
      <c r="AB3" s="16"/>
      <c r="AC3" s="16"/>
      <c r="AD3" s="16"/>
      <c r="AE3" s="16"/>
      <c r="AF3" s="16"/>
      <c r="AG3" s="16"/>
      <c r="AH3" s="19"/>
      <c r="AI3" s="16"/>
      <c r="AJ3" s="16"/>
      <c r="AK3" s="16"/>
      <c r="AL3" s="15"/>
      <c r="AM3" s="15"/>
      <c r="AN3" s="15"/>
      <c r="AO3" s="15"/>
      <c r="AP3" s="15"/>
      <c r="AQ3" s="19"/>
      <c r="AR3" s="15"/>
      <c r="AS3" s="15"/>
      <c r="AT3" s="15"/>
      <c r="AU3" s="15"/>
      <c r="AV3" s="15"/>
      <c r="AW3" s="15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6"/>
      <c r="CI3" s="26"/>
      <c r="CJ3" s="26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</row>
    <row r="4" spans="1:109" ht="39" customHeight="1" x14ac:dyDescent="0.25">
      <c r="A4" s="16">
        <v>106000023</v>
      </c>
      <c r="B4" s="16" t="s">
        <v>84</v>
      </c>
      <c r="C4" s="15">
        <v>15</v>
      </c>
      <c r="D4" s="16">
        <v>200</v>
      </c>
      <c r="E4" s="55">
        <v>7960</v>
      </c>
      <c r="F4" s="16" t="s">
        <v>31</v>
      </c>
      <c r="G4" s="16">
        <v>60</v>
      </c>
      <c r="H4" s="15">
        <v>250</v>
      </c>
      <c r="I4" s="7">
        <v>2</v>
      </c>
      <c r="J4" s="7" t="s">
        <v>68</v>
      </c>
      <c r="K4" s="7">
        <v>375</v>
      </c>
      <c r="L4" s="52" t="s">
        <v>74</v>
      </c>
      <c r="M4" s="47" t="s">
        <v>30</v>
      </c>
      <c r="N4" s="19" t="s">
        <v>71</v>
      </c>
      <c r="O4" s="16" t="s">
        <v>30</v>
      </c>
      <c r="P4" s="16" t="s">
        <v>30</v>
      </c>
      <c r="Q4" s="16" t="s">
        <v>30</v>
      </c>
      <c r="R4" s="17" t="s">
        <v>66</v>
      </c>
      <c r="S4" s="53" t="s">
        <v>81</v>
      </c>
      <c r="T4" s="15" t="s">
        <v>104</v>
      </c>
      <c r="U4" s="16"/>
      <c r="V4" s="15"/>
      <c r="W4" s="15"/>
      <c r="X4" s="15"/>
      <c r="Y4" s="16"/>
      <c r="Z4" s="19"/>
      <c r="AA4" s="48"/>
      <c r="AB4" s="16"/>
      <c r="AC4" s="16"/>
      <c r="AD4" s="16"/>
      <c r="AE4" s="16"/>
      <c r="AF4" s="16"/>
      <c r="AG4" s="16"/>
      <c r="AH4" s="19"/>
      <c r="AI4" s="16"/>
      <c r="AJ4" s="16"/>
      <c r="AK4" s="16"/>
      <c r="AL4" s="15"/>
      <c r="AM4" s="15"/>
      <c r="AN4" s="15"/>
      <c r="AO4" s="15"/>
      <c r="AP4" s="15"/>
      <c r="AQ4" s="19"/>
      <c r="AR4" s="15"/>
      <c r="AS4" s="15"/>
      <c r="AT4" s="15"/>
      <c r="AU4" s="15"/>
      <c r="AV4" s="15"/>
      <c r="AW4" s="15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DA4" s="11"/>
      <c r="DB4" s="11"/>
      <c r="DC4" s="11"/>
      <c r="DD4" s="11"/>
    </row>
    <row r="5" spans="1:109" ht="39" customHeight="1" x14ac:dyDescent="0.25">
      <c r="A5" s="16">
        <v>106000034</v>
      </c>
      <c r="B5" s="16" t="s">
        <v>58</v>
      </c>
      <c r="C5" s="15">
        <v>15</v>
      </c>
      <c r="D5" s="16">
        <v>400</v>
      </c>
      <c r="E5" s="55">
        <v>7960</v>
      </c>
      <c r="F5" s="16" t="s">
        <v>31</v>
      </c>
      <c r="G5" s="16">
        <v>60</v>
      </c>
      <c r="H5" s="15">
        <v>250</v>
      </c>
      <c r="I5" s="7">
        <v>2</v>
      </c>
      <c r="J5" s="7" t="s">
        <v>68</v>
      </c>
      <c r="K5" s="7">
        <v>375</v>
      </c>
      <c r="L5" s="52" t="s">
        <v>74</v>
      </c>
      <c r="M5" s="47" t="s">
        <v>30</v>
      </c>
      <c r="N5" s="19" t="s">
        <v>71</v>
      </c>
      <c r="O5" s="16" t="s">
        <v>30</v>
      </c>
      <c r="P5" s="16" t="s">
        <v>30</v>
      </c>
      <c r="Q5" s="16" t="s">
        <v>30</v>
      </c>
      <c r="R5" s="17" t="s">
        <v>66</v>
      </c>
      <c r="S5" s="53" t="s">
        <v>81</v>
      </c>
      <c r="T5" s="15" t="s">
        <v>104</v>
      </c>
      <c r="U5" s="16"/>
      <c r="V5" s="15"/>
      <c r="W5" s="15"/>
      <c r="X5" s="15"/>
      <c r="Y5" s="16"/>
      <c r="Z5" s="19"/>
      <c r="AA5" s="48"/>
      <c r="AB5" s="16"/>
      <c r="AC5" s="16"/>
      <c r="AD5" s="16"/>
      <c r="AE5" s="16"/>
      <c r="AF5" s="16"/>
      <c r="AG5" s="16"/>
      <c r="AH5" s="19"/>
      <c r="AI5" s="16"/>
      <c r="AJ5" s="16"/>
      <c r="AK5" s="16"/>
      <c r="AL5" s="15"/>
      <c r="AM5" s="15"/>
      <c r="AN5" s="15"/>
      <c r="AO5" s="15"/>
      <c r="AP5" s="15"/>
      <c r="AQ5" s="19"/>
      <c r="AR5" s="15"/>
      <c r="AS5" s="15"/>
      <c r="AT5" s="15"/>
      <c r="AU5" s="15"/>
      <c r="AV5" s="15"/>
      <c r="AW5" s="15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DA5" s="11"/>
      <c r="DB5" s="11"/>
      <c r="DC5" s="11"/>
      <c r="DD5" s="11"/>
    </row>
    <row r="6" spans="1:109" ht="39" customHeight="1" x14ac:dyDescent="0.25">
      <c r="A6" s="16">
        <v>106010000</v>
      </c>
      <c r="B6" s="16" t="s">
        <v>85</v>
      </c>
      <c r="C6" s="15">
        <v>24.2</v>
      </c>
      <c r="D6" s="16">
        <v>100</v>
      </c>
      <c r="E6" s="55">
        <v>13280</v>
      </c>
      <c r="F6" s="16" t="s">
        <v>32</v>
      </c>
      <c r="G6" s="16">
        <v>60</v>
      </c>
      <c r="H6" s="15">
        <v>250</v>
      </c>
      <c r="I6" s="7">
        <v>2</v>
      </c>
      <c r="J6" s="7" t="s">
        <v>68</v>
      </c>
      <c r="K6" s="7">
        <v>375</v>
      </c>
      <c r="L6" s="52" t="s">
        <v>74</v>
      </c>
      <c r="M6" s="47" t="s">
        <v>30</v>
      </c>
      <c r="N6" s="19" t="s">
        <v>71</v>
      </c>
      <c r="O6" s="16" t="s">
        <v>30</v>
      </c>
      <c r="P6" s="16" t="s">
        <v>30</v>
      </c>
      <c r="Q6" s="16" t="s">
        <v>30</v>
      </c>
      <c r="R6" s="17" t="s">
        <v>66</v>
      </c>
      <c r="S6" s="53" t="s">
        <v>81</v>
      </c>
      <c r="T6" s="15" t="s">
        <v>104</v>
      </c>
      <c r="U6" s="16"/>
      <c r="V6" s="15"/>
      <c r="W6" s="15"/>
      <c r="X6" s="15"/>
      <c r="Y6" s="16"/>
      <c r="Z6" s="19"/>
      <c r="AA6" s="48"/>
      <c r="AB6" s="16"/>
      <c r="AC6" s="16"/>
      <c r="AD6" s="16"/>
      <c r="AE6" s="16"/>
      <c r="AF6" s="16"/>
      <c r="AG6" s="16"/>
      <c r="AH6" s="19"/>
      <c r="AI6" s="16"/>
      <c r="AJ6" s="16"/>
      <c r="AK6" s="16"/>
      <c r="AL6" s="15"/>
      <c r="AM6" s="15"/>
      <c r="AN6" s="15"/>
      <c r="AO6" s="15"/>
      <c r="AP6" s="15"/>
      <c r="AQ6" s="19"/>
      <c r="AR6" s="15"/>
      <c r="AS6" s="15"/>
      <c r="AT6" s="15"/>
      <c r="AU6" s="15"/>
      <c r="AV6" s="15"/>
      <c r="AW6" s="15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DA6" s="11"/>
      <c r="DB6" s="11"/>
      <c r="DC6" s="11"/>
      <c r="DD6" s="11"/>
    </row>
    <row r="7" spans="1:109" ht="39" customHeight="1" x14ac:dyDescent="0.25">
      <c r="A7" s="16">
        <v>106010003</v>
      </c>
      <c r="B7" s="16" t="s">
        <v>59</v>
      </c>
      <c r="C7" s="15">
        <v>24.2</v>
      </c>
      <c r="D7" s="16">
        <v>200</v>
      </c>
      <c r="E7" s="55">
        <v>13280</v>
      </c>
      <c r="F7" s="16" t="s">
        <v>32</v>
      </c>
      <c r="G7" s="16">
        <v>60</v>
      </c>
      <c r="H7" s="15">
        <v>250</v>
      </c>
      <c r="I7" s="7">
        <v>2</v>
      </c>
      <c r="J7" s="7" t="s">
        <v>68</v>
      </c>
      <c r="K7" s="7">
        <v>375</v>
      </c>
      <c r="L7" s="52" t="s">
        <v>74</v>
      </c>
      <c r="M7" s="47" t="s">
        <v>30</v>
      </c>
      <c r="N7" s="19" t="s">
        <v>71</v>
      </c>
      <c r="O7" s="16" t="s">
        <v>30</v>
      </c>
      <c r="P7" s="16" t="s">
        <v>30</v>
      </c>
      <c r="Q7" s="16" t="s">
        <v>30</v>
      </c>
      <c r="R7" s="17" t="s">
        <v>66</v>
      </c>
      <c r="S7" s="53" t="s">
        <v>81</v>
      </c>
      <c r="T7" s="15" t="s">
        <v>104</v>
      </c>
      <c r="U7" s="16"/>
      <c r="V7" s="15"/>
      <c r="W7" s="15"/>
      <c r="X7" s="15"/>
      <c r="Y7" s="16"/>
      <c r="Z7" s="19"/>
      <c r="AA7" s="48"/>
      <c r="AB7" s="16"/>
      <c r="AC7" s="16"/>
      <c r="AD7" s="16"/>
      <c r="AE7" s="16"/>
      <c r="AF7" s="16"/>
      <c r="AG7" s="16"/>
      <c r="AH7" s="19"/>
      <c r="AI7" s="16"/>
      <c r="AJ7" s="16"/>
      <c r="AK7" s="16"/>
      <c r="AL7" s="15"/>
      <c r="AM7" s="15"/>
      <c r="AN7" s="15"/>
      <c r="AO7" s="15"/>
      <c r="AP7" s="15"/>
      <c r="AQ7" s="19"/>
      <c r="AR7" s="15"/>
      <c r="AS7" s="15"/>
      <c r="AT7" s="15"/>
      <c r="AU7" s="15"/>
      <c r="AV7" s="15"/>
      <c r="AW7" s="15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DA7" s="11"/>
      <c r="DB7" s="11"/>
      <c r="DC7" s="11"/>
      <c r="DD7" s="11"/>
    </row>
    <row r="8" spans="1:109" ht="39" customHeight="1" x14ac:dyDescent="0.25">
      <c r="A8" s="16">
        <v>106020001</v>
      </c>
      <c r="B8" s="16" t="s">
        <v>86</v>
      </c>
      <c r="C8" s="15">
        <v>36.200000000000003</v>
      </c>
      <c r="D8" s="16">
        <v>100</v>
      </c>
      <c r="E8" s="55">
        <v>19920</v>
      </c>
      <c r="F8" s="16" t="s">
        <v>33</v>
      </c>
      <c r="G8" s="16">
        <v>60</v>
      </c>
      <c r="H8" s="15">
        <v>250</v>
      </c>
      <c r="I8" s="7">
        <v>2</v>
      </c>
      <c r="J8" s="7" t="s">
        <v>68</v>
      </c>
      <c r="K8" s="7">
        <v>905</v>
      </c>
      <c r="L8" s="52" t="s">
        <v>74</v>
      </c>
      <c r="M8" s="47" t="s">
        <v>30</v>
      </c>
      <c r="N8" s="19" t="s">
        <v>71</v>
      </c>
      <c r="O8" s="16" t="s">
        <v>30</v>
      </c>
      <c r="P8" s="16" t="s">
        <v>30</v>
      </c>
      <c r="Q8" s="16" t="s">
        <v>30</v>
      </c>
      <c r="R8" s="17" t="s">
        <v>66</v>
      </c>
      <c r="S8" s="53" t="s">
        <v>81</v>
      </c>
      <c r="T8" s="15" t="s">
        <v>104</v>
      </c>
      <c r="U8" s="16"/>
      <c r="V8" s="15"/>
      <c r="W8" s="15"/>
      <c r="X8" s="15"/>
      <c r="Y8" s="16"/>
      <c r="Z8" s="19"/>
      <c r="AA8" s="48"/>
      <c r="AB8" s="16"/>
      <c r="AC8" s="16"/>
      <c r="AD8" s="16"/>
      <c r="AE8" s="16"/>
      <c r="AF8" s="16"/>
      <c r="AG8" s="16"/>
      <c r="AH8" s="19"/>
      <c r="AI8" s="16"/>
      <c r="AJ8" s="16"/>
      <c r="AK8" s="16"/>
      <c r="AL8" s="15"/>
      <c r="AM8" s="15"/>
      <c r="AN8" s="15"/>
      <c r="AO8" s="15"/>
      <c r="AP8" s="15"/>
      <c r="AQ8" s="19"/>
      <c r="AR8" s="15"/>
      <c r="AS8" s="15"/>
      <c r="AT8" s="15"/>
      <c r="AU8" s="15"/>
      <c r="AV8" s="15"/>
      <c r="AW8" s="15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DA8" s="11"/>
      <c r="DB8" s="11"/>
      <c r="DC8" s="11"/>
      <c r="DD8" s="11"/>
    </row>
    <row r="9" spans="1:109" ht="39" customHeight="1" x14ac:dyDescent="0.25">
      <c r="A9" s="16">
        <v>106020010</v>
      </c>
      <c r="B9" s="16" t="s">
        <v>60</v>
      </c>
      <c r="C9" s="15">
        <v>36.200000000000003</v>
      </c>
      <c r="D9" s="16">
        <v>200</v>
      </c>
      <c r="E9" s="55">
        <v>19920</v>
      </c>
      <c r="F9" s="16" t="s">
        <v>33</v>
      </c>
      <c r="G9" s="16">
        <v>60</v>
      </c>
      <c r="H9" s="15">
        <v>250</v>
      </c>
      <c r="I9" s="7">
        <v>2</v>
      </c>
      <c r="J9" s="7" t="s">
        <v>68</v>
      </c>
      <c r="K9" s="7">
        <v>905</v>
      </c>
      <c r="L9" s="52" t="s">
        <v>74</v>
      </c>
      <c r="M9" s="47" t="s">
        <v>30</v>
      </c>
      <c r="N9" s="19" t="s">
        <v>71</v>
      </c>
      <c r="O9" s="16" t="s">
        <v>30</v>
      </c>
      <c r="P9" s="16" t="s">
        <v>30</v>
      </c>
      <c r="Q9" s="16" t="s">
        <v>30</v>
      </c>
      <c r="R9" s="17" t="s">
        <v>66</v>
      </c>
      <c r="S9" s="53" t="s">
        <v>81</v>
      </c>
      <c r="T9" s="15" t="s">
        <v>104</v>
      </c>
      <c r="U9" s="16"/>
      <c r="V9" s="15"/>
      <c r="W9" s="15"/>
      <c r="X9" s="15"/>
      <c r="Y9" s="16"/>
      <c r="Z9" s="19"/>
      <c r="AA9" s="48"/>
      <c r="AB9" s="16"/>
      <c r="AC9" s="16"/>
      <c r="AD9" s="16"/>
      <c r="AE9" s="16"/>
      <c r="AF9" s="16"/>
      <c r="AG9" s="16"/>
      <c r="AH9" s="19"/>
      <c r="AI9" s="16"/>
      <c r="AJ9" s="16"/>
      <c r="AK9" s="16"/>
      <c r="AL9" s="15"/>
      <c r="AM9" s="15"/>
      <c r="AN9" s="15"/>
      <c r="AO9" s="15"/>
      <c r="AP9" s="15"/>
      <c r="AQ9" s="19"/>
      <c r="AR9" s="15"/>
      <c r="AS9" s="15"/>
      <c r="AT9" s="15"/>
      <c r="AU9" s="15"/>
      <c r="AV9" s="15"/>
      <c r="AW9" s="15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DA9" s="11"/>
      <c r="DB9" s="11"/>
      <c r="DC9" s="11"/>
      <c r="DD9" s="11"/>
    </row>
    <row r="10" spans="1:109" x14ac:dyDescent="0.25">
      <c r="DA10" s="11"/>
      <c r="DB10" s="11"/>
      <c r="DC10" s="11"/>
      <c r="DD10" s="11"/>
      <c r="DE10" s="11"/>
    </row>
    <row r="11" spans="1:109" x14ac:dyDescent="0.25">
      <c r="DA11" s="11"/>
      <c r="DB11" s="11"/>
      <c r="DC11" s="11"/>
      <c r="DD11" s="11"/>
      <c r="DE11" s="11"/>
    </row>
    <row r="12" spans="1:109" x14ac:dyDescent="0.25">
      <c r="DA12" s="11"/>
      <c r="DB12" s="11"/>
      <c r="DC12" s="11"/>
      <c r="DD12" s="11"/>
      <c r="DE12" s="11"/>
    </row>
    <row r="13" spans="1:109" x14ac:dyDescent="0.25">
      <c r="DA13" s="11"/>
      <c r="DB13" s="11"/>
      <c r="DC13" s="11"/>
      <c r="DD13" s="11"/>
      <c r="DE13" s="11"/>
    </row>
    <row r="14" spans="1:109" x14ac:dyDescent="0.25">
      <c r="DA14" s="11"/>
      <c r="DB14" s="11"/>
      <c r="DC14" s="11"/>
      <c r="DD14" s="11"/>
      <c r="DE14" s="11"/>
    </row>
    <row r="15" spans="1:109" x14ac:dyDescent="0.25">
      <c r="DA15" s="11"/>
      <c r="DB15" s="11"/>
      <c r="DC15" s="11"/>
      <c r="DD15" s="11"/>
      <c r="DE15" s="11"/>
    </row>
    <row r="16" spans="1:109" x14ac:dyDescent="0.25">
      <c r="DA16" s="11"/>
      <c r="DB16" s="11"/>
      <c r="DC16" s="11"/>
      <c r="DD16" s="11"/>
      <c r="DE16" s="11"/>
    </row>
    <row r="17" spans="105:109" x14ac:dyDescent="0.25">
      <c r="DA17" s="11"/>
      <c r="DB17" s="11"/>
      <c r="DC17" s="11"/>
      <c r="DD17" s="11"/>
      <c r="DE17" s="11"/>
    </row>
    <row r="18" spans="105:109" x14ac:dyDescent="0.25">
      <c r="DA18" s="11"/>
      <c r="DB18" s="11"/>
      <c r="DC18" s="11"/>
      <c r="DD18" s="11"/>
      <c r="DE18" s="11"/>
    </row>
    <row r="19" spans="105:109" x14ac:dyDescent="0.25">
      <c r="DA19" s="11"/>
      <c r="DB19" s="11"/>
      <c r="DC19" s="11"/>
      <c r="DD19" s="11"/>
      <c r="DE19" s="11"/>
    </row>
    <row r="20" spans="105:109" x14ac:dyDescent="0.25">
      <c r="DA20" s="11"/>
      <c r="DB20" s="11"/>
      <c r="DC20" s="11"/>
      <c r="DD20" s="11"/>
      <c r="DE20" s="11"/>
    </row>
    <row r="21" spans="105:109" x14ac:dyDescent="0.25">
      <c r="DA21" s="11"/>
      <c r="DB21" s="11"/>
      <c r="DC21" s="11"/>
      <c r="DD21" s="11"/>
      <c r="DE21" s="11"/>
    </row>
    <row r="22" spans="105:109" x14ac:dyDescent="0.25">
      <c r="DA22" s="11"/>
      <c r="DB22" s="11"/>
      <c r="DC22" s="11"/>
      <c r="DD22" s="11"/>
      <c r="DE22" s="11"/>
    </row>
    <row r="23" spans="105:109" x14ac:dyDescent="0.25">
      <c r="DA23" s="11"/>
      <c r="DB23" s="11"/>
      <c r="DC23" s="11"/>
      <c r="DD23" s="11"/>
      <c r="DE23" s="11"/>
    </row>
    <row r="24" spans="105:109" x14ac:dyDescent="0.25">
      <c r="DA24" s="11"/>
      <c r="DB24" s="11"/>
      <c r="DC24" s="11"/>
      <c r="DD24" s="11"/>
      <c r="DE24" s="11"/>
    </row>
    <row r="25" spans="105:109" x14ac:dyDescent="0.25">
      <c r="DA25" s="11"/>
      <c r="DB25" s="11"/>
      <c r="DC25" s="11"/>
      <c r="DD25" s="11"/>
      <c r="DE25" s="11"/>
    </row>
    <row r="26" spans="105:109" x14ac:dyDescent="0.25">
      <c r="DA26" s="11"/>
      <c r="DB26" s="11"/>
      <c r="DC26" s="11"/>
      <c r="DD26" s="11"/>
      <c r="DE26" s="11"/>
    </row>
    <row r="27" spans="105:109" x14ac:dyDescent="0.25">
      <c r="DA27" s="11"/>
      <c r="DB27" s="11"/>
      <c r="DC27" s="11"/>
      <c r="DD27" s="11"/>
      <c r="DE27" s="11"/>
    </row>
    <row r="28" spans="105:109" x14ac:dyDescent="0.25">
      <c r="DA28" s="11"/>
      <c r="DB28" s="11"/>
      <c r="DC28" s="11"/>
      <c r="DD28" s="11"/>
      <c r="DE28" s="11"/>
    </row>
    <row r="29" spans="105:109" x14ac:dyDescent="0.25">
      <c r="DA29" s="11"/>
      <c r="DB29" s="11"/>
      <c r="DC29" s="11"/>
      <c r="DD29" s="11"/>
      <c r="DE29" s="11"/>
    </row>
    <row r="30" spans="105:109" x14ac:dyDescent="0.25">
      <c r="DA30" s="11"/>
      <c r="DB30" s="11"/>
      <c r="DC30" s="11"/>
      <c r="DD30" s="11"/>
      <c r="DE30" s="11"/>
    </row>
    <row r="31" spans="105:109" x14ac:dyDescent="0.25">
      <c r="DA31" s="11"/>
      <c r="DB31" s="11"/>
      <c r="DC31" s="11"/>
      <c r="DD31" s="11"/>
      <c r="DE31" s="11"/>
    </row>
    <row r="32" spans="105:109" x14ac:dyDescent="0.25">
      <c r="DA32" s="11"/>
      <c r="DB32" s="11"/>
      <c r="DC32" s="11"/>
      <c r="DD32" s="11"/>
      <c r="DE32" s="11"/>
    </row>
    <row r="33" spans="105:109" x14ac:dyDescent="0.25">
      <c r="DA33" s="11"/>
      <c r="DB33" s="11"/>
      <c r="DC33" s="11"/>
      <c r="DD33" s="11"/>
      <c r="DE33" s="11"/>
    </row>
    <row r="34" spans="105:109" x14ac:dyDescent="0.25">
      <c r="DA34" s="11"/>
      <c r="DB34" s="11"/>
      <c r="DC34" s="11"/>
      <c r="DD34" s="11"/>
      <c r="DE34" s="11"/>
    </row>
    <row r="35" spans="105:109" x14ac:dyDescent="0.25">
      <c r="DA35" s="11"/>
      <c r="DB35" s="11"/>
      <c r="DC35" s="11"/>
      <c r="DD35" s="11"/>
      <c r="DE35" s="11"/>
    </row>
    <row r="36" spans="105:109" x14ac:dyDescent="0.25">
      <c r="DA36" s="11"/>
      <c r="DB36" s="11"/>
      <c r="DC36" s="11"/>
      <c r="DD36" s="11"/>
      <c r="DE36" s="11"/>
    </row>
    <row r="37" spans="105:109" x14ac:dyDescent="0.25">
      <c r="DA37" s="11"/>
      <c r="DB37" s="11"/>
      <c r="DC37" s="11"/>
      <c r="DD37" s="11"/>
      <c r="DE37" s="11"/>
    </row>
    <row r="38" spans="105:109" x14ac:dyDescent="0.25">
      <c r="DA38" s="11"/>
      <c r="DB38" s="11"/>
      <c r="DC38" s="11"/>
      <c r="DD38" s="11"/>
      <c r="DE38" s="11"/>
    </row>
    <row r="39" spans="105:109" x14ac:dyDescent="0.25">
      <c r="DA39" s="11"/>
      <c r="DB39" s="11"/>
      <c r="DC39" s="11"/>
      <c r="DD39" s="11"/>
      <c r="DE39" s="11"/>
    </row>
    <row r="40" spans="105:109" x14ac:dyDescent="0.25">
      <c r="DA40" s="11"/>
      <c r="DB40" s="11"/>
      <c r="DC40" s="11"/>
      <c r="DD40" s="11"/>
      <c r="DE40" s="11"/>
    </row>
    <row r="41" spans="105:109" x14ac:dyDescent="0.25">
      <c r="DA41" s="11"/>
      <c r="DB41" s="11"/>
      <c r="DC41" s="11"/>
      <c r="DD41" s="11"/>
      <c r="DE41" s="11"/>
    </row>
    <row r="42" spans="105:109" x14ac:dyDescent="0.25">
      <c r="DA42" s="11"/>
      <c r="DB42" s="11"/>
      <c r="DC42" s="11"/>
      <c r="DD42" s="11"/>
      <c r="DE42" s="11"/>
    </row>
    <row r="43" spans="105:109" x14ac:dyDescent="0.25">
      <c r="DA43" s="11"/>
      <c r="DB43" s="11"/>
      <c r="DC43" s="11"/>
      <c r="DD43" s="11"/>
      <c r="DE43" s="11"/>
    </row>
    <row r="44" spans="105:109" x14ac:dyDescent="0.25">
      <c r="DA44" s="11"/>
      <c r="DB44" s="11"/>
      <c r="DC44" s="11"/>
      <c r="DD44" s="11"/>
      <c r="DE44" s="11"/>
    </row>
    <row r="45" spans="105:109" x14ac:dyDescent="0.25">
      <c r="DA45" s="11"/>
      <c r="DB45" s="11"/>
      <c r="DC45" s="11"/>
      <c r="DD45" s="11"/>
      <c r="DE45" s="11"/>
    </row>
    <row r="46" spans="105:109" x14ac:dyDescent="0.25">
      <c r="DA46" s="11"/>
      <c r="DB46" s="11"/>
      <c r="DC46" s="11"/>
      <c r="DD46" s="11"/>
      <c r="DE46" s="11"/>
    </row>
    <row r="47" spans="105:109" x14ac:dyDescent="0.25">
      <c r="DA47" s="11"/>
      <c r="DB47" s="11"/>
      <c r="DC47" s="11"/>
      <c r="DD47" s="11"/>
      <c r="DE47" s="11"/>
    </row>
    <row r="48" spans="105:109" x14ac:dyDescent="0.25">
      <c r="DA48" s="11"/>
      <c r="DB48" s="11"/>
      <c r="DC48" s="11"/>
      <c r="DD48" s="11"/>
      <c r="DE48" s="11"/>
    </row>
    <row r="49" spans="105:109" x14ac:dyDescent="0.25">
      <c r="DA49" s="11"/>
      <c r="DB49" s="11"/>
      <c r="DC49" s="11"/>
      <c r="DD49" s="11"/>
      <c r="DE49" s="11"/>
    </row>
    <row r="50" spans="105:109" x14ac:dyDescent="0.25">
      <c r="DA50" s="11"/>
      <c r="DB50" s="11"/>
      <c r="DC50" s="11"/>
      <c r="DD50" s="11"/>
      <c r="DE50" s="11"/>
    </row>
    <row r="51" spans="105:109" x14ac:dyDescent="0.25">
      <c r="DA51" s="11"/>
      <c r="DB51" s="11"/>
      <c r="DC51" s="11"/>
      <c r="DD51" s="11"/>
      <c r="DE51" s="11"/>
    </row>
    <row r="52" spans="105:109" x14ac:dyDescent="0.25">
      <c r="DA52" s="11"/>
      <c r="DB52" s="11"/>
      <c r="DC52" s="11"/>
      <c r="DD52" s="11"/>
      <c r="DE52" s="11"/>
    </row>
    <row r="53" spans="105:109" x14ac:dyDescent="0.25">
      <c r="DA53" s="11"/>
      <c r="DB53" s="11"/>
      <c r="DC53" s="11"/>
      <c r="DD53" s="11"/>
      <c r="DE53" s="11"/>
    </row>
    <row r="54" spans="105:109" x14ac:dyDescent="0.25">
      <c r="DA54" s="11"/>
      <c r="DB54" s="11"/>
      <c r="DC54" s="11"/>
      <c r="DD54" s="11"/>
      <c r="DE54" s="11"/>
    </row>
    <row r="55" spans="105:109" x14ac:dyDescent="0.25">
      <c r="DA55" s="11"/>
      <c r="DB55" s="11"/>
      <c r="DC55" s="11"/>
      <c r="DD55" s="11"/>
      <c r="DE55" s="11"/>
    </row>
    <row r="56" spans="105:109" x14ac:dyDescent="0.25">
      <c r="DA56" s="11"/>
      <c r="DB56" s="11"/>
      <c r="DC56" s="11"/>
      <c r="DD56" s="11"/>
      <c r="DE56" s="11"/>
    </row>
    <row r="57" spans="105:109" x14ac:dyDescent="0.25">
      <c r="DA57" s="11"/>
      <c r="DB57" s="11"/>
      <c r="DC57" s="11"/>
      <c r="DD57" s="11"/>
      <c r="DE57" s="11"/>
    </row>
    <row r="58" spans="105:109" x14ac:dyDescent="0.25">
      <c r="DA58" s="11"/>
      <c r="DB58" s="11"/>
      <c r="DC58" s="11"/>
      <c r="DD58" s="11"/>
      <c r="DE58" s="11"/>
    </row>
    <row r="59" spans="105:109" x14ac:dyDescent="0.25">
      <c r="DA59" s="11"/>
      <c r="DB59" s="11"/>
      <c r="DC59" s="11"/>
      <c r="DD59" s="11"/>
      <c r="DE59" s="11"/>
    </row>
    <row r="60" spans="105:109" x14ac:dyDescent="0.25">
      <c r="DA60" s="11"/>
      <c r="DB60" s="11"/>
      <c r="DC60" s="11"/>
      <c r="DD60" s="11"/>
      <c r="DE60" s="11"/>
    </row>
    <row r="61" spans="105:109" x14ac:dyDescent="0.25">
      <c r="DA61" s="11"/>
      <c r="DB61" s="11"/>
      <c r="DC61" s="11"/>
      <c r="DD61" s="11"/>
      <c r="DE61" s="11"/>
    </row>
    <row r="62" spans="105:109" x14ac:dyDescent="0.25">
      <c r="DA62" s="11"/>
      <c r="DB62" s="11"/>
      <c r="DC62" s="11"/>
      <c r="DD62" s="11"/>
      <c r="DE62" s="11"/>
    </row>
    <row r="63" spans="105:109" x14ac:dyDescent="0.25">
      <c r="DA63" s="11"/>
      <c r="DB63" s="11"/>
      <c r="DC63" s="11"/>
      <c r="DD63" s="11"/>
      <c r="DE63" s="11"/>
    </row>
    <row r="64" spans="105:109" x14ac:dyDescent="0.25">
      <c r="DA64" s="11"/>
      <c r="DB64" s="11"/>
      <c r="DC64" s="11"/>
      <c r="DD64" s="11"/>
      <c r="DE64" s="11"/>
    </row>
    <row r="65" spans="105:109" x14ac:dyDescent="0.25">
      <c r="DA65" s="11"/>
      <c r="DB65" s="11"/>
      <c r="DC65" s="11"/>
      <c r="DD65" s="11"/>
      <c r="DE65" s="11"/>
    </row>
    <row r="66" spans="105:109" x14ac:dyDescent="0.25">
      <c r="DA66" s="11"/>
      <c r="DB66" s="11"/>
      <c r="DC66" s="11"/>
      <c r="DD66" s="11"/>
      <c r="DE66" s="11"/>
    </row>
    <row r="67" spans="105:109" x14ac:dyDescent="0.25">
      <c r="DA67" s="11"/>
      <c r="DB67" s="11"/>
      <c r="DC67" s="11"/>
      <c r="DD67" s="11"/>
      <c r="DE67" s="11"/>
    </row>
    <row r="68" spans="105:109" x14ac:dyDescent="0.25">
      <c r="DA68" s="11"/>
      <c r="DB68" s="11"/>
      <c r="DC68" s="11"/>
      <c r="DD68" s="11"/>
      <c r="DE68" s="11"/>
    </row>
    <row r="69" spans="105:109" x14ac:dyDescent="0.25">
      <c r="DA69" s="11"/>
      <c r="DB69" s="11"/>
      <c r="DC69" s="11"/>
      <c r="DD69" s="11"/>
      <c r="DE69" s="11"/>
    </row>
    <row r="70" spans="105:109" x14ac:dyDescent="0.25">
      <c r="DA70" s="11"/>
      <c r="DB70" s="11"/>
      <c r="DC70" s="11"/>
      <c r="DD70" s="11"/>
      <c r="DE70" s="11"/>
    </row>
    <row r="71" spans="105:109" x14ac:dyDescent="0.25">
      <c r="DA71" s="11"/>
      <c r="DB71" s="11"/>
      <c r="DC71" s="11"/>
      <c r="DD71" s="11"/>
      <c r="DE71" s="11"/>
    </row>
    <row r="72" spans="105:109" x14ac:dyDescent="0.25">
      <c r="DA72" s="11"/>
      <c r="DB72" s="11"/>
      <c r="DC72" s="11"/>
      <c r="DD72" s="11"/>
      <c r="DE72" s="11"/>
    </row>
    <row r="73" spans="105:109" x14ac:dyDescent="0.25">
      <c r="DA73" s="11"/>
      <c r="DB73" s="11"/>
      <c r="DC73" s="11"/>
      <c r="DD73" s="11"/>
      <c r="DE73" s="11"/>
    </row>
    <row r="74" spans="105:109" x14ac:dyDescent="0.25">
      <c r="DA74" s="11"/>
      <c r="DB74" s="11"/>
      <c r="DC74" s="11"/>
      <c r="DD74" s="11"/>
      <c r="DE74" s="11"/>
    </row>
    <row r="75" spans="105:109" x14ac:dyDescent="0.25">
      <c r="DA75" s="11"/>
      <c r="DB75" s="11"/>
      <c r="DC75" s="11"/>
      <c r="DD75" s="11"/>
      <c r="DE75" s="11"/>
    </row>
    <row r="76" spans="105:109" x14ac:dyDescent="0.25">
      <c r="DA76" s="11"/>
      <c r="DB76" s="11"/>
      <c r="DC76" s="11"/>
      <c r="DD76" s="11"/>
      <c r="DE76" s="11"/>
    </row>
    <row r="77" spans="105:109" x14ac:dyDescent="0.25">
      <c r="DA77" s="11"/>
      <c r="DB77" s="11"/>
      <c r="DC77" s="11"/>
      <c r="DD77" s="11"/>
      <c r="DE77" s="11"/>
    </row>
    <row r="78" spans="105:109" x14ac:dyDescent="0.25">
      <c r="DA78" s="11"/>
      <c r="DB78" s="11"/>
      <c r="DC78" s="11"/>
      <c r="DD78" s="11"/>
      <c r="DE78" s="11"/>
    </row>
    <row r="79" spans="105:109" x14ac:dyDescent="0.25">
      <c r="DA79" s="11"/>
      <c r="DB79" s="11"/>
      <c r="DC79" s="11"/>
      <c r="DD79" s="11"/>
      <c r="DE79" s="11"/>
    </row>
    <row r="80" spans="105:109" x14ac:dyDescent="0.25">
      <c r="DA80" s="11"/>
      <c r="DB80" s="11"/>
      <c r="DC80" s="11"/>
      <c r="DD80" s="11"/>
      <c r="DE80" s="11"/>
    </row>
    <row r="81" spans="105:109" x14ac:dyDescent="0.25">
      <c r="DA81" s="11"/>
      <c r="DB81" s="11"/>
      <c r="DC81" s="11"/>
      <c r="DD81" s="11"/>
      <c r="DE81" s="11"/>
    </row>
    <row r="82" spans="105:109" x14ac:dyDescent="0.25">
      <c r="DA82" s="11"/>
      <c r="DB82" s="11"/>
      <c r="DC82" s="11"/>
      <c r="DD82" s="11"/>
      <c r="DE82" s="11"/>
    </row>
    <row r="83" spans="105:109" x14ac:dyDescent="0.25">
      <c r="DA83" s="11"/>
      <c r="DB83" s="11"/>
      <c r="DC83" s="11"/>
      <c r="DD83" s="11"/>
      <c r="DE83" s="11"/>
    </row>
    <row r="84" spans="105:109" x14ac:dyDescent="0.25">
      <c r="DA84" s="11"/>
      <c r="DB84" s="11"/>
      <c r="DC84" s="11"/>
      <c r="DD84" s="11"/>
      <c r="DE84" s="11"/>
    </row>
    <row r="85" spans="105:109" x14ac:dyDescent="0.25">
      <c r="DA85" s="11"/>
      <c r="DB85" s="11"/>
      <c r="DC85" s="11"/>
      <c r="DD85" s="11"/>
      <c r="DE85" s="11"/>
    </row>
    <row r="86" spans="105:109" x14ac:dyDescent="0.25">
      <c r="DA86" s="11"/>
      <c r="DB86" s="11"/>
      <c r="DC86" s="11"/>
      <c r="DD86" s="11"/>
      <c r="DE86" s="11"/>
    </row>
    <row r="87" spans="105:109" x14ac:dyDescent="0.25">
      <c r="DA87" s="11"/>
      <c r="DB87" s="11"/>
      <c r="DC87" s="11"/>
      <c r="DD87" s="11"/>
      <c r="DE87" s="11"/>
    </row>
    <row r="88" spans="105:109" x14ac:dyDescent="0.25">
      <c r="DA88" s="11"/>
      <c r="DB88" s="11"/>
      <c r="DC88" s="11"/>
      <c r="DD88" s="11"/>
      <c r="DE88" s="11"/>
    </row>
    <row r="89" spans="105:109" x14ac:dyDescent="0.25">
      <c r="DA89" s="11"/>
      <c r="DB89" s="11"/>
      <c r="DC89" s="11"/>
      <c r="DD89" s="11"/>
      <c r="DE89" s="11"/>
    </row>
    <row r="90" spans="105:109" x14ac:dyDescent="0.25">
      <c r="DA90" s="11"/>
      <c r="DB90" s="11"/>
      <c r="DC90" s="11"/>
      <c r="DD90" s="11"/>
      <c r="DE90" s="11"/>
    </row>
    <row r="91" spans="105:109" x14ac:dyDescent="0.25">
      <c r="DA91" s="11"/>
      <c r="DB91" s="11"/>
      <c r="DC91" s="11"/>
      <c r="DD91" s="11"/>
      <c r="DE91" s="11"/>
    </row>
    <row r="92" spans="105:109" x14ac:dyDescent="0.25">
      <c r="DA92" s="11"/>
      <c r="DB92" s="11"/>
      <c r="DC92" s="11"/>
      <c r="DD92" s="11"/>
      <c r="DE92" s="11"/>
    </row>
    <row r="93" spans="105:109" x14ac:dyDescent="0.25">
      <c r="DA93" s="11"/>
      <c r="DB93" s="11"/>
      <c r="DC93" s="11"/>
      <c r="DD93" s="11"/>
      <c r="DE93" s="11"/>
    </row>
    <row r="94" spans="105:109" x14ac:dyDescent="0.25">
      <c r="DA94" s="11"/>
      <c r="DB94" s="11"/>
      <c r="DC94" s="11"/>
      <c r="DD94" s="11"/>
      <c r="DE94" s="11"/>
    </row>
    <row r="95" spans="105:109" x14ac:dyDescent="0.25">
      <c r="DA95" s="11"/>
      <c r="DB95" s="11"/>
      <c r="DC95" s="11"/>
      <c r="DD95" s="11"/>
      <c r="DE95" s="11"/>
    </row>
    <row r="96" spans="105:109" x14ac:dyDescent="0.25">
      <c r="DA96" s="11"/>
      <c r="DB96" s="11"/>
      <c r="DC96" s="11"/>
      <c r="DD96" s="11"/>
      <c r="DE96" s="11"/>
    </row>
    <row r="97" spans="105:109" x14ac:dyDescent="0.25">
      <c r="DA97" s="11"/>
      <c r="DB97" s="11"/>
      <c r="DC97" s="11"/>
      <c r="DD97" s="11"/>
      <c r="DE97" s="11"/>
    </row>
    <row r="98" spans="105:109" x14ac:dyDescent="0.25">
      <c r="DA98" s="11"/>
      <c r="DB98" s="11"/>
      <c r="DC98" s="11"/>
      <c r="DD98" s="11"/>
      <c r="DE98" s="11"/>
    </row>
    <row r="99" spans="105:109" x14ac:dyDescent="0.25">
      <c r="DA99" s="11"/>
      <c r="DB99" s="11"/>
      <c r="DC99" s="11"/>
      <c r="DD99" s="11"/>
      <c r="DE99" s="11"/>
    </row>
    <row r="100" spans="105:109" x14ac:dyDescent="0.25">
      <c r="DA100" s="11"/>
      <c r="DB100" s="11"/>
      <c r="DC100" s="11"/>
      <c r="DD100" s="11"/>
      <c r="DE100" s="11"/>
    </row>
    <row r="101" spans="105:109" x14ac:dyDescent="0.25">
      <c r="DA101" s="11"/>
      <c r="DB101" s="11"/>
      <c r="DC101" s="11"/>
      <c r="DD101" s="11"/>
      <c r="DE101" s="11"/>
    </row>
    <row r="102" spans="105:109" x14ac:dyDescent="0.25">
      <c r="DA102" s="11"/>
      <c r="DB102" s="11"/>
      <c r="DC102" s="11"/>
      <c r="DD102" s="11"/>
      <c r="DE102" s="11"/>
    </row>
    <row r="103" spans="105:109" x14ac:dyDescent="0.25">
      <c r="DA103" s="11"/>
      <c r="DB103" s="11"/>
      <c r="DC103" s="11"/>
      <c r="DD103" s="11"/>
      <c r="DE103" s="11"/>
    </row>
    <row r="104" spans="105:109" x14ac:dyDescent="0.25">
      <c r="DA104" s="11"/>
      <c r="DB104" s="11"/>
      <c r="DC104" s="11"/>
      <c r="DD104" s="11"/>
      <c r="DE104" s="11"/>
    </row>
    <row r="105" spans="105:109" x14ac:dyDescent="0.25">
      <c r="DA105" s="11"/>
      <c r="DB105" s="11"/>
      <c r="DC105" s="11"/>
      <c r="DD105" s="11"/>
      <c r="DE105" s="11"/>
    </row>
    <row r="106" spans="105:109" x14ac:dyDescent="0.25">
      <c r="DA106" s="11"/>
      <c r="DB106" s="11"/>
      <c r="DC106" s="11"/>
      <c r="DD106" s="11"/>
      <c r="DE106" s="11"/>
    </row>
    <row r="107" spans="105:109" x14ac:dyDescent="0.25">
      <c r="DA107" s="11"/>
      <c r="DB107" s="11"/>
      <c r="DC107" s="11"/>
      <c r="DD107" s="11"/>
      <c r="DE107" s="11"/>
    </row>
    <row r="108" spans="105:109" x14ac:dyDescent="0.25">
      <c r="DA108" s="11"/>
      <c r="DB108" s="11"/>
      <c r="DC108" s="11"/>
      <c r="DD108" s="11"/>
      <c r="DE108" s="11"/>
    </row>
    <row r="109" spans="105:109" x14ac:dyDescent="0.25">
      <c r="DA109" s="11"/>
      <c r="DB109" s="11"/>
      <c r="DC109" s="11"/>
      <c r="DD109" s="11"/>
      <c r="DE109" s="11"/>
    </row>
    <row r="110" spans="105:109" x14ac:dyDescent="0.25">
      <c r="DA110" s="11"/>
      <c r="DB110" s="11"/>
      <c r="DC110" s="11"/>
      <c r="DD110" s="11"/>
      <c r="DE110" s="11"/>
    </row>
    <row r="111" spans="105:109" x14ac:dyDescent="0.25">
      <c r="DA111" s="11"/>
      <c r="DB111" s="11"/>
      <c r="DC111" s="11"/>
      <c r="DD111" s="11"/>
      <c r="DE111" s="11"/>
    </row>
    <row r="112" spans="105:109" x14ac:dyDescent="0.25">
      <c r="DA112" s="11"/>
      <c r="DB112" s="11"/>
      <c r="DC112" s="11"/>
      <c r="DD112" s="11"/>
      <c r="DE112" s="11"/>
    </row>
    <row r="113" spans="105:109" x14ac:dyDescent="0.25">
      <c r="DA113" s="11"/>
      <c r="DB113" s="11"/>
      <c r="DC113" s="11"/>
      <c r="DD113" s="11"/>
      <c r="DE113" s="11"/>
    </row>
    <row r="114" spans="105:109" x14ac:dyDescent="0.25">
      <c r="DA114" s="11"/>
      <c r="DB114" s="11"/>
      <c r="DC114" s="11"/>
      <c r="DD114" s="11"/>
      <c r="DE114" s="11"/>
    </row>
    <row r="115" spans="105:109" x14ac:dyDescent="0.25">
      <c r="DA115" s="11"/>
      <c r="DB115" s="11"/>
      <c r="DC115" s="11"/>
      <c r="DD115" s="11"/>
      <c r="DE115" s="11"/>
    </row>
    <row r="116" spans="105:109" x14ac:dyDescent="0.25">
      <c r="DA116" s="11"/>
      <c r="DB116" s="11"/>
      <c r="DC116" s="11"/>
      <c r="DD116" s="11"/>
      <c r="DE116" s="11"/>
    </row>
    <row r="117" spans="105:109" x14ac:dyDescent="0.25">
      <c r="DA117" s="11"/>
      <c r="DB117" s="11"/>
      <c r="DC117" s="11"/>
      <c r="DD117" s="11"/>
      <c r="DE117" s="11"/>
    </row>
    <row r="118" spans="105:109" x14ac:dyDescent="0.25">
      <c r="DA118" s="11"/>
      <c r="DB118" s="11"/>
      <c r="DC118" s="11"/>
      <c r="DD118" s="11"/>
      <c r="DE118" s="11"/>
    </row>
    <row r="119" spans="105:109" x14ac:dyDescent="0.25">
      <c r="DA119" s="11"/>
      <c r="DB119" s="11"/>
      <c r="DC119" s="11"/>
      <c r="DD119" s="11"/>
      <c r="DE119" s="11"/>
    </row>
    <row r="120" spans="105:109" x14ac:dyDescent="0.25">
      <c r="DA120" s="11"/>
      <c r="DB120" s="11"/>
      <c r="DC120" s="11"/>
      <c r="DD120" s="11"/>
      <c r="DE120" s="11"/>
    </row>
    <row r="121" spans="105:109" x14ac:dyDescent="0.25">
      <c r="DA121" s="11"/>
      <c r="DB121" s="11"/>
      <c r="DC121" s="11"/>
      <c r="DD121" s="11"/>
      <c r="DE121" s="11"/>
    </row>
    <row r="122" spans="105:109" x14ac:dyDescent="0.25">
      <c r="DA122" s="11"/>
      <c r="DB122" s="11"/>
      <c r="DC122" s="11"/>
      <c r="DD122" s="11"/>
      <c r="DE122" s="11"/>
    </row>
    <row r="123" spans="105:109" x14ac:dyDescent="0.25">
      <c r="DA123" s="11"/>
      <c r="DB123" s="11"/>
      <c r="DC123" s="11"/>
      <c r="DD123" s="11"/>
      <c r="DE123" s="11"/>
    </row>
    <row r="124" spans="105:109" x14ac:dyDescent="0.25">
      <c r="DA124" s="11"/>
      <c r="DB124" s="11"/>
      <c r="DC124" s="11"/>
      <c r="DD124" s="11"/>
      <c r="DE124" s="11"/>
    </row>
    <row r="125" spans="105:109" x14ac:dyDescent="0.25">
      <c r="DA125" s="11"/>
      <c r="DB125" s="11"/>
      <c r="DC125" s="11"/>
      <c r="DD125" s="11"/>
      <c r="DE125" s="11"/>
    </row>
    <row r="126" spans="105:109" x14ac:dyDescent="0.25">
      <c r="DA126" s="11"/>
      <c r="DB126" s="11"/>
      <c r="DC126" s="11"/>
      <c r="DD126" s="11"/>
      <c r="DE126" s="11"/>
    </row>
    <row r="127" spans="105:109" x14ac:dyDescent="0.25">
      <c r="DA127" s="11"/>
      <c r="DB127" s="11"/>
      <c r="DC127" s="11"/>
      <c r="DD127" s="11"/>
      <c r="DE127" s="11"/>
    </row>
    <row r="128" spans="105:109" x14ac:dyDescent="0.25">
      <c r="DA128" s="11"/>
      <c r="DB128" s="11"/>
      <c r="DC128" s="11"/>
      <c r="DD128" s="11"/>
      <c r="DE128" s="11"/>
    </row>
    <row r="129" spans="105:109" x14ac:dyDescent="0.25">
      <c r="DA129" s="11"/>
      <c r="DB129" s="11"/>
      <c r="DC129" s="11"/>
      <c r="DD129" s="11"/>
      <c r="DE129" s="11"/>
    </row>
    <row r="130" spans="105:109" x14ac:dyDescent="0.25">
      <c r="DA130" s="11"/>
      <c r="DB130" s="11"/>
      <c r="DC130" s="11"/>
      <c r="DD130" s="11"/>
      <c r="DE130" s="11"/>
    </row>
    <row r="131" spans="105:109" x14ac:dyDescent="0.25">
      <c r="DA131" s="11"/>
      <c r="DB131" s="11"/>
      <c r="DC131" s="11"/>
      <c r="DD131" s="11"/>
      <c r="DE131" s="11"/>
    </row>
    <row r="132" spans="105:109" x14ac:dyDescent="0.25">
      <c r="DA132" s="11"/>
      <c r="DB132" s="11"/>
      <c r="DC132" s="11"/>
      <c r="DD132" s="11"/>
      <c r="DE132" s="11"/>
    </row>
    <row r="133" spans="105:109" x14ac:dyDescent="0.25">
      <c r="DA133" s="11"/>
      <c r="DB133" s="11"/>
      <c r="DC133" s="11"/>
      <c r="DD133" s="11"/>
      <c r="DE133" s="11"/>
    </row>
    <row r="134" spans="105:109" x14ac:dyDescent="0.25">
      <c r="DA134" s="11"/>
      <c r="DB134" s="11"/>
      <c r="DC134" s="11"/>
      <c r="DD134" s="11"/>
      <c r="DE134" s="11"/>
    </row>
    <row r="135" spans="105:109" x14ac:dyDescent="0.25">
      <c r="DA135" s="11"/>
      <c r="DB135" s="11"/>
      <c r="DC135" s="11"/>
      <c r="DD135" s="11"/>
      <c r="DE135" s="11"/>
    </row>
    <row r="136" spans="105:109" x14ac:dyDescent="0.25">
      <c r="DA136" s="11"/>
      <c r="DB136" s="11"/>
      <c r="DC136" s="11"/>
      <c r="DD136" s="11"/>
      <c r="DE136" s="11"/>
    </row>
    <row r="137" spans="105:109" x14ac:dyDescent="0.25">
      <c r="DA137" s="11"/>
      <c r="DB137" s="11"/>
      <c r="DC137" s="11"/>
      <c r="DD137" s="11"/>
      <c r="DE137" s="11"/>
    </row>
    <row r="138" spans="105:109" x14ac:dyDescent="0.25">
      <c r="DA138" s="11"/>
      <c r="DB138" s="11"/>
      <c r="DC138" s="11"/>
      <c r="DD138" s="11"/>
      <c r="DE138" s="11"/>
    </row>
    <row r="139" spans="105:109" x14ac:dyDescent="0.25">
      <c r="DA139" s="11"/>
      <c r="DB139" s="11"/>
      <c r="DC139" s="11"/>
      <c r="DD139" s="11"/>
      <c r="DE139" s="11"/>
    </row>
    <row r="140" spans="105:109" x14ac:dyDescent="0.25">
      <c r="DA140" s="11"/>
      <c r="DB140" s="11"/>
      <c r="DC140" s="11"/>
      <c r="DD140" s="11"/>
      <c r="DE140" s="11"/>
    </row>
    <row r="141" spans="105:109" x14ac:dyDescent="0.25">
      <c r="DA141" s="11"/>
      <c r="DB141" s="11"/>
      <c r="DC141" s="11"/>
      <c r="DD141" s="11"/>
      <c r="DE141" s="11"/>
    </row>
    <row r="142" spans="105:109" x14ac:dyDescent="0.25">
      <c r="DA142" s="11"/>
      <c r="DB142" s="11"/>
      <c r="DC142" s="11"/>
      <c r="DD142" s="11"/>
      <c r="DE142" s="11"/>
    </row>
    <row r="143" spans="105:109" x14ac:dyDescent="0.25">
      <c r="DA143" s="11"/>
      <c r="DB143" s="11"/>
      <c r="DC143" s="11"/>
      <c r="DD143" s="11"/>
      <c r="DE143" s="11"/>
    </row>
    <row r="144" spans="105:109" x14ac:dyDescent="0.25">
      <c r="DA144" s="11"/>
      <c r="DB144" s="11"/>
      <c r="DC144" s="11"/>
      <c r="DD144" s="11"/>
      <c r="DE144" s="11"/>
    </row>
    <row r="145" spans="105:109" x14ac:dyDescent="0.25">
      <c r="DA145" s="11"/>
      <c r="DB145" s="11"/>
      <c r="DC145" s="11"/>
      <c r="DD145" s="11"/>
      <c r="DE145" s="11"/>
    </row>
    <row r="146" spans="105:109" x14ac:dyDescent="0.25">
      <c r="DA146" s="11"/>
      <c r="DB146" s="11"/>
      <c r="DC146" s="11"/>
      <c r="DD146" s="11"/>
      <c r="DE146" s="11"/>
    </row>
    <row r="147" spans="105:109" x14ac:dyDescent="0.25">
      <c r="DA147" s="11"/>
      <c r="DB147" s="11"/>
      <c r="DC147" s="11"/>
      <c r="DD147" s="11"/>
      <c r="DE147" s="11"/>
    </row>
    <row r="148" spans="105:109" x14ac:dyDescent="0.25">
      <c r="DA148" s="11"/>
      <c r="DB148" s="11"/>
      <c r="DC148" s="11"/>
      <c r="DD148" s="11"/>
      <c r="DE148" s="11"/>
    </row>
    <row r="149" spans="105:109" x14ac:dyDescent="0.25">
      <c r="DA149" s="11"/>
      <c r="DB149" s="11"/>
      <c r="DC149" s="11"/>
      <c r="DD149" s="11"/>
      <c r="DE149" s="11"/>
    </row>
    <row r="150" spans="105:109" x14ac:dyDescent="0.25">
      <c r="DA150" s="11"/>
      <c r="DB150" s="11"/>
      <c r="DC150" s="11"/>
      <c r="DD150" s="11"/>
      <c r="DE150" s="11"/>
    </row>
    <row r="151" spans="105:109" x14ac:dyDescent="0.25">
      <c r="DA151" s="11"/>
      <c r="DB151" s="11"/>
      <c r="DC151" s="11"/>
      <c r="DD151" s="11"/>
      <c r="DE151" s="11"/>
    </row>
    <row r="152" spans="105:109" x14ac:dyDescent="0.25">
      <c r="DA152" s="11"/>
      <c r="DB152" s="11"/>
      <c r="DC152" s="11"/>
      <c r="DD152" s="11"/>
      <c r="DE152" s="11"/>
    </row>
    <row r="153" spans="105:109" x14ac:dyDescent="0.25">
      <c r="DA153" s="11"/>
      <c r="DB153" s="11"/>
      <c r="DC153" s="11"/>
      <c r="DD153" s="11"/>
      <c r="DE153" s="11"/>
    </row>
    <row r="154" spans="105:109" x14ac:dyDescent="0.25">
      <c r="DA154" s="11"/>
      <c r="DB154" s="11"/>
      <c r="DC154" s="11"/>
      <c r="DD154" s="11"/>
      <c r="DE154" s="11"/>
    </row>
    <row r="155" spans="105:109" x14ac:dyDescent="0.25">
      <c r="DA155" s="11"/>
      <c r="DB155" s="11"/>
      <c r="DC155" s="11"/>
      <c r="DD155" s="11"/>
      <c r="DE155" s="11"/>
    </row>
    <row r="156" spans="105:109" x14ac:dyDescent="0.25">
      <c r="DA156" s="11"/>
      <c r="DB156" s="11"/>
      <c r="DC156" s="11"/>
      <c r="DD156" s="11"/>
      <c r="DE156" s="11"/>
    </row>
    <row r="157" spans="105:109" x14ac:dyDescent="0.25">
      <c r="DA157" s="11"/>
      <c r="DB157" s="11"/>
      <c r="DC157" s="11"/>
      <c r="DD157" s="11"/>
      <c r="DE157" s="11"/>
    </row>
    <row r="158" spans="105:109" x14ac:dyDescent="0.25">
      <c r="DA158" s="11"/>
      <c r="DB158" s="11"/>
      <c r="DC158" s="11"/>
      <c r="DD158" s="11"/>
      <c r="DE158" s="11"/>
    </row>
    <row r="159" spans="105:109" x14ac:dyDescent="0.25">
      <c r="DA159" s="11"/>
      <c r="DB159" s="11"/>
      <c r="DC159" s="11"/>
      <c r="DD159" s="11"/>
      <c r="DE159" s="11"/>
    </row>
    <row r="160" spans="105:109" x14ac:dyDescent="0.25">
      <c r="DA160" s="11"/>
      <c r="DB160" s="11"/>
      <c r="DC160" s="11"/>
      <c r="DD160" s="11"/>
      <c r="DE160" s="11"/>
    </row>
    <row r="161" spans="105:109" x14ac:dyDescent="0.25">
      <c r="DA161" s="11"/>
      <c r="DB161" s="11"/>
      <c r="DC161" s="11"/>
      <c r="DD161" s="11"/>
      <c r="DE161" s="11"/>
    </row>
    <row r="162" spans="105:109" x14ac:dyDescent="0.25">
      <c r="DA162" s="11"/>
      <c r="DB162" s="11"/>
      <c r="DC162" s="11"/>
      <c r="DD162" s="11"/>
      <c r="DE162" s="11"/>
    </row>
    <row r="163" spans="105:109" x14ac:dyDescent="0.25">
      <c r="DA163" s="11"/>
      <c r="DB163" s="11"/>
      <c r="DC163" s="11"/>
      <c r="DD163" s="11"/>
      <c r="DE163" s="11"/>
    </row>
    <row r="164" spans="105:109" x14ac:dyDescent="0.25">
      <c r="DA164" s="11"/>
      <c r="DB164" s="11"/>
      <c r="DC164" s="11"/>
      <c r="DD164" s="11"/>
      <c r="DE164" s="11"/>
    </row>
    <row r="165" spans="105:109" x14ac:dyDescent="0.25">
      <c r="DA165" s="11"/>
      <c r="DB165" s="11"/>
      <c r="DC165" s="11"/>
      <c r="DD165" s="11"/>
      <c r="DE165" s="11"/>
    </row>
    <row r="166" spans="105:109" x14ac:dyDescent="0.25">
      <c r="DA166" s="11"/>
      <c r="DB166" s="11"/>
      <c r="DC166" s="11"/>
      <c r="DD166" s="11"/>
      <c r="DE166" s="11"/>
    </row>
    <row r="167" spans="105:109" x14ac:dyDescent="0.25">
      <c r="DA167" s="11"/>
      <c r="DB167" s="11"/>
      <c r="DC167" s="11"/>
      <c r="DD167" s="11"/>
      <c r="DE167" s="11"/>
    </row>
    <row r="168" spans="105:109" x14ac:dyDescent="0.25">
      <c r="DA168" s="11"/>
      <c r="DB168" s="11"/>
      <c r="DC168" s="11"/>
      <c r="DD168" s="11"/>
      <c r="DE168" s="11"/>
    </row>
    <row r="169" spans="105:109" x14ac:dyDescent="0.25">
      <c r="DA169" s="11"/>
      <c r="DB169" s="11"/>
      <c r="DC169" s="11"/>
      <c r="DD169" s="11"/>
      <c r="DE169" s="11"/>
    </row>
    <row r="170" spans="105:109" x14ac:dyDescent="0.25">
      <c r="DA170" s="11"/>
      <c r="DB170" s="11"/>
      <c r="DC170" s="11"/>
      <c r="DD170" s="11"/>
      <c r="DE170" s="11"/>
    </row>
    <row r="171" spans="105:109" x14ac:dyDescent="0.25">
      <c r="DA171" s="11"/>
      <c r="DB171" s="11"/>
      <c r="DC171" s="11"/>
      <c r="DD171" s="11"/>
      <c r="DE171" s="11"/>
    </row>
    <row r="172" spans="105:109" x14ac:dyDescent="0.25">
      <c r="DA172" s="11"/>
      <c r="DB172" s="11"/>
      <c r="DC172" s="11"/>
      <c r="DD172" s="11"/>
      <c r="DE172" s="11"/>
    </row>
    <row r="173" spans="105:109" x14ac:dyDescent="0.25">
      <c r="DA173" s="11"/>
      <c r="DB173" s="11"/>
      <c r="DC173" s="11"/>
      <c r="DD173" s="11"/>
      <c r="DE173" s="11"/>
    </row>
    <row r="174" spans="105:109" x14ac:dyDescent="0.25">
      <c r="DA174" s="11"/>
      <c r="DB174" s="11"/>
      <c r="DC174" s="11"/>
      <c r="DD174" s="11"/>
      <c r="DE174" s="11"/>
    </row>
    <row r="175" spans="105:109" x14ac:dyDescent="0.25">
      <c r="DA175" s="11"/>
      <c r="DB175" s="11"/>
      <c r="DC175" s="11"/>
      <c r="DD175" s="11"/>
      <c r="DE175" s="11"/>
    </row>
    <row r="176" spans="105:109" x14ac:dyDescent="0.25">
      <c r="DA176" s="11"/>
      <c r="DB176" s="11"/>
      <c r="DC176" s="11"/>
      <c r="DD176" s="11"/>
      <c r="DE176" s="11"/>
    </row>
    <row r="177" spans="105:109" x14ac:dyDescent="0.25">
      <c r="DA177" s="11"/>
      <c r="DB177" s="11"/>
      <c r="DC177" s="11"/>
      <c r="DD177" s="11"/>
      <c r="DE177" s="11"/>
    </row>
    <row r="178" spans="105:109" x14ac:dyDescent="0.25">
      <c r="DA178" s="11"/>
      <c r="DB178" s="11"/>
      <c r="DC178" s="11"/>
      <c r="DD178" s="11"/>
      <c r="DE178" s="11"/>
    </row>
    <row r="179" spans="105:109" x14ac:dyDescent="0.25">
      <c r="DA179" s="11"/>
      <c r="DB179" s="11"/>
      <c r="DC179" s="11"/>
      <c r="DD179" s="11"/>
      <c r="DE179" s="11"/>
    </row>
    <row r="180" spans="105:109" x14ac:dyDescent="0.25">
      <c r="DA180" s="11"/>
      <c r="DB180" s="11"/>
      <c r="DC180" s="11"/>
      <c r="DD180" s="11"/>
      <c r="DE180" s="11"/>
    </row>
    <row r="181" spans="105:109" x14ac:dyDescent="0.25">
      <c r="DA181" s="11"/>
      <c r="DB181" s="11"/>
      <c r="DC181" s="11"/>
      <c r="DD181" s="11"/>
      <c r="DE181" s="11"/>
    </row>
    <row r="182" spans="105:109" x14ac:dyDescent="0.25">
      <c r="DA182" s="11"/>
      <c r="DB182" s="11"/>
      <c r="DC182" s="11"/>
      <c r="DD182" s="11"/>
      <c r="DE182" s="11"/>
    </row>
    <row r="183" spans="105:109" x14ac:dyDescent="0.25">
      <c r="DA183" s="11"/>
      <c r="DB183" s="11"/>
      <c r="DC183" s="11"/>
      <c r="DD183" s="11"/>
      <c r="DE183" s="11"/>
    </row>
    <row r="184" spans="105:109" x14ac:dyDescent="0.25">
      <c r="DA184" s="11"/>
      <c r="DB184" s="11"/>
      <c r="DC184" s="11"/>
      <c r="DD184" s="11"/>
      <c r="DE184" s="11"/>
    </row>
    <row r="185" spans="105:109" x14ac:dyDescent="0.25">
      <c r="DA185" s="11"/>
      <c r="DB185" s="11"/>
      <c r="DC185" s="11"/>
      <c r="DD185" s="11"/>
      <c r="DE185" s="11"/>
    </row>
    <row r="186" spans="105:109" x14ac:dyDescent="0.25">
      <c r="DA186" s="11"/>
      <c r="DB186" s="11"/>
      <c r="DC186" s="11"/>
      <c r="DD186" s="11"/>
      <c r="DE186" s="11"/>
    </row>
    <row r="187" spans="105:109" x14ac:dyDescent="0.25">
      <c r="DA187" s="11"/>
      <c r="DB187" s="11"/>
      <c r="DC187" s="11"/>
      <c r="DD187" s="11"/>
      <c r="DE187" s="11"/>
    </row>
    <row r="188" spans="105:109" x14ac:dyDescent="0.25">
      <c r="DA188" s="11"/>
      <c r="DB188" s="11"/>
      <c r="DC188" s="11"/>
      <c r="DD188" s="11"/>
      <c r="DE188" s="11"/>
    </row>
    <row r="189" spans="105:109" x14ac:dyDescent="0.25">
      <c r="DA189" s="11"/>
      <c r="DB189" s="11"/>
      <c r="DC189" s="11"/>
      <c r="DD189" s="11"/>
      <c r="DE189" s="11"/>
    </row>
    <row r="190" spans="105:109" x14ac:dyDescent="0.25">
      <c r="DA190" s="11"/>
      <c r="DB190" s="11"/>
      <c r="DC190" s="11"/>
      <c r="DD190" s="11"/>
      <c r="DE190" s="11"/>
    </row>
    <row r="191" spans="105:109" x14ac:dyDescent="0.25">
      <c r="DA191" s="11"/>
      <c r="DB191" s="11"/>
      <c r="DC191" s="11"/>
      <c r="DD191" s="11"/>
      <c r="DE191" s="11"/>
    </row>
    <row r="192" spans="105:109" x14ac:dyDescent="0.25">
      <c r="DA192" s="11"/>
      <c r="DB192" s="11"/>
      <c r="DC192" s="11"/>
      <c r="DD192" s="11"/>
      <c r="DE192" s="11"/>
    </row>
    <row r="193" spans="105:109" x14ac:dyDescent="0.25">
      <c r="DA193" s="11"/>
      <c r="DB193" s="11"/>
      <c r="DC193" s="11"/>
      <c r="DD193" s="11"/>
      <c r="DE193" s="11"/>
    </row>
    <row r="194" spans="105:109" x14ac:dyDescent="0.25">
      <c r="DA194" s="11"/>
      <c r="DB194" s="11"/>
      <c r="DC194" s="11"/>
      <c r="DD194" s="11"/>
      <c r="DE194" s="11"/>
    </row>
    <row r="195" spans="105:109" x14ac:dyDescent="0.25">
      <c r="DA195" s="11"/>
      <c r="DB195" s="11"/>
      <c r="DC195" s="11"/>
      <c r="DD195" s="11"/>
      <c r="DE195" s="11"/>
    </row>
    <row r="196" spans="105:109" x14ac:dyDescent="0.25">
      <c r="DA196" s="11"/>
      <c r="DB196" s="11"/>
      <c r="DC196" s="11"/>
      <c r="DD196" s="11"/>
      <c r="DE196" s="11"/>
    </row>
    <row r="197" spans="105:109" x14ac:dyDescent="0.25">
      <c r="DA197" s="11"/>
      <c r="DB197" s="11"/>
      <c r="DC197" s="11"/>
      <c r="DD197" s="11"/>
      <c r="DE197" s="11"/>
    </row>
    <row r="198" spans="105:109" x14ac:dyDescent="0.25">
      <c r="DA198" s="11"/>
      <c r="DB198" s="11"/>
      <c r="DC198" s="11"/>
      <c r="DD198" s="11"/>
      <c r="DE198" s="11"/>
    </row>
    <row r="199" spans="105:109" x14ac:dyDescent="0.25">
      <c r="DA199" s="11"/>
      <c r="DB199" s="11"/>
      <c r="DC199" s="11"/>
      <c r="DD199" s="11"/>
      <c r="DE199" s="11"/>
    </row>
    <row r="200" spans="105:109" x14ac:dyDescent="0.25">
      <c r="DA200" s="11"/>
      <c r="DB200" s="11"/>
      <c r="DC200" s="11"/>
      <c r="DD200" s="11"/>
      <c r="DE200" s="11"/>
    </row>
    <row r="201" spans="105:109" x14ac:dyDescent="0.25">
      <c r="DA201" s="11"/>
      <c r="DB201" s="11"/>
      <c r="DC201" s="11"/>
      <c r="DD201" s="11"/>
      <c r="DE201" s="11"/>
    </row>
    <row r="202" spans="105:109" x14ac:dyDescent="0.25">
      <c r="DA202" s="11"/>
      <c r="DB202" s="11"/>
      <c r="DC202" s="11"/>
      <c r="DD202" s="11"/>
      <c r="DE202" s="11"/>
    </row>
    <row r="203" spans="105:109" x14ac:dyDescent="0.25">
      <c r="DA203" s="11"/>
      <c r="DB203" s="11"/>
      <c r="DC203" s="11"/>
      <c r="DD203" s="11"/>
      <c r="DE203" s="11"/>
    </row>
    <row r="204" spans="105:109" x14ac:dyDescent="0.25">
      <c r="DA204" s="11"/>
      <c r="DB204" s="11"/>
      <c r="DC204" s="11"/>
      <c r="DD204" s="11"/>
      <c r="DE204" s="11"/>
    </row>
    <row r="205" spans="105:109" x14ac:dyDescent="0.25">
      <c r="DA205" s="11"/>
      <c r="DB205" s="11"/>
      <c r="DC205" s="11"/>
      <c r="DD205" s="11"/>
      <c r="DE205" s="11"/>
    </row>
    <row r="206" spans="105:109" x14ac:dyDescent="0.25">
      <c r="DA206" s="11"/>
      <c r="DB206" s="11"/>
      <c r="DC206" s="11"/>
      <c r="DD206" s="11"/>
      <c r="DE206" s="11"/>
    </row>
    <row r="207" spans="105:109" x14ac:dyDescent="0.25">
      <c r="DA207" s="11"/>
      <c r="DB207" s="11"/>
      <c r="DC207" s="11"/>
      <c r="DD207" s="11"/>
      <c r="DE207" s="11"/>
    </row>
    <row r="208" spans="105:109" x14ac:dyDescent="0.25">
      <c r="DA208" s="11"/>
      <c r="DB208" s="11"/>
      <c r="DC208" s="11"/>
      <c r="DD208" s="11"/>
      <c r="DE208" s="11"/>
    </row>
    <row r="209" spans="105:109" x14ac:dyDescent="0.25">
      <c r="DA209" s="11"/>
      <c r="DB209" s="11"/>
      <c r="DC209" s="11"/>
      <c r="DD209" s="11"/>
      <c r="DE209" s="11"/>
    </row>
    <row r="210" spans="105:109" x14ac:dyDescent="0.25">
      <c r="DA210" s="11"/>
      <c r="DB210" s="11"/>
      <c r="DC210" s="11"/>
      <c r="DD210" s="11"/>
      <c r="DE210" s="11"/>
    </row>
    <row r="211" spans="105:109" x14ac:dyDescent="0.25">
      <c r="DA211" s="11"/>
      <c r="DB211" s="11"/>
      <c r="DC211" s="11"/>
      <c r="DD211" s="11"/>
      <c r="DE211" s="11"/>
    </row>
    <row r="212" spans="105:109" x14ac:dyDescent="0.25">
      <c r="DA212" s="11"/>
      <c r="DB212" s="11"/>
      <c r="DC212" s="11"/>
      <c r="DD212" s="11"/>
      <c r="DE212" s="11"/>
    </row>
    <row r="213" spans="105:109" x14ac:dyDescent="0.25">
      <c r="DA213" s="11"/>
      <c r="DB213" s="11"/>
      <c r="DC213" s="11"/>
      <c r="DD213" s="11"/>
      <c r="DE213" s="11"/>
    </row>
    <row r="214" spans="105:109" x14ac:dyDescent="0.25">
      <c r="DA214" s="11"/>
      <c r="DB214" s="11"/>
      <c r="DC214" s="11"/>
      <c r="DD214" s="11"/>
      <c r="DE214" s="11"/>
    </row>
    <row r="215" spans="105:109" x14ac:dyDescent="0.25">
      <c r="DA215" s="11"/>
      <c r="DB215" s="11"/>
      <c r="DC215" s="11"/>
      <c r="DD215" s="11"/>
      <c r="DE215" s="11"/>
    </row>
    <row r="216" spans="105:109" x14ac:dyDescent="0.25">
      <c r="DA216" s="11"/>
      <c r="DB216" s="11"/>
      <c r="DC216" s="11"/>
      <c r="DD216" s="11"/>
      <c r="DE216" s="11"/>
    </row>
    <row r="217" spans="105:109" x14ac:dyDescent="0.25">
      <c r="DA217" s="11"/>
      <c r="DB217" s="11"/>
      <c r="DC217" s="11"/>
      <c r="DD217" s="11"/>
      <c r="DE217" s="11"/>
    </row>
    <row r="218" spans="105:109" x14ac:dyDescent="0.25">
      <c r="DA218" s="11"/>
      <c r="DB218" s="11"/>
      <c r="DC218" s="11"/>
      <c r="DD218" s="11"/>
      <c r="DE218" s="11"/>
    </row>
    <row r="219" spans="105:109" x14ac:dyDescent="0.25">
      <c r="DA219" s="11"/>
      <c r="DB219" s="11"/>
      <c r="DC219" s="11"/>
      <c r="DD219" s="11"/>
      <c r="DE219" s="11"/>
    </row>
    <row r="220" spans="105:109" x14ac:dyDescent="0.25">
      <c r="DA220" s="11"/>
      <c r="DB220" s="11"/>
      <c r="DC220" s="11"/>
      <c r="DD220" s="11"/>
      <c r="DE220" s="11"/>
    </row>
    <row r="221" spans="105:109" x14ac:dyDescent="0.25">
      <c r="DA221" s="11"/>
      <c r="DB221" s="11"/>
      <c r="DC221" s="11"/>
      <c r="DD221" s="11"/>
      <c r="DE221" s="11"/>
    </row>
    <row r="222" spans="105:109" x14ac:dyDescent="0.25">
      <c r="DA222" s="11"/>
      <c r="DB222" s="11"/>
      <c r="DC222" s="11"/>
      <c r="DD222" s="11"/>
      <c r="DE222" s="11"/>
    </row>
    <row r="223" spans="105:109" x14ac:dyDescent="0.25">
      <c r="DA223" s="11"/>
      <c r="DB223" s="11"/>
      <c r="DC223" s="11"/>
      <c r="DD223" s="11"/>
      <c r="DE223" s="11"/>
    </row>
    <row r="224" spans="105:109" x14ac:dyDescent="0.25">
      <c r="DA224" s="11"/>
      <c r="DB224" s="11"/>
      <c r="DC224" s="11"/>
      <c r="DD224" s="11"/>
      <c r="DE224" s="11"/>
    </row>
    <row r="225" spans="105:109" x14ac:dyDescent="0.25">
      <c r="DA225" s="11"/>
      <c r="DB225" s="11"/>
      <c r="DC225" s="11"/>
      <c r="DD225" s="11"/>
      <c r="DE225" s="11"/>
    </row>
    <row r="226" spans="105:109" x14ac:dyDescent="0.25">
      <c r="DA226" s="11"/>
      <c r="DB226" s="11"/>
      <c r="DC226" s="11"/>
      <c r="DD226" s="11"/>
      <c r="DE226" s="11"/>
    </row>
    <row r="227" spans="105:109" x14ac:dyDescent="0.25">
      <c r="DA227" s="11"/>
      <c r="DB227" s="11"/>
      <c r="DC227" s="11"/>
      <c r="DD227" s="11"/>
      <c r="DE227" s="11"/>
    </row>
    <row r="228" spans="105:109" x14ac:dyDescent="0.25">
      <c r="DA228" s="11"/>
      <c r="DB228" s="11"/>
      <c r="DC228" s="11"/>
      <c r="DD228" s="11"/>
      <c r="DE228" s="11"/>
    </row>
    <row r="229" spans="105:109" x14ac:dyDescent="0.25">
      <c r="DA229" s="11"/>
      <c r="DB229" s="11"/>
      <c r="DC229" s="11"/>
      <c r="DD229" s="11"/>
      <c r="DE229" s="11"/>
    </row>
    <row r="230" spans="105:109" x14ac:dyDescent="0.25">
      <c r="DA230" s="11"/>
      <c r="DB230" s="11"/>
      <c r="DC230" s="11"/>
      <c r="DD230" s="11"/>
      <c r="DE230" s="11"/>
    </row>
    <row r="231" spans="105:109" x14ac:dyDescent="0.25">
      <c r="DA231" s="11"/>
      <c r="DB231" s="11"/>
      <c r="DC231" s="11"/>
      <c r="DD231" s="11"/>
      <c r="DE231" s="11"/>
    </row>
    <row r="232" spans="105:109" x14ac:dyDescent="0.25">
      <c r="DA232" s="11"/>
      <c r="DB232" s="11"/>
      <c r="DC232" s="11"/>
      <c r="DD232" s="11"/>
      <c r="DE232" s="11"/>
    </row>
    <row r="233" spans="105:109" x14ac:dyDescent="0.25">
      <c r="DA233" s="11"/>
      <c r="DB233" s="11"/>
      <c r="DC233" s="11"/>
      <c r="DD233" s="11"/>
      <c r="DE233" s="11"/>
    </row>
    <row r="234" spans="105:109" x14ac:dyDescent="0.25">
      <c r="DA234" s="11"/>
      <c r="DB234" s="11"/>
      <c r="DC234" s="11"/>
      <c r="DD234" s="11"/>
      <c r="DE234" s="11"/>
    </row>
    <row r="235" spans="105:109" x14ac:dyDescent="0.25">
      <c r="DA235" s="11"/>
      <c r="DB235" s="11"/>
      <c r="DC235" s="11"/>
      <c r="DD235" s="11"/>
      <c r="DE235" s="11"/>
    </row>
    <row r="236" spans="105:109" x14ac:dyDescent="0.25">
      <c r="DA236" s="11"/>
      <c r="DB236" s="11"/>
      <c r="DC236" s="11"/>
      <c r="DD236" s="11"/>
      <c r="DE236" s="11"/>
    </row>
    <row r="237" spans="105:109" x14ac:dyDescent="0.25">
      <c r="DA237" s="11"/>
      <c r="DB237" s="11"/>
      <c r="DC237" s="11"/>
      <c r="DD237" s="11"/>
      <c r="DE237" s="11"/>
    </row>
    <row r="238" spans="105:109" x14ac:dyDescent="0.25">
      <c r="DA238" s="11"/>
      <c r="DB238" s="11"/>
      <c r="DC238" s="11"/>
      <c r="DD238" s="11"/>
      <c r="DE238" s="11"/>
    </row>
    <row r="239" spans="105:109" x14ac:dyDescent="0.25">
      <c r="DA239" s="11"/>
      <c r="DB239" s="11"/>
      <c r="DC239" s="11"/>
      <c r="DD239" s="11"/>
      <c r="DE239" s="11"/>
    </row>
    <row r="240" spans="105:109" x14ac:dyDescent="0.25">
      <c r="DA240" s="11"/>
      <c r="DB240" s="11"/>
      <c r="DC240" s="11"/>
      <c r="DD240" s="11"/>
      <c r="DE240" s="11"/>
    </row>
    <row r="241" spans="105:109" x14ac:dyDescent="0.25">
      <c r="DA241" s="11"/>
      <c r="DB241" s="11"/>
      <c r="DC241" s="11"/>
      <c r="DD241" s="11"/>
      <c r="DE241" s="11"/>
    </row>
    <row r="242" spans="105:109" x14ac:dyDescent="0.25">
      <c r="DA242" s="11"/>
      <c r="DB242" s="11"/>
      <c r="DC242" s="11"/>
      <c r="DD242" s="11"/>
      <c r="DE242" s="11"/>
    </row>
    <row r="243" spans="105:109" x14ac:dyDescent="0.25">
      <c r="DA243" s="11"/>
      <c r="DB243" s="11"/>
      <c r="DC243" s="11"/>
      <c r="DD243" s="11"/>
      <c r="DE243" s="11"/>
    </row>
    <row r="244" spans="105:109" x14ac:dyDescent="0.25">
      <c r="DA244" s="11"/>
      <c r="DB244" s="11"/>
      <c r="DC244" s="11"/>
      <c r="DD244" s="11"/>
      <c r="DE244" s="11"/>
    </row>
    <row r="245" spans="105:109" x14ac:dyDescent="0.25">
      <c r="DA245" s="11"/>
      <c r="DB245" s="11"/>
      <c r="DC245" s="11"/>
      <c r="DD245" s="11"/>
      <c r="DE245" s="11"/>
    </row>
    <row r="246" spans="105:109" x14ac:dyDescent="0.25">
      <c r="DA246" s="11"/>
      <c r="DB246" s="11"/>
      <c r="DC246" s="11"/>
      <c r="DD246" s="11"/>
      <c r="DE246" s="11"/>
    </row>
    <row r="247" spans="105:109" x14ac:dyDescent="0.25">
      <c r="DA247" s="11"/>
      <c r="DB247" s="11"/>
      <c r="DC247" s="11"/>
      <c r="DD247" s="11"/>
      <c r="DE247" s="11"/>
    </row>
    <row r="248" spans="105:109" x14ac:dyDescent="0.25">
      <c r="DA248" s="11"/>
      <c r="DB248" s="11"/>
      <c r="DC248" s="11"/>
      <c r="DD248" s="11"/>
      <c r="DE248" s="11"/>
    </row>
    <row r="249" spans="105:109" x14ac:dyDescent="0.25">
      <c r="DA249" s="11"/>
      <c r="DB249" s="11"/>
      <c r="DC249" s="11"/>
      <c r="DD249" s="11"/>
      <c r="DE249" s="11"/>
    </row>
    <row r="250" spans="105:109" x14ac:dyDescent="0.25">
      <c r="DA250" s="11"/>
      <c r="DB250" s="11"/>
      <c r="DC250" s="11"/>
      <c r="DD250" s="11"/>
      <c r="DE250" s="11"/>
    </row>
    <row r="251" spans="105:109" x14ac:dyDescent="0.25">
      <c r="DA251" s="11"/>
      <c r="DB251" s="11"/>
      <c r="DC251" s="11"/>
      <c r="DD251" s="11"/>
      <c r="DE251" s="11"/>
    </row>
    <row r="252" spans="105:109" x14ac:dyDescent="0.25">
      <c r="DA252" s="11"/>
      <c r="DB252" s="11"/>
      <c r="DC252" s="11"/>
      <c r="DD252" s="11"/>
      <c r="DE252" s="11"/>
    </row>
    <row r="253" spans="105:109" x14ac:dyDescent="0.25">
      <c r="DA253" s="11"/>
      <c r="DB253" s="11"/>
      <c r="DC253" s="11"/>
      <c r="DD253" s="11"/>
      <c r="DE253" s="11"/>
    </row>
    <row r="254" spans="105:109" x14ac:dyDescent="0.25">
      <c r="DA254" s="11"/>
      <c r="DB254" s="11"/>
      <c r="DC254" s="11"/>
      <c r="DD254" s="11"/>
      <c r="DE254" s="11"/>
    </row>
    <row r="255" spans="105:109" x14ac:dyDescent="0.25">
      <c r="DA255" s="11"/>
      <c r="DB255" s="11"/>
      <c r="DC255" s="11"/>
      <c r="DD255" s="11"/>
      <c r="DE255" s="11"/>
    </row>
    <row r="256" spans="105:109" x14ac:dyDescent="0.25">
      <c r="DA256" s="11"/>
      <c r="DB256" s="11"/>
      <c r="DC256" s="11"/>
      <c r="DD256" s="11"/>
      <c r="DE256" s="11"/>
    </row>
    <row r="257" spans="105:109" x14ac:dyDescent="0.25">
      <c r="DA257" s="11"/>
      <c r="DB257" s="11"/>
      <c r="DC257" s="11"/>
      <c r="DD257" s="11"/>
      <c r="DE257" s="11"/>
    </row>
    <row r="258" spans="105:109" x14ac:dyDescent="0.25">
      <c r="DA258" s="11"/>
      <c r="DB258" s="11"/>
      <c r="DC258" s="11"/>
      <c r="DD258" s="11"/>
      <c r="DE258" s="11"/>
    </row>
    <row r="259" spans="105:109" x14ac:dyDescent="0.25">
      <c r="DA259" s="11"/>
      <c r="DB259" s="11"/>
      <c r="DC259" s="11"/>
      <c r="DD259" s="11"/>
      <c r="DE259" s="11"/>
    </row>
    <row r="260" spans="105:109" x14ac:dyDescent="0.25">
      <c r="DA260" s="11"/>
      <c r="DB260" s="11"/>
      <c r="DC260" s="11"/>
      <c r="DD260" s="11"/>
      <c r="DE260" s="11"/>
    </row>
    <row r="261" spans="105:109" x14ac:dyDescent="0.25">
      <c r="DA261" s="11"/>
      <c r="DB261" s="11"/>
      <c r="DC261" s="11"/>
      <c r="DD261" s="11"/>
      <c r="DE261" s="11"/>
    </row>
    <row r="262" spans="105:109" x14ac:dyDescent="0.25">
      <c r="DA262" s="11"/>
      <c r="DB262" s="11"/>
      <c r="DC262" s="11"/>
      <c r="DD262" s="11"/>
      <c r="DE262" s="11"/>
    </row>
    <row r="263" spans="105:109" x14ac:dyDescent="0.25">
      <c r="DA263" s="11"/>
      <c r="DB263" s="11"/>
      <c r="DC263" s="11"/>
      <c r="DD263" s="11"/>
      <c r="DE263" s="11"/>
    </row>
    <row r="264" spans="105:109" x14ac:dyDescent="0.25">
      <c r="DA264" s="11"/>
      <c r="DB264" s="11"/>
      <c r="DC264" s="11"/>
      <c r="DD264" s="11"/>
      <c r="DE264" s="11"/>
    </row>
    <row r="265" spans="105:109" x14ac:dyDescent="0.25">
      <c r="DA265" s="11"/>
      <c r="DB265" s="11"/>
      <c r="DC265" s="11"/>
      <c r="DD265" s="11"/>
      <c r="DE265" s="11"/>
    </row>
    <row r="266" spans="105:109" x14ac:dyDescent="0.25">
      <c r="DA266" s="11"/>
      <c r="DB266" s="11"/>
      <c r="DC266" s="11"/>
      <c r="DD266" s="11"/>
      <c r="DE266" s="11"/>
    </row>
    <row r="267" spans="105:109" x14ac:dyDescent="0.25">
      <c r="DA267" s="11"/>
      <c r="DB267" s="11"/>
      <c r="DC267" s="11"/>
      <c r="DD267" s="11"/>
      <c r="DE267" s="11"/>
    </row>
    <row r="268" spans="105:109" x14ac:dyDescent="0.25">
      <c r="DA268" s="11"/>
      <c r="DB268" s="11"/>
      <c r="DC268" s="11"/>
      <c r="DD268" s="11"/>
      <c r="DE268" s="11"/>
    </row>
    <row r="269" spans="105:109" x14ac:dyDescent="0.25">
      <c r="DA269" s="11"/>
      <c r="DB269" s="11"/>
      <c r="DC269" s="11"/>
      <c r="DD269" s="11"/>
      <c r="DE269" s="11"/>
    </row>
    <row r="270" spans="105:109" x14ac:dyDescent="0.25">
      <c r="DA270" s="11"/>
      <c r="DB270" s="11"/>
      <c r="DC270" s="11"/>
      <c r="DD270" s="11"/>
      <c r="DE270" s="11"/>
    </row>
    <row r="271" spans="105:109" x14ac:dyDescent="0.25">
      <c r="DA271" s="11"/>
      <c r="DB271" s="11"/>
      <c r="DC271" s="11"/>
      <c r="DD271" s="11"/>
      <c r="DE271" s="11"/>
    </row>
    <row r="272" spans="105:109" x14ac:dyDescent="0.25">
      <c r="DA272" s="11"/>
      <c r="DB272" s="11"/>
      <c r="DC272" s="11"/>
      <c r="DD272" s="11"/>
      <c r="DE272" s="11"/>
    </row>
    <row r="273" spans="105:109" x14ac:dyDescent="0.25">
      <c r="DA273" s="11"/>
      <c r="DB273" s="11"/>
      <c r="DC273" s="11"/>
      <c r="DD273" s="11"/>
      <c r="DE273" s="11"/>
    </row>
    <row r="274" spans="105:109" x14ac:dyDescent="0.25">
      <c r="DA274" s="11"/>
      <c r="DB274" s="11"/>
      <c r="DC274" s="11"/>
      <c r="DD274" s="11"/>
      <c r="DE274" s="11"/>
    </row>
    <row r="275" spans="105:109" x14ac:dyDescent="0.25">
      <c r="DA275" s="11"/>
      <c r="DB275" s="11"/>
      <c r="DC275" s="11"/>
      <c r="DD275" s="11"/>
      <c r="DE275" s="11"/>
    </row>
    <row r="276" spans="105:109" x14ac:dyDescent="0.25">
      <c r="DA276" s="11"/>
      <c r="DB276" s="11"/>
      <c r="DC276" s="11"/>
      <c r="DD276" s="11"/>
      <c r="DE276" s="11"/>
    </row>
    <row r="277" spans="105:109" x14ac:dyDescent="0.25">
      <c r="DA277" s="11"/>
      <c r="DB277" s="11"/>
      <c r="DC277" s="11"/>
      <c r="DD277" s="11"/>
      <c r="DE277" s="11"/>
    </row>
    <row r="278" spans="105:109" x14ac:dyDescent="0.25">
      <c r="DA278" s="11"/>
      <c r="DB278" s="11"/>
      <c r="DC278" s="11"/>
      <c r="DD278" s="11"/>
      <c r="DE278" s="11"/>
    </row>
    <row r="279" spans="105:109" x14ac:dyDescent="0.25">
      <c r="DA279" s="11"/>
      <c r="DB279" s="11"/>
      <c r="DC279" s="11"/>
      <c r="DD279" s="11"/>
      <c r="DE279" s="11"/>
    </row>
    <row r="280" spans="105:109" x14ac:dyDescent="0.25">
      <c r="DA280" s="11"/>
      <c r="DB280" s="11"/>
      <c r="DC280" s="11"/>
      <c r="DD280" s="11"/>
      <c r="DE280" s="11"/>
    </row>
    <row r="281" spans="105:109" x14ac:dyDescent="0.25">
      <c r="DA281" s="11"/>
      <c r="DB281" s="11"/>
      <c r="DC281" s="11"/>
      <c r="DD281" s="11"/>
      <c r="DE281" s="11"/>
    </row>
    <row r="282" spans="105:109" x14ac:dyDescent="0.25">
      <c r="DA282" s="11"/>
      <c r="DB282" s="11"/>
      <c r="DC282" s="11"/>
      <c r="DD282" s="11"/>
      <c r="DE282" s="11"/>
    </row>
    <row r="283" spans="105:109" x14ac:dyDescent="0.25">
      <c r="DA283" s="11"/>
      <c r="DB283" s="11"/>
      <c r="DC283" s="11"/>
      <c r="DD283" s="11"/>
      <c r="DE283" s="11"/>
    </row>
    <row r="284" spans="105:109" x14ac:dyDescent="0.25">
      <c r="DA284" s="11"/>
      <c r="DB284" s="11"/>
      <c r="DC284" s="11"/>
      <c r="DD284" s="11"/>
      <c r="DE284" s="11"/>
    </row>
    <row r="285" spans="105:109" x14ac:dyDescent="0.25">
      <c r="DA285" s="11"/>
      <c r="DB285" s="11"/>
      <c r="DC285" s="11"/>
      <c r="DD285" s="11"/>
      <c r="DE285" s="11"/>
    </row>
    <row r="286" spans="105:109" x14ac:dyDescent="0.25">
      <c r="DA286" s="11"/>
      <c r="DB286" s="11"/>
      <c r="DC286" s="11"/>
      <c r="DD286" s="11"/>
      <c r="DE286" s="11"/>
    </row>
    <row r="287" spans="105:109" x14ac:dyDescent="0.25">
      <c r="DA287" s="11"/>
      <c r="DB287" s="11"/>
      <c r="DC287" s="11"/>
      <c r="DD287" s="11"/>
      <c r="DE287" s="11"/>
    </row>
    <row r="288" spans="105:109" x14ac:dyDescent="0.25">
      <c r="DA288" s="11"/>
      <c r="DB288" s="11"/>
      <c r="DC288" s="11"/>
      <c r="DD288" s="11"/>
      <c r="DE288" s="11"/>
    </row>
    <row r="289" spans="105:109" x14ac:dyDescent="0.25">
      <c r="DA289" s="11"/>
      <c r="DB289" s="11"/>
      <c r="DC289" s="11"/>
      <c r="DD289" s="11"/>
      <c r="DE289" s="11"/>
    </row>
    <row r="290" spans="105:109" x14ac:dyDescent="0.25">
      <c r="DA290" s="11"/>
      <c r="DB290" s="11"/>
      <c r="DC290" s="11"/>
      <c r="DD290" s="11"/>
      <c r="DE290" s="11"/>
    </row>
    <row r="291" spans="105:109" x14ac:dyDescent="0.25">
      <c r="DA291" s="11"/>
      <c r="DB291" s="11"/>
      <c r="DC291" s="11"/>
      <c r="DD291" s="11"/>
      <c r="DE291" s="11"/>
    </row>
    <row r="292" spans="105:109" x14ac:dyDescent="0.25">
      <c r="DA292" s="11"/>
      <c r="DB292" s="11"/>
      <c r="DC292" s="11"/>
      <c r="DD292" s="11"/>
      <c r="DE292" s="11"/>
    </row>
    <row r="293" spans="105:109" x14ac:dyDescent="0.25">
      <c r="DA293" s="11"/>
      <c r="DB293" s="11"/>
      <c r="DC293" s="11"/>
      <c r="DD293" s="11"/>
      <c r="DE293" s="11"/>
    </row>
    <row r="294" spans="105:109" x14ac:dyDescent="0.25">
      <c r="DA294" s="11"/>
      <c r="DB294" s="11"/>
      <c r="DC294" s="11"/>
      <c r="DD294" s="11"/>
      <c r="DE294" s="11"/>
    </row>
    <row r="295" spans="105:109" x14ac:dyDescent="0.25">
      <c r="DA295" s="11"/>
      <c r="DB295" s="11"/>
      <c r="DC295" s="11"/>
      <c r="DD295" s="11"/>
      <c r="DE295" s="11"/>
    </row>
    <row r="296" spans="105:109" x14ac:dyDescent="0.25">
      <c r="DA296" s="11"/>
      <c r="DB296" s="11"/>
      <c r="DC296" s="11"/>
      <c r="DD296" s="11"/>
      <c r="DE296" s="11"/>
    </row>
    <row r="297" spans="105:109" x14ac:dyDescent="0.25">
      <c r="DA297" s="11"/>
      <c r="DB297" s="11"/>
      <c r="DC297" s="11"/>
      <c r="DD297" s="11"/>
      <c r="DE297" s="11"/>
    </row>
    <row r="298" spans="105:109" x14ac:dyDescent="0.25">
      <c r="DA298" s="11"/>
      <c r="DB298" s="11"/>
      <c r="DC298" s="11"/>
      <c r="DD298" s="11"/>
      <c r="DE298" s="11"/>
    </row>
    <row r="299" spans="105:109" x14ac:dyDescent="0.25">
      <c r="DA299" s="11"/>
      <c r="DB299" s="11"/>
      <c r="DC299" s="11"/>
      <c r="DD299" s="11"/>
      <c r="DE299" s="11"/>
    </row>
    <row r="300" spans="105:109" x14ac:dyDescent="0.25">
      <c r="DA300" s="11"/>
      <c r="DB300" s="11"/>
      <c r="DC300" s="11"/>
      <c r="DD300" s="11"/>
      <c r="DE300" s="11"/>
    </row>
    <row r="301" spans="105:109" x14ac:dyDescent="0.25">
      <c r="DA301" s="11"/>
      <c r="DB301" s="11"/>
      <c r="DC301" s="11"/>
      <c r="DD301" s="11"/>
      <c r="DE301" s="11"/>
    </row>
    <row r="302" spans="105:109" x14ac:dyDescent="0.25">
      <c r="DA302" s="11"/>
      <c r="DB302" s="11"/>
      <c r="DC302" s="11"/>
      <c r="DD302" s="11"/>
      <c r="DE302" s="11"/>
    </row>
    <row r="303" spans="105:109" x14ac:dyDescent="0.25">
      <c r="DA303" s="11"/>
      <c r="DB303" s="11"/>
      <c r="DC303" s="11"/>
      <c r="DD303" s="11"/>
      <c r="DE303" s="11"/>
    </row>
    <row r="304" spans="105:109" x14ac:dyDescent="0.25">
      <c r="DA304" s="11"/>
      <c r="DB304" s="11"/>
      <c r="DC304" s="11"/>
      <c r="DD304" s="11"/>
      <c r="DE304" s="11"/>
    </row>
    <row r="305" spans="105:109" x14ac:dyDescent="0.25">
      <c r="DA305" s="11"/>
      <c r="DB305" s="11"/>
      <c r="DC305" s="11"/>
      <c r="DD305" s="11"/>
      <c r="DE305" s="11"/>
    </row>
    <row r="306" spans="105:109" x14ac:dyDescent="0.25">
      <c r="DA306" s="11"/>
      <c r="DB306" s="11"/>
      <c r="DC306" s="11"/>
      <c r="DD306" s="11"/>
      <c r="DE306" s="11"/>
    </row>
    <row r="307" spans="105:109" x14ac:dyDescent="0.25">
      <c r="DA307" s="11"/>
      <c r="DB307" s="11"/>
      <c r="DC307" s="11"/>
      <c r="DD307" s="11"/>
      <c r="DE307" s="11"/>
    </row>
    <row r="308" spans="105:109" x14ac:dyDescent="0.25">
      <c r="DA308" s="11"/>
      <c r="DB308" s="11"/>
      <c r="DC308" s="11"/>
      <c r="DD308" s="11"/>
      <c r="DE308" s="11"/>
    </row>
    <row r="309" spans="105:109" x14ac:dyDescent="0.25">
      <c r="DA309" s="11"/>
      <c r="DB309" s="11"/>
      <c r="DC309" s="11"/>
      <c r="DD309" s="11"/>
      <c r="DE309" s="11"/>
    </row>
    <row r="310" spans="105:109" x14ac:dyDescent="0.25">
      <c r="DA310" s="11"/>
      <c r="DB310" s="11"/>
      <c r="DC310" s="11"/>
      <c r="DD310" s="11"/>
      <c r="DE310" s="11"/>
    </row>
    <row r="311" spans="105:109" x14ac:dyDescent="0.25">
      <c r="DA311" s="11"/>
      <c r="DB311" s="11"/>
      <c r="DC311" s="11"/>
      <c r="DD311" s="11"/>
      <c r="DE311" s="11"/>
    </row>
    <row r="312" spans="105:109" x14ac:dyDescent="0.25">
      <c r="DA312" s="11"/>
      <c r="DB312" s="11"/>
      <c r="DC312" s="11"/>
      <c r="DD312" s="11"/>
      <c r="DE312" s="11"/>
    </row>
    <row r="313" spans="105:109" x14ac:dyDescent="0.25">
      <c r="DA313" s="11"/>
      <c r="DB313" s="11"/>
      <c r="DC313" s="11"/>
      <c r="DD313" s="11"/>
      <c r="DE313" s="11"/>
    </row>
    <row r="314" spans="105:109" x14ac:dyDescent="0.25">
      <c r="DA314" s="11"/>
      <c r="DB314" s="11"/>
      <c r="DC314" s="11"/>
      <c r="DD314" s="11"/>
      <c r="DE314" s="11"/>
    </row>
    <row r="315" spans="105:109" x14ac:dyDescent="0.25">
      <c r="DA315" s="11"/>
      <c r="DB315" s="11"/>
      <c r="DC315" s="11"/>
      <c r="DD315" s="11"/>
      <c r="DE315" s="11"/>
    </row>
    <row r="316" spans="105:109" x14ac:dyDescent="0.25">
      <c r="DA316" s="11"/>
      <c r="DB316" s="11"/>
      <c r="DC316" s="11"/>
      <c r="DD316" s="11"/>
      <c r="DE316" s="11"/>
    </row>
    <row r="317" spans="105:109" x14ac:dyDescent="0.25">
      <c r="DA317" s="11"/>
      <c r="DB317" s="11"/>
      <c r="DC317" s="11"/>
      <c r="DD317" s="11"/>
      <c r="DE317" s="11"/>
    </row>
    <row r="318" spans="105:109" x14ac:dyDescent="0.25">
      <c r="DA318" s="11"/>
      <c r="DB318" s="11"/>
      <c r="DC318" s="11"/>
      <c r="DD318" s="11"/>
      <c r="DE318" s="11"/>
    </row>
    <row r="319" spans="105:109" x14ac:dyDescent="0.25">
      <c r="DA319" s="11"/>
      <c r="DB319" s="11"/>
      <c r="DC319" s="11"/>
      <c r="DD319" s="11"/>
      <c r="DE319" s="11"/>
    </row>
    <row r="320" spans="105:109" x14ac:dyDescent="0.25">
      <c r="DA320" s="11"/>
      <c r="DB320" s="11"/>
      <c r="DC320" s="11"/>
      <c r="DD320" s="11"/>
      <c r="DE320" s="11"/>
    </row>
    <row r="321" spans="105:109" x14ac:dyDescent="0.25">
      <c r="DA321" s="11"/>
      <c r="DB321" s="11"/>
      <c r="DC321" s="11"/>
      <c r="DD321" s="11"/>
      <c r="DE321" s="11"/>
    </row>
    <row r="322" spans="105:109" x14ac:dyDescent="0.25">
      <c r="DA322" s="11"/>
      <c r="DB322" s="11"/>
      <c r="DC322" s="11"/>
      <c r="DD322" s="11"/>
      <c r="DE322" s="11"/>
    </row>
    <row r="323" spans="105:109" x14ac:dyDescent="0.25">
      <c r="DA323" s="11"/>
      <c r="DB323" s="11"/>
      <c r="DC323" s="11"/>
      <c r="DD323" s="11"/>
      <c r="DE323" s="11"/>
    </row>
    <row r="324" spans="105:109" x14ac:dyDescent="0.25">
      <c r="DA324" s="11"/>
      <c r="DB324" s="11"/>
      <c r="DC324" s="11"/>
      <c r="DD324" s="11"/>
      <c r="DE324" s="11"/>
    </row>
    <row r="325" spans="105:109" x14ac:dyDescent="0.25">
      <c r="DA325" s="11"/>
      <c r="DB325" s="11"/>
      <c r="DC325" s="11"/>
      <c r="DD325" s="11"/>
      <c r="DE325" s="11"/>
    </row>
    <row r="326" spans="105:109" x14ac:dyDescent="0.25">
      <c r="DA326" s="11"/>
      <c r="DB326" s="11"/>
      <c r="DC326" s="11"/>
      <c r="DD326" s="11"/>
      <c r="DE326" s="11"/>
    </row>
    <row r="327" spans="105:109" x14ac:dyDescent="0.25">
      <c r="DA327" s="11"/>
      <c r="DB327" s="11"/>
      <c r="DC327" s="11"/>
      <c r="DD327" s="11"/>
      <c r="DE327" s="11"/>
    </row>
    <row r="328" spans="105:109" x14ac:dyDescent="0.25">
      <c r="DA328" s="11"/>
      <c r="DB328" s="11"/>
      <c r="DC328" s="11"/>
      <c r="DD328" s="11"/>
      <c r="DE328" s="11"/>
    </row>
    <row r="329" spans="105:109" x14ac:dyDescent="0.25">
      <c r="DA329" s="11"/>
      <c r="DB329" s="11"/>
      <c r="DC329" s="11"/>
      <c r="DD329" s="11"/>
      <c r="DE329" s="11"/>
    </row>
    <row r="330" spans="105:109" x14ac:dyDescent="0.25">
      <c r="DA330" s="11"/>
      <c r="DB330" s="11"/>
      <c r="DC330" s="11"/>
      <c r="DD330" s="11"/>
      <c r="DE330" s="11"/>
    </row>
    <row r="331" spans="105:109" x14ac:dyDescent="0.25">
      <c r="DA331" s="11"/>
      <c r="DB331" s="11"/>
      <c r="DC331" s="11"/>
      <c r="DD331" s="11"/>
      <c r="DE331" s="11"/>
    </row>
    <row r="332" spans="105:109" x14ac:dyDescent="0.25">
      <c r="DA332" s="11"/>
      <c r="DB332" s="11"/>
      <c r="DC332" s="11"/>
      <c r="DD332" s="11"/>
      <c r="DE332" s="11"/>
    </row>
    <row r="333" spans="105:109" x14ac:dyDescent="0.25">
      <c r="DA333" s="11"/>
      <c r="DB333" s="11"/>
      <c r="DC333" s="11"/>
      <c r="DD333" s="11"/>
      <c r="DE333" s="11"/>
    </row>
    <row r="334" spans="105:109" x14ac:dyDescent="0.25">
      <c r="DA334" s="11"/>
      <c r="DB334" s="11"/>
      <c r="DC334" s="11"/>
      <c r="DD334" s="11"/>
      <c r="DE334" s="11"/>
    </row>
    <row r="335" spans="105:109" x14ac:dyDescent="0.25">
      <c r="DA335" s="11"/>
      <c r="DB335" s="11"/>
      <c r="DC335" s="11"/>
      <c r="DD335" s="11"/>
      <c r="DE335" s="11"/>
    </row>
    <row r="336" spans="105:109" x14ac:dyDescent="0.25">
      <c r="DA336" s="11"/>
      <c r="DB336" s="11"/>
      <c r="DC336" s="11"/>
      <c r="DD336" s="11"/>
      <c r="DE336" s="11"/>
    </row>
    <row r="337" spans="105:109" x14ac:dyDescent="0.25">
      <c r="DA337" s="11"/>
      <c r="DB337" s="11"/>
      <c r="DC337" s="11"/>
      <c r="DD337" s="11"/>
      <c r="DE337" s="11"/>
    </row>
    <row r="338" spans="105:109" x14ac:dyDescent="0.25">
      <c r="DA338" s="11"/>
      <c r="DB338" s="11"/>
      <c r="DC338" s="11"/>
      <c r="DD338" s="11"/>
      <c r="DE338" s="11"/>
    </row>
    <row r="339" spans="105:109" x14ac:dyDescent="0.25">
      <c r="DA339" s="11"/>
      <c r="DB339" s="11"/>
      <c r="DC339" s="11"/>
      <c r="DD339" s="11"/>
      <c r="DE339" s="11"/>
    </row>
    <row r="340" spans="105:109" x14ac:dyDescent="0.25">
      <c r="DA340" s="11"/>
      <c r="DB340" s="11"/>
      <c r="DC340" s="11"/>
      <c r="DD340" s="11"/>
      <c r="DE340" s="11"/>
    </row>
    <row r="341" spans="105:109" x14ac:dyDescent="0.25">
      <c r="DA341" s="11"/>
      <c r="DB341" s="11"/>
      <c r="DC341" s="11"/>
      <c r="DD341" s="11"/>
      <c r="DE341" s="11"/>
    </row>
    <row r="342" spans="105:109" x14ac:dyDescent="0.25">
      <c r="DA342" s="11"/>
      <c r="DB342" s="11"/>
      <c r="DC342" s="11"/>
      <c r="DD342" s="11"/>
      <c r="DE342" s="11"/>
    </row>
    <row r="343" spans="105:109" x14ac:dyDescent="0.25">
      <c r="DA343" s="11"/>
      <c r="DB343" s="11"/>
      <c r="DC343" s="11"/>
      <c r="DD343" s="11"/>
      <c r="DE343" s="11"/>
    </row>
    <row r="344" spans="105:109" x14ac:dyDescent="0.25">
      <c r="DA344" s="11"/>
      <c r="DB344" s="11"/>
      <c r="DC344" s="11"/>
      <c r="DD344" s="11"/>
      <c r="DE344" s="11"/>
    </row>
    <row r="345" spans="105:109" x14ac:dyDescent="0.25">
      <c r="DA345" s="11"/>
      <c r="DB345" s="11"/>
      <c r="DC345" s="11"/>
      <c r="DD345" s="11"/>
      <c r="DE345" s="11"/>
    </row>
    <row r="346" spans="105:109" x14ac:dyDescent="0.25">
      <c r="DA346" s="11"/>
      <c r="DB346" s="11"/>
      <c r="DC346" s="11"/>
      <c r="DD346" s="11"/>
      <c r="DE346" s="11"/>
    </row>
    <row r="347" spans="105:109" x14ac:dyDescent="0.25">
      <c r="DA347" s="11"/>
      <c r="DB347" s="11"/>
      <c r="DC347" s="11"/>
      <c r="DD347" s="11"/>
      <c r="DE347" s="11"/>
    </row>
    <row r="348" spans="105:109" x14ac:dyDescent="0.25">
      <c r="DA348" s="11"/>
      <c r="DB348" s="11"/>
      <c r="DC348" s="11"/>
      <c r="DD348" s="11"/>
      <c r="DE348" s="11"/>
    </row>
    <row r="349" spans="105:109" x14ac:dyDescent="0.25">
      <c r="DA349" s="11"/>
      <c r="DB349" s="11"/>
      <c r="DC349" s="11"/>
      <c r="DD349" s="11"/>
      <c r="DE349" s="11"/>
    </row>
    <row r="350" spans="105:109" x14ac:dyDescent="0.25">
      <c r="DA350" s="11"/>
      <c r="DB350" s="11"/>
      <c r="DC350" s="11"/>
      <c r="DD350" s="11"/>
      <c r="DE350" s="11"/>
    </row>
    <row r="351" spans="105:109" x14ac:dyDescent="0.25">
      <c r="DA351" s="11"/>
      <c r="DB351" s="11"/>
      <c r="DC351" s="11"/>
      <c r="DD351" s="11"/>
      <c r="DE351" s="11"/>
    </row>
    <row r="352" spans="105:109" x14ac:dyDescent="0.25">
      <c r="DA352" s="11"/>
      <c r="DB352" s="11"/>
      <c r="DC352" s="11"/>
      <c r="DD352" s="11"/>
      <c r="DE352" s="11"/>
    </row>
    <row r="353" spans="105:109" x14ac:dyDescent="0.25">
      <c r="DA353" s="11"/>
      <c r="DB353" s="11"/>
      <c r="DC353" s="11"/>
      <c r="DD353" s="11"/>
      <c r="DE353" s="11"/>
    </row>
    <row r="354" spans="105:109" x14ac:dyDescent="0.25">
      <c r="DA354" s="11"/>
      <c r="DB354" s="11"/>
      <c r="DC354" s="11"/>
      <c r="DD354" s="11"/>
      <c r="DE354" s="11"/>
    </row>
    <row r="355" spans="105:109" x14ac:dyDescent="0.25">
      <c r="DA355" s="11"/>
      <c r="DB355" s="11"/>
      <c r="DC355" s="11"/>
      <c r="DD355" s="11"/>
      <c r="DE355" s="11"/>
    </row>
    <row r="356" spans="105:109" x14ac:dyDescent="0.25">
      <c r="DA356" s="11"/>
      <c r="DB356" s="11"/>
      <c r="DC356" s="11"/>
      <c r="DD356" s="11"/>
      <c r="DE356" s="11"/>
    </row>
    <row r="357" spans="105:109" x14ac:dyDescent="0.25">
      <c r="DA357" s="11"/>
      <c r="DB357" s="11"/>
      <c r="DC357" s="11"/>
      <c r="DD357" s="11"/>
      <c r="DE357" s="11"/>
    </row>
    <row r="358" spans="105:109" x14ac:dyDescent="0.25">
      <c r="DA358" s="11"/>
      <c r="DB358" s="11"/>
      <c r="DC358" s="11"/>
      <c r="DD358" s="11"/>
      <c r="DE358" s="11"/>
    </row>
    <row r="359" spans="105:109" x14ac:dyDescent="0.25">
      <c r="DA359" s="11"/>
      <c r="DB359" s="11"/>
      <c r="DC359" s="11"/>
      <c r="DD359" s="11"/>
      <c r="DE359" s="11"/>
    </row>
    <row r="360" spans="105:109" x14ac:dyDescent="0.25">
      <c r="DA360" s="11"/>
      <c r="DB360" s="11"/>
      <c r="DC360" s="11"/>
      <c r="DD360" s="11"/>
      <c r="DE360" s="11"/>
    </row>
    <row r="361" spans="105:109" x14ac:dyDescent="0.25">
      <c r="DA361" s="11"/>
      <c r="DB361" s="11"/>
      <c r="DC361" s="11"/>
      <c r="DD361" s="11"/>
      <c r="DE361" s="11"/>
    </row>
    <row r="362" spans="105:109" x14ac:dyDescent="0.25">
      <c r="DA362" s="11"/>
      <c r="DB362" s="11"/>
      <c r="DC362" s="11"/>
      <c r="DD362" s="11"/>
      <c r="DE362" s="11"/>
    </row>
    <row r="363" spans="105:109" x14ac:dyDescent="0.25">
      <c r="DA363" s="11"/>
      <c r="DB363" s="11"/>
      <c r="DC363" s="11"/>
      <c r="DD363" s="11"/>
      <c r="DE363" s="11"/>
    </row>
    <row r="364" spans="105:109" x14ac:dyDescent="0.25">
      <c r="DA364" s="11"/>
      <c r="DB364" s="11"/>
      <c r="DC364" s="11"/>
      <c r="DD364" s="11"/>
      <c r="DE364" s="11"/>
    </row>
    <row r="365" spans="105:109" x14ac:dyDescent="0.25">
      <c r="DA365" s="11"/>
      <c r="DB365" s="11"/>
      <c r="DC365" s="11"/>
      <c r="DD365" s="11"/>
      <c r="DE365" s="11"/>
    </row>
    <row r="366" spans="105:109" x14ac:dyDescent="0.25">
      <c r="DA366" s="11"/>
      <c r="DB366" s="11"/>
      <c r="DC366" s="11"/>
      <c r="DD366" s="11"/>
      <c r="DE366" s="11"/>
    </row>
    <row r="367" spans="105:109" x14ac:dyDescent="0.25">
      <c r="DA367" s="11"/>
      <c r="DB367" s="11"/>
      <c r="DC367" s="11"/>
      <c r="DD367" s="11"/>
      <c r="DE367" s="11"/>
    </row>
    <row r="368" spans="105:109" x14ac:dyDescent="0.25">
      <c r="DA368" s="11"/>
      <c r="DB368" s="11"/>
      <c r="DC368" s="11"/>
      <c r="DD368" s="11"/>
      <c r="DE368" s="11"/>
    </row>
    <row r="369" spans="105:109" x14ac:dyDescent="0.25">
      <c r="DA369" s="11"/>
      <c r="DB369" s="11"/>
      <c r="DC369" s="11"/>
      <c r="DD369" s="11"/>
      <c r="DE369" s="11"/>
    </row>
    <row r="370" spans="105:109" x14ac:dyDescent="0.25">
      <c r="DA370" s="11"/>
      <c r="DB370" s="11"/>
      <c r="DC370" s="11"/>
      <c r="DD370" s="11"/>
      <c r="DE370" s="11"/>
    </row>
    <row r="371" spans="105:109" x14ac:dyDescent="0.25">
      <c r="DA371" s="11"/>
      <c r="DB371" s="11"/>
      <c r="DC371" s="11"/>
      <c r="DD371" s="11"/>
      <c r="DE371" s="11"/>
    </row>
    <row r="372" spans="105:109" x14ac:dyDescent="0.25">
      <c r="DA372" s="11"/>
      <c r="DB372" s="11"/>
      <c r="DC372" s="11"/>
      <c r="DD372" s="11"/>
      <c r="DE372" s="11"/>
    </row>
    <row r="373" spans="105:109" x14ac:dyDescent="0.25">
      <c r="DA373" s="11"/>
      <c r="DB373" s="11"/>
      <c r="DC373" s="11"/>
      <c r="DD373" s="11"/>
      <c r="DE373" s="11"/>
    </row>
    <row r="374" spans="105:109" x14ac:dyDescent="0.25">
      <c r="DA374" s="11"/>
      <c r="DB374" s="11"/>
      <c r="DC374" s="11"/>
      <c r="DD374" s="11"/>
      <c r="DE374" s="11"/>
    </row>
    <row r="375" spans="105:109" x14ac:dyDescent="0.25">
      <c r="DA375" s="11"/>
      <c r="DB375" s="11"/>
      <c r="DC375" s="11"/>
      <c r="DD375" s="11"/>
      <c r="DE375" s="11"/>
    </row>
    <row r="376" spans="105:109" x14ac:dyDescent="0.25">
      <c r="DA376" s="11"/>
      <c r="DB376" s="11"/>
      <c r="DC376" s="11"/>
      <c r="DD376" s="11"/>
      <c r="DE376" s="11"/>
    </row>
    <row r="377" spans="105:109" x14ac:dyDescent="0.25">
      <c r="DA377" s="11"/>
      <c r="DB377" s="11"/>
      <c r="DC377" s="11"/>
      <c r="DD377" s="11"/>
      <c r="DE377" s="11"/>
    </row>
    <row r="378" spans="105:109" x14ac:dyDescent="0.25">
      <c r="DA378" s="11"/>
      <c r="DB378" s="11"/>
      <c r="DC378" s="11"/>
      <c r="DD378" s="11"/>
      <c r="DE378" s="11"/>
    </row>
    <row r="379" spans="105:109" x14ac:dyDescent="0.25">
      <c r="DA379" s="11"/>
      <c r="DB379" s="11"/>
      <c r="DC379" s="11"/>
      <c r="DD379" s="11"/>
      <c r="DE379" s="11"/>
    </row>
    <row r="380" spans="105:109" x14ac:dyDescent="0.25">
      <c r="DA380" s="11"/>
      <c r="DB380" s="11"/>
      <c r="DC380" s="11"/>
      <c r="DD380" s="11"/>
      <c r="DE380" s="11"/>
    </row>
    <row r="381" spans="105:109" x14ac:dyDescent="0.25">
      <c r="DA381" s="11"/>
      <c r="DB381" s="11"/>
      <c r="DC381" s="11"/>
      <c r="DD381" s="11"/>
      <c r="DE381" s="11"/>
    </row>
    <row r="382" spans="105:109" x14ac:dyDescent="0.25">
      <c r="DA382" s="11"/>
      <c r="DB382" s="11"/>
      <c r="DC382" s="11"/>
      <c r="DD382" s="11"/>
      <c r="DE382" s="11"/>
    </row>
    <row r="383" spans="105:109" x14ac:dyDescent="0.25">
      <c r="DA383" s="11"/>
      <c r="DB383" s="11"/>
      <c r="DC383" s="11"/>
      <c r="DD383" s="11"/>
      <c r="DE383" s="11"/>
    </row>
    <row r="384" spans="105:109" x14ac:dyDescent="0.25">
      <c r="DA384" s="11"/>
      <c r="DB384" s="11"/>
      <c r="DC384" s="11"/>
      <c r="DD384" s="11"/>
      <c r="DE384" s="11"/>
    </row>
    <row r="385" spans="105:109" x14ac:dyDescent="0.25">
      <c r="DA385" s="11"/>
      <c r="DB385" s="11"/>
      <c r="DC385" s="11"/>
      <c r="DD385" s="11"/>
      <c r="DE385" s="11"/>
    </row>
    <row r="386" spans="105:109" x14ac:dyDescent="0.25">
      <c r="DA386" s="11"/>
      <c r="DB386" s="11"/>
      <c r="DC386" s="11"/>
      <c r="DD386" s="11"/>
      <c r="DE386" s="11"/>
    </row>
    <row r="387" spans="105:109" x14ac:dyDescent="0.25">
      <c r="DA387" s="11"/>
      <c r="DB387" s="11"/>
      <c r="DC387" s="11"/>
      <c r="DD387" s="11"/>
      <c r="DE387" s="11"/>
    </row>
    <row r="388" spans="105:109" x14ac:dyDescent="0.25">
      <c r="DA388" s="11"/>
      <c r="DB388" s="11"/>
      <c r="DC388" s="11"/>
      <c r="DD388" s="11"/>
      <c r="DE388" s="11"/>
    </row>
    <row r="389" spans="105:109" x14ac:dyDescent="0.25">
      <c r="DA389" s="11"/>
      <c r="DB389" s="11"/>
      <c r="DC389" s="11"/>
      <c r="DD389" s="11"/>
      <c r="DE389" s="11"/>
    </row>
    <row r="390" spans="105:109" x14ac:dyDescent="0.25">
      <c r="DA390" s="11"/>
      <c r="DB390" s="11"/>
      <c r="DC390" s="11"/>
      <c r="DD390" s="11"/>
      <c r="DE390" s="11"/>
    </row>
    <row r="391" spans="105:109" x14ac:dyDescent="0.25">
      <c r="DA391" s="11"/>
      <c r="DB391" s="11"/>
      <c r="DC391" s="11"/>
      <c r="DD391" s="11"/>
      <c r="DE391" s="11"/>
    </row>
    <row r="392" spans="105:109" x14ac:dyDescent="0.25">
      <c r="DA392" s="11"/>
      <c r="DB392" s="11"/>
      <c r="DC392" s="11"/>
      <c r="DD392" s="11"/>
      <c r="DE392" s="11"/>
    </row>
    <row r="393" spans="105:109" x14ac:dyDescent="0.25">
      <c r="DA393" s="11"/>
      <c r="DB393" s="11"/>
      <c r="DC393" s="11"/>
      <c r="DD393" s="11"/>
      <c r="DE393" s="11"/>
    </row>
    <row r="394" spans="105:109" x14ac:dyDescent="0.25">
      <c r="DA394" s="11"/>
      <c r="DB394" s="11"/>
      <c r="DC394" s="11"/>
      <c r="DD394" s="11"/>
      <c r="DE394" s="11"/>
    </row>
    <row r="395" spans="105:109" x14ac:dyDescent="0.25">
      <c r="DA395" s="11"/>
      <c r="DB395" s="11"/>
      <c r="DC395" s="11"/>
      <c r="DD395" s="11"/>
      <c r="DE395" s="11"/>
    </row>
    <row r="396" spans="105:109" x14ac:dyDescent="0.25">
      <c r="DA396" s="11"/>
      <c r="DB396" s="11"/>
      <c r="DC396" s="11"/>
      <c r="DD396" s="11"/>
      <c r="DE396" s="11"/>
    </row>
    <row r="397" spans="105:109" x14ac:dyDescent="0.25">
      <c r="DA397" s="11"/>
      <c r="DB397" s="11"/>
      <c r="DC397" s="11"/>
      <c r="DD397" s="11"/>
      <c r="DE397" s="11"/>
    </row>
    <row r="398" spans="105:109" x14ac:dyDescent="0.25">
      <c r="DA398" s="11"/>
      <c r="DB398" s="11"/>
      <c r="DC398" s="11"/>
      <c r="DD398" s="11"/>
      <c r="DE398" s="11"/>
    </row>
    <row r="399" spans="105:109" x14ac:dyDescent="0.25">
      <c r="DA399" s="11"/>
      <c r="DB399" s="11"/>
      <c r="DC399" s="11"/>
      <c r="DD399" s="11"/>
      <c r="DE399" s="11"/>
    </row>
    <row r="400" spans="105:109" x14ac:dyDescent="0.25">
      <c r="DA400" s="11"/>
      <c r="DB400" s="11"/>
      <c r="DC400" s="11"/>
      <c r="DD400" s="11"/>
      <c r="DE400" s="11"/>
    </row>
    <row r="401" spans="105:109" x14ac:dyDescent="0.25">
      <c r="DA401" s="11"/>
      <c r="DB401" s="11"/>
      <c r="DC401" s="11"/>
      <c r="DD401" s="11"/>
      <c r="DE401" s="11"/>
    </row>
    <row r="402" spans="105:109" x14ac:dyDescent="0.25">
      <c r="DA402" s="11"/>
      <c r="DB402" s="11"/>
      <c r="DC402" s="11"/>
      <c r="DD402" s="11"/>
      <c r="DE402" s="11"/>
    </row>
    <row r="403" spans="105:109" x14ac:dyDescent="0.25">
      <c r="DA403" s="11"/>
      <c r="DB403" s="11"/>
      <c r="DC403" s="11"/>
      <c r="DD403" s="11"/>
      <c r="DE403" s="11"/>
    </row>
    <row r="404" spans="105:109" x14ac:dyDescent="0.25">
      <c r="DA404" s="11"/>
      <c r="DB404" s="11"/>
      <c r="DC404" s="11"/>
      <c r="DD404" s="11"/>
      <c r="DE404" s="11"/>
    </row>
    <row r="405" spans="105:109" x14ac:dyDescent="0.25">
      <c r="DA405" s="11"/>
      <c r="DB405" s="11"/>
      <c r="DC405" s="11"/>
      <c r="DD405" s="11"/>
      <c r="DE405" s="11"/>
    </row>
    <row r="406" spans="105:109" x14ac:dyDescent="0.25">
      <c r="DA406" s="11"/>
      <c r="DB406" s="11"/>
      <c r="DC406" s="11"/>
      <c r="DD406" s="11"/>
      <c r="DE406" s="11"/>
    </row>
    <row r="407" spans="105:109" x14ac:dyDescent="0.25">
      <c r="DA407" s="11"/>
      <c r="DB407" s="11"/>
      <c r="DC407" s="11"/>
      <c r="DD407" s="11"/>
      <c r="DE407" s="11"/>
    </row>
    <row r="408" spans="105:109" x14ac:dyDescent="0.25">
      <c r="DA408" s="11"/>
      <c r="DB408" s="11"/>
      <c r="DC408" s="11"/>
      <c r="DD408" s="11"/>
      <c r="DE408" s="11"/>
    </row>
    <row r="409" spans="105:109" x14ac:dyDescent="0.25">
      <c r="DA409" s="11"/>
      <c r="DB409" s="11"/>
      <c r="DC409" s="11"/>
      <c r="DD409" s="11"/>
      <c r="DE409" s="11"/>
    </row>
    <row r="410" spans="105:109" x14ac:dyDescent="0.25">
      <c r="DA410" s="11"/>
      <c r="DB410" s="11"/>
      <c r="DC410" s="11"/>
      <c r="DD410" s="11"/>
      <c r="DE410" s="11"/>
    </row>
    <row r="411" spans="105:109" x14ac:dyDescent="0.25">
      <c r="DA411" s="11"/>
      <c r="DB411" s="11"/>
      <c r="DC411" s="11"/>
      <c r="DD411" s="11"/>
      <c r="DE411" s="11"/>
    </row>
    <row r="412" spans="105:109" x14ac:dyDescent="0.25">
      <c r="DA412" s="11"/>
      <c r="DB412" s="11"/>
      <c r="DC412" s="11"/>
      <c r="DD412" s="11"/>
      <c r="DE412" s="11"/>
    </row>
    <row r="413" spans="105:109" x14ac:dyDescent="0.25">
      <c r="DA413" s="11"/>
      <c r="DB413" s="11"/>
      <c r="DC413" s="11"/>
      <c r="DD413" s="11"/>
      <c r="DE413" s="11"/>
    </row>
    <row r="414" spans="105:109" x14ac:dyDescent="0.25">
      <c r="DA414" s="11"/>
      <c r="DB414" s="11"/>
      <c r="DC414" s="11"/>
      <c r="DD414" s="11"/>
      <c r="DE414" s="11"/>
    </row>
    <row r="415" spans="105:109" x14ac:dyDescent="0.25">
      <c r="DA415" s="11"/>
      <c r="DB415" s="11"/>
      <c r="DC415" s="11"/>
      <c r="DD415" s="11"/>
      <c r="DE415" s="11"/>
    </row>
    <row r="416" spans="105:109" x14ac:dyDescent="0.25">
      <c r="DA416" s="11"/>
      <c r="DB416" s="11"/>
      <c r="DC416" s="11"/>
      <c r="DD416" s="11"/>
      <c r="DE416" s="11"/>
    </row>
    <row r="417" spans="105:109" x14ac:dyDescent="0.25">
      <c r="DA417" s="11"/>
      <c r="DB417" s="11"/>
      <c r="DC417" s="11"/>
      <c r="DD417" s="11"/>
      <c r="DE417" s="11"/>
    </row>
    <row r="418" spans="105:109" x14ac:dyDescent="0.25">
      <c r="DA418" s="11"/>
      <c r="DB418" s="11"/>
      <c r="DC418" s="11"/>
      <c r="DD418" s="11"/>
      <c r="DE418" s="11"/>
    </row>
    <row r="419" spans="105:109" x14ac:dyDescent="0.25">
      <c r="DA419" s="11"/>
      <c r="DB419" s="11"/>
      <c r="DC419" s="11"/>
      <c r="DD419" s="11"/>
      <c r="DE419" s="11"/>
    </row>
    <row r="420" spans="105:109" x14ac:dyDescent="0.25">
      <c r="DA420" s="11"/>
      <c r="DB420" s="11"/>
      <c r="DC420" s="11"/>
      <c r="DD420" s="11"/>
      <c r="DE420" s="11"/>
    </row>
    <row r="421" spans="105:109" x14ac:dyDescent="0.25">
      <c r="DA421" s="11"/>
      <c r="DB421" s="11"/>
      <c r="DC421" s="11"/>
      <c r="DD421" s="11"/>
      <c r="DE421" s="11"/>
    </row>
    <row r="422" spans="105:109" x14ac:dyDescent="0.25">
      <c r="DA422" s="11"/>
      <c r="DB422" s="11"/>
      <c r="DC422" s="11"/>
      <c r="DD422" s="11"/>
      <c r="DE422" s="11"/>
    </row>
    <row r="423" spans="105:109" x14ac:dyDescent="0.25">
      <c r="DA423" s="11"/>
      <c r="DB423" s="11"/>
      <c r="DC423" s="11"/>
      <c r="DD423" s="11"/>
      <c r="DE423" s="11"/>
    </row>
    <row r="424" spans="105:109" x14ac:dyDescent="0.25">
      <c r="DA424" s="11"/>
      <c r="DB424" s="11"/>
      <c r="DC424" s="11"/>
      <c r="DD424" s="11"/>
      <c r="DE424" s="11"/>
    </row>
    <row r="425" spans="105:109" x14ac:dyDescent="0.25">
      <c r="DA425" s="11"/>
      <c r="DB425" s="11"/>
      <c r="DC425" s="11"/>
      <c r="DD425" s="11"/>
      <c r="DE425" s="11"/>
    </row>
    <row r="426" spans="105:109" x14ac:dyDescent="0.25">
      <c r="DA426" s="11"/>
      <c r="DB426" s="11"/>
      <c r="DC426" s="11"/>
      <c r="DD426" s="11"/>
      <c r="DE426" s="11"/>
    </row>
    <row r="427" spans="105:109" x14ac:dyDescent="0.25">
      <c r="DA427" s="11"/>
      <c r="DB427" s="11"/>
      <c r="DC427" s="11"/>
      <c r="DD427" s="11"/>
      <c r="DE427" s="11"/>
    </row>
    <row r="428" spans="105:109" x14ac:dyDescent="0.25">
      <c r="DA428" s="11"/>
      <c r="DB428" s="11"/>
      <c r="DC428" s="11"/>
      <c r="DD428" s="11"/>
      <c r="DE428" s="11"/>
    </row>
    <row r="429" spans="105:109" x14ac:dyDescent="0.25">
      <c r="DA429" s="11"/>
      <c r="DB429" s="11"/>
      <c r="DC429" s="11"/>
      <c r="DD429" s="11"/>
      <c r="DE429" s="11"/>
    </row>
    <row r="430" spans="105:109" x14ac:dyDescent="0.25">
      <c r="DA430" s="11"/>
      <c r="DB430" s="11"/>
      <c r="DC430" s="11"/>
      <c r="DD430" s="11"/>
      <c r="DE430" s="11"/>
    </row>
    <row r="431" spans="105:109" x14ac:dyDescent="0.25">
      <c r="DA431" s="11"/>
      <c r="DB431" s="11"/>
      <c r="DC431" s="11"/>
      <c r="DD431" s="11"/>
      <c r="DE431" s="11"/>
    </row>
    <row r="432" spans="105:109" x14ac:dyDescent="0.25">
      <c r="DA432" s="11"/>
      <c r="DB432" s="11"/>
      <c r="DC432" s="11"/>
      <c r="DD432" s="11"/>
      <c r="DE432" s="11"/>
    </row>
    <row r="433" spans="105:109" x14ac:dyDescent="0.25">
      <c r="DA433" s="11"/>
      <c r="DB433" s="11"/>
      <c r="DC433" s="11"/>
      <c r="DD433" s="11"/>
      <c r="DE433" s="11"/>
    </row>
    <row r="434" spans="105:109" x14ac:dyDescent="0.25">
      <c r="DA434" s="11"/>
      <c r="DB434" s="11"/>
      <c r="DC434" s="11"/>
      <c r="DD434" s="11"/>
      <c r="DE434" s="11"/>
    </row>
    <row r="435" spans="105:109" x14ac:dyDescent="0.25">
      <c r="DA435" s="11"/>
      <c r="DB435" s="11"/>
      <c r="DC435" s="11"/>
      <c r="DD435" s="11"/>
      <c r="DE435" s="11"/>
    </row>
    <row r="436" spans="105:109" x14ac:dyDescent="0.25">
      <c r="DA436" s="11"/>
      <c r="DB436" s="11"/>
      <c r="DC436" s="11"/>
      <c r="DD436" s="11"/>
      <c r="DE436" s="11"/>
    </row>
    <row r="437" spans="105:109" x14ac:dyDescent="0.25">
      <c r="DA437" s="11"/>
      <c r="DB437" s="11"/>
      <c r="DC437" s="11"/>
      <c r="DD437" s="11"/>
      <c r="DE437" s="11"/>
    </row>
    <row r="438" spans="105:109" x14ac:dyDescent="0.25">
      <c r="DA438" s="11"/>
      <c r="DB438" s="11"/>
      <c r="DC438" s="11"/>
      <c r="DD438" s="11"/>
      <c r="DE438" s="11"/>
    </row>
    <row r="439" spans="105:109" x14ac:dyDescent="0.25">
      <c r="DA439" s="11"/>
      <c r="DB439" s="11"/>
      <c r="DC439" s="11"/>
      <c r="DD439" s="11"/>
      <c r="DE439" s="11"/>
    </row>
    <row r="440" spans="105:109" x14ac:dyDescent="0.25">
      <c r="DA440" s="11"/>
      <c r="DB440" s="11"/>
      <c r="DC440" s="11"/>
      <c r="DD440" s="11"/>
      <c r="DE440" s="11"/>
    </row>
    <row r="441" spans="105:109" x14ac:dyDescent="0.25">
      <c r="DA441" s="11"/>
      <c r="DB441" s="11"/>
      <c r="DC441" s="11"/>
      <c r="DD441" s="11"/>
      <c r="DE441" s="11"/>
    </row>
    <row r="442" spans="105:109" x14ac:dyDescent="0.25">
      <c r="DA442" s="11"/>
      <c r="DB442" s="11"/>
      <c r="DC442" s="11"/>
      <c r="DD442" s="11"/>
      <c r="DE442" s="11"/>
    </row>
    <row r="443" spans="105:109" x14ac:dyDescent="0.25">
      <c r="DA443" s="11"/>
      <c r="DB443" s="11"/>
      <c r="DC443" s="11"/>
      <c r="DD443" s="11"/>
      <c r="DE443" s="11"/>
    </row>
    <row r="444" spans="105:109" x14ac:dyDescent="0.25">
      <c r="DA444" s="11"/>
      <c r="DB444" s="11"/>
      <c r="DC444" s="11"/>
      <c r="DD444" s="11"/>
      <c r="DE444" s="11"/>
    </row>
    <row r="445" spans="105:109" x14ac:dyDescent="0.25">
      <c r="DA445" s="11"/>
      <c r="DB445" s="11"/>
      <c r="DC445" s="11"/>
      <c r="DD445" s="11"/>
      <c r="DE445" s="11"/>
    </row>
    <row r="446" spans="105:109" x14ac:dyDescent="0.25">
      <c r="DA446" s="11"/>
      <c r="DB446" s="11"/>
      <c r="DC446" s="11"/>
      <c r="DD446" s="11"/>
      <c r="DE446" s="11"/>
    </row>
    <row r="447" spans="105:109" x14ac:dyDescent="0.25">
      <c r="DA447" s="11"/>
      <c r="DB447" s="11"/>
      <c r="DC447" s="11"/>
      <c r="DD447" s="11"/>
      <c r="DE447" s="11"/>
    </row>
    <row r="448" spans="105:109" x14ac:dyDescent="0.25">
      <c r="DA448" s="11"/>
      <c r="DB448" s="11"/>
      <c r="DC448" s="11"/>
      <c r="DD448" s="11"/>
      <c r="DE448" s="11"/>
    </row>
    <row r="449" spans="105:109" x14ac:dyDescent="0.25">
      <c r="DA449" s="11"/>
      <c r="DB449" s="11"/>
      <c r="DC449" s="11"/>
      <c r="DD449" s="11"/>
      <c r="DE449" s="11"/>
    </row>
    <row r="450" spans="105:109" x14ac:dyDescent="0.25">
      <c r="DA450" s="11"/>
      <c r="DB450" s="11"/>
      <c r="DC450" s="11"/>
      <c r="DD450" s="11"/>
      <c r="DE450" s="11"/>
    </row>
    <row r="451" spans="105:109" x14ac:dyDescent="0.25">
      <c r="DA451" s="11"/>
      <c r="DB451" s="11"/>
      <c r="DC451" s="11"/>
      <c r="DD451" s="11"/>
      <c r="DE451" s="11"/>
    </row>
    <row r="452" spans="105:109" x14ac:dyDescent="0.25">
      <c r="DA452" s="11"/>
      <c r="DB452" s="11"/>
      <c r="DC452" s="11"/>
      <c r="DD452" s="11"/>
      <c r="DE452" s="11"/>
    </row>
    <row r="453" spans="105:109" x14ac:dyDescent="0.25">
      <c r="DA453" s="11"/>
      <c r="DB453" s="11"/>
      <c r="DC453" s="11"/>
      <c r="DD453" s="11"/>
      <c r="DE453" s="11"/>
    </row>
    <row r="454" spans="105:109" x14ac:dyDescent="0.25">
      <c r="DA454" s="11"/>
      <c r="DB454" s="11"/>
      <c r="DC454" s="11"/>
      <c r="DD454" s="11"/>
      <c r="DE454" s="11"/>
    </row>
    <row r="455" spans="105:109" x14ac:dyDescent="0.25">
      <c r="DA455" s="11"/>
      <c r="DB455" s="11"/>
      <c r="DC455" s="11"/>
      <c r="DD455" s="11"/>
      <c r="DE455" s="11"/>
    </row>
    <row r="456" spans="105:109" x14ac:dyDescent="0.25">
      <c r="DA456" s="11"/>
      <c r="DB456" s="11"/>
      <c r="DC456" s="11"/>
      <c r="DD456" s="11"/>
      <c r="DE456" s="11"/>
    </row>
    <row r="457" spans="105:109" x14ac:dyDescent="0.25">
      <c r="DA457" s="11"/>
      <c r="DB457" s="11"/>
      <c r="DC457" s="11"/>
      <c r="DD457" s="11"/>
      <c r="DE457" s="11"/>
    </row>
    <row r="458" spans="105:109" x14ac:dyDescent="0.25">
      <c r="DA458" s="11"/>
      <c r="DB458" s="11"/>
      <c r="DC458" s="11"/>
      <c r="DD458" s="11"/>
      <c r="DE458" s="11"/>
    </row>
    <row r="459" spans="105:109" x14ac:dyDescent="0.25">
      <c r="DA459" s="11"/>
      <c r="DB459" s="11"/>
      <c r="DC459" s="11"/>
      <c r="DD459" s="11"/>
      <c r="DE459" s="11"/>
    </row>
    <row r="460" spans="105:109" x14ac:dyDescent="0.25">
      <c r="DA460" s="11"/>
      <c r="DB460" s="11"/>
      <c r="DC460" s="11"/>
      <c r="DD460" s="11"/>
      <c r="DE460" s="11"/>
    </row>
    <row r="461" spans="105:109" x14ac:dyDescent="0.25">
      <c r="DA461" s="11"/>
      <c r="DB461" s="11"/>
      <c r="DC461" s="11"/>
      <c r="DD461" s="11"/>
      <c r="DE461" s="11"/>
    </row>
    <row r="462" spans="105:109" x14ac:dyDescent="0.25">
      <c r="DA462" s="11"/>
      <c r="DB462" s="11"/>
      <c r="DC462" s="11"/>
      <c r="DD462" s="11"/>
      <c r="DE462" s="11"/>
    </row>
    <row r="463" spans="105:109" x14ac:dyDescent="0.25">
      <c r="DA463" s="11"/>
      <c r="DB463" s="11"/>
      <c r="DC463" s="11"/>
      <c r="DD463" s="11"/>
      <c r="DE463" s="11"/>
    </row>
    <row r="464" spans="105:109" x14ac:dyDescent="0.25">
      <c r="DA464" s="11"/>
      <c r="DB464" s="11"/>
      <c r="DC464" s="11"/>
      <c r="DD464" s="11"/>
      <c r="DE464" s="11"/>
    </row>
    <row r="465" spans="105:109" x14ac:dyDescent="0.25">
      <c r="DA465" s="11"/>
      <c r="DB465" s="11"/>
      <c r="DC465" s="11"/>
      <c r="DD465" s="11"/>
      <c r="DE465" s="11"/>
    </row>
    <row r="466" spans="105:109" x14ac:dyDescent="0.25">
      <c r="DA466" s="11"/>
      <c r="DB466" s="11"/>
      <c r="DC466" s="11"/>
      <c r="DD466" s="11"/>
      <c r="DE466" s="11"/>
    </row>
    <row r="467" spans="105:109" x14ac:dyDescent="0.25">
      <c r="DA467" s="11"/>
      <c r="DB467" s="11"/>
      <c r="DC467" s="11"/>
      <c r="DD467" s="11"/>
      <c r="DE467" s="11"/>
    </row>
    <row r="468" spans="105:109" x14ac:dyDescent="0.25">
      <c r="DA468" s="11"/>
      <c r="DB468" s="11"/>
      <c r="DC468" s="11"/>
      <c r="DD468" s="11"/>
      <c r="DE468" s="11"/>
    </row>
    <row r="469" spans="105:109" x14ac:dyDescent="0.25">
      <c r="DA469" s="11"/>
      <c r="DB469" s="11"/>
      <c r="DC469" s="11"/>
      <c r="DD469" s="11"/>
      <c r="DE469" s="11"/>
    </row>
    <row r="470" spans="105:109" x14ac:dyDescent="0.25">
      <c r="DA470" s="11"/>
      <c r="DB470" s="11"/>
      <c r="DC470" s="11"/>
      <c r="DD470" s="11"/>
      <c r="DE470" s="11"/>
    </row>
    <row r="471" spans="105:109" x14ac:dyDescent="0.25">
      <c r="DA471" s="11"/>
      <c r="DB471" s="11"/>
      <c r="DC471" s="11"/>
      <c r="DD471" s="11"/>
      <c r="DE471" s="11"/>
    </row>
    <row r="472" spans="105:109" x14ac:dyDescent="0.25">
      <c r="DA472" s="11"/>
      <c r="DB472" s="11"/>
      <c r="DC472" s="11"/>
      <c r="DD472" s="11"/>
      <c r="DE472" s="11"/>
    </row>
    <row r="473" spans="105:109" x14ac:dyDescent="0.25">
      <c r="DA473" s="11"/>
      <c r="DB473" s="11"/>
      <c r="DC473" s="11"/>
      <c r="DD473" s="11"/>
      <c r="DE473" s="11"/>
    </row>
    <row r="474" spans="105:109" x14ac:dyDescent="0.25">
      <c r="DA474" s="11"/>
      <c r="DB474" s="11"/>
      <c r="DC474" s="11"/>
      <c r="DD474" s="11"/>
      <c r="DE474" s="11"/>
    </row>
    <row r="475" spans="105:109" x14ac:dyDescent="0.25">
      <c r="DA475" s="11"/>
      <c r="DB475" s="11"/>
      <c r="DC475" s="11"/>
      <c r="DD475" s="11"/>
      <c r="DE475" s="11"/>
    </row>
    <row r="476" spans="105:109" x14ac:dyDescent="0.25">
      <c r="DA476" s="11"/>
      <c r="DB476" s="11"/>
      <c r="DC476" s="11"/>
      <c r="DD476" s="11"/>
      <c r="DE476" s="11"/>
    </row>
    <row r="477" spans="105:109" x14ac:dyDescent="0.25">
      <c r="DA477" s="11"/>
      <c r="DB477" s="11"/>
      <c r="DC477" s="11"/>
      <c r="DD477" s="11"/>
      <c r="DE477" s="11"/>
    </row>
    <row r="478" spans="105:109" x14ac:dyDescent="0.25">
      <c r="DA478" s="11"/>
      <c r="DB478" s="11"/>
      <c r="DC478" s="11"/>
      <c r="DD478" s="11"/>
      <c r="DE478" s="11"/>
    </row>
    <row r="479" spans="105:109" x14ac:dyDescent="0.25">
      <c r="DA479" s="11"/>
      <c r="DB479" s="11"/>
      <c r="DC479" s="11"/>
      <c r="DD479" s="11"/>
      <c r="DE479" s="11"/>
    </row>
    <row r="480" spans="105:109" x14ac:dyDescent="0.25">
      <c r="DA480" s="11"/>
      <c r="DB480" s="11"/>
      <c r="DC480" s="11"/>
      <c r="DD480" s="11"/>
      <c r="DE480" s="11"/>
    </row>
    <row r="481" spans="105:109" x14ac:dyDescent="0.25">
      <c r="DA481" s="11"/>
      <c r="DB481" s="11"/>
      <c r="DC481" s="11"/>
      <c r="DD481" s="11"/>
      <c r="DE481" s="11"/>
    </row>
    <row r="482" spans="105:109" x14ac:dyDescent="0.25">
      <c r="DA482" s="11"/>
      <c r="DB482" s="11"/>
      <c r="DC482" s="11"/>
      <c r="DD482" s="11"/>
      <c r="DE482" s="11"/>
    </row>
    <row r="483" spans="105:109" x14ac:dyDescent="0.25">
      <c r="DA483" s="11"/>
      <c r="DB483" s="11"/>
      <c r="DC483" s="11"/>
      <c r="DD483" s="11"/>
      <c r="DE483" s="11"/>
    </row>
    <row r="484" spans="105:109" x14ac:dyDescent="0.25">
      <c r="DA484" s="11"/>
      <c r="DB484" s="11"/>
      <c r="DC484" s="11"/>
      <c r="DD484" s="11"/>
      <c r="DE484" s="11"/>
    </row>
    <row r="485" spans="105:109" x14ac:dyDescent="0.25">
      <c r="DA485" s="11"/>
      <c r="DB485" s="11"/>
      <c r="DC485" s="11"/>
      <c r="DD485" s="11"/>
      <c r="DE485" s="11"/>
    </row>
    <row r="486" spans="105:109" x14ac:dyDescent="0.25">
      <c r="DA486" s="11"/>
      <c r="DB486" s="11"/>
      <c r="DC486" s="11"/>
      <c r="DD486" s="11"/>
      <c r="DE486" s="11"/>
    </row>
    <row r="487" spans="105:109" x14ac:dyDescent="0.25">
      <c r="DA487" s="11"/>
      <c r="DB487" s="11"/>
      <c r="DC487" s="11"/>
      <c r="DD487" s="11"/>
      <c r="DE487" s="11"/>
    </row>
    <row r="488" spans="105:109" x14ac:dyDescent="0.25">
      <c r="DA488" s="11"/>
      <c r="DB488" s="11"/>
      <c r="DC488" s="11"/>
      <c r="DD488" s="11"/>
      <c r="DE488" s="11"/>
    </row>
    <row r="489" spans="105:109" x14ac:dyDescent="0.25">
      <c r="DA489" s="11"/>
      <c r="DB489" s="11"/>
      <c r="DC489" s="11"/>
      <c r="DD489" s="11"/>
      <c r="DE489" s="11"/>
    </row>
    <row r="490" spans="105:109" x14ac:dyDescent="0.25">
      <c r="DA490" s="11"/>
      <c r="DB490" s="11"/>
      <c r="DC490" s="11"/>
      <c r="DD490" s="11"/>
      <c r="DE490" s="11"/>
    </row>
    <row r="491" spans="105:109" x14ac:dyDescent="0.25">
      <c r="DA491" s="11"/>
      <c r="DB491" s="11"/>
      <c r="DC491" s="11"/>
      <c r="DD491" s="11"/>
      <c r="DE491" s="11"/>
    </row>
    <row r="492" spans="105:109" x14ac:dyDescent="0.25">
      <c r="DA492" s="11"/>
      <c r="DB492" s="11"/>
      <c r="DC492" s="11"/>
      <c r="DD492" s="11"/>
      <c r="DE492" s="11"/>
    </row>
    <row r="493" spans="105:109" x14ac:dyDescent="0.25">
      <c r="DA493" s="11"/>
      <c r="DB493" s="11"/>
      <c r="DC493" s="11"/>
      <c r="DD493" s="11"/>
      <c r="DE493" s="11"/>
    </row>
    <row r="494" spans="105:109" x14ac:dyDescent="0.25">
      <c r="DA494" s="11"/>
      <c r="DB494" s="11"/>
      <c r="DC494" s="11"/>
      <c r="DD494" s="11"/>
      <c r="DE494" s="11"/>
    </row>
    <row r="495" spans="105:109" x14ac:dyDescent="0.25">
      <c r="DA495" s="11"/>
      <c r="DB495" s="11"/>
      <c r="DC495" s="11"/>
      <c r="DD495" s="11"/>
      <c r="DE495" s="11"/>
    </row>
    <row r="496" spans="105:109" x14ac:dyDescent="0.25">
      <c r="DA496" s="11"/>
      <c r="DB496" s="11"/>
      <c r="DC496" s="11"/>
      <c r="DD496" s="11"/>
      <c r="DE496" s="11"/>
    </row>
    <row r="497" spans="105:109" x14ac:dyDescent="0.25">
      <c r="DA497" s="11"/>
      <c r="DB497" s="11"/>
      <c r="DC497" s="11"/>
      <c r="DD497" s="11"/>
      <c r="DE497" s="11"/>
    </row>
    <row r="498" spans="105:109" x14ac:dyDescent="0.25">
      <c r="DA498" s="11"/>
      <c r="DB498" s="11"/>
      <c r="DC498" s="11"/>
      <c r="DD498" s="11"/>
      <c r="DE498" s="11"/>
    </row>
    <row r="499" spans="105:109" x14ac:dyDescent="0.25">
      <c r="DA499" s="11"/>
      <c r="DB499" s="11"/>
      <c r="DC499" s="11"/>
      <c r="DD499" s="11"/>
      <c r="DE499" s="11"/>
    </row>
    <row r="500" spans="105:109" x14ac:dyDescent="0.25">
      <c r="DA500" s="11"/>
      <c r="DB500" s="11"/>
      <c r="DC500" s="11"/>
      <c r="DD500" s="11"/>
      <c r="DE500" s="11"/>
    </row>
    <row r="501" spans="105:109" x14ac:dyDescent="0.25">
      <c r="DA501" s="11"/>
      <c r="DB501" s="11"/>
      <c r="DC501" s="11"/>
      <c r="DD501" s="11"/>
      <c r="DE501" s="11"/>
    </row>
    <row r="502" spans="105:109" x14ac:dyDescent="0.25">
      <c r="DA502" s="11"/>
      <c r="DB502" s="11"/>
      <c r="DC502" s="11"/>
      <c r="DD502" s="11"/>
      <c r="DE502" s="11"/>
    </row>
    <row r="503" spans="105:109" x14ac:dyDescent="0.25">
      <c r="DA503" s="11"/>
      <c r="DB503" s="11"/>
      <c r="DC503" s="11"/>
      <c r="DD503" s="11"/>
      <c r="DE503" s="11"/>
    </row>
    <row r="504" spans="105:109" x14ac:dyDescent="0.25">
      <c r="DA504" s="11"/>
      <c r="DB504" s="11"/>
      <c r="DC504" s="11"/>
      <c r="DD504" s="11"/>
      <c r="DE504" s="11"/>
    </row>
    <row r="505" spans="105:109" x14ac:dyDescent="0.25">
      <c r="DA505" s="11"/>
      <c r="DB505" s="11"/>
      <c r="DC505" s="11"/>
      <c r="DD505" s="11"/>
      <c r="DE505" s="11"/>
    </row>
    <row r="506" spans="105:109" x14ac:dyDescent="0.25">
      <c r="DA506" s="11"/>
      <c r="DB506" s="11"/>
      <c r="DC506" s="11"/>
      <c r="DD506" s="11"/>
      <c r="DE506" s="11"/>
    </row>
    <row r="507" spans="105:109" x14ac:dyDescent="0.25">
      <c r="DA507" s="11"/>
      <c r="DB507" s="11"/>
      <c r="DC507" s="11"/>
      <c r="DD507" s="11"/>
      <c r="DE507" s="11"/>
    </row>
    <row r="508" spans="105:109" x14ac:dyDescent="0.25">
      <c r="DA508" s="11"/>
      <c r="DB508" s="11"/>
      <c r="DC508" s="11"/>
      <c r="DD508" s="11"/>
      <c r="DE508" s="11"/>
    </row>
    <row r="509" spans="105:109" x14ac:dyDescent="0.25">
      <c r="DA509" s="11"/>
      <c r="DB509" s="11"/>
      <c r="DC509" s="11"/>
      <c r="DD509" s="11"/>
      <c r="DE509" s="11"/>
    </row>
    <row r="510" spans="105:109" x14ac:dyDescent="0.25">
      <c r="DA510" s="11"/>
      <c r="DB510" s="11"/>
      <c r="DC510" s="11"/>
      <c r="DD510" s="11"/>
      <c r="DE510" s="11"/>
    </row>
    <row r="511" spans="105:109" x14ac:dyDescent="0.25">
      <c r="DA511" s="11"/>
      <c r="DB511" s="11"/>
      <c r="DC511" s="11"/>
      <c r="DD511" s="11"/>
      <c r="DE511" s="11"/>
    </row>
    <row r="512" spans="105:109" x14ac:dyDescent="0.25">
      <c r="DA512" s="11"/>
      <c r="DB512" s="11"/>
      <c r="DC512" s="11"/>
      <c r="DD512" s="11"/>
      <c r="DE512" s="11"/>
    </row>
    <row r="513" spans="105:109" x14ac:dyDescent="0.25">
      <c r="DA513" s="11"/>
      <c r="DB513" s="11"/>
      <c r="DC513" s="11"/>
      <c r="DD513" s="11"/>
      <c r="DE513" s="11"/>
    </row>
    <row r="514" spans="105:109" x14ac:dyDescent="0.25">
      <c r="DA514" s="11"/>
      <c r="DB514" s="11"/>
      <c r="DC514" s="11"/>
      <c r="DD514" s="11"/>
      <c r="DE514" s="11"/>
    </row>
    <row r="515" spans="105:109" x14ac:dyDescent="0.25">
      <c r="DA515" s="11"/>
      <c r="DB515" s="11"/>
      <c r="DC515" s="11"/>
      <c r="DD515" s="11"/>
      <c r="DE515" s="11"/>
    </row>
    <row r="516" spans="105:109" x14ac:dyDescent="0.25">
      <c r="DA516" s="11"/>
      <c r="DB516" s="11"/>
      <c r="DC516" s="11"/>
      <c r="DD516" s="11"/>
      <c r="DE516" s="11"/>
    </row>
    <row r="517" spans="105:109" x14ac:dyDescent="0.25">
      <c r="DA517" s="11"/>
      <c r="DB517" s="11"/>
      <c r="DC517" s="11"/>
      <c r="DD517" s="11"/>
      <c r="DE517" s="11"/>
    </row>
    <row r="518" spans="105:109" x14ac:dyDescent="0.25">
      <c r="DA518" s="11"/>
      <c r="DB518" s="11"/>
      <c r="DC518" s="11"/>
      <c r="DD518" s="11"/>
      <c r="DE518" s="11"/>
    </row>
    <row r="519" spans="105:109" x14ac:dyDescent="0.25">
      <c r="DA519" s="11"/>
      <c r="DB519" s="11"/>
      <c r="DC519" s="11"/>
      <c r="DD519" s="11"/>
      <c r="DE519" s="11"/>
    </row>
    <row r="520" spans="105:109" x14ac:dyDescent="0.25">
      <c r="DA520" s="11"/>
      <c r="DB520" s="11"/>
      <c r="DC520" s="11"/>
      <c r="DD520" s="11"/>
      <c r="DE520" s="11"/>
    </row>
    <row r="521" spans="105:109" x14ac:dyDescent="0.25">
      <c r="DA521" s="11"/>
      <c r="DB521" s="11"/>
      <c r="DC521" s="11"/>
      <c r="DD521" s="11"/>
      <c r="DE521" s="11"/>
    </row>
    <row r="522" spans="105:109" x14ac:dyDescent="0.25">
      <c r="DA522" s="11"/>
      <c r="DB522" s="11"/>
      <c r="DC522" s="11"/>
      <c r="DD522" s="11"/>
      <c r="DE522" s="11"/>
    </row>
    <row r="523" spans="105:109" x14ac:dyDescent="0.25">
      <c r="DA523" s="11"/>
      <c r="DB523" s="11"/>
      <c r="DC523" s="11"/>
      <c r="DD523" s="11"/>
      <c r="DE523" s="11"/>
    </row>
    <row r="524" spans="105:109" x14ac:dyDescent="0.25">
      <c r="DA524" s="11"/>
      <c r="DB524" s="11"/>
      <c r="DC524" s="11"/>
      <c r="DD524" s="11"/>
      <c r="DE524" s="11"/>
    </row>
    <row r="525" spans="105:109" x14ac:dyDescent="0.25">
      <c r="DA525" s="11"/>
      <c r="DB525" s="11"/>
      <c r="DC525" s="11"/>
      <c r="DD525" s="11"/>
      <c r="DE525" s="11"/>
    </row>
    <row r="526" spans="105:109" x14ac:dyDescent="0.25">
      <c r="DA526" s="11"/>
      <c r="DB526" s="11"/>
      <c r="DC526" s="11"/>
      <c r="DD526" s="11"/>
      <c r="DE526" s="11"/>
    </row>
    <row r="527" spans="105:109" x14ac:dyDescent="0.25">
      <c r="DA527" s="11"/>
      <c r="DB527" s="11"/>
      <c r="DC527" s="11"/>
      <c r="DD527" s="11"/>
      <c r="DE527" s="11"/>
    </row>
    <row r="528" spans="105:109" x14ac:dyDescent="0.25">
      <c r="DA528" s="11"/>
      <c r="DB528" s="11"/>
      <c r="DC528" s="11"/>
      <c r="DD528" s="11"/>
      <c r="DE528" s="11"/>
    </row>
    <row r="529" spans="105:109" x14ac:dyDescent="0.25">
      <c r="DA529" s="11"/>
      <c r="DB529" s="11"/>
      <c r="DC529" s="11"/>
      <c r="DD529" s="11"/>
      <c r="DE529" s="11"/>
    </row>
    <row r="530" spans="105:109" x14ac:dyDescent="0.25">
      <c r="DA530" s="11"/>
      <c r="DB530" s="11"/>
      <c r="DC530" s="11"/>
      <c r="DD530" s="11"/>
      <c r="DE530" s="11"/>
    </row>
    <row r="531" spans="105:109" x14ac:dyDescent="0.25">
      <c r="DA531" s="11"/>
      <c r="DB531" s="11"/>
      <c r="DC531" s="11"/>
      <c r="DD531" s="11"/>
      <c r="DE531" s="11"/>
    </row>
    <row r="532" spans="105:109" x14ac:dyDescent="0.25">
      <c r="DA532" s="11"/>
      <c r="DB532" s="11"/>
      <c r="DC532" s="11"/>
      <c r="DD532" s="11"/>
      <c r="DE532" s="11"/>
    </row>
    <row r="533" spans="105:109" x14ac:dyDescent="0.25">
      <c r="DA533" s="11"/>
      <c r="DB533" s="11"/>
      <c r="DC533" s="11"/>
      <c r="DD533" s="11"/>
      <c r="DE533" s="11"/>
    </row>
    <row r="534" spans="105:109" x14ac:dyDescent="0.25">
      <c r="DA534" s="11"/>
      <c r="DB534" s="11"/>
      <c r="DC534" s="11"/>
      <c r="DD534" s="11"/>
      <c r="DE534" s="11"/>
    </row>
    <row r="535" spans="105:109" x14ac:dyDescent="0.25">
      <c r="DA535" s="11"/>
      <c r="DB535" s="11"/>
      <c r="DC535" s="11"/>
      <c r="DD535" s="11"/>
      <c r="DE535" s="11"/>
    </row>
    <row r="536" spans="105:109" x14ac:dyDescent="0.25">
      <c r="DA536" s="11"/>
      <c r="DB536" s="11"/>
      <c r="DC536" s="11"/>
      <c r="DD536" s="11"/>
      <c r="DE536" s="11"/>
    </row>
    <row r="537" spans="105:109" x14ac:dyDescent="0.25">
      <c r="DA537" s="11"/>
      <c r="DB537" s="11"/>
      <c r="DC537" s="11"/>
      <c r="DD537" s="11"/>
      <c r="DE537" s="11"/>
    </row>
    <row r="538" spans="105:109" x14ac:dyDescent="0.25">
      <c r="DA538" s="11"/>
      <c r="DB538" s="11"/>
      <c r="DC538" s="11"/>
      <c r="DD538" s="11"/>
      <c r="DE538" s="11"/>
    </row>
    <row r="539" spans="105:109" x14ac:dyDescent="0.25">
      <c r="DA539" s="11"/>
      <c r="DB539" s="11"/>
      <c r="DC539" s="11"/>
      <c r="DD539" s="11"/>
      <c r="DE539" s="11"/>
    </row>
    <row r="540" spans="105:109" x14ac:dyDescent="0.25">
      <c r="DA540" s="11"/>
      <c r="DB540" s="11"/>
      <c r="DC540" s="11"/>
      <c r="DD540" s="11"/>
      <c r="DE540" s="11"/>
    </row>
    <row r="541" spans="105:109" x14ac:dyDescent="0.25">
      <c r="DA541" s="11"/>
      <c r="DB541" s="11"/>
      <c r="DC541" s="11"/>
      <c r="DD541" s="11"/>
      <c r="DE541" s="11"/>
    </row>
    <row r="542" spans="105:109" x14ac:dyDescent="0.25">
      <c r="DA542" s="11"/>
      <c r="DB542" s="11"/>
      <c r="DC542" s="11"/>
      <c r="DD542" s="11"/>
      <c r="DE542" s="11"/>
    </row>
    <row r="543" spans="105:109" x14ac:dyDescent="0.25">
      <c r="DA543" s="11"/>
      <c r="DB543" s="11"/>
      <c r="DC543" s="11"/>
      <c r="DD543" s="11"/>
      <c r="DE543" s="11"/>
    </row>
    <row r="544" spans="105:109" x14ac:dyDescent="0.25">
      <c r="DA544" s="11"/>
      <c r="DB544" s="11"/>
      <c r="DC544" s="11"/>
      <c r="DD544" s="11"/>
      <c r="DE544" s="11"/>
    </row>
    <row r="545" spans="105:109" x14ac:dyDescent="0.25">
      <c r="DA545" s="11"/>
      <c r="DB545" s="11"/>
      <c r="DC545" s="11"/>
      <c r="DD545" s="11"/>
      <c r="DE545" s="11"/>
    </row>
    <row r="546" spans="105:109" x14ac:dyDescent="0.25">
      <c r="DA546" s="11"/>
      <c r="DB546" s="11"/>
      <c r="DC546" s="11"/>
      <c r="DD546" s="11"/>
      <c r="DE546" s="11"/>
    </row>
    <row r="547" spans="105:109" x14ac:dyDescent="0.25">
      <c r="DA547" s="11"/>
      <c r="DB547" s="11"/>
      <c r="DC547" s="11"/>
      <c r="DD547" s="11"/>
      <c r="DE547" s="11"/>
    </row>
    <row r="548" spans="105:109" x14ac:dyDescent="0.25">
      <c r="DA548" s="11"/>
      <c r="DB548" s="11"/>
      <c r="DC548" s="11"/>
      <c r="DD548" s="11"/>
      <c r="DE548" s="11"/>
    </row>
    <row r="549" spans="105:109" x14ac:dyDescent="0.25">
      <c r="DA549" s="11"/>
      <c r="DB549" s="11"/>
      <c r="DC549" s="11"/>
      <c r="DD549" s="11"/>
      <c r="DE549" s="11"/>
    </row>
    <row r="550" spans="105:109" x14ac:dyDescent="0.25">
      <c r="DA550" s="11"/>
      <c r="DB550" s="11"/>
      <c r="DC550" s="11"/>
      <c r="DD550" s="11"/>
      <c r="DE550" s="11"/>
    </row>
    <row r="551" spans="105:109" x14ac:dyDescent="0.25">
      <c r="DA551" s="11"/>
      <c r="DB551" s="11"/>
      <c r="DC551" s="11"/>
      <c r="DD551" s="11"/>
      <c r="DE551" s="11"/>
    </row>
    <row r="552" spans="105:109" x14ac:dyDescent="0.25">
      <c r="DA552" s="11"/>
      <c r="DB552" s="11"/>
      <c r="DC552" s="11"/>
      <c r="DD552" s="11"/>
      <c r="DE552" s="11"/>
    </row>
    <row r="553" spans="105:109" x14ac:dyDescent="0.25">
      <c r="DA553" s="11"/>
      <c r="DB553" s="11"/>
      <c r="DC553" s="11"/>
      <c r="DD553" s="11"/>
      <c r="DE553" s="11"/>
    </row>
    <row r="554" spans="105:109" x14ac:dyDescent="0.25">
      <c r="DA554" s="11"/>
      <c r="DB554" s="11"/>
      <c r="DC554" s="11"/>
      <c r="DD554" s="11"/>
      <c r="DE554" s="11"/>
    </row>
    <row r="555" spans="105:109" x14ac:dyDescent="0.25">
      <c r="DA555" s="11"/>
      <c r="DB555" s="11"/>
      <c r="DC555" s="11"/>
      <c r="DD555" s="11"/>
      <c r="DE555" s="11"/>
    </row>
    <row r="556" spans="105:109" x14ac:dyDescent="0.25">
      <c r="DA556" s="11"/>
      <c r="DB556" s="11"/>
      <c r="DC556" s="11"/>
      <c r="DD556" s="11"/>
      <c r="DE556" s="11"/>
    </row>
    <row r="557" spans="105:109" x14ac:dyDescent="0.25">
      <c r="DA557" s="11"/>
      <c r="DB557" s="11"/>
      <c r="DC557" s="11"/>
      <c r="DD557" s="11"/>
      <c r="DE557" s="11"/>
    </row>
    <row r="558" spans="105:109" x14ac:dyDescent="0.25">
      <c r="DA558" s="11"/>
      <c r="DB558" s="11"/>
      <c r="DC558" s="11"/>
      <c r="DD558" s="11"/>
      <c r="DE558" s="11"/>
    </row>
    <row r="559" spans="105:109" x14ac:dyDescent="0.25">
      <c r="DA559" s="11"/>
      <c r="DB559" s="11"/>
      <c r="DC559" s="11"/>
      <c r="DD559" s="11"/>
      <c r="DE559" s="11"/>
    </row>
    <row r="560" spans="105:109" x14ac:dyDescent="0.25">
      <c r="DA560" s="11"/>
      <c r="DB560" s="11"/>
      <c r="DC560" s="11"/>
      <c r="DD560" s="11"/>
      <c r="DE560" s="11"/>
    </row>
    <row r="561" spans="105:109" x14ac:dyDescent="0.25">
      <c r="DA561" s="11"/>
      <c r="DB561" s="11"/>
      <c r="DC561" s="11"/>
      <c r="DD561" s="11"/>
      <c r="DE561" s="11"/>
    </row>
    <row r="562" spans="105:109" x14ac:dyDescent="0.25">
      <c r="DA562" s="11"/>
      <c r="DB562" s="11"/>
      <c r="DC562" s="11"/>
      <c r="DD562" s="11"/>
      <c r="DE562" s="11"/>
    </row>
    <row r="563" spans="105:109" x14ac:dyDescent="0.25">
      <c r="DA563" s="11"/>
      <c r="DB563" s="11"/>
      <c r="DC563" s="11"/>
      <c r="DD563" s="11"/>
      <c r="DE563" s="11"/>
    </row>
    <row r="564" spans="105:109" x14ac:dyDescent="0.25">
      <c r="DA564" s="11"/>
      <c r="DB564" s="11"/>
      <c r="DC564" s="11"/>
      <c r="DD564" s="11"/>
      <c r="DE564" s="11"/>
    </row>
    <row r="565" spans="105:109" x14ac:dyDescent="0.25">
      <c r="DA565" s="11"/>
      <c r="DB565" s="11"/>
      <c r="DC565" s="11"/>
      <c r="DD565" s="11"/>
      <c r="DE565" s="11"/>
    </row>
    <row r="566" spans="105:109" x14ac:dyDescent="0.25">
      <c r="DA566" s="11"/>
      <c r="DB566" s="11"/>
      <c r="DC566" s="11"/>
      <c r="DD566" s="11"/>
      <c r="DE566" s="11"/>
    </row>
    <row r="567" spans="105:109" x14ac:dyDescent="0.25">
      <c r="DA567" s="11"/>
      <c r="DB567" s="11"/>
      <c r="DC567" s="11"/>
      <c r="DD567" s="11"/>
      <c r="DE567" s="11"/>
    </row>
    <row r="568" spans="105:109" x14ac:dyDescent="0.25">
      <c r="DA568" s="11"/>
      <c r="DB568" s="11"/>
      <c r="DC568" s="11"/>
      <c r="DD568" s="11"/>
      <c r="DE568" s="11"/>
    </row>
    <row r="569" spans="105:109" x14ac:dyDescent="0.25">
      <c r="DA569" s="11"/>
      <c r="DB569" s="11"/>
      <c r="DC569" s="11"/>
      <c r="DD569" s="11"/>
      <c r="DE569" s="11"/>
    </row>
    <row r="570" spans="105:109" x14ac:dyDescent="0.25">
      <c r="DA570" s="11"/>
      <c r="DB570" s="11"/>
      <c r="DC570" s="11"/>
      <c r="DD570" s="11"/>
      <c r="DE570" s="11"/>
    </row>
    <row r="571" spans="105:109" x14ac:dyDescent="0.25">
      <c r="DA571" s="11"/>
      <c r="DB571" s="11"/>
      <c r="DC571" s="11"/>
      <c r="DD571" s="11"/>
      <c r="DE571" s="11"/>
    </row>
    <row r="572" spans="105:109" x14ac:dyDescent="0.25">
      <c r="DA572" s="11"/>
      <c r="DB572" s="11"/>
      <c r="DC572" s="11"/>
      <c r="DD572" s="11"/>
      <c r="DE572" s="11"/>
    </row>
    <row r="573" spans="105:109" x14ac:dyDescent="0.25">
      <c r="DA573" s="11"/>
      <c r="DB573" s="11"/>
      <c r="DC573" s="11"/>
      <c r="DD573" s="11"/>
      <c r="DE573" s="11"/>
    </row>
    <row r="574" spans="105:109" x14ac:dyDescent="0.25">
      <c r="DA574" s="11"/>
      <c r="DB574" s="11"/>
      <c r="DC574" s="11"/>
      <c r="DD574" s="11"/>
      <c r="DE574" s="11"/>
    </row>
    <row r="575" spans="105:109" x14ac:dyDescent="0.25">
      <c r="DA575" s="11"/>
      <c r="DB575" s="11"/>
      <c r="DC575" s="11"/>
      <c r="DD575" s="11"/>
      <c r="DE575" s="11"/>
    </row>
    <row r="576" spans="105:109" x14ac:dyDescent="0.25">
      <c r="DA576" s="11"/>
      <c r="DB576" s="11"/>
      <c r="DC576" s="11"/>
      <c r="DD576" s="11"/>
      <c r="DE576" s="11"/>
    </row>
    <row r="577" spans="105:109" x14ac:dyDescent="0.25">
      <c r="DA577" s="11"/>
      <c r="DB577" s="11"/>
      <c r="DC577" s="11"/>
      <c r="DD577" s="11"/>
      <c r="DE577" s="11"/>
    </row>
    <row r="578" spans="105:109" x14ac:dyDescent="0.25">
      <c r="DA578" s="11"/>
      <c r="DB578" s="11"/>
      <c r="DC578" s="11"/>
      <c r="DD578" s="11"/>
      <c r="DE578" s="11"/>
    </row>
    <row r="579" spans="105:109" x14ac:dyDescent="0.25">
      <c r="DA579" s="11"/>
      <c r="DB579" s="11"/>
      <c r="DC579" s="11"/>
      <c r="DD579" s="11"/>
      <c r="DE579" s="11"/>
    </row>
    <row r="580" spans="105:109" x14ac:dyDescent="0.25">
      <c r="DA580" s="11"/>
      <c r="DB580" s="11"/>
      <c r="DC580" s="11"/>
      <c r="DD580" s="11"/>
      <c r="DE580" s="11"/>
    </row>
    <row r="581" spans="105:109" x14ac:dyDescent="0.25">
      <c r="DA581" s="11"/>
      <c r="DB581" s="11"/>
      <c r="DC581" s="11"/>
      <c r="DD581" s="11"/>
      <c r="DE581" s="11"/>
    </row>
    <row r="582" spans="105:109" x14ac:dyDescent="0.25">
      <c r="DA582" s="11"/>
      <c r="DB582" s="11"/>
      <c r="DC582" s="11"/>
      <c r="DD582" s="11"/>
      <c r="DE582" s="11"/>
    </row>
    <row r="583" spans="105:109" x14ac:dyDescent="0.25">
      <c r="DA583" s="11"/>
      <c r="DB583" s="11"/>
      <c r="DC583" s="11"/>
      <c r="DD583" s="11"/>
      <c r="DE583" s="11"/>
    </row>
    <row r="584" spans="105:109" x14ac:dyDescent="0.25">
      <c r="DA584" s="11"/>
      <c r="DB584" s="11"/>
      <c r="DC584" s="11"/>
      <c r="DD584" s="11"/>
      <c r="DE584" s="11"/>
    </row>
    <row r="585" spans="105:109" x14ac:dyDescent="0.25">
      <c r="DA585" s="11"/>
      <c r="DB585" s="11"/>
      <c r="DC585" s="11"/>
      <c r="DD585" s="11"/>
      <c r="DE585" s="11"/>
    </row>
    <row r="586" spans="105:109" x14ac:dyDescent="0.25">
      <c r="DA586" s="11"/>
      <c r="DB586" s="11"/>
      <c r="DC586" s="11"/>
      <c r="DD586" s="11"/>
      <c r="DE586" s="11"/>
    </row>
    <row r="587" spans="105:109" x14ac:dyDescent="0.25">
      <c r="DA587" s="11"/>
      <c r="DB587" s="11"/>
      <c r="DC587" s="11"/>
      <c r="DD587" s="11"/>
      <c r="DE587" s="11"/>
    </row>
    <row r="588" spans="105:109" x14ac:dyDescent="0.25">
      <c r="DA588" s="11"/>
      <c r="DB588" s="11"/>
      <c r="DC588" s="11"/>
      <c r="DD588" s="11"/>
      <c r="DE588" s="11"/>
    </row>
    <row r="589" spans="105:109" x14ac:dyDescent="0.25">
      <c r="DA589" s="11"/>
      <c r="DB589" s="11"/>
      <c r="DC589" s="11"/>
      <c r="DD589" s="11"/>
      <c r="DE589" s="11"/>
    </row>
    <row r="590" spans="105:109" x14ac:dyDescent="0.25">
      <c r="DA590" s="11"/>
      <c r="DB590" s="11"/>
      <c r="DC590" s="11"/>
      <c r="DD590" s="11"/>
      <c r="DE590" s="11"/>
    </row>
    <row r="591" spans="105:109" x14ac:dyDescent="0.25">
      <c r="DA591" s="11"/>
      <c r="DB591" s="11"/>
      <c r="DC591" s="11"/>
      <c r="DD591" s="11"/>
      <c r="DE591" s="11"/>
    </row>
    <row r="592" spans="105:109" x14ac:dyDescent="0.25">
      <c r="DA592" s="11"/>
      <c r="DB592" s="11"/>
      <c r="DC592" s="11"/>
      <c r="DD592" s="11"/>
      <c r="DE592" s="11"/>
    </row>
    <row r="593" spans="105:109" x14ac:dyDescent="0.25">
      <c r="DA593" s="11"/>
      <c r="DB593" s="11"/>
      <c r="DC593" s="11"/>
      <c r="DD593" s="11"/>
      <c r="DE593" s="11"/>
    </row>
    <row r="594" spans="105:109" x14ac:dyDescent="0.25">
      <c r="DA594" s="11"/>
      <c r="DB594" s="11"/>
      <c r="DC594" s="11"/>
      <c r="DD594" s="11"/>
      <c r="DE594" s="11"/>
    </row>
    <row r="595" spans="105:109" x14ac:dyDescent="0.25">
      <c r="DA595" s="11"/>
      <c r="DB595" s="11"/>
      <c r="DC595" s="11"/>
      <c r="DD595" s="11"/>
      <c r="DE595" s="11"/>
    </row>
    <row r="596" spans="105:109" x14ac:dyDescent="0.25">
      <c r="DA596" s="11"/>
      <c r="DB596" s="11"/>
      <c r="DC596" s="11"/>
      <c r="DD596" s="11"/>
      <c r="DE596" s="11"/>
    </row>
    <row r="597" spans="105:109" x14ac:dyDescent="0.25">
      <c r="DA597" s="11"/>
      <c r="DB597" s="11"/>
      <c r="DC597" s="11"/>
      <c r="DD597" s="11"/>
      <c r="DE597" s="11"/>
    </row>
    <row r="598" spans="105:109" x14ac:dyDescent="0.25">
      <c r="DA598" s="11"/>
      <c r="DB598" s="11"/>
      <c r="DC598" s="11"/>
      <c r="DD598" s="11"/>
      <c r="DE598" s="11"/>
    </row>
    <row r="599" spans="105:109" x14ac:dyDescent="0.25">
      <c r="DA599" s="11"/>
      <c r="DB599" s="11"/>
      <c r="DC599" s="11"/>
      <c r="DD599" s="11"/>
      <c r="DE599" s="11"/>
    </row>
    <row r="600" spans="105:109" x14ac:dyDescent="0.25">
      <c r="DA600" s="11"/>
      <c r="DB600" s="11"/>
      <c r="DC600" s="11"/>
      <c r="DD600" s="11"/>
      <c r="DE600" s="11"/>
    </row>
    <row r="601" spans="105:109" x14ac:dyDescent="0.25">
      <c r="DA601" s="11"/>
      <c r="DB601" s="11"/>
      <c r="DC601" s="11"/>
      <c r="DD601" s="11"/>
      <c r="DE601" s="11"/>
    </row>
    <row r="602" spans="105:109" x14ac:dyDescent="0.25">
      <c r="DA602" s="11"/>
      <c r="DB602" s="11"/>
      <c r="DC602" s="11"/>
      <c r="DD602" s="11"/>
      <c r="DE602" s="11"/>
    </row>
    <row r="603" spans="105:109" x14ac:dyDescent="0.25">
      <c r="DA603" s="11"/>
      <c r="DB603" s="11"/>
      <c r="DC603" s="11"/>
      <c r="DD603" s="11"/>
      <c r="DE603" s="11"/>
    </row>
    <row r="604" spans="105:109" x14ac:dyDescent="0.25">
      <c r="DA604" s="11"/>
      <c r="DB604" s="11"/>
      <c r="DC604" s="11"/>
      <c r="DD604" s="11"/>
      <c r="DE604" s="11"/>
    </row>
    <row r="605" spans="105:109" x14ac:dyDescent="0.25">
      <c r="DA605" s="11"/>
      <c r="DB605" s="11"/>
      <c r="DC605" s="11"/>
      <c r="DD605" s="11"/>
      <c r="DE605" s="11"/>
    </row>
    <row r="606" spans="105:109" x14ac:dyDescent="0.25">
      <c r="DA606" s="11"/>
      <c r="DB606" s="11"/>
      <c r="DC606" s="11"/>
      <c r="DD606" s="11"/>
      <c r="DE606" s="11"/>
    </row>
    <row r="607" spans="105:109" x14ac:dyDescent="0.25">
      <c r="DA607" s="11"/>
      <c r="DB607" s="11"/>
      <c r="DC607" s="11"/>
      <c r="DD607" s="11"/>
      <c r="DE607" s="11"/>
    </row>
    <row r="608" spans="105:109" x14ac:dyDescent="0.25">
      <c r="DA608" s="11"/>
      <c r="DB608" s="11"/>
      <c r="DC608" s="11"/>
      <c r="DD608" s="11"/>
      <c r="DE608" s="11"/>
    </row>
    <row r="609" spans="105:109" x14ac:dyDescent="0.25">
      <c r="DA609" s="11"/>
      <c r="DB609" s="11"/>
      <c r="DC609" s="11"/>
      <c r="DD609" s="11"/>
      <c r="DE609" s="11"/>
    </row>
    <row r="610" spans="105:109" x14ac:dyDescent="0.25">
      <c r="DA610" s="11"/>
      <c r="DB610" s="11"/>
      <c r="DC610" s="11"/>
      <c r="DD610" s="11"/>
      <c r="DE610" s="11"/>
    </row>
    <row r="611" spans="105:109" x14ac:dyDescent="0.25">
      <c r="DA611" s="11"/>
      <c r="DB611" s="11"/>
      <c r="DC611" s="11"/>
      <c r="DD611" s="11"/>
      <c r="DE611" s="11"/>
    </row>
    <row r="612" spans="105:109" x14ac:dyDescent="0.25">
      <c r="DA612" s="11"/>
      <c r="DB612" s="11"/>
      <c r="DC612" s="11"/>
      <c r="DD612" s="11"/>
      <c r="DE612" s="11"/>
    </row>
    <row r="613" spans="105:109" x14ac:dyDescent="0.25">
      <c r="DA613" s="11"/>
      <c r="DB613" s="11"/>
      <c r="DC613" s="11"/>
      <c r="DD613" s="11"/>
      <c r="DE613" s="11"/>
    </row>
    <row r="614" spans="105:109" x14ac:dyDescent="0.25">
      <c r="DA614" s="11"/>
      <c r="DB614" s="11"/>
      <c r="DC614" s="11"/>
      <c r="DD614" s="11"/>
      <c r="DE614" s="11"/>
    </row>
    <row r="615" spans="105:109" x14ac:dyDescent="0.25">
      <c r="DA615" s="11"/>
      <c r="DB615" s="11"/>
      <c r="DC615" s="11"/>
      <c r="DD615" s="11"/>
      <c r="DE615" s="11"/>
    </row>
    <row r="616" spans="105:109" x14ac:dyDescent="0.25">
      <c r="DA616" s="11"/>
      <c r="DB616" s="11"/>
      <c r="DC616" s="11"/>
      <c r="DD616" s="11"/>
      <c r="DE616" s="11"/>
    </row>
    <row r="617" spans="105:109" x14ac:dyDescent="0.25">
      <c r="DA617" s="11"/>
      <c r="DB617" s="11"/>
      <c r="DC617" s="11"/>
      <c r="DD617" s="11"/>
      <c r="DE617" s="11"/>
    </row>
    <row r="618" spans="105:109" x14ac:dyDescent="0.25">
      <c r="DA618" s="11"/>
      <c r="DB618" s="11"/>
      <c r="DC618" s="11"/>
      <c r="DD618" s="11"/>
      <c r="DE618" s="11"/>
    </row>
    <row r="619" spans="105:109" x14ac:dyDescent="0.25">
      <c r="DA619" s="11"/>
      <c r="DB619" s="11"/>
      <c r="DC619" s="11"/>
      <c r="DD619" s="11"/>
      <c r="DE619" s="11"/>
    </row>
    <row r="620" spans="105:109" x14ac:dyDescent="0.25">
      <c r="DA620" s="11"/>
      <c r="DB620" s="11"/>
      <c r="DC620" s="11"/>
      <c r="DD620" s="11"/>
      <c r="DE620" s="11"/>
    </row>
    <row r="621" spans="105:109" x14ac:dyDescent="0.25">
      <c r="DA621" s="11"/>
      <c r="DB621" s="11"/>
      <c r="DC621" s="11"/>
      <c r="DD621" s="11"/>
      <c r="DE621" s="11"/>
    </row>
    <row r="622" spans="105:109" x14ac:dyDescent="0.25">
      <c r="DA622" s="11"/>
      <c r="DB622" s="11"/>
      <c r="DC622" s="11"/>
      <c r="DD622" s="11"/>
      <c r="DE622" s="11"/>
    </row>
    <row r="623" spans="105:109" x14ac:dyDescent="0.25">
      <c r="DA623" s="11"/>
      <c r="DB623" s="11"/>
      <c r="DC623" s="11"/>
      <c r="DD623" s="11"/>
      <c r="DE623" s="11"/>
    </row>
    <row r="624" spans="105:109" x14ac:dyDescent="0.25">
      <c r="DA624" s="11"/>
      <c r="DB624" s="11"/>
      <c r="DC624" s="11"/>
      <c r="DD624" s="11"/>
      <c r="DE624" s="11"/>
    </row>
    <row r="625" spans="105:109" x14ac:dyDescent="0.25">
      <c r="DA625" s="11"/>
      <c r="DB625" s="11"/>
      <c r="DC625" s="11"/>
      <c r="DD625" s="11"/>
      <c r="DE625" s="11"/>
    </row>
    <row r="626" spans="105:109" x14ac:dyDescent="0.25">
      <c r="DA626" s="11"/>
      <c r="DB626" s="11"/>
      <c r="DC626" s="11"/>
      <c r="DD626" s="11"/>
      <c r="DE626" s="11"/>
    </row>
    <row r="627" spans="105:109" x14ac:dyDescent="0.25">
      <c r="DA627" s="11"/>
      <c r="DB627" s="11"/>
      <c r="DC627" s="11"/>
      <c r="DD627" s="11"/>
      <c r="DE627" s="11"/>
    </row>
    <row r="628" spans="105:109" x14ac:dyDescent="0.25">
      <c r="DA628" s="11"/>
      <c r="DB628" s="11"/>
      <c r="DC628" s="11"/>
      <c r="DD628" s="11"/>
      <c r="DE628" s="11"/>
    </row>
    <row r="629" spans="105:109" x14ac:dyDescent="0.25">
      <c r="DA629" s="11"/>
      <c r="DB629" s="11"/>
      <c r="DC629" s="11"/>
      <c r="DD629" s="11"/>
      <c r="DE629" s="11"/>
    </row>
    <row r="630" spans="105:109" x14ac:dyDescent="0.25">
      <c r="DA630" s="11"/>
      <c r="DB630" s="11"/>
      <c r="DC630" s="11"/>
      <c r="DD630" s="11"/>
      <c r="DE630" s="11"/>
    </row>
    <row r="631" spans="105:109" x14ac:dyDescent="0.25">
      <c r="DA631" s="11"/>
      <c r="DB631" s="11"/>
      <c r="DC631" s="11"/>
      <c r="DD631" s="11"/>
      <c r="DE631" s="11"/>
    </row>
    <row r="632" spans="105:109" x14ac:dyDescent="0.25">
      <c r="DA632" s="11"/>
      <c r="DB632" s="11"/>
      <c r="DC632" s="11"/>
      <c r="DD632" s="11"/>
      <c r="DE632" s="11"/>
    </row>
    <row r="633" spans="105:109" x14ac:dyDescent="0.25">
      <c r="DA633" s="11"/>
      <c r="DB633" s="11"/>
      <c r="DC633" s="11"/>
      <c r="DD633" s="11"/>
      <c r="DE633" s="11"/>
    </row>
    <row r="634" spans="105:109" x14ac:dyDescent="0.25">
      <c r="DA634" s="11"/>
      <c r="DB634" s="11"/>
      <c r="DC634" s="11"/>
      <c r="DD634" s="11"/>
      <c r="DE634" s="11"/>
    </row>
    <row r="635" spans="105:109" x14ac:dyDescent="0.25">
      <c r="DA635" s="11"/>
      <c r="DB635" s="11"/>
      <c r="DC635" s="11"/>
      <c r="DD635" s="11"/>
      <c r="DE635" s="11"/>
    </row>
    <row r="636" spans="105:109" x14ac:dyDescent="0.25">
      <c r="DA636" s="11"/>
      <c r="DB636" s="11"/>
      <c r="DC636" s="11"/>
      <c r="DD636" s="11"/>
      <c r="DE636" s="11"/>
    </row>
    <row r="637" spans="105:109" x14ac:dyDescent="0.25">
      <c r="DA637" s="11"/>
      <c r="DB637" s="11"/>
      <c r="DC637" s="11"/>
      <c r="DD637" s="11"/>
      <c r="DE637" s="11"/>
    </row>
    <row r="638" spans="105:109" x14ac:dyDescent="0.25">
      <c r="DA638" s="11"/>
      <c r="DB638" s="11"/>
      <c r="DC638" s="11"/>
      <c r="DD638" s="11"/>
      <c r="DE638" s="11"/>
    </row>
    <row r="639" spans="105:109" x14ac:dyDescent="0.25">
      <c r="DA639" s="11"/>
      <c r="DB639" s="11"/>
      <c r="DC639" s="11"/>
      <c r="DD639" s="11"/>
      <c r="DE639" s="11"/>
    </row>
    <row r="640" spans="105:109" x14ac:dyDescent="0.25">
      <c r="DA640" s="11"/>
      <c r="DB640" s="11"/>
      <c r="DC640" s="11"/>
      <c r="DD640" s="11"/>
      <c r="DE640" s="11"/>
    </row>
    <row r="641" spans="105:109" x14ac:dyDescent="0.25">
      <c r="DA641" s="11"/>
      <c r="DB641" s="11"/>
      <c r="DC641" s="11"/>
      <c r="DD641" s="11"/>
      <c r="DE641" s="11"/>
    </row>
    <row r="642" spans="105:109" x14ac:dyDescent="0.25">
      <c r="DA642" s="11"/>
      <c r="DB642" s="11"/>
      <c r="DC642" s="11"/>
      <c r="DD642" s="11"/>
      <c r="DE642" s="11"/>
    </row>
    <row r="643" spans="105:109" x14ac:dyDescent="0.25">
      <c r="DA643" s="11"/>
      <c r="DB643" s="11"/>
      <c r="DC643" s="11"/>
      <c r="DD643" s="11"/>
      <c r="DE643" s="11"/>
    </row>
    <row r="644" spans="105:109" x14ac:dyDescent="0.25">
      <c r="DA644" s="11"/>
      <c r="DB644" s="11"/>
      <c r="DC644" s="11"/>
      <c r="DD644" s="11"/>
      <c r="DE644" s="11"/>
    </row>
    <row r="645" spans="105:109" x14ac:dyDescent="0.25">
      <c r="DA645" s="11"/>
      <c r="DB645" s="11"/>
      <c r="DC645" s="11"/>
      <c r="DD645" s="11"/>
      <c r="DE645" s="11"/>
    </row>
    <row r="646" spans="105:109" x14ac:dyDescent="0.25">
      <c r="DA646" s="11"/>
      <c r="DB646" s="11"/>
      <c r="DC646" s="11"/>
      <c r="DD646" s="11"/>
      <c r="DE646" s="11"/>
    </row>
    <row r="647" spans="105:109" x14ac:dyDescent="0.25">
      <c r="DA647" s="11"/>
      <c r="DB647" s="11"/>
      <c r="DC647" s="11"/>
      <c r="DD647" s="11"/>
      <c r="DE647" s="11"/>
    </row>
    <row r="648" spans="105:109" x14ac:dyDescent="0.25">
      <c r="DA648" s="11"/>
      <c r="DB648" s="11"/>
      <c r="DC648" s="11"/>
      <c r="DD648" s="11"/>
      <c r="DE648" s="11"/>
    </row>
    <row r="649" spans="105:109" x14ac:dyDescent="0.25">
      <c r="DA649" s="11"/>
      <c r="DB649" s="11"/>
      <c r="DC649" s="11"/>
      <c r="DD649" s="11"/>
      <c r="DE649" s="11"/>
    </row>
    <row r="650" spans="105:109" x14ac:dyDescent="0.25">
      <c r="DA650" s="11"/>
      <c r="DB650" s="11"/>
      <c r="DC650" s="11"/>
      <c r="DD650" s="11"/>
      <c r="DE650" s="11"/>
    </row>
    <row r="651" spans="105:109" x14ac:dyDescent="0.25">
      <c r="DA651" s="11"/>
      <c r="DB651" s="11"/>
      <c r="DC651" s="11"/>
      <c r="DD651" s="11"/>
      <c r="DE651" s="11"/>
    </row>
    <row r="652" spans="105:109" x14ac:dyDescent="0.25">
      <c r="DA652" s="11"/>
      <c r="DB652" s="11"/>
      <c r="DC652" s="11"/>
      <c r="DD652" s="11"/>
      <c r="DE652" s="11"/>
    </row>
    <row r="653" spans="105:109" x14ac:dyDescent="0.25">
      <c r="DA653" s="11"/>
      <c r="DB653" s="11"/>
      <c r="DC653" s="11"/>
      <c r="DD653" s="11"/>
      <c r="DE653" s="11"/>
    </row>
    <row r="654" spans="105:109" x14ac:dyDescent="0.25">
      <c r="DA654" s="11"/>
      <c r="DB654" s="11"/>
      <c r="DC654" s="11"/>
      <c r="DD654" s="11"/>
      <c r="DE654" s="11"/>
    </row>
    <row r="655" spans="105:109" x14ac:dyDescent="0.25">
      <c r="DA655" s="11"/>
      <c r="DB655" s="11"/>
      <c r="DC655" s="11"/>
      <c r="DD655" s="11"/>
      <c r="DE655" s="11"/>
    </row>
    <row r="656" spans="105:109" x14ac:dyDescent="0.25">
      <c r="DA656" s="11"/>
      <c r="DB656" s="11"/>
      <c r="DC656" s="11"/>
      <c r="DD656" s="11"/>
      <c r="DE656" s="11"/>
    </row>
    <row r="657" spans="105:109" x14ac:dyDescent="0.25">
      <c r="DA657" s="11"/>
      <c r="DB657" s="11"/>
      <c r="DC657" s="11"/>
      <c r="DD657" s="11"/>
      <c r="DE657" s="11"/>
    </row>
    <row r="658" spans="105:109" x14ac:dyDescent="0.25">
      <c r="DA658" s="11"/>
      <c r="DB658" s="11"/>
      <c r="DC658" s="11"/>
      <c r="DD658" s="11"/>
      <c r="DE658" s="11"/>
    </row>
    <row r="659" spans="105:109" x14ac:dyDescent="0.25">
      <c r="DA659" s="11"/>
      <c r="DB659" s="11"/>
      <c r="DC659" s="11"/>
      <c r="DD659" s="11"/>
      <c r="DE659" s="11"/>
    </row>
    <row r="660" spans="105:109" x14ac:dyDescent="0.25">
      <c r="DA660" s="11"/>
      <c r="DB660" s="11"/>
      <c r="DC660" s="11"/>
      <c r="DD660" s="11"/>
      <c r="DE660" s="11"/>
    </row>
    <row r="661" spans="105:109" x14ac:dyDescent="0.25">
      <c r="DA661" s="11"/>
      <c r="DB661" s="11"/>
      <c r="DC661" s="11"/>
      <c r="DD661" s="11"/>
      <c r="DE661" s="11"/>
    </row>
    <row r="662" spans="105:109" x14ac:dyDescent="0.25">
      <c r="DA662" s="11"/>
      <c r="DB662" s="11"/>
      <c r="DC662" s="11"/>
      <c r="DD662" s="11"/>
      <c r="DE662" s="11"/>
    </row>
    <row r="663" spans="105:109" x14ac:dyDescent="0.25">
      <c r="DA663" s="11"/>
      <c r="DB663" s="11"/>
      <c r="DC663" s="11"/>
      <c r="DD663" s="11"/>
      <c r="DE663" s="11"/>
    </row>
    <row r="664" spans="105:109" x14ac:dyDescent="0.25">
      <c r="DA664" s="11"/>
      <c r="DB664" s="11"/>
      <c r="DC664" s="11"/>
      <c r="DD664" s="11"/>
      <c r="DE664" s="11"/>
    </row>
    <row r="665" spans="105:109" x14ac:dyDescent="0.25">
      <c r="DA665" s="11"/>
      <c r="DB665" s="11"/>
      <c r="DC665" s="11"/>
      <c r="DD665" s="11"/>
      <c r="DE665" s="11"/>
    </row>
    <row r="666" spans="105:109" x14ac:dyDescent="0.25">
      <c r="DA666" s="11"/>
      <c r="DB666" s="11"/>
      <c r="DC666" s="11"/>
      <c r="DD666" s="11"/>
      <c r="DE666" s="11"/>
    </row>
    <row r="667" spans="105:109" x14ac:dyDescent="0.25">
      <c r="DA667" s="11"/>
      <c r="DB667" s="11"/>
      <c r="DC667" s="11"/>
      <c r="DD667" s="11"/>
      <c r="DE667" s="11"/>
    </row>
    <row r="668" spans="105:109" x14ac:dyDescent="0.25">
      <c r="DA668" s="11"/>
      <c r="DB668" s="11"/>
      <c r="DC668" s="11"/>
      <c r="DD668" s="11"/>
      <c r="DE668" s="11"/>
    </row>
    <row r="669" spans="105:109" x14ac:dyDescent="0.25">
      <c r="DA669" s="11"/>
      <c r="DB669" s="11"/>
      <c r="DC669" s="11"/>
      <c r="DD669" s="11"/>
      <c r="DE669" s="11"/>
    </row>
    <row r="670" spans="105:109" x14ac:dyDescent="0.25">
      <c r="DA670" s="11"/>
      <c r="DB670" s="11"/>
      <c r="DC670" s="11"/>
      <c r="DD670" s="11"/>
      <c r="DE670" s="11"/>
    </row>
    <row r="671" spans="105:109" x14ac:dyDescent="0.25">
      <c r="DA671" s="11"/>
      <c r="DB671" s="11"/>
      <c r="DC671" s="11"/>
      <c r="DD671" s="11"/>
      <c r="DE671" s="11"/>
    </row>
    <row r="672" spans="105:109" x14ac:dyDescent="0.25">
      <c r="DA672" s="11"/>
      <c r="DB672" s="11"/>
      <c r="DC672" s="11"/>
      <c r="DD672" s="11"/>
      <c r="DE672" s="11"/>
    </row>
    <row r="673" spans="105:109" x14ac:dyDescent="0.25">
      <c r="DA673" s="11"/>
      <c r="DB673" s="11"/>
      <c r="DC673" s="11"/>
      <c r="DD673" s="11"/>
      <c r="DE673" s="11"/>
    </row>
    <row r="674" spans="105:109" x14ac:dyDescent="0.25">
      <c r="DA674" s="11"/>
      <c r="DB674" s="11"/>
      <c r="DC674" s="11"/>
      <c r="DD674" s="11"/>
      <c r="DE674" s="11"/>
    </row>
    <row r="675" spans="105:109" x14ac:dyDescent="0.25">
      <c r="DA675" s="11"/>
      <c r="DB675" s="11"/>
      <c r="DC675" s="11"/>
      <c r="DD675" s="11"/>
      <c r="DE675" s="11"/>
    </row>
    <row r="676" spans="105:109" x14ac:dyDescent="0.25">
      <c r="DA676" s="11"/>
      <c r="DB676" s="11"/>
      <c r="DC676" s="11"/>
      <c r="DD676" s="11"/>
      <c r="DE676" s="11"/>
    </row>
    <row r="677" spans="105:109" x14ac:dyDescent="0.25">
      <c r="DA677" s="11"/>
      <c r="DB677" s="11"/>
      <c r="DC677" s="11"/>
      <c r="DD677" s="11"/>
      <c r="DE677" s="11"/>
    </row>
    <row r="678" spans="105:109" x14ac:dyDescent="0.25">
      <c r="DA678" s="11"/>
      <c r="DB678" s="11"/>
      <c r="DC678" s="11"/>
      <c r="DD678" s="11"/>
      <c r="DE678" s="11"/>
    </row>
    <row r="679" spans="105:109" x14ac:dyDescent="0.25">
      <c r="DA679" s="11"/>
      <c r="DB679" s="11"/>
      <c r="DC679" s="11"/>
      <c r="DD679" s="11"/>
      <c r="DE679" s="11"/>
    </row>
    <row r="680" spans="105:109" x14ac:dyDescent="0.25">
      <c r="DA680" s="11"/>
      <c r="DB680" s="11"/>
      <c r="DC680" s="11"/>
      <c r="DD680" s="11"/>
      <c r="DE680" s="11"/>
    </row>
    <row r="681" spans="105:109" x14ac:dyDescent="0.25">
      <c r="DA681" s="11"/>
      <c r="DB681" s="11"/>
      <c r="DC681" s="11"/>
      <c r="DD681" s="11"/>
      <c r="DE681" s="11"/>
    </row>
    <row r="682" spans="105:109" x14ac:dyDescent="0.25">
      <c r="DA682" s="11"/>
      <c r="DB682" s="11"/>
      <c r="DC682" s="11"/>
      <c r="DD682" s="11"/>
      <c r="DE682" s="11"/>
    </row>
    <row r="683" spans="105:109" x14ac:dyDescent="0.25">
      <c r="DA683" s="11"/>
      <c r="DB683" s="11"/>
      <c r="DC683" s="11"/>
      <c r="DD683" s="11"/>
      <c r="DE683" s="11"/>
    </row>
    <row r="684" spans="105:109" x14ac:dyDescent="0.25">
      <c r="DA684" s="11"/>
      <c r="DB684" s="11"/>
      <c r="DC684" s="11"/>
      <c r="DD684" s="11"/>
      <c r="DE684" s="11"/>
    </row>
    <row r="685" spans="105:109" x14ac:dyDescent="0.25">
      <c r="DA685" s="11"/>
      <c r="DB685" s="11"/>
      <c r="DC685" s="11"/>
      <c r="DD685" s="11"/>
      <c r="DE685" s="11"/>
    </row>
    <row r="686" spans="105:109" x14ac:dyDescent="0.25">
      <c r="DA686" s="11"/>
      <c r="DB686" s="11"/>
      <c r="DC686" s="11"/>
      <c r="DD686" s="11"/>
      <c r="DE686" s="11"/>
    </row>
    <row r="687" spans="105:109" x14ac:dyDescent="0.25">
      <c r="DA687" s="11"/>
      <c r="DB687" s="11"/>
      <c r="DC687" s="11"/>
      <c r="DD687" s="11"/>
      <c r="DE687" s="11"/>
    </row>
    <row r="688" spans="105:109" x14ac:dyDescent="0.25">
      <c r="DA688" s="11"/>
      <c r="DB688" s="11"/>
      <c r="DC688" s="11"/>
      <c r="DD688" s="11"/>
      <c r="DE688" s="11"/>
    </row>
    <row r="689" spans="105:109" x14ac:dyDescent="0.25">
      <c r="DA689" s="11"/>
      <c r="DB689" s="11"/>
      <c r="DC689" s="11"/>
      <c r="DD689" s="11"/>
      <c r="DE689" s="11"/>
    </row>
    <row r="690" spans="105:109" x14ac:dyDescent="0.25">
      <c r="DA690" s="11"/>
      <c r="DB690" s="11"/>
      <c r="DC690" s="11"/>
      <c r="DD690" s="11"/>
      <c r="DE690" s="11"/>
    </row>
    <row r="691" spans="105:109" x14ac:dyDescent="0.25">
      <c r="DA691" s="11"/>
      <c r="DB691" s="11"/>
      <c r="DC691" s="11"/>
      <c r="DD691" s="11"/>
      <c r="DE691" s="11"/>
    </row>
    <row r="692" spans="105:109" x14ac:dyDescent="0.25">
      <c r="DA692" s="11"/>
      <c r="DB692" s="11"/>
      <c r="DC692" s="11"/>
      <c r="DD692" s="11"/>
      <c r="DE692" s="11"/>
    </row>
    <row r="693" spans="105:109" x14ac:dyDescent="0.25">
      <c r="DA693" s="11"/>
      <c r="DB693" s="11"/>
      <c r="DC693" s="11"/>
      <c r="DD693" s="11"/>
      <c r="DE693" s="11"/>
    </row>
    <row r="694" spans="105:109" x14ac:dyDescent="0.25">
      <c r="DA694" s="11"/>
      <c r="DB694" s="11"/>
      <c r="DC694" s="11"/>
      <c r="DD694" s="11"/>
      <c r="DE694" s="11"/>
    </row>
    <row r="695" spans="105:109" x14ac:dyDescent="0.25">
      <c r="DA695" s="11"/>
      <c r="DB695" s="11"/>
      <c r="DC695" s="11"/>
      <c r="DD695" s="11"/>
      <c r="DE695" s="11"/>
    </row>
    <row r="696" spans="105:109" x14ac:dyDescent="0.25">
      <c r="DA696" s="11"/>
      <c r="DB696" s="11"/>
      <c r="DC696" s="11"/>
      <c r="DD696" s="11"/>
      <c r="DE696" s="11"/>
    </row>
    <row r="697" spans="105:109" x14ac:dyDescent="0.25">
      <c r="DA697" s="11"/>
      <c r="DB697" s="11"/>
      <c r="DC697" s="11"/>
      <c r="DD697" s="11"/>
      <c r="DE697" s="11"/>
    </row>
    <row r="698" spans="105:109" x14ac:dyDescent="0.25">
      <c r="DA698" s="11"/>
      <c r="DB698" s="11"/>
      <c r="DC698" s="11"/>
      <c r="DD698" s="11"/>
      <c r="DE698" s="11"/>
    </row>
    <row r="699" spans="105:109" x14ac:dyDescent="0.25">
      <c r="DA699" s="11"/>
      <c r="DB699" s="11"/>
      <c r="DC699" s="11"/>
      <c r="DD699" s="11"/>
      <c r="DE699" s="11"/>
    </row>
    <row r="700" spans="105:109" x14ac:dyDescent="0.25">
      <c r="DA700" s="11"/>
      <c r="DB700" s="11"/>
      <c r="DC700" s="11"/>
      <c r="DD700" s="11"/>
      <c r="DE700" s="11"/>
    </row>
    <row r="701" spans="105:109" x14ac:dyDescent="0.25">
      <c r="DA701" s="11"/>
      <c r="DB701" s="11"/>
      <c r="DC701" s="11"/>
      <c r="DD701" s="11"/>
      <c r="DE701" s="11"/>
    </row>
    <row r="702" spans="105:109" x14ac:dyDescent="0.25">
      <c r="DA702" s="11"/>
      <c r="DB702" s="11"/>
      <c r="DC702" s="11"/>
      <c r="DD702" s="11"/>
      <c r="DE702" s="11"/>
    </row>
    <row r="703" spans="105:109" x14ac:dyDescent="0.25">
      <c r="DA703" s="11"/>
      <c r="DB703" s="11"/>
      <c r="DC703" s="11"/>
      <c r="DD703" s="11"/>
      <c r="DE703" s="11"/>
    </row>
    <row r="704" spans="105:109" x14ac:dyDescent="0.25">
      <c r="DA704" s="11"/>
      <c r="DB704" s="11"/>
      <c r="DC704" s="11"/>
      <c r="DD704" s="11"/>
      <c r="DE704" s="11"/>
    </row>
    <row r="705" spans="105:109" x14ac:dyDescent="0.25">
      <c r="DA705" s="11"/>
      <c r="DB705" s="11"/>
      <c r="DC705" s="11"/>
      <c r="DD705" s="11"/>
      <c r="DE705" s="11"/>
    </row>
    <row r="706" spans="105:109" x14ac:dyDescent="0.25">
      <c r="DA706" s="11"/>
      <c r="DB706" s="11"/>
      <c r="DC706" s="11"/>
      <c r="DD706" s="11"/>
      <c r="DE706" s="11"/>
    </row>
    <row r="707" spans="105:109" x14ac:dyDescent="0.25">
      <c r="DA707" s="11"/>
      <c r="DB707" s="11"/>
      <c r="DC707" s="11"/>
      <c r="DD707" s="11"/>
      <c r="DE707" s="11"/>
    </row>
    <row r="708" spans="105:109" x14ac:dyDescent="0.25">
      <c r="DA708" s="11"/>
      <c r="DB708" s="11"/>
      <c r="DC708" s="11"/>
      <c r="DD708" s="11"/>
      <c r="DE708" s="11"/>
    </row>
    <row r="709" spans="105:109" x14ac:dyDescent="0.25">
      <c r="DA709" s="11"/>
      <c r="DB709" s="11"/>
      <c r="DC709" s="11"/>
      <c r="DD709" s="11"/>
      <c r="DE709" s="11"/>
    </row>
    <row r="710" spans="105:109" x14ac:dyDescent="0.25">
      <c r="DA710" s="11"/>
      <c r="DB710" s="11"/>
      <c r="DC710" s="11"/>
      <c r="DD710" s="11"/>
      <c r="DE710" s="11"/>
    </row>
    <row r="711" spans="105:109" x14ac:dyDescent="0.25">
      <c r="DA711" s="11"/>
      <c r="DB711" s="11"/>
      <c r="DC711" s="11"/>
      <c r="DD711" s="11"/>
      <c r="DE711" s="11"/>
    </row>
    <row r="712" spans="105:109" x14ac:dyDescent="0.25">
      <c r="DA712" s="11"/>
      <c r="DB712" s="11"/>
      <c r="DC712" s="11"/>
      <c r="DD712" s="11"/>
      <c r="DE712" s="11"/>
    </row>
    <row r="713" spans="105:109" x14ac:dyDescent="0.25">
      <c r="DA713" s="11"/>
      <c r="DB713" s="11"/>
      <c r="DC713" s="11"/>
      <c r="DD713" s="11"/>
      <c r="DE713" s="11"/>
    </row>
    <row r="714" spans="105:109" x14ac:dyDescent="0.25">
      <c r="DA714" s="11"/>
      <c r="DB714" s="11"/>
      <c r="DC714" s="11"/>
      <c r="DD714" s="11"/>
      <c r="DE714" s="11"/>
    </row>
    <row r="715" spans="105:109" x14ac:dyDescent="0.25">
      <c r="DA715" s="11"/>
      <c r="DB715" s="11"/>
      <c r="DC715" s="11"/>
      <c r="DD715" s="11"/>
      <c r="DE715" s="11"/>
    </row>
    <row r="716" spans="105:109" x14ac:dyDescent="0.25">
      <c r="DA716" s="11"/>
      <c r="DB716" s="11"/>
      <c r="DC716" s="11"/>
      <c r="DD716" s="11"/>
      <c r="DE716" s="11"/>
    </row>
    <row r="717" spans="105:109" x14ac:dyDescent="0.25">
      <c r="DA717" s="11"/>
      <c r="DB717" s="11"/>
      <c r="DC717" s="11"/>
      <c r="DD717" s="11"/>
      <c r="DE717" s="11"/>
    </row>
    <row r="718" spans="105:109" x14ac:dyDescent="0.25">
      <c r="DA718" s="11"/>
      <c r="DB718" s="11"/>
      <c r="DC718" s="11"/>
      <c r="DD718" s="11"/>
      <c r="DE718" s="11"/>
    </row>
    <row r="719" spans="105:109" x14ac:dyDescent="0.25">
      <c r="DA719" s="11"/>
      <c r="DB719" s="11"/>
      <c r="DC719" s="11"/>
      <c r="DD719" s="11"/>
      <c r="DE719" s="11"/>
    </row>
    <row r="720" spans="105:109" x14ac:dyDescent="0.25">
      <c r="DA720" s="11"/>
      <c r="DB720" s="11"/>
      <c r="DC720" s="11"/>
      <c r="DD720" s="11"/>
      <c r="DE720" s="11"/>
    </row>
    <row r="721" spans="105:109" x14ac:dyDescent="0.25">
      <c r="DA721" s="11"/>
      <c r="DB721" s="11"/>
      <c r="DC721" s="11"/>
      <c r="DD721" s="11"/>
      <c r="DE721" s="11"/>
    </row>
    <row r="722" spans="105:109" x14ac:dyDescent="0.25">
      <c r="DA722" s="11"/>
      <c r="DB722" s="11"/>
      <c r="DC722" s="11"/>
      <c r="DD722" s="11"/>
      <c r="DE722" s="11"/>
    </row>
    <row r="723" spans="105:109" x14ac:dyDescent="0.25">
      <c r="DA723" s="11"/>
      <c r="DB723" s="11"/>
      <c r="DC723" s="11"/>
      <c r="DD723" s="11"/>
      <c r="DE723" s="11"/>
    </row>
    <row r="724" spans="105:109" x14ac:dyDescent="0.25">
      <c r="DA724" s="11"/>
      <c r="DB724" s="11"/>
      <c r="DC724" s="11"/>
      <c r="DD724" s="11"/>
      <c r="DE724" s="11"/>
    </row>
    <row r="725" spans="105:109" x14ac:dyDescent="0.25">
      <c r="DA725" s="11"/>
      <c r="DB725" s="11"/>
      <c r="DC725" s="11"/>
      <c r="DD725" s="11"/>
      <c r="DE725" s="11"/>
    </row>
    <row r="726" spans="105:109" x14ac:dyDescent="0.25">
      <c r="DA726" s="11"/>
      <c r="DB726" s="11"/>
      <c r="DC726" s="11"/>
      <c r="DD726" s="11"/>
      <c r="DE726" s="11"/>
    </row>
    <row r="727" spans="105:109" x14ac:dyDescent="0.25">
      <c r="DA727" s="11"/>
      <c r="DB727" s="11"/>
      <c r="DC727" s="11"/>
      <c r="DD727" s="11"/>
      <c r="DE727" s="11"/>
    </row>
    <row r="728" spans="105:109" x14ac:dyDescent="0.25">
      <c r="DA728" s="11"/>
      <c r="DB728" s="11"/>
      <c r="DC728" s="11"/>
      <c r="DD728" s="11"/>
      <c r="DE728" s="11"/>
    </row>
    <row r="729" spans="105:109" x14ac:dyDescent="0.25">
      <c r="DA729" s="11"/>
      <c r="DB729" s="11"/>
      <c r="DC729" s="11"/>
      <c r="DD729" s="11"/>
      <c r="DE729" s="11"/>
    </row>
    <row r="730" spans="105:109" x14ac:dyDescent="0.25">
      <c r="DA730" s="11"/>
      <c r="DB730" s="11"/>
      <c r="DC730" s="11"/>
      <c r="DD730" s="11"/>
      <c r="DE730" s="11"/>
    </row>
    <row r="731" spans="105:109" x14ac:dyDescent="0.25">
      <c r="DA731" s="11"/>
      <c r="DB731" s="11"/>
      <c r="DC731" s="11"/>
      <c r="DD731" s="11"/>
      <c r="DE731" s="11"/>
    </row>
    <row r="732" spans="105:109" x14ac:dyDescent="0.25">
      <c r="DA732" s="11"/>
      <c r="DB732" s="11"/>
      <c r="DC732" s="11"/>
      <c r="DD732" s="11"/>
      <c r="DE732" s="11"/>
    </row>
    <row r="733" spans="105:109" x14ac:dyDescent="0.25">
      <c r="DA733" s="11"/>
      <c r="DB733" s="11"/>
      <c r="DC733" s="11"/>
      <c r="DD733" s="11"/>
      <c r="DE733" s="11"/>
    </row>
    <row r="734" spans="105:109" x14ac:dyDescent="0.25">
      <c r="DA734" s="11"/>
      <c r="DB734" s="11"/>
      <c r="DC734" s="11"/>
      <c r="DD734" s="11"/>
      <c r="DE734" s="11"/>
    </row>
    <row r="735" spans="105:109" x14ac:dyDescent="0.25">
      <c r="DA735" s="11"/>
      <c r="DB735" s="11"/>
      <c r="DC735" s="11"/>
      <c r="DD735" s="11"/>
      <c r="DE735" s="11"/>
    </row>
    <row r="736" spans="105:109" x14ac:dyDescent="0.25">
      <c r="DA736" s="11"/>
      <c r="DB736" s="11"/>
      <c r="DC736" s="11"/>
      <c r="DD736" s="11"/>
      <c r="DE736" s="11"/>
    </row>
    <row r="737" spans="105:109" x14ac:dyDescent="0.25">
      <c r="DA737" s="11"/>
      <c r="DB737" s="11"/>
      <c r="DC737" s="11"/>
      <c r="DD737" s="11"/>
      <c r="DE737" s="11"/>
    </row>
    <row r="738" spans="105:109" x14ac:dyDescent="0.25">
      <c r="DA738" s="11"/>
      <c r="DB738" s="11"/>
      <c r="DC738" s="11"/>
      <c r="DD738" s="11"/>
      <c r="DE738" s="11"/>
    </row>
    <row r="739" spans="105:109" x14ac:dyDescent="0.25">
      <c r="DA739" s="11"/>
      <c r="DB739" s="11"/>
      <c r="DC739" s="11"/>
      <c r="DD739" s="11"/>
      <c r="DE739" s="11"/>
    </row>
    <row r="740" spans="105:109" x14ac:dyDescent="0.25">
      <c r="DA740" s="11"/>
      <c r="DB740" s="11"/>
      <c r="DC740" s="11"/>
      <c r="DD740" s="11"/>
      <c r="DE740" s="11"/>
    </row>
    <row r="741" spans="105:109" x14ac:dyDescent="0.25">
      <c r="DA741" s="11"/>
      <c r="DB741" s="11"/>
      <c r="DC741" s="11"/>
      <c r="DD741" s="11"/>
      <c r="DE741" s="11"/>
    </row>
    <row r="742" spans="105:109" x14ac:dyDescent="0.25">
      <c r="DA742" s="11"/>
      <c r="DB742" s="11"/>
      <c r="DC742" s="11"/>
      <c r="DD742" s="11"/>
      <c r="DE742" s="11"/>
    </row>
    <row r="743" spans="105:109" x14ac:dyDescent="0.25">
      <c r="DA743" s="11"/>
      <c r="DB743" s="11"/>
      <c r="DC743" s="11"/>
      <c r="DD743" s="11"/>
      <c r="DE743" s="11"/>
    </row>
    <row r="744" spans="105:109" x14ac:dyDescent="0.25">
      <c r="DA744" s="11"/>
      <c r="DB744" s="11"/>
      <c r="DC744" s="11"/>
      <c r="DD744" s="11"/>
      <c r="DE744" s="11"/>
    </row>
    <row r="745" spans="105:109" x14ac:dyDescent="0.25">
      <c r="DA745" s="11"/>
      <c r="DB745" s="11"/>
      <c r="DC745" s="11"/>
      <c r="DD745" s="11"/>
      <c r="DE745" s="11"/>
    </row>
    <row r="746" spans="105:109" x14ac:dyDescent="0.25">
      <c r="DA746" s="11"/>
      <c r="DB746" s="11"/>
      <c r="DC746" s="11"/>
      <c r="DD746" s="11"/>
      <c r="DE746" s="11"/>
    </row>
    <row r="747" spans="105:109" x14ac:dyDescent="0.25">
      <c r="DA747" s="11"/>
      <c r="DB747" s="11"/>
      <c r="DC747" s="11"/>
      <c r="DD747" s="11"/>
      <c r="DE747" s="11"/>
    </row>
    <row r="748" spans="105:109" x14ac:dyDescent="0.25">
      <c r="DA748" s="11"/>
      <c r="DB748" s="11"/>
      <c r="DC748" s="11"/>
      <c r="DD748" s="11"/>
      <c r="DE748" s="11"/>
    </row>
    <row r="749" spans="105:109" x14ac:dyDescent="0.25">
      <c r="DA749" s="11"/>
      <c r="DB749" s="11"/>
      <c r="DC749" s="11"/>
      <c r="DD749" s="11"/>
      <c r="DE749" s="11"/>
    </row>
    <row r="750" spans="105:109" x14ac:dyDescent="0.25">
      <c r="DA750" s="11"/>
      <c r="DB750" s="11"/>
      <c r="DC750" s="11"/>
      <c r="DD750" s="11"/>
      <c r="DE750" s="11"/>
    </row>
    <row r="751" spans="105:109" x14ac:dyDescent="0.25">
      <c r="DA751" s="11"/>
      <c r="DB751" s="11"/>
      <c r="DC751" s="11"/>
      <c r="DD751" s="11"/>
      <c r="DE751" s="11"/>
    </row>
    <row r="752" spans="105:109" x14ac:dyDescent="0.25">
      <c r="DA752" s="11"/>
      <c r="DB752" s="11"/>
      <c r="DC752" s="11"/>
      <c r="DD752" s="11"/>
      <c r="DE752" s="11"/>
    </row>
    <row r="753" spans="105:109" x14ac:dyDescent="0.25">
      <c r="DA753" s="11"/>
      <c r="DB753" s="11"/>
      <c r="DC753" s="11"/>
      <c r="DD753" s="11"/>
      <c r="DE753" s="11"/>
    </row>
    <row r="754" spans="105:109" x14ac:dyDescent="0.25">
      <c r="DA754" s="11"/>
      <c r="DB754" s="11"/>
      <c r="DC754" s="11"/>
      <c r="DD754" s="11"/>
      <c r="DE754" s="11"/>
    </row>
    <row r="755" spans="105:109" x14ac:dyDescent="0.25">
      <c r="DA755" s="11"/>
      <c r="DB755" s="11"/>
      <c r="DC755" s="11"/>
      <c r="DD755" s="11"/>
      <c r="DE755" s="11"/>
    </row>
    <row r="756" spans="105:109" x14ac:dyDescent="0.25">
      <c r="DA756" s="11"/>
      <c r="DB756" s="11"/>
      <c r="DC756" s="11"/>
      <c r="DD756" s="11"/>
      <c r="DE756" s="11"/>
    </row>
    <row r="757" spans="105:109" x14ac:dyDescent="0.25">
      <c r="DA757" s="11"/>
      <c r="DB757" s="11"/>
      <c r="DC757" s="11"/>
      <c r="DD757" s="11"/>
      <c r="DE757" s="11"/>
    </row>
    <row r="758" spans="105:109" x14ac:dyDescent="0.25">
      <c r="DA758" s="11"/>
      <c r="DB758" s="11"/>
      <c r="DC758" s="11"/>
      <c r="DD758" s="11"/>
      <c r="DE758" s="11"/>
    </row>
    <row r="759" spans="105:109" x14ac:dyDescent="0.25">
      <c r="DA759" s="11"/>
      <c r="DB759" s="11"/>
      <c r="DC759" s="11"/>
      <c r="DD759" s="11"/>
      <c r="DE759" s="11"/>
    </row>
    <row r="760" spans="105:109" x14ac:dyDescent="0.25">
      <c r="DA760" s="11"/>
      <c r="DB760" s="11"/>
      <c r="DC760" s="11"/>
      <c r="DD760" s="11"/>
      <c r="DE760" s="11"/>
    </row>
    <row r="761" spans="105:109" x14ac:dyDescent="0.25">
      <c r="DA761" s="11"/>
      <c r="DB761" s="11"/>
      <c r="DC761" s="11"/>
      <c r="DD761" s="11"/>
      <c r="DE761" s="11"/>
    </row>
    <row r="762" spans="105:109" x14ac:dyDescent="0.25">
      <c r="DA762" s="11"/>
      <c r="DB762" s="11"/>
      <c r="DC762" s="11"/>
      <c r="DD762" s="11"/>
      <c r="DE762" s="11"/>
    </row>
    <row r="763" spans="105:109" x14ac:dyDescent="0.25">
      <c r="DA763" s="11"/>
      <c r="DB763" s="11"/>
      <c r="DC763" s="11"/>
      <c r="DD763" s="11"/>
      <c r="DE763" s="11"/>
    </row>
    <row r="764" spans="105:109" x14ac:dyDescent="0.25">
      <c r="DA764" s="11"/>
      <c r="DB764" s="11"/>
      <c r="DC764" s="11"/>
      <c r="DD764" s="11"/>
      <c r="DE764" s="11"/>
    </row>
    <row r="765" spans="105:109" x14ac:dyDescent="0.25">
      <c r="DA765" s="11"/>
      <c r="DB765" s="11"/>
      <c r="DC765" s="11"/>
      <c r="DD765" s="11"/>
      <c r="DE765" s="11"/>
    </row>
    <row r="766" spans="105:109" x14ac:dyDescent="0.25">
      <c r="DA766" s="11"/>
      <c r="DB766" s="11"/>
      <c r="DC766" s="11"/>
      <c r="DD766" s="11"/>
      <c r="DE766" s="11"/>
    </row>
    <row r="767" spans="105:109" x14ac:dyDescent="0.25">
      <c r="DA767" s="11"/>
      <c r="DB767" s="11"/>
      <c r="DC767" s="11"/>
      <c r="DD767" s="11"/>
      <c r="DE767" s="11"/>
    </row>
    <row r="768" spans="105:109" x14ac:dyDescent="0.25">
      <c r="DA768" s="11"/>
      <c r="DB768" s="11"/>
      <c r="DC768" s="11"/>
      <c r="DD768" s="11"/>
      <c r="DE768" s="11"/>
    </row>
    <row r="769" spans="105:109" x14ac:dyDescent="0.25">
      <c r="DA769" s="11"/>
      <c r="DB769" s="11"/>
      <c r="DC769" s="11"/>
      <c r="DD769" s="11"/>
      <c r="DE769" s="11"/>
    </row>
    <row r="770" spans="105:109" x14ac:dyDescent="0.25">
      <c r="DA770" s="11"/>
      <c r="DB770" s="11"/>
      <c r="DC770" s="11"/>
      <c r="DD770" s="11"/>
      <c r="DE770" s="11"/>
    </row>
    <row r="771" spans="105:109" x14ac:dyDescent="0.25">
      <c r="DA771" s="11"/>
      <c r="DB771" s="11"/>
      <c r="DC771" s="11"/>
      <c r="DD771" s="11"/>
      <c r="DE771" s="11"/>
    </row>
    <row r="772" spans="105:109" x14ac:dyDescent="0.25">
      <c r="DA772" s="11"/>
      <c r="DB772" s="11"/>
      <c r="DC772" s="11"/>
      <c r="DD772" s="11"/>
      <c r="DE772" s="11"/>
    </row>
    <row r="773" spans="105:109" x14ac:dyDescent="0.25">
      <c r="DA773" s="11"/>
      <c r="DB773" s="11"/>
      <c r="DC773" s="11"/>
      <c r="DD773" s="11"/>
      <c r="DE773" s="11"/>
    </row>
    <row r="774" spans="105:109" x14ac:dyDescent="0.25">
      <c r="DA774" s="11"/>
      <c r="DB774" s="11"/>
      <c r="DC774" s="11"/>
      <c r="DD774" s="11"/>
      <c r="DE774" s="11"/>
    </row>
    <row r="775" spans="105:109" x14ac:dyDescent="0.25">
      <c r="DA775" s="11"/>
      <c r="DB775" s="11"/>
      <c r="DC775" s="11"/>
      <c r="DD775" s="11"/>
      <c r="DE775" s="11"/>
    </row>
    <row r="776" spans="105:109" x14ac:dyDescent="0.25">
      <c r="DA776" s="11"/>
      <c r="DB776" s="11"/>
      <c r="DC776" s="11"/>
      <c r="DD776" s="11"/>
      <c r="DE776" s="11"/>
    </row>
    <row r="777" spans="105:109" x14ac:dyDescent="0.25">
      <c r="DA777" s="11"/>
      <c r="DB777" s="11"/>
      <c r="DC777" s="11"/>
      <c r="DD777" s="11"/>
      <c r="DE777" s="11"/>
    </row>
    <row r="778" spans="105:109" x14ac:dyDescent="0.25">
      <c r="DA778" s="11"/>
      <c r="DB778" s="11"/>
      <c r="DC778" s="11"/>
      <c r="DD778" s="11"/>
      <c r="DE778" s="11"/>
    </row>
    <row r="779" spans="105:109" x14ac:dyDescent="0.25">
      <c r="DA779" s="11"/>
      <c r="DB779" s="11"/>
      <c r="DC779" s="11"/>
      <c r="DD779" s="11"/>
      <c r="DE779" s="11"/>
    </row>
    <row r="780" spans="105:109" x14ac:dyDescent="0.25">
      <c r="DA780" s="11"/>
      <c r="DB780" s="11"/>
      <c r="DC780" s="11"/>
      <c r="DD780" s="11"/>
      <c r="DE780" s="11"/>
    </row>
    <row r="781" spans="105:109" x14ac:dyDescent="0.25">
      <c r="DA781" s="11"/>
      <c r="DB781" s="11"/>
      <c r="DC781" s="11"/>
      <c r="DD781" s="11"/>
      <c r="DE781" s="11"/>
    </row>
    <row r="782" spans="105:109" x14ac:dyDescent="0.25">
      <c r="DA782" s="11"/>
      <c r="DB782" s="11"/>
      <c r="DC782" s="11"/>
      <c r="DD782" s="11"/>
      <c r="DE782" s="11"/>
    </row>
    <row r="783" spans="105:109" x14ac:dyDescent="0.25">
      <c r="DA783" s="11"/>
      <c r="DB783" s="11"/>
      <c r="DC783" s="11"/>
      <c r="DD783" s="11"/>
      <c r="DE783" s="11"/>
    </row>
    <row r="784" spans="105:109" x14ac:dyDescent="0.25">
      <c r="DA784" s="11"/>
      <c r="DB784" s="11"/>
      <c r="DC784" s="11"/>
      <c r="DD784" s="11"/>
      <c r="DE784" s="11"/>
    </row>
    <row r="785" spans="105:109" x14ac:dyDescent="0.25">
      <c r="DA785" s="11"/>
      <c r="DB785" s="11"/>
      <c r="DC785" s="11"/>
      <c r="DD785" s="11"/>
      <c r="DE785" s="11"/>
    </row>
    <row r="786" spans="105:109" x14ac:dyDescent="0.25">
      <c r="DA786" s="11"/>
      <c r="DB786" s="11"/>
      <c r="DC786" s="11"/>
      <c r="DD786" s="11"/>
      <c r="DE786" s="11"/>
    </row>
    <row r="787" spans="105:109" x14ac:dyDescent="0.25">
      <c r="DA787" s="11"/>
      <c r="DB787" s="11"/>
      <c r="DC787" s="11"/>
      <c r="DD787" s="11"/>
      <c r="DE787" s="11"/>
    </row>
    <row r="788" spans="105:109" x14ac:dyDescent="0.25">
      <c r="DA788" s="11"/>
      <c r="DB788" s="11"/>
      <c r="DC788" s="11"/>
      <c r="DD788" s="11"/>
      <c r="DE788" s="11"/>
    </row>
    <row r="789" spans="105:109" x14ac:dyDescent="0.25">
      <c r="DA789" s="11"/>
      <c r="DB789" s="11"/>
      <c r="DC789" s="11"/>
      <c r="DD789" s="11"/>
      <c r="DE789" s="11"/>
    </row>
    <row r="790" spans="105:109" x14ac:dyDescent="0.25">
      <c r="DA790" s="11"/>
      <c r="DB790" s="11"/>
      <c r="DC790" s="11"/>
      <c r="DD790" s="11"/>
      <c r="DE790" s="11"/>
    </row>
    <row r="791" spans="105:109" x14ac:dyDescent="0.25">
      <c r="DA791" s="11"/>
      <c r="DB791" s="11"/>
      <c r="DC791" s="11"/>
      <c r="DD791" s="11"/>
      <c r="DE791" s="11"/>
    </row>
    <row r="792" spans="105:109" x14ac:dyDescent="0.25">
      <c r="DA792" s="11"/>
      <c r="DB792" s="11"/>
      <c r="DC792" s="11"/>
      <c r="DD792" s="11"/>
      <c r="DE792" s="11"/>
    </row>
    <row r="793" spans="105:109" x14ac:dyDescent="0.25">
      <c r="DA793" s="11"/>
      <c r="DB793" s="11"/>
      <c r="DC793" s="11"/>
      <c r="DD793" s="11"/>
      <c r="DE793" s="11"/>
    </row>
    <row r="794" spans="105:109" x14ac:dyDescent="0.25">
      <c r="DA794" s="11"/>
      <c r="DB794" s="11"/>
      <c r="DC794" s="11"/>
      <c r="DD794" s="11"/>
      <c r="DE794" s="11"/>
    </row>
    <row r="795" spans="105:109" x14ac:dyDescent="0.25">
      <c r="DA795" s="11"/>
      <c r="DB795" s="11"/>
      <c r="DC795" s="11"/>
      <c r="DD795" s="11"/>
      <c r="DE795" s="11"/>
    </row>
    <row r="796" spans="105:109" x14ac:dyDescent="0.25">
      <c r="DA796" s="11"/>
      <c r="DB796" s="11"/>
      <c r="DC796" s="11"/>
      <c r="DD796" s="11"/>
      <c r="DE796" s="11"/>
    </row>
    <row r="797" spans="105:109" x14ac:dyDescent="0.25">
      <c r="DA797" s="11"/>
      <c r="DB797" s="11"/>
      <c r="DC797" s="11"/>
      <c r="DD797" s="11"/>
      <c r="DE797" s="11"/>
    </row>
    <row r="798" spans="105:109" x14ac:dyDescent="0.25">
      <c r="DA798" s="11"/>
      <c r="DB798" s="11"/>
      <c r="DC798" s="11"/>
      <c r="DD798" s="11"/>
      <c r="DE798" s="11"/>
    </row>
    <row r="799" spans="105:109" x14ac:dyDescent="0.25">
      <c r="DA799" s="11"/>
      <c r="DB799" s="11"/>
      <c r="DC799" s="11"/>
      <c r="DD799" s="11"/>
      <c r="DE799" s="11"/>
    </row>
    <row r="800" spans="105:109" x14ac:dyDescent="0.25">
      <c r="DA800" s="11"/>
      <c r="DB800" s="11"/>
      <c r="DC800" s="11"/>
      <c r="DD800" s="11"/>
      <c r="DE800" s="11"/>
    </row>
    <row r="801" spans="105:109" x14ac:dyDescent="0.25">
      <c r="DA801" s="11"/>
      <c r="DB801" s="11"/>
      <c r="DC801" s="11"/>
      <c r="DD801" s="11"/>
      <c r="DE801" s="11"/>
    </row>
    <row r="802" spans="105:109" x14ac:dyDescent="0.25">
      <c r="DA802" s="11"/>
      <c r="DB802" s="11"/>
      <c r="DC802" s="11"/>
      <c r="DD802" s="11"/>
      <c r="DE802" s="11"/>
    </row>
    <row r="803" spans="105:109" x14ac:dyDescent="0.25">
      <c r="DA803" s="11"/>
      <c r="DB803" s="11"/>
      <c r="DC803" s="11"/>
      <c r="DD803" s="11"/>
      <c r="DE803" s="11"/>
    </row>
    <row r="804" spans="105:109" x14ac:dyDescent="0.25">
      <c r="DA804" s="11"/>
      <c r="DB804" s="11"/>
      <c r="DC804" s="11"/>
      <c r="DD804" s="11"/>
      <c r="DE804" s="11"/>
    </row>
    <row r="805" spans="105:109" x14ac:dyDescent="0.25">
      <c r="DA805" s="11"/>
      <c r="DB805" s="11"/>
      <c r="DC805" s="11"/>
      <c r="DD805" s="11"/>
      <c r="DE805" s="11"/>
    </row>
    <row r="806" spans="105:109" x14ac:dyDescent="0.25">
      <c r="DA806" s="11"/>
      <c r="DB806" s="11"/>
      <c r="DC806" s="11"/>
      <c r="DD806" s="11"/>
      <c r="DE806" s="11"/>
    </row>
    <row r="807" spans="105:109" x14ac:dyDescent="0.25">
      <c r="DA807" s="11"/>
      <c r="DB807" s="11"/>
      <c r="DC807" s="11"/>
      <c r="DD807" s="11"/>
      <c r="DE807" s="11"/>
    </row>
    <row r="808" spans="105:109" x14ac:dyDescent="0.25">
      <c r="DA808" s="11"/>
      <c r="DB808" s="11"/>
      <c r="DC808" s="11"/>
      <c r="DD808" s="11"/>
      <c r="DE808" s="11"/>
    </row>
    <row r="809" spans="105:109" x14ac:dyDescent="0.25">
      <c r="DA809" s="11"/>
      <c r="DB809" s="11"/>
      <c r="DC809" s="11"/>
      <c r="DD809" s="11"/>
      <c r="DE809" s="11"/>
    </row>
    <row r="810" spans="105:109" x14ac:dyDescent="0.25">
      <c r="DA810" s="11"/>
      <c r="DB810" s="11"/>
      <c r="DC810" s="11"/>
      <c r="DD810" s="11"/>
      <c r="DE810" s="11"/>
    </row>
    <row r="811" spans="105:109" x14ac:dyDescent="0.25">
      <c r="DA811" s="11"/>
      <c r="DB811" s="11"/>
      <c r="DC811" s="11"/>
      <c r="DD811" s="11"/>
      <c r="DE811" s="11"/>
    </row>
    <row r="812" spans="105:109" x14ac:dyDescent="0.25">
      <c r="DA812" s="11"/>
      <c r="DB812" s="11"/>
      <c r="DC812" s="11"/>
      <c r="DD812" s="11"/>
      <c r="DE812" s="11"/>
    </row>
    <row r="813" spans="105:109" x14ac:dyDescent="0.25">
      <c r="DA813" s="11"/>
      <c r="DB813" s="11"/>
      <c r="DC813" s="11"/>
      <c r="DD813" s="11"/>
      <c r="DE813" s="11"/>
    </row>
    <row r="814" spans="105:109" x14ac:dyDescent="0.25">
      <c r="DA814" s="11"/>
      <c r="DB814" s="11"/>
      <c r="DC814" s="11"/>
      <c r="DD814" s="11"/>
      <c r="DE814" s="11"/>
    </row>
    <row r="815" spans="105:109" x14ac:dyDescent="0.25">
      <c r="DA815" s="11"/>
      <c r="DB815" s="11"/>
      <c r="DC815" s="11"/>
      <c r="DD815" s="11"/>
      <c r="DE815" s="11"/>
    </row>
    <row r="816" spans="105:109" x14ac:dyDescent="0.25">
      <c r="DA816" s="11"/>
      <c r="DB816" s="11"/>
      <c r="DC816" s="11"/>
      <c r="DD816" s="11"/>
      <c r="DE816" s="11"/>
    </row>
    <row r="817" spans="105:109" x14ac:dyDescent="0.25">
      <c r="DA817" s="11"/>
      <c r="DB817" s="11"/>
      <c r="DC817" s="11"/>
      <c r="DD817" s="11"/>
      <c r="DE817" s="11"/>
    </row>
    <row r="818" spans="105:109" x14ac:dyDescent="0.25">
      <c r="DA818" s="11"/>
      <c r="DB818" s="11"/>
      <c r="DC818" s="11"/>
      <c r="DD818" s="11"/>
      <c r="DE818" s="11"/>
    </row>
    <row r="819" spans="105:109" x14ac:dyDescent="0.25">
      <c r="DA819" s="11"/>
      <c r="DB819" s="11"/>
      <c r="DC819" s="11"/>
      <c r="DD819" s="11"/>
      <c r="DE819" s="11"/>
    </row>
    <row r="820" spans="105:109" x14ac:dyDescent="0.25">
      <c r="DA820" s="11"/>
      <c r="DB820" s="11"/>
      <c r="DC820" s="11"/>
      <c r="DD820" s="11"/>
      <c r="DE820" s="11"/>
    </row>
    <row r="821" spans="105:109" x14ac:dyDescent="0.25">
      <c r="DA821" s="11"/>
      <c r="DB821" s="11"/>
      <c r="DC821" s="11"/>
      <c r="DD821" s="11"/>
      <c r="DE821" s="11"/>
    </row>
    <row r="822" spans="105:109" x14ac:dyDescent="0.25">
      <c r="DA822" s="11"/>
      <c r="DB822" s="11"/>
      <c r="DC822" s="11"/>
      <c r="DD822" s="11"/>
      <c r="DE822" s="11"/>
    </row>
    <row r="823" spans="105:109" x14ac:dyDescent="0.25">
      <c r="DA823" s="11"/>
      <c r="DB823" s="11"/>
      <c r="DC823" s="11"/>
      <c r="DD823" s="11"/>
      <c r="DE823" s="11"/>
    </row>
    <row r="824" spans="105:109" x14ac:dyDescent="0.25">
      <c r="DA824" s="11"/>
      <c r="DB824" s="11"/>
      <c r="DC824" s="11"/>
      <c r="DD824" s="11"/>
      <c r="DE824" s="11"/>
    </row>
    <row r="825" spans="105:109" x14ac:dyDescent="0.25">
      <c r="DA825" s="11"/>
      <c r="DB825" s="11"/>
      <c r="DC825" s="11"/>
      <c r="DD825" s="11"/>
      <c r="DE825" s="11"/>
    </row>
    <row r="826" spans="105:109" x14ac:dyDescent="0.25">
      <c r="DA826" s="11"/>
      <c r="DB826" s="11"/>
      <c r="DC826" s="11"/>
      <c r="DD826" s="11"/>
      <c r="DE826" s="11"/>
    </row>
    <row r="827" spans="105:109" x14ac:dyDescent="0.25">
      <c r="DA827" s="11"/>
      <c r="DB827" s="11"/>
      <c r="DC827" s="11"/>
      <c r="DD827" s="11"/>
      <c r="DE827" s="11"/>
    </row>
    <row r="828" spans="105:109" x14ac:dyDescent="0.25">
      <c r="DA828" s="11"/>
      <c r="DB828" s="11"/>
      <c r="DC828" s="11"/>
      <c r="DD828" s="11"/>
      <c r="DE828" s="11"/>
    </row>
    <row r="829" spans="105:109" x14ac:dyDescent="0.25">
      <c r="DA829" s="11"/>
      <c r="DB829" s="11"/>
      <c r="DC829" s="11"/>
      <c r="DD829" s="11"/>
      <c r="DE829" s="11"/>
    </row>
    <row r="830" spans="105:109" x14ac:dyDescent="0.25">
      <c r="DA830" s="11"/>
      <c r="DB830" s="11"/>
      <c r="DC830" s="11"/>
      <c r="DD830" s="11"/>
      <c r="DE830" s="11"/>
    </row>
    <row r="831" spans="105:109" x14ac:dyDescent="0.25">
      <c r="DA831" s="11"/>
      <c r="DB831" s="11"/>
      <c r="DC831" s="11"/>
      <c r="DD831" s="11"/>
      <c r="DE831" s="11"/>
    </row>
    <row r="832" spans="105:109" x14ac:dyDescent="0.25">
      <c r="DA832" s="11"/>
      <c r="DB832" s="11"/>
      <c r="DC832" s="11"/>
      <c r="DD832" s="11"/>
      <c r="DE832" s="11"/>
    </row>
    <row r="833" spans="105:109" x14ac:dyDescent="0.25">
      <c r="DA833" s="11"/>
      <c r="DB833" s="11"/>
      <c r="DC833" s="11"/>
      <c r="DD833" s="11"/>
      <c r="DE833" s="11"/>
    </row>
    <row r="834" spans="105:109" x14ac:dyDescent="0.25">
      <c r="DA834" s="11"/>
      <c r="DB834" s="11"/>
      <c r="DC834" s="11"/>
      <c r="DD834" s="11"/>
      <c r="DE834" s="11"/>
    </row>
    <row r="835" spans="105:109" x14ac:dyDescent="0.25">
      <c r="DA835" s="11"/>
      <c r="DB835" s="11"/>
      <c r="DC835" s="11"/>
      <c r="DD835" s="11"/>
      <c r="DE835" s="11"/>
    </row>
    <row r="836" spans="105:109" x14ac:dyDescent="0.25">
      <c r="DA836" s="11"/>
      <c r="DB836" s="11"/>
      <c r="DC836" s="11"/>
      <c r="DD836" s="11"/>
      <c r="DE836" s="11"/>
    </row>
    <row r="837" spans="105:109" x14ac:dyDescent="0.25">
      <c r="DA837" s="11"/>
      <c r="DB837" s="11"/>
      <c r="DC837" s="11"/>
      <c r="DD837" s="11"/>
      <c r="DE837" s="11"/>
    </row>
    <row r="838" spans="105:109" x14ac:dyDescent="0.25">
      <c r="DA838" s="11"/>
      <c r="DB838" s="11"/>
      <c r="DC838" s="11"/>
      <c r="DD838" s="11"/>
      <c r="DE838" s="11"/>
    </row>
    <row r="839" spans="105:109" x14ac:dyDescent="0.25">
      <c r="DA839" s="11"/>
      <c r="DB839" s="11"/>
      <c r="DC839" s="11"/>
      <c r="DD839" s="11"/>
      <c r="DE839" s="11"/>
    </row>
    <row r="840" spans="105:109" x14ac:dyDescent="0.25">
      <c r="DA840" s="11"/>
      <c r="DB840" s="11"/>
      <c r="DC840" s="11"/>
      <c r="DD840" s="11"/>
      <c r="DE840" s="11"/>
    </row>
    <row r="841" spans="105:109" x14ac:dyDescent="0.25">
      <c r="DA841" s="11"/>
      <c r="DB841" s="11"/>
      <c r="DC841" s="11"/>
      <c r="DD841" s="11"/>
      <c r="DE841" s="11"/>
    </row>
    <row r="842" spans="105:109" x14ac:dyDescent="0.25">
      <c r="DA842" s="11"/>
      <c r="DB842" s="11"/>
      <c r="DC842" s="11"/>
      <c r="DD842" s="11"/>
      <c r="DE842" s="11"/>
    </row>
    <row r="843" spans="105:109" x14ac:dyDescent="0.25">
      <c r="DA843" s="11"/>
      <c r="DB843" s="11"/>
      <c r="DC843" s="11"/>
      <c r="DD843" s="11"/>
      <c r="DE843" s="11"/>
    </row>
    <row r="844" spans="105:109" x14ac:dyDescent="0.25">
      <c r="DA844" s="11"/>
      <c r="DB844" s="11"/>
      <c r="DC844" s="11"/>
      <c r="DD844" s="11"/>
      <c r="DE844" s="11"/>
    </row>
    <row r="845" spans="105:109" x14ac:dyDescent="0.25">
      <c r="DA845" s="11"/>
      <c r="DB845" s="11"/>
      <c r="DC845" s="11"/>
      <c r="DD845" s="11"/>
      <c r="DE845" s="11"/>
    </row>
    <row r="846" spans="105:109" x14ac:dyDescent="0.25">
      <c r="DA846" s="11"/>
      <c r="DB846" s="11"/>
      <c r="DC846" s="11"/>
      <c r="DD846" s="11"/>
      <c r="DE846" s="11"/>
    </row>
    <row r="847" spans="105:109" x14ac:dyDescent="0.25">
      <c r="DA847" s="11"/>
      <c r="DB847" s="11"/>
      <c r="DC847" s="11"/>
      <c r="DD847" s="11"/>
      <c r="DE847" s="11"/>
    </row>
    <row r="848" spans="105:109" x14ac:dyDescent="0.25">
      <c r="DA848" s="11"/>
      <c r="DB848" s="11"/>
      <c r="DC848" s="11"/>
      <c r="DD848" s="11"/>
      <c r="DE848" s="11"/>
    </row>
    <row r="849" spans="105:109" x14ac:dyDescent="0.25">
      <c r="DA849" s="11"/>
      <c r="DB849" s="11"/>
      <c r="DC849" s="11"/>
      <c r="DD849" s="11"/>
      <c r="DE849" s="11"/>
    </row>
    <row r="850" spans="105:109" x14ac:dyDescent="0.25">
      <c r="DA850" s="11"/>
      <c r="DB850" s="11"/>
      <c r="DC850" s="11"/>
      <c r="DD850" s="11"/>
      <c r="DE850" s="11"/>
    </row>
    <row r="851" spans="105:109" x14ac:dyDescent="0.25">
      <c r="DA851" s="11"/>
      <c r="DB851" s="11"/>
      <c r="DC851" s="11"/>
      <c r="DD851" s="11"/>
      <c r="DE851" s="11"/>
    </row>
    <row r="852" spans="105:109" x14ac:dyDescent="0.25">
      <c r="DA852" s="11"/>
      <c r="DB852" s="11"/>
      <c r="DC852" s="11"/>
      <c r="DD852" s="11"/>
      <c r="DE852" s="11"/>
    </row>
    <row r="853" spans="105:109" x14ac:dyDescent="0.25">
      <c r="DA853" s="11"/>
      <c r="DB853" s="11"/>
      <c r="DC853" s="11"/>
      <c r="DD853" s="11"/>
      <c r="DE853" s="11"/>
    </row>
    <row r="854" spans="105:109" x14ac:dyDescent="0.25">
      <c r="DA854" s="11"/>
      <c r="DB854" s="11"/>
      <c r="DC854" s="11"/>
      <c r="DD854" s="11"/>
      <c r="DE854" s="11"/>
    </row>
    <row r="855" spans="105:109" x14ac:dyDescent="0.25">
      <c r="DA855" s="11"/>
      <c r="DB855" s="11"/>
      <c r="DC855" s="11"/>
      <c r="DD855" s="11"/>
      <c r="DE855" s="11"/>
    </row>
    <row r="856" spans="105:109" x14ac:dyDescent="0.25">
      <c r="DA856" s="11"/>
      <c r="DB856" s="11"/>
      <c r="DC856" s="11"/>
      <c r="DD856" s="11"/>
      <c r="DE856" s="11"/>
    </row>
    <row r="857" spans="105:109" x14ac:dyDescent="0.25">
      <c r="DA857" s="11"/>
      <c r="DB857" s="11"/>
      <c r="DC857" s="11"/>
      <c r="DD857" s="11"/>
      <c r="DE857" s="11"/>
    </row>
    <row r="858" spans="105:109" x14ac:dyDescent="0.25">
      <c r="DA858" s="11"/>
      <c r="DB858" s="11"/>
      <c r="DC858" s="11"/>
      <c r="DD858" s="11"/>
      <c r="DE858" s="11"/>
    </row>
    <row r="859" spans="105:109" x14ac:dyDescent="0.25">
      <c r="DA859" s="11"/>
      <c r="DB859" s="11"/>
      <c r="DC859" s="11"/>
      <c r="DD859" s="11"/>
      <c r="DE859" s="11"/>
    </row>
    <row r="860" spans="105:109" x14ac:dyDescent="0.25">
      <c r="DA860" s="11"/>
      <c r="DB860" s="11"/>
      <c r="DC860" s="11"/>
      <c r="DD860" s="11"/>
      <c r="DE860" s="11"/>
    </row>
    <row r="861" spans="105:109" x14ac:dyDescent="0.25">
      <c r="DA861" s="11"/>
      <c r="DB861" s="11"/>
      <c r="DC861" s="11"/>
      <c r="DD861" s="11"/>
      <c r="DE861" s="11"/>
    </row>
    <row r="862" spans="105:109" x14ac:dyDescent="0.25">
      <c r="DA862" s="11"/>
      <c r="DB862" s="11"/>
      <c r="DC862" s="11"/>
      <c r="DD862" s="11"/>
      <c r="DE862" s="11"/>
    </row>
    <row r="863" spans="105:109" x14ac:dyDescent="0.25">
      <c r="DA863" s="11"/>
      <c r="DB863" s="11"/>
      <c r="DC863" s="11"/>
      <c r="DD863" s="11"/>
      <c r="DE863" s="11"/>
    </row>
    <row r="864" spans="105:109" x14ac:dyDescent="0.25">
      <c r="DA864" s="11"/>
      <c r="DB864" s="11"/>
      <c r="DC864" s="11"/>
      <c r="DD864" s="11"/>
      <c r="DE864" s="11"/>
    </row>
    <row r="865" spans="105:109" x14ac:dyDescent="0.25">
      <c r="DA865" s="11"/>
      <c r="DB865" s="11"/>
      <c r="DC865" s="11"/>
      <c r="DD865" s="11"/>
      <c r="DE865" s="11"/>
    </row>
    <row r="866" spans="105:109" x14ac:dyDescent="0.25">
      <c r="DA866" s="11"/>
      <c r="DB866" s="11"/>
      <c r="DC866" s="11"/>
      <c r="DD866" s="11"/>
      <c r="DE866" s="11"/>
    </row>
    <row r="867" spans="105:109" x14ac:dyDescent="0.25">
      <c r="DA867" s="11"/>
      <c r="DB867" s="11"/>
      <c r="DC867" s="11"/>
      <c r="DD867" s="11"/>
      <c r="DE867" s="11"/>
    </row>
    <row r="868" spans="105:109" x14ac:dyDescent="0.25">
      <c r="DA868" s="11"/>
      <c r="DB868" s="11"/>
      <c r="DC868" s="11"/>
      <c r="DD868" s="11"/>
      <c r="DE868" s="11"/>
    </row>
    <row r="869" spans="105:109" x14ac:dyDescent="0.25">
      <c r="DA869" s="11"/>
      <c r="DB869" s="11"/>
      <c r="DC869" s="11"/>
      <c r="DD869" s="11"/>
      <c r="DE869" s="11"/>
    </row>
    <row r="870" spans="105:109" x14ac:dyDescent="0.25">
      <c r="DA870" s="11"/>
      <c r="DB870" s="11"/>
      <c r="DC870" s="11"/>
      <c r="DD870" s="11"/>
      <c r="DE870" s="11"/>
    </row>
    <row r="871" spans="105:109" x14ac:dyDescent="0.25">
      <c r="DA871" s="11"/>
      <c r="DB871" s="11"/>
      <c r="DC871" s="11"/>
      <c r="DD871" s="11"/>
      <c r="DE871" s="11"/>
    </row>
    <row r="872" spans="105:109" x14ac:dyDescent="0.25">
      <c r="DA872" s="11"/>
      <c r="DB872" s="11"/>
      <c r="DC872" s="11"/>
      <c r="DD872" s="11"/>
      <c r="DE872" s="11"/>
    </row>
    <row r="873" spans="105:109" x14ac:dyDescent="0.25">
      <c r="DA873" s="11"/>
      <c r="DB873" s="11"/>
      <c r="DC873" s="11"/>
      <c r="DD873" s="11"/>
      <c r="DE873" s="11"/>
    </row>
    <row r="874" spans="105:109" x14ac:dyDescent="0.25">
      <c r="DA874" s="11"/>
      <c r="DB874" s="11"/>
      <c r="DC874" s="11"/>
      <c r="DD874" s="11"/>
      <c r="DE874" s="11"/>
    </row>
    <row r="875" spans="105:109" x14ac:dyDescent="0.25">
      <c r="DA875" s="11"/>
      <c r="DB875" s="11"/>
      <c r="DC875" s="11"/>
      <c r="DD875" s="11"/>
      <c r="DE875" s="11"/>
    </row>
    <row r="876" spans="105:109" x14ac:dyDescent="0.25">
      <c r="DA876" s="11"/>
      <c r="DB876" s="11"/>
      <c r="DC876" s="11"/>
      <c r="DD876" s="11"/>
      <c r="DE876" s="11"/>
    </row>
    <row r="877" spans="105:109" x14ac:dyDescent="0.25">
      <c r="DA877" s="11"/>
      <c r="DB877" s="11"/>
      <c r="DC877" s="11"/>
      <c r="DD877" s="11"/>
      <c r="DE877" s="11"/>
    </row>
    <row r="878" spans="105:109" x14ac:dyDescent="0.25">
      <c r="DA878" s="11"/>
      <c r="DB878" s="11"/>
      <c r="DC878" s="11"/>
      <c r="DD878" s="11"/>
      <c r="DE878" s="11"/>
    </row>
    <row r="879" spans="105:109" x14ac:dyDescent="0.25">
      <c r="DA879" s="11"/>
      <c r="DB879" s="11"/>
      <c r="DC879" s="11"/>
      <c r="DD879" s="11"/>
      <c r="DE879" s="11"/>
    </row>
    <row r="880" spans="105:109" x14ac:dyDescent="0.25">
      <c r="DA880" s="11"/>
      <c r="DB880" s="11"/>
      <c r="DC880" s="11"/>
      <c r="DD880" s="11"/>
      <c r="DE880" s="11"/>
    </row>
    <row r="881" spans="105:109" x14ac:dyDescent="0.25">
      <c r="DA881" s="11"/>
      <c r="DB881" s="11"/>
      <c r="DC881" s="11"/>
      <c r="DD881" s="11"/>
      <c r="DE881" s="11"/>
    </row>
    <row r="882" spans="105:109" x14ac:dyDescent="0.25">
      <c r="DA882" s="11"/>
      <c r="DB882" s="11"/>
      <c r="DC882" s="11"/>
      <c r="DD882" s="11"/>
      <c r="DE882" s="11"/>
    </row>
    <row r="883" spans="105:109" x14ac:dyDescent="0.25">
      <c r="DA883" s="11"/>
      <c r="DB883" s="11"/>
      <c r="DC883" s="11"/>
      <c r="DD883" s="11"/>
      <c r="DE883" s="11"/>
    </row>
    <row r="884" spans="105:109" x14ac:dyDescent="0.25">
      <c r="DA884" s="11"/>
      <c r="DB884" s="11"/>
      <c r="DC884" s="11"/>
      <c r="DD884" s="11"/>
      <c r="DE884" s="11"/>
    </row>
    <row r="885" spans="105:109" x14ac:dyDescent="0.25">
      <c r="DA885" s="11"/>
      <c r="DB885" s="11"/>
      <c r="DC885" s="11"/>
      <c r="DD885" s="11"/>
      <c r="DE885" s="11"/>
    </row>
    <row r="886" spans="105:109" x14ac:dyDescent="0.25">
      <c r="DA886" s="11"/>
      <c r="DB886" s="11"/>
      <c r="DC886" s="11"/>
      <c r="DD886" s="11"/>
      <c r="DE886" s="11"/>
    </row>
    <row r="887" spans="105:109" x14ac:dyDescent="0.25">
      <c r="DA887" s="11"/>
      <c r="DB887" s="11"/>
      <c r="DC887" s="11"/>
      <c r="DD887" s="11"/>
      <c r="DE887" s="11"/>
    </row>
    <row r="888" spans="105:109" x14ac:dyDescent="0.25">
      <c r="DA888" s="11"/>
      <c r="DB888" s="11"/>
      <c r="DC888" s="11"/>
      <c r="DD888" s="11"/>
      <c r="DE888" s="11"/>
    </row>
    <row r="889" spans="105:109" x14ac:dyDescent="0.25">
      <c r="DA889" s="11"/>
      <c r="DB889" s="11"/>
      <c r="DC889" s="11"/>
      <c r="DD889" s="11"/>
      <c r="DE889" s="11"/>
    </row>
    <row r="890" spans="105:109" x14ac:dyDescent="0.25">
      <c r="DA890" s="11"/>
      <c r="DB890" s="11"/>
      <c r="DC890" s="11"/>
      <c r="DD890" s="11"/>
      <c r="DE890" s="11"/>
    </row>
    <row r="891" spans="105:109" x14ac:dyDescent="0.25">
      <c r="DA891" s="11"/>
      <c r="DB891" s="11"/>
      <c r="DC891" s="11"/>
      <c r="DD891" s="11"/>
      <c r="DE891" s="11"/>
    </row>
    <row r="892" spans="105:109" x14ac:dyDescent="0.25">
      <c r="DA892" s="11"/>
      <c r="DB892" s="11"/>
      <c r="DC892" s="11"/>
      <c r="DD892" s="11"/>
      <c r="DE892" s="11"/>
    </row>
    <row r="893" spans="105:109" x14ac:dyDescent="0.25">
      <c r="DA893" s="11"/>
      <c r="DB893" s="11"/>
      <c r="DC893" s="11"/>
      <c r="DD893" s="11"/>
      <c r="DE893" s="11"/>
    </row>
    <row r="894" spans="105:109" x14ac:dyDescent="0.25">
      <c r="DA894" s="11"/>
      <c r="DB894" s="11"/>
      <c r="DC894" s="11"/>
      <c r="DD894" s="11"/>
      <c r="DE894" s="11"/>
    </row>
    <row r="895" spans="105:109" x14ac:dyDescent="0.25">
      <c r="DA895" s="11"/>
      <c r="DB895" s="11"/>
      <c r="DC895" s="11"/>
      <c r="DD895" s="11"/>
      <c r="DE895" s="11"/>
    </row>
    <row r="896" spans="105:109" x14ac:dyDescent="0.25">
      <c r="DA896" s="11"/>
      <c r="DB896" s="11"/>
      <c r="DC896" s="11"/>
      <c r="DD896" s="11"/>
      <c r="DE896" s="11"/>
    </row>
    <row r="897" spans="105:109" x14ac:dyDescent="0.25">
      <c r="DA897" s="11"/>
      <c r="DB897" s="11"/>
      <c r="DC897" s="11"/>
      <c r="DD897" s="11"/>
      <c r="DE897" s="11"/>
    </row>
    <row r="898" spans="105:109" x14ac:dyDescent="0.25">
      <c r="DA898" s="11"/>
      <c r="DB898" s="11"/>
      <c r="DC898" s="11"/>
      <c r="DD898" s="11"/>
      <c r="DE898" s="11"/>
    </row>
    <row r="899" spans="105:109" x14ac:dyDescent="0.25">
      <c r="DA899" s="11"/>
      <c r="DB899" s="11"/>
      <c r="DC899" s="11"/>
      <c r="DD899" s="11"/>
      <c r="DE899" s="11"/>
    </row>
    <row r="900" spans="105:109" x14ac:dyDescent="0.25">
      <c r="DA900" s="11"/>
      <c r="DB900" s="11"/>
      <c r="DC900" s="11"/>
      <c r="DD900" s="11"/>
      <c r="DE900" s="11"/>
    </row>
    <row r="901" spans="105:109" x14ac:dyDescent="0.25">
      <c r="DA901" s="11"/>
      <c r="DB901" s="11"/>
      <c r="DC901" s="11"/>
      <c r="DD901" s="11"/>
      <c r="DE901" s="11"/>
    </row>
    <row r="902" spans="105:109" x14ac:dyDescent="0.25">
      <c r="DA902" s="11"/>
      <c r="DB902" s="11"/>
      <c r="DC902" s="11"/>
      <c r="DD902" s="11"/>
      <c r="DE902" s="11"/>
    </row>
    <row r="903" spans="105:109" x14ac:dyDescent="0.25">
      <c r="DA903" s="11"/>
      <c r="DB903" s="11"/>
      <c r="DC903" s="11"/>
      <c r="DD903" s="11"/>
      <c r="DE903" s="11"/>
    </row>
    <row r="904" spans="105:109" x14ac:dyDescent="0.25">
      <c r="DA904" s="11"/>
      <c r="DB904" s="11"/>
      <c r="DC904" s="11"/>
      <c r="DD904" s="11"/>
      <c r="DE904" s="11"/>
    </row>
    <row r="905" spans="105:109" x14ac:dyDescent="0.25">
      <c r="DA905" s="11"/>
      <c r="DB905" s="11"/>
      <c r="DC905" s="11"/>
      <c r="DD905" s="11"/>
      <c r="DE905" s="11"/>
    </row>
    <row r="906" spans="105:109" x14ac:dyDescent="0.25">
      <c r="DA906" s="11"/>
      <c r="DB906" s="11"/>
      <c r="DC906" s="11"/>
      <c r="DD906" s="11"/>
      <c r="DE906" s="11"/>
    </row>
    <row r="907" spans="105:109" x14ac:dyDescent="0.25">
      <c r="DA907" s="11"/>
      <c r="DB907" s="11"/>
      <c r="DC907" s="11"/>
      <c r="DD907" s="11"/>
      <c r="DE907" s="11"/>
    </row>
    <row r="908" spans="105:109" x14ac:dyDescent="0.25">
      <c r="DA908" s="11"/>
      <c r="DB908" s="11"/>
      <c r="DC908" s="11"/>
      <c r="DD908" s="11"/>
      <c r="DE908" s="11"/>
    </row>
    <row r="909" spans="105:109" x14ac:dyDescent="0.25">
      <c r="DA909" s="11"/>
      <c r="DB909" s="11"/>
      <c r="DC909" s="11"/>
      <c r="DD909" s="11"/>
      <c r="DE909" s="11"/>
    </row>
    <row r="910" spans="105:109" x14ac:dyDescent="0.25">
      <c r="DA910" s="11"/>
      <c r="DB910" s="11"/>
      <c r="DC910" s="11"/>
      <c r="DD910" s="11"/>
      <c r="DE910" s="11"/>
    </row>
    <row r="911" spans="105:109" x14ac:dyDescent="0.25">
      <c r="DA911" s="11"/>
      <c r="DB911" s="11"/>
      <c r="DC911" s="11"/>
      <c r="DD911" s="11"/>
      <c r="DE911" s="11"/>
    </row>
    <row r="912" spans="105:109" x14ac:dyDescent="0.25">
      <c r="DA912" s="11"/>
      <c r="DB912" s="11"/>
      <c r="DC912" s="11"/>
      <c r="DD912" s="11"/>
      <c r="DE912" s="11"/>
    </row>
    <row r="913" spans="105:109" x14ac:dyDescent="0.25">
      <c r="DA913" s="11"/>
      <c r="DB913" s="11"/>
      <c r="DC913" s="11"/>
      <c r="DD913" s="11"/>
      <c r="DE913" s="11"/>
    </row>
    <row r="667025" spans="1:89" x14ac:dyDescent="0.25">
      <c r="A667025" s="13"/>
      <c r="BY667025" s="11" t="s">
        <v>12</v>
      </c>
      <c r="BZ667025" s="11">
        <v>9</v>
      </c>
      <c r="CA667025" s="11">
        <v>1999</v>
      </c>
      <c r="CB667025" s="11" t="s">
        <v>13</v>
      </c>
      <c r="CC667025" s="11" t="s">
        <v>14</v>
      </c>
      <c r="CD667025" s="11" t="s">
        <v>15</v>
      </c>
      <c r="CE667025" s="11" t="s">
        <v>16</v>
      </c>
      <c r="CF667025" s="11" t="s">
        <v>15</v>
      </c>
      <c r="CG667025" s="11">
        <v>2</v>
      </c>
      <c r="CH667025" s="11">
        <v>0</v>
      </c>
      <c r="CI667025" s="11" t="s">
        <v>3</v>
      </c>
      <c r="CJ667025" s="11">
        <v>0.01</v>
      </c>
      <c r="CK667025" s="11">
        <v>0</v>
      </c>
    </row>
    <row r="667026" spans="1:89" x14ac:dyDescent="0.25">
      <c r="A667026" s="13"/>
      <c r="BY667026" s="11" t="s">
        <v>12</v>
      </c>
      <c r="BZ667026" s="11">
        <v>9</v>
      </c>
      <c r="CA667026" s="11">
        <v>1999</v>
      </c>
      <c r="CB667026" s="11" t="s">
        <v>13</v>
      </c>
      <c r="CC667026" s="11" t="s">
        <v>14</v>
      </c>
      <c r="CD667026" s="11" t="s">
        <v>15</v>
      </c>
      <c r="CE667026" s="11" t="s">
        <v>16</v>
      </c>
      <c r="CF667026" s="11" t="s">
        <v>15</v>
      </c>
      <c r="CG667026" s="11">
        <v>2</v>
      </c>
      <c r="CH667026" s="11">
        <v>0</v>
      </c>
      <c r="CI667026" s="11" t="s">
        <v>3</v>
      </c>
      <c r="CJ667026" s="11">
        <v>0.01</v>
      </c>
      <c r="CK667026" s="11">
        <v>0</v>
      </c>
    </row>
    <row r="667027" spans="1:89" x14ac:dyDescent="0.25">
      <c r="A667027" s="13"/>
      <c r="BY667027" s="11" t="s">
        <v>12</v>
      </c>
      <c r="BZ667027" s="11">
        <v>9</v>
      </c>
      <c r="CA667027" s="11">
        <v>1999</v>
      </c>
      <c r="CB667027" s="11" t="s">
        <v>13</v>
      </c>
      <c r="CC667027" s="11" t="s">
        <v>14</v>
      </c>
      <c r="CD667027" s="11" t="s">
        <v>15</v>
      </c>
      <c r="CE667027" s="11" t="s">
        <v>16</v>
      </c>
      <c r="CF667027" s="11" t="s">
        <v>15</v>
      </c>
      <c r="CG667027" s="11">
        <v>2</v>
      </c>
      <c r="CH667027" s="11">
        <v>0</v>
      </c>
      <c r="CI667027" s="11" t="s">
        <v>3</v>
      </c>
      <c r="CJ667027" s="11">
        <v>0.01</v>
      </c>
      <c r="CK667027" s="11">
        <v>0</v>
      </c>
    </row>
    <row r="667028" spans="1:89" x14ac:dyDescent="0.25">
      <c r="A667028" s="13"/>
      <c r="BY667028" s="11" t="s">
        <v>12</v>
      </c>
      <c r="BZ667028" s="11">
        <v>9</v>
      </c>
      <c r="CA667028" s="11">
        <v>1999</v>
      </c>
      <c r="CB667028" s="11" t="s">
        <v>13</v>
      </c>
      <c r="CC667028" s="11" t="s">
        <v>14</v>
      </c>
      <c r="CD667028" s="11" t="s">
        <v>15</v>
      </c>
      <c r="CE667028" s="11" t="s">
        <v>16</v>
      </c>
      <c r="CF667028" s="11" t="s">
        <v>15</v>
      </c>
      <c r="CG667028" s="11">
        <v>2</v>
      </c>
      <c r="CH667028" s="11">
        <v>0</v>
      </c>
      <c r="CI667028" s="11" t="s">
        <v>3</v>
      </c>
      <c r="CJ667028" s="11">
        <v>0.01</v>
      </c>
      <c r="CK667028" s="11">
        <v>0</v>
      </c>
    </row>
    <row r="667029" spans="1:89" x14ac:dyDescent="0.25">
      <c r="A667029" s="13"/>
      <c r="BY667029" s="11" t="s">
        <v>12</v>
      </c>
      <c r="BZ667029" s="11">
        <v>9</v>
      </c>
      <c r="CA667029" s="11">
        <v>1999</v>
      </c>
      <c r="CB667029" s="11" t="s">
        <v>13</v>
      </c>
      <c r="CC667029" s="11" t="s">
        <v>14</v>
      </c>
      <c r="CD667029" s="11" t="s">
        <v>15</v>
      </c>
      <c r="CE667029" s="11" t="s">
        <v>16</v>
      </c>
      <c r="CF667029" s="11" t="s">
        <v>15</v>
      </c>
      <c r="CG667029" s="11">
        <v>2</v>
      </c>
      <c r="CH667029" s="11">
        <v>0</v>
      </c>
      <c r="CI667029" s="11" t="s">
        <v>3</v>
      </c>
      <c r="CJ667029" s="11">
        <v>0.01</v>
      </c>
      <c r="CK667029" s="11">
        <v>0</v>
      </c>
    </row>
    <row r="667030" spans="1:89" x14ac:dyDescent="0.25">
      <c r="A667030" s="13"/>
      <c r="BY667030" s="11" t="s">
        <v>12</v>
      </c>
      <c r="BZ667030" s="11">
        <v>9</v>
      </c>
      <c r="CA667030" s="11">
        <v>1999</v>
      </c>
      <c r="CB667030" s="11" t="s">
        <v>13</v>
      </c>
      <c r="CC667030" s="11" t="s">
        <v>14</v>
      </c>
      <c r="CD667030" s="11" t="s">
        <v>15</v>
      </c>
      <c r="CE667030" s="11" t="s">
        <v>16</v>
      </c>
      <c r="CF667030" s="11" t="s">
        <v>15</v>
      </c>
      <c r="CG667030" s="11">
        <v>2</v>
      </c>
      <c r="CH667030" s="11">
        <v>0</v>
      </c>
      <c r="CI667030" s="11" t="s">
        <v>3</v>
      </c>
      <c r="CJ667030" s="11">
        <v>0.01</v>
      </c>
      <c r="CK667030" s="11">
        <v>0</v>
      </c>
    </row>
    <row r="667031" spans="1:89" x14ac:dyDescent="0.25">
      <c r="A667031" s="13"/>
      <c r="BY667031" s="11" t="s">
        <v>12</v>
      </c>
      <c r="BZ667031" s="11">
        <v>9</v>
      </c>
      <c r="CA667031" s="11">
        <v>1999</v>
      </c>
      <c r="CB667031" s="11" t="s">
        <v>13</v>
      </c>
      <c r="CC667031" s="11" t="s">
        <v>14</v>
      </c>
      <c r="CD667031" s="11" t="s">
        <v>15</v>
      </c>
      <c r="CE667031" s="11" t="s">
        <v>16</v>
      </c>
      <c r="CF667031" s="11" t="s">
        <v>15</v>
      </c>
      <c r="CG667031" s="11">
        <v>2</v>
      </c>
      <c r="CH667031" s="11">
        <v>0</v>
      </c>
      <c r="CI667031" s="11" t="s">
        <v>3</v>
      </c>
      <c r="CJ667031" s="11">
        <v>0.01</v>
      </c>
      <c r="CK667031" s="11">
        <v>0</v>
      </c>
    </row>
    <row r="667032" spans="1:89" x14ac:dyDescent="0.25">
      <c r="A667032" s="13"/>
      <c r="BY667032" s="11" t="s">
        <v>12</v>
      </c>
      <c r="BZ667032" s="11">
        <v>9</v>
      </c>
      <c r="CA667032" s="11">
        <v>1999</v>
      </c>
      <c r="CB667032" s="11" t="s">
        <v>13</v>
      </c>
      <c r="CC667032" s="11" t="s">
        <v>14</v>
      </c>
      <c r="CD667032" s="11" t="s">
        <v>15</v>
      </c>
      <c r="CE667032" s="11" t="s">
        <v>16</v>
      </c>
      <c r="CF667032" s="11" t="s">
        <v>15</v>
      </c>
      <c r="CG667032" s="11">
        <v>2</v>
      </c>
      <c r="CH667032" s="11">
        <v>0</v>
      </c>
      <c r="CI667032" s="11" t="s">
        <v>3</v>
      </c>
      <c r="CJ667032" s="11">
        <v>0.01</v>
      </c>
      <c r="CK667032" s="11">
        <v>0</v>
      </c>
    </row>
    <row r="667033" spans="1:89" x14ac:dyDescent="0.25">
      <c r="A667033" s="13"/>
      <c r="BY667033" s="11" t="s">
        <v>12</v>
      </c>
      <c r="BZ667033" s="11">
        <v>9</v>
      </c>
      <c r="CA667033" s="11">
        <v>1999</v>
      </c>
      <c r="CB667033" s="11" t="s">
        <v>13</v>
      </c>
      <c r="CC667033" s="11" t="s">
        <v>14</v>
      </c>
      <c r="CD667033" s="11" t="s">
        <v>15</v>
      </c>
      <c r="CE667033" s="11" t="s">
        <v>16</v>
      </c>
      <c r="CF667033" s="11" t="s">
        <v>15</v>
      </c>
      <c r="CG667033" s="11">
        <v>2</v>
      </c>
      <c r="CH667033" s="11">
        <v>0</v>
      </c>
      <c r="CI667033" s="11" t="s">
        <v>3</v>
      </c>
      <c r="CJ667033" s="11">
        <v>0.01</v>
      </c>
      <c r="CK667033" s="11">
        <v>0</v>
      </c>
    </row>
    <row r="667034" spans="1:89" x14ac:dyDescent="0.25">
      <c r="A667034" s="13"/>
      <c r="BY667034" s="11" t="s">
        <v>12</v>
      </c>
      <c r="BZ667034" s="11">
        <v>9</v>
      </c>
      <c r="CA667034" s="11">
        <v>1999</v>
      </c>
      <c r="CB667034" s="11" t="s">
        <v>13</v>
      </c>
      <c r="CC667034" s="11" t="s">
        <v>14</v>
      </c>
      <c r="CD667034" s="11" t="s">
        <v>15</v>
      </c>
      <c r="CE667034" s="11" t="s">
        <v>16</v>
      </c>
      <c r="CF667034" s="11" t="s">
        <v>15</v>
      </c>
      <c r="CG667034" s="11">
        <v>2</v>
      </c>
      <c r="CH667034" s="11">
        <v>0</v>
      </c>
      <c r="CI667034" s="11" t="s">
        <v>3</v>
      </c>
      <c r="CJ667034" s="11">
        <v>0.01</v>
      </c>
      <c r="CK667034" s="11">
        <v>0</v>
      </c>
    </row>
    <row r="1048110" spans="12:13" x14ac:dyDescent="0.25">
      <c r="L1048110" s="19"/>
      <c r="M1048110" s="19"/>
    </row>
    <row r="1048111" spans="12:13" x14ac:dyDescent="0.25">
      <c r="L1048111" s="19"/>
      <c r="M1048111" s="19"/>
    </row>
    <row r="1048112" spans="12:13" x14ac:dyDescent="0.25">
      <c r="L1048112" s="19"/>
      <c r="M1048112" s="19"/>
    </row>
  </sheetData>
  <sheetProtection algorithmName="SHA-512" hashValue="OXx2mY1La8+vmOY97sOpj0JV4lPp52hFqSxbzcaaDTg3JPfqM4sgEoW2Hcs3W8kGq/SpdqcHomIBxXv1YkFczw==" saltValue="N0FfKGjDZiolrnOuKLn3Ww==" spinCount="100000" sheet="1" selectLockedCells="1" selectUnlockedCells="1"/>
  <autoFilter ref="A2:DE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9"/>
  <sheetViews>
    <sheetView workbookViewId="0">
      <selection activeCell="D4" sqref="D4"/>
    </sheetView>
  </sheetViews>
  <sheetFormatPr defaultRowHeight="15" x14ac:dyDescent="0.25"/>
  <cols>
    <col min="1" max="1" width="3" customWidth="1"/>
    <col min="2" max="2" width="4.85546875" style="58" bestFit="1" customWidth="1"/>
    <col min="3" max="3" width="12" style="31" bestFit="1" customWidth="1"/>
    <col min="4" max="4" width="40.28515625" style="31" customWidth="1"/>
    <col min="5" max="5" width="105.7109375" style="31" customWidth="1"/>
    <col min="6" max="6" width="63.42578125" style="29" customWidth="1"/>
    <col min="7" max="31" width="9.140625" style="29"/>
  </cols>
  <sheetData>
    <row r="2" spans="2:6" x14ac:dyDescent="0.25">
      <c r="B2" s="30" t="s">
        <v>0</v>
      </c>
      <c r="C2" s="30" t="s">
        <v>4</v>
      </c>
      <c r="D2" s="30" t="s">
        <v>1</v>
      </c>
      <c r="E2" s="30" t="s">
        <v>27</v>
      </c>
    </row>
    <row r="3" spans="2:6" ht="51" x14ac:dyDescent="0.25">
      <c r="B3" s="57">
        <v>1</v>
      </c>
      <c r="C3" s="16">
        <v>106000001</v>
      </c>
      <c r="D3" s="32" t="s">
        <v>113</v>
      </c>
      <c r="E3" s="56" t="s">
        <v>114</v>
      </c>
      <c r="F3" s="42"/>
    </row>
    <row r="4" spans="2:6" ht="51" x14ac:dyDescent="0.25">
      <c r="B4" s="57">
        <v>2</v>
      </c>
      <c r="C4" s="16">
        <v>106000023</v>
      </c>
      <c r="D4" s="32" t="s">
        <v>115</v>
      </c>
      <c r="E4" s="56" t="s">
        <v>116</v>
      </c>
    </row>
    <row r="5" spans="2:6" ht="51" x14ac:dyDescent="0.25">
      <c r="B5" s="57">
        <v>3</v>
      </c>
      <c r="C5" s="16">
        <v>106000034</v>
      </c>
      <c r="D5" s="32" t="s">
        <v>58</v>
      </c>
      <c r="E5" s="56" t="s">
        <v>114</v>
      </c>
    </row>
    <row r="6" spans="2:6" ht="51" x14ac:dyDescent="0.25">
      <c r="B6" s="57">
        <v>4</v>
      </c>
      <c r="C6" s="16">
        <v>106010000</v>
      </c>
      <c r="D6" s="32" t="s">
        <v>117</v>
      </c>
      <c r="E6" s="56" t="s">
        <v>118</v>
      </c>
    </row>
    <row r="7" spans="2:6" ht="51" x14ac:dyDescent="0.25">
      <c r="B7" s="57">
        <v>5</v>
      </c>
      <c r="C7" s="16">
        <v>106010003</v>
      </c>
      <c r="D7" s="32" t="s">
        <v>59</v>
      </c>
      <c r="E7" s="56" t="s">
        <v>119</v>
      </c>
    </row>
    <row r="8" spans="2:6" ht="51" x14ac:dyDescent="0.25">
      <c r="B8" s="57">
        <v>6</v>
      </c>
      <c r="C8" s="16">
        <v>106020001</v>
      </c>
      <c r="D8" s="32" t="s">
        <v>120</v>
      </c>
      <c r="E8" s="56" t="s">
        <v>121</v>
      </c>
    </row>
    <row r="9" spans="2:6" ht="51" x14ac:dyDescent="0.25">
      <c r="B9" s="57">
        <v>7</v>
      </c>
      <c r="C9" s="16">
        <v>106020010</v>
      </c>
      <c r="D9" s="32" t="s">
        <v>60</v>
      </c>
      <c r="E9" s="56" t="s">
        <v>121</v>
      </c>
    </row>
  </sheetData>
  <sheetProtection algorithmName="SHA-512" hashValue="ENV1KHmStpdPdyvs5BhpCtmY+kaNx/j29EFeRlfjh19T72OD1aqH0JkM9IlaK7aWBdjGeL6FqLnYW6T7GtGlbg==" saltValue="ay5WSQn/m1OsWKZnmocH6Q==" spinCount="100000" sheet="1"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ANEXO I - FD</vt:lpstr>
      <vt:lpstr>CARACTERÍSTICAS</vt:lpstr>
      <vt:lpstr>CÓDIGOS</vt:lpstr>
      <vt:lpstr>'ANEXO I - FD'!Area_de_impressao</vt:lpstr>
      <vt:lpstr>'ANEXO I - FD'!Titulos_de_impressao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Carrera</dc:creator>
  <cp:lastModifiedBy>se</cp:lastModifiedBy>
  <cp:lastPrinted>2022-11-30T17:28:04Z</cp:lastPrinted>
  <dcterms:created xsi:type="dcterms:W3CDTF">2018-01-03T14:47:09Z</dcterms:created>
  <dcterms:modified xsi:type="dcterms:W3CDTF">2023-05-31T18:31:45Z</dcterms:modified>
</cp:coreProperties>
</file>