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w29\Desktop\SI Additions\"/>
    </mc:Choice>
  </mc:AlternateContent>
  <xr:revisionPtr revIDLastSave="0" documentId="13_ncr:1_{02AD2D67-9972-4038-B368-E5D83122B97D}" xr6:coauthVersionLast="47" xr6:coauthVersionMax="47" xr10:uidLastSave="{00000000-0000-0000-0000-000000000000}"/>
  <bookViews>
    <workbookView xWindow="-120" yWindow="-120" windowWidth="20730" windowHeight="11160" activeTab="2" xr2:uid="{8F4D518C-AF24-4364-AF74-D55EBF8CA5F1}"/>
  </bookViews>
  <sheets>
    <sheet name="UnknownMPPRedictions" sheetId="1" r:id="rId1"/>
    <sheet name="FEDSPeaksExtension" sheetId="2" r:id="rId2"/>
    <sheet name="Distribu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R13" i="1"/>
  <c r="R12" i="1"/>
  <c r="R11" i="1"/>
  <c r="R10" i="1"/>
  <c r="R9" i="1"/>
  <c r="R8" i="1"/>
  <c r="R7" i="1"/>
  <c r="R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<sst xmlns="http://schemas.openxmlformats.org/spreadsheetml/2006/main" count="2833" uniqueCount="464">
  <si>
    <t>FileName</t>
  </si>
  <si>
    <t>DbEntry</t>
  </si>
  <si>
    <t>1 Particle1Area1.csv</t>
  </si>
  <si>
    <t>1 Particle1Area10.csv</t>
  </si>
  <si>
    <t>1 Particle1Area15.csv</t>
  </si>
  <si>
    <t>1 Particle1Area21.csv</t>
  </si>
  <si>
    <t>1 Particle1Area23.csv</t>
  </si>
  <si>
    <t>1 Particle1Area30.csv</t>
  </si>
  <si>
    <t>1 Particle1Area32.csv</t>
  </si>
  <si>
    <t>1 Particle1Area33.csv</t>
  </si>
  <si>
    <t>1 Particle1Area37.csv</t>
  </si>
  <si>
    <t>1 Particle1Area40.csv</t>
  </si>
  <si>
    <t>1 Particle1Area43.csv</t>
  </si>
  <si>
    <t>1 Particle1Area45.csv</t>
  </si>
  <si>
    <t>1 Particle1Area5.csv</t>
  </si>
  <si>
    <t>1 Particle1Area7.csv</t>
  </si>
  <si>
    <t>1 Particle2Area10.csv</t>
  </si>
  <si>
    <t>1 Particle2Area17.csv</t>
  </si>
  <si>
    <t>1 Particle2Area19.csv</t>
  </si>
  <si>
    <t>1 Particle2Area22.csv</t>
  </si>
  <si>
    <t>1 Particle2Area23.csv</t>
  </si>
  <si>
    <t>1 Particle2Area24.csv</t>
  </si>
  <si>
    <t>1 Particle2Area28.csv</t>
  </si>
  <si>
    <t>1 Particle2Area29.csv</t>
  </si>
  <si>
    <t>1 Particle2Area31.csv</t>
  </si>
  <si>
    <t>1 Particle2Area32.csv</t>
  </si>
  <si>
    <t>1 Particle2Area35.csv</t>
  </si>
  <si>
    <t>1 Particle2Area36.csv</t>
  </si>
  <si>
    <t>1 Particle2Area4.csv</t>
  </si>
  <si>
    <t>1 Particle2Area41.csv</t>
  </si>
  <si>
    <t>1 Particle2Area44.csv</t>
  </si>
  <si>
    <t>1 Particle2Area45.csv</t>
  </si>
  <si>
    <t>1 Particle2Area46.csv</t>
  </si>
  <si>
    <t>1 Particle2Area53.csv</t>
  </si>
  <si>
    <t>1 Particle2Area6.csv</t>
  </si>
  <si>
    <t>1 Particle2Area7.csv</t>
  </si>
  <si>
    <t>1 Particle2Area8.csv</t>
  </si>
  <si>
    <t>1 Particle3Area1.csv</t>
  </si>
  <si>
    <t>1 Particle3Area15.csv</t>
  </si>
  <si>
    <t>1 Particle3Area24.csv</t>
  </si>
  <si>
    <t>1 Particle3Area25.csv</t>
  </si>
  <si>
    <t>1 Particle3Area32.csv</t>
  </si>
  <si>
    <t>1 Particle3Area36.csv</t>
  </si>
  <si>
    <t>1 Particle3Area37.csv</t>
  </si>
  <si>
    <t>1 Particle3Area39.csv</t>
  </si>
  <si>
    <t>1 Particle3Area41.csv</t>
  </si>
  <si>
    <t>1 Particle3Area42.csv</t>
  </si>
  <si>
    <t>1 Particle3Area44.csv</t>
  </si>
  <si>
    <t>1 Particle3Area5.csv</t>
  </si>
  <si>
    <t>1 Particle3Area50.csv</t>
  </si>
  <si>
    <t>1 Particle3Area53.csv</t>
  </si>
  <si>
    <t>1 Particle3Area6.csv</t>
  </si>
  <si>
    <t>1 Particle3Area7.csv</t>
  </si>
  <si>
    <t>1 Particle3Area8.csv</t>
  </si>
  <si>
    <t>1 Particle4Area10.csv</t>
  </si>
  <si>
    <t>1 Particle4Area21.csv</t>
  </si>
  <si>
    <t>1 Particle4Area23.csv</t>
  </si>
  <si>
    <t>1 Particle4Area27.csv</t>
  </si>
  <si>
    <t>1 Particle4Area28.csv</t>
  </si>
  <si>
    <t>1 Particle4Area29.csv</t>
  </si>
  <si>
    <t>1 Particle4Area30.csv</t>
  </si>
  <si>
    <t>1 Particle4Area31.csv</t>
  </si>
  <si>
    <t>1 Particle4Area33.csv</t>
  </si>
  <si>
    <t>1 Particle4Area36.csv</t>
  </si>
  <si>
    <t>1 Particle4Area39.csv</t>
  </si>
  <si>
    <t>1 Particle4Area4.csv</t>
  </si>
  <si>
    <t>1 Particle4Area44.csv</t>
  </si>
  <si>
    <t>1 Particle4Area5.csv</t>
  </si>
  <si>
    <t>1 Particle4Area52.csv</t>
  </si>
  <si>
    <t>1 Particle4Area53.csv</t>
  </si>
  <si>
    <t>1 Particle4Area7.csv</t>
  </si>
  <si>
    <t>1 Particle4Area8.csv</t>
  </si>
  <si>
    <t>1 Particle4Area9.csv</t>
  </si>
  <si>
    <t>1 Particle5Area10.csv</t>
  </si>
  <si>
    <t>1 Particle5Area16.csv</t>
  </si>
  <si>
    <t>1 Particle5Area18.csv</t>
  </si>
  <si>
    <t>1 Particle5Area19.csv</t>
  </si>
  <si>
    <t>1 Particle5Area20.csv</t>
  </si>
  <si>
    <t>1 Particle5Area26.csv</t>
  </si>
  <si>
    <t>1 Particle5Area3.csv</t>
  </si>
  <si>
    <t>1 Particle5Area30.csv</t>
  </si>
  <si>
    <t>1 Particle5Area33.csv</t>
  </si>
  <si>
    <t>1 Particle5Area35.csv</t>
  </si>
  <si>
    <t>1 Particle5Area40.csv</t>
  </si>
  <si>
    <t>1 Particle5Area41.csv</t>
  </si>
  <si>
    <t>1 Particle5Area46.csv</t>
  </si>
  <si>
    <t>1 Particle5Area53.csv</t>
  </si>
  <si>
    <t>1 Particle5Area8.csv</t>
  </si>
  <si>
    <t>1 Particle5Area9.csv</t>
  </si>
  <si>
    <t>1 Particle6Area1.csv</t>
  </si>
  <si>
    <t>1 Particle6Area10.csv</t>
  </si>
  <si>
    <t>1 Particle6Area15.csv</t>
  </si>
  <si>
    <t>1 Particle6Area23.csv</t>
  </si>
  <si>
    <t>1 Particle6Area25.csv</t>
  </si>
  <si>
    <t>1 Particle6Area27.csv</t>
  </si>
  <si>
    <t>1 Particle6Area29.csv</t>
  </si>
  <si>
    <t>1 Particle6Area30.csv</t>
  </si>
  <si>
    <t>1 Particle6Area34.csv</t>
  </si>
  <si>
    <t>1 Particle6Area35.csv</t>
  </si>
  <si>
    <t>1 Particle6Area36.csv</t>
  </si>
  <si>
    <t>1 Particle6Area37.csv</t>
  </si>
  <si>
    <t>1 Particle6Area39.csv</t>
  </si>
  <si>
    <t>1 Particle6Area4.csv</t>
  </si>
  <si>
    <t>1 Particle6Area41.csv</t>
  </si>
  <si>
    <t>1 Particle6Area44.csv</t>
  </si>
  <si>
    <t>1 Particle6Area45.csv</t>
  </si>
  <si>
    <t>1 Particle6Area46.csv</t>
  </si>
  <si>
    <t>1 Particle6Area50.csv</t>
  </si>
  <si>
    <t>1 Particle6Area52.csv</t>
  </si>
  <si>
    <t>1 Particle6Area53.csv</t>
  </si>
  <si>
    <t>1 Particle7Area16.csv</t>
  </si>
  <si>
    <t>1 Particle7Area19.csv</t>
  </si>
  <si>
    <t>1 Particle7Area26.csv</t>
  </si>
  <si>
    <t>1 Particle7Area27.csv</t>
  </si>
  <si>
    <t>1 Particle7Area31.csv</t>
  </si>
  <si>
    <t>1 Particle7Area34.csv</t>
  </si>
  <si>
    <t>1 Particle7Area36.csv</t>
  </si>
  <si>
    <t>1 Particle7Area37.csv</t>
  </si>
  <si>
    <t>1 Particle7Area40.csv</t>
  </si>
  <si>
    <t>1 Particle7Area42.csv</t>
  </si>
  <si>
    <t>1 Particle7Area44.csv</t>
  </si>
  <si>
    <t>1 Particle7Area5.csv</t>
  </si>
  <si>
    <t>1 Particle7Area53.csv</t>
  </si>
  <si>
    <t>1 Particle7Area8.csv</t>
  </si>
  <si>
    <t>1 Particle8Area10.csv</t>
  </si>
  <si>
    <t>1 Particle8Area15.csv</t>
  </si>
  <si>
    <t>1 Particle8Area17.csv</t>
  </si>
  <si>
    <t>1 Particle8Area19.csv</t>
  </si>
  <si>
    <t>1 Particle8Area20.csv</t>
  </si>
  <si>
    <t>1 Particle8Area21.csv</t>
  </si>
  <si>
    <t>1 Particle8Area28.csv</t>
  </si>
  <si>
    <t>1 Particle8Area31.csv</t>
  </si>
  <si>
    <t>1 Particle8Area32.csv</t>
  </si>
  <si>
    <t>1 Particle8Area34.csv</t>
  </si>
  <si>
    <t>1 Particle8Area36.csv</t>
  </si>
  <si>
    <t>1 Particle8Area41.csv</t>
  </si>
  <si>
    <t>1 Particle8Area42.csv</t>
  </si>
  <si>
    <t>1 Particle8Area43.csv</t>
  </si>
  <si>
    <t>1 Particle8Area44.csv</t>
  </si>
  <si>
    <t>1 Particle8Area53.csv</t>
  </si>
  <si>
    <t>1 Particle8Area8.csv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</si>
  <si>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</si>
  <si>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</si>
  <si>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</si>
  <si>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</si>
  <si>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</si>
  <si>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</si>
  <si>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</si>
  <si>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</si>
  <si>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</si>
  <si>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</si>
  <si>
    <t>Unknown11</t>
  </si>
  <si>
    <t>Unknown12</t>
  </si>
  <si>
    <t>Unknown13</t>
  </si>
  <si>
    <t>Unknown14</t>
  </si>
  <si>
    <t>Unknown15</t>
  </si>
  <si>
    <t>Unknown16</t>
  </si>
  <si>
    <t>Unknown17</t>
  </si>
  <si>
    <t>Unknown18</t>
  </si>
  <si>
    <t>Unknown19</t>
  </si>
  <si>
    <t>Unknown20</t>
  </si>
  <si>
    <t>Unknown21</t>
  </si>
  <si>
    <t>Unknown22</t>
  </si>
  <si>
    <t>Unknown23</t>
  </si>
  <si>
    <t>Unknown24</t>
  </si>
  <si>
    <t>Unknown25</t>
  </si>
  <si>
    <t>Unknown26</t>
  </si>
  <si>
    <t>Unknown27</t>
  </si>
  <si>
    <t>Unknown28</t>
  </si>
  <si>
    <t>Unknown29</t>
  </si>
  <si>
    <t>Unknown30</t>
  </si>
  <si>
    <t>Unknown31</t>
  </si>
  <si>
    <t>Unknown32</t>
  </si>
  <si>
    <t>Unknown33</t>
  </si>
  <si>
    <t>Unknown34</t>
  </si>
  <si>
    <t>Unknown35</t>
  </si>
  <si>
    <t>Unknown36</t>
  </si>
  <si>
    <t>Unknown37</t>
  </si>
  <si>
    <t>Unknown38</t>
  </si>
  <si>
    <t>Unknown39</t>
  </si>
  <si>
    <t>Unknown40</t>
  </si>
  <si>
    <t>Unknown41</t>
  </si>
  <si>
    <t>Unknown42</t>
  </si>
  <si>
    <t>Unknown43</t>
  </si>
  <si>
    <t>Unknown44</t>
  </si>
  <si>
    <t>Unknown45</t>
  </si>
  <si>
    <t>Unknown46</t>
  </si>
  <si>
    <t>Unknown47</t>
  </si>
  <si>
    <t>Unknown48</t>
  </si>
  <si>
    <t>Unknown49</t>
  </si>
  <si>
    <t>Unknown50</t>
  </si>
  <si>
    <t>Unknown51</t>
  </si>
  <si>
    <t>Unknown52</t>
  </si>
  <si>
    <t>Unknown53</t>
  </si>
  <si>
    <t>Unknown54</t>
  </si>
  <si>
    <t>Unknown55</t>
  </si>
  <si>
    <t>Unknown56</t>
  </si>
  <si>
    <t>Unknown57</t>
  </si>
  <si>
    <t>Unknown58</t>
  </si>
  <si>
    <t>Unknown59</t>
  </si>
  <si>
    <t>Unknown60</t>
  </si>
  <si>
    <t>Unknown61</t>
  </si>
  <si>
    <t>Unknown62</t>
  </si>
  <si>
    <t>Unknown63</t>
  </si>
  <si>
    <t>Unknown64</t>
  </si>
  <si>
    <t>Unknown65</t>
  </si>
  <si>
    <t>Unknown66</t>
  </si>
  <si>
    <t>Unknown67</t>
  </si>
  <si>
    <t>Unknown68</t>
  </si>
  <si>
    <t>Unknown69</t>
  </si>
  <si>
    <t>Unknown70</t>
  </si>
  <si>
    <t>Unknown71</t>
  </si>
  <si>
    <t>Unknown72</t>
  </si>
  <si>
    <t>Unknown73</t>
  </si>
  <si>
    <t>Unknown74</t>
  </si>
  <si>
    <t>Unknown75</t>
  </si>
  <si>
    <t>Unknown76</t>
  </si>
  <si>
    <t>Unknown77</t>
  </si>
  <si>
    <t>Unknown78</t>
  </si>
  <si>
    <t>Unknown79</t>
  </si>
  <si>
    <t>Unknown80</t>
  </si>
  <si>
    <t>Unknown81</t>
  </si>
  <si>
    <t>Unknown82</t>
  </si>
  <si>
    <t>Unknown83</t>
  </si>
  <si>
    <t>Unknown84</t>
  </si>
  <si>
    <t>Unknown85</t>
  </si>
  <si>
    <t>Unknown86</t>
  </si>
  <si>
    <t>Unknown87</t>
  </si>
  <si>
    <t>Unknown88</t>
  </si>
  <si>
    <t>Unknown89</t>
  </si>
  <si>
    <t>Unknown90</t>
  </si>
  <si>
    <t>Unknown91</t>
  </si>
  <si>
    <t>Unknown92</t>
  </si>
  <si>
    <t>Unknown93</t>
  </si>
  <si>
    <t>Unknown94</t>
  </si>
  <si>
    <t>Unknown95</t>
  </si>
  <si>
    <t>Unknown96</t>
  </si>
  <si>
    <t>Unknown97</t>
  </si>
  <si>
    <t>Unknown98</t>
  </si>
  <si>
    <t>Unknown99</t>
  </si>
  <si>
    <t>Unknown100</t>
  </si>
  <si>
    <t>Unknown101</t>
  </si>
  <si>
    <t>Unknown102</t>
  </si>
  <si>
    <t>Unknown103</t>
  </si>
  <si>
    <t>Unknown104</t>
  </si>
  <si>
    <t>Unknown105</t>
  </si>
  <si>
    <t>Unknown106</t>
  </si>
  <si>
    <t>Unknown107</t>
  </si>
  <si>
    <t>Unknown108</t>
  </si>
  <si>
    <t>Unknown109</t>
  </si>
  <si>
    <t>Unknown110</t>
  </si>
  <si>
    <t>Unknown111</t>
  </si>
  <si>
    <t>Unknown112</t>
  </si>
  <si>
    <t>Unknown113</t>
  </si>
  <si>
    <t>Unknown114</t>
  </si>
  <si>
    <t>Unknown115</t>
  </si>
  <si>
    <t>Unknown116</t>
  </si>
  <si>
    <t>Unknown117</t>
  </si>
  <si>
    <t>Unknown118</t>
  </si>
  <si>
    <t>Unknown119</t>
  </si>
  <si>
    <t>Unknown120</t>
  </si>
  <si>
    <t>Unknown121</t>
  </si>
  <si>
    <t>Unknown122</t>
  </si>
  <si>
    <t>Unknown123</t>
  </si>
  <si>
    <t>Unknown124</t>
  </si>
  <si>
    <t>Unknown125</t>
  </si>
  <si>
    <t>Unknown126</t>
  </si>
  <si>
    <t>Unknown127</t>
  </si>
  <si>
    <t>Unknown128</t>
  </si>
  <si>
    <t>Unknown129</t>
  </si>
  <si>
    <t>Unknown130</t>
  </si>
  <si>
    <t>Unknown131</t>
  </si>
  <si>
    <t>Unknown132</t>
  </si>
  <si>
    <t>Unknown133</t>
  </si>
  <si>
    <t>Unknown134</t>
  </si>
  <si>
    <t>Unknown135</t>
  </si>
  <si>
    <t>Unknown136</t>
  </si>
  <si>
    <t>Unknown137</t>
  </si>
  <si>
    <t>Unknown138</t>
  </si>
  <si>
    <t>Unknown139</t>
  </si>
  <si>
    <t>Unknown140</t>
  </si>
  <si>
    <t>Unknown141</t>
  </si>
  <si>
    <t>Unknown142</t>
  </si>
  <si>
    <t>Unknown143</t>
  </si>
  <si>
    <t>Unknown144</t>
  </si>
  <si>
    <t>Unknown145</t>
  </si>
  <si>
    <t>Unknown146</t>
  </si>
  <si>
    <t>Unknown147</t>
  </si>
  <si>
    <t>Unknown148</t>
  </si>
  <si>
    <t>Unknown149</t>
  </si>
  <si>
    <t>PVC</t>
  </si>
  <si>
    <t>CA</t>
  </si>
  <si>
    <t>PS</t>
  </si>
  <si>
    <t>1 Particle1Area11.csv</t>
  </si>
  <si>
    <t>1 Particle1Area12.csv</t>
  </si>
  <si>
    <t>1 Particle2Area12.csv</t>
  </si>
  <si>
    <t>1 Particle3Area14.csv</t>
  </si>
  <si>
    <t>1 Particle3Area11.csv</t>
  </si>
  <si>
    <t>1 Particle4Area12.csv</t>
  </si>
  <si>
    <t>1 Particle5Area12.csv</t>
  </si>
  <si>
    <t>1 Particle5Area13.csv</t>
  </si>
  <si>
    <t>1 Particle8Area11.csv</t>
  </si>
  <si>
    <t>1 Particle8Area12.csv</t>
  </si>
  <si>
    <t>PA</t>
  </si>
  <si>
    <t>PMMA</t>
  </si>
  <si>
    <t>HDPE</t>
  </si>
  <si>
    <t>PET</t>
  </si>
  <si>
    <t>LDPE</t>
  </si>
  <si>
    <t>PP</t>
  </si>
  <si>
    <t>CTRL 5</t>
  </si>
  <si>
    <t>CTRL 7</t>
  </si>
  <si>
    <t>CTRL 8</t>
  </si>
  <si>
    <t>Potential Polymer</t>
  </si>
  <si>
    <t>Sub-area</t>
  </si>
  <si>
    <r>
      <t>RW2</t>
    </r>
    <r>
      <rPr>
        <vertAlign val="subscript"/>
        <sz val="10"/>
        <color rgb="FF000000"/>
        <rFont val="Aptos Narrow"/>
        <family val="2"/>
      </rPr>
      <t>2</t>
    </r>
  </si>
  <si>
    <r>
      <t>RW2</t>
    </r>
    <r>
      <rPr>
        <vertAlign val="subscript"/>
        <sz val="10"/>
        <color rgb="FF000000"/>
        <rFont val="Aptos Narrow"/>
        <family val="2"/>
      </rPr>
      <t>3</t>
    </r>
  </si>
  <si>
    <r>
      <t>TW3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</si>
  <si>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RW1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</si>
  <si>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RW1</t>
    </r>
    <r>
      <rPr>
        <vertAlign val="subscript"/>
        <sz val="10"/>
        <color theme="1"/>
        <rFont val="Aptos Narrow"/>
        <family val="2"/>
        <scheme val="minor"/>
      </rPr>
      <t>3</t>
    </r>
  </si>
  <si>
    <t>Spike</t>
  </si>
  <si>
    <r>
      <t>DW1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</si>
  <si>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WW2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</si>
  <si>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TW2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</si>
  <si>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DW3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</si>
  <si>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TW1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</si>
  <si>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TW1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</si>
  <si>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WW3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</si>
  <si>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WW3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</si>
  <si>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DW1</t>
    </r>
    <r>
      <rPr>
        <vertAlign val="subscript"/>
        <sz val="10"/>
        <color theme="1"/>
        <rFont val="Aptos Narrow"/>
        <family val="2"/>
        <scheme val="minor"/>
      </rPr>
      <t>3</t>
    </r>
  </si>
  <si>
    <t>CTRL 3</t>
  </si>
  <si>
    <r>
      <t>RW3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</si>
  <si>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RW3</t>
    </r>
    <r>
      <rPr>
        <vertAlign val="subscript"/>
        <sz val="10"/>
        <color theme="1"/>
        <rFont val="Aptos Narrow"/>
        <family val="2"/>
        <scheme val="minor"/>
      </rPr>
      <t>1</t>
    </r>
  </si>
  <si>
    <t>CTRL 2</t>
  </si>
  <si>
    <r>
      <t>TW1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</si>
  <si>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TW2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</si>
  <si>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WW2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</si>
  <si>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DW3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</si>
  <si>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WW1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</si>
  <si>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TW3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</si>
  <si>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RW2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</si>
  <si>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DW2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</si>
  <si>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RW2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</si>
  <si>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DW2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</si>
  <si>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RW3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</si>
  <si>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RW2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</si>
  <si>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WW3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</si>
  <si>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TW3</t>
    </r>
    <r>
      <rPr>
        <vertAlign val="subscript"/>
        <sz val="10"/>
        <color theme="1"/>
        <rFont val="Aptos Narrow"/>
        <family val="2"/>
        <scheme val="minor"/>
      </rPr>
      <t>1</t>
    </r>
  </si>
  <si>
    <r>
      <t>DW2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</si>
  <si>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WW1</t>
    </r>
    <r>
      <rPr>
        <vertAlign val="subscript"/>
        <sz val="10"/>
        <color theme="1"/>
        <rFont val="Aptos Narrow"/>
        <family val="2"/>
        <scheme val="minor"/>
      </rPr>
      <t>3</t>
    </r>
  </si>
  <si>
    <r>
      <t>DW1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</si>
  <si>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TW2</t>
    </r>
    <r>
      <rPr>
        <vertAlign val="subscript"/>
        <sz val="10"/>
        <color theme="1"/>
        <rFont val="Aptos Narrow"/>
        <family val="2"/>
        <scheme val="minor"/>
      </rPr>
      <t>2</t>
    </r>
  </si>
  <si>
    <r>
      <t>WW1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</si>
  <si>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RW1</t>
    </r>
    <r>
      <rPr>
        <vertAlign val="subscript"/>
        <sz val="10"/>
        <color theme="1"/>
        <rFont val="Aptos Narrow"/>
        <family val="2"/>
        <scheme val="minor"/>
      </rPr>
      <t>2</t>
    </r>
  </si>
  <si>
    <t>RN18_SGDM_.0009</t>
  </si>
  <si>
    <t>RN18_SGDM_.0010</t>
  </si>
  <si>
    <t>RN18_SGDM_.0011</t>
  </si>
  <si>
    <t>RN18_ADAM_.0009</t>
  </si>
  <si>
    <t>RN18_ADAM_.0010</t>
  </si>
  <si>
    <t>RN18_ADAM_.0011</t>
  </si>
  <si>
    <t>Corroboration (3 or more excluding ties)</t>
  </si>
  <si>
    <t>Ensemble: 85.91%</t>
  </si>
  <si>
    <t>RN18_ADAM_.0011: 73.15%</t>
  </si>
  <si>
    <t>Softmax Score (Champion, *BOX)</t>
  </si>
  <si>
    <t>Counts:</t>
  </si>
  <si>
    <t>PE</t>
  </si>
  <si>
    <t>Ensemble(with respect to model)</t>
  </si>
  <si>
    <t>% Corroborated</t>
  </si>
  <si>
    <t>cellulose</t>
  </si>
  <si>
    <t>polymers</t>
  </si>
  <si>
    <t>quartz__r110104__raman__532__0__unoriented__raman_data_processed__36248</t>
  </si>
  <si>
    <t>minerals</t>
  </si>
  <si>
    <t>painite</t>
  </si>
  <si>
    <t>polyethylene terephthalate</t>
  </si>
  <si>
    <t>magnesiumstearate__d120003__raman__532__0__unoriented__raman_data_processed__36126</t>
  </si>
  <si>
    <t>cotton</t>
  </si>
  <si>
    <t>dolomite__r050357__raman__532__0__unoriented__raman_data_processed__29456</t>
  </si>
  <si>
    <t>polyethylene</t>
  </si>
  <si>
    <t>varnish</t>
  </si>
  <si>
    <t>polymer, minerals, organic materials</t>
  </si>
  <si>
    <t>pet</t>
  </si>
  <si>
    <t>calcioancylite-(ce)</t>
  </si>
  <si>
    <t>b4 li4 o8</t>
  </si>
  <si>
    <t>crystallography</t>
  </si>
  <si>
    <t>niter</t>
  </si>
  <si>
    <t>schreibersite</t>
  </si>
  <si>
    <t>modal</t>
  </si>
  <si>
    <t>c18 h32 o2</t>
  </si>
  <si>
    <t>indigo 36000_532</t>
  </si>
  <si>
    <t>pigments</t>
  </si>
  <si>
    <t>pi</t>
  </si>
  <si>
    <t>polymers and organic materials</t>
  </si>
  <si>
    <t>pa</t>
  </si>
  <si>
    <t>laachite</t>
  </si>
  <si>
    <t>polypropylene, isotactic</t>
  </si>
  <si>
    <t>vine black 47000_532</t>
  </si>
  <si>
    <t>cellulose propionate</t>
  </si>
  <si>
    <t>c</t>
  </si>
  <si>
    <t>lamp black 47250_532</t>
  </si>
  <si>
    <t>arapovite</t>
  </si>
  <si>
    <t>ethylene acrylic acide</t>
  </si>
  <si>
    <t>grossular</t>
  </si>
  <si>
    <t>polyacrylonitrile</t>
  </si>
  <si>
    <t>metacinnabar</t>
  </si>
  <si>
    <t>englishite</t>
  </si>
  <si>
    <t>ldpe</t>
  </si>
  <si>
    <t>maya blue 36007_638</t>
  </si>
  <si>
    <t>nylon</t>
  </si>
  <si>
    <t>carpathite</t>
  </si>
  <si>
    <t>erdite</t>
  </si>
  <si>
    <t>fluorapatite</t>
  </si>
  <si>
    <t>bunsenite</t>
  </si>
  <si>
    <t>masutomilite</t>
  </si>
  <si>
    <t>polyethylene resin</t>
  </si>
  <si>
    <t>brezinaite</t>
  </si>
  <si>
    <t>(02) hdpe</t>
  </si>
  <si>
    <t>casein_sodium_salt_from_bovine_milk_sigma</t>
  </si>
  <si>
    <t>drugs</t>
  </si>
  <si>
    <t>quintinite</t>
  </si>
  <si>
    <t>simonellite</t>
  </si>
  <si>
    <t>cellulose-sample (sigma 9004-34-6)</t>
  </si>
  <si>
    <t>carbohydrates</t>
  </si>
  <si>
    <t>polypropylene</t>
  </si>
  <si>
    <t>ethylene ethyl acrylate copolymer</t>
  </si>
  <si>
    <t>phosphohedyphane</t>
  </si>
  <si>
    <t>zein_sigma</t>
  </si>
  <si>
    <t>kozoite-(nd)</t>
  </si>
  <si>
    <t>pp</t>
  </si>
  <si>
    <t>polyacrylamide</t>
  </si>
  <si>
    <t>calcioburbankite</t>
  </si>
  <si>
    <t>copperiitetraamminenitrate__r060941__raman__532__0__unoriented__raman_data_processed__17208</t>
  </si>
  <si>
    <t>pe</t>
  </si>
  <si>
    <t>OS_spectrum_identity</t>
  </si>
  <si>
    <t>OS_librarytype</t>
  </si>
  <si>
    <t xml:space="preserve">Spike </t>
  </si>
  <si>
    <t>'meta-aramid (Puchowicz and Cieslak, 2021)'</t>
  </si>
  <si>
    <t>'Cellulosic (Puchowicz and Cieslak, 2021)'</t>
  </si>
  <si>
    <t>'para-aramid (Puchowicz and Cieslak, 2021)'</t>
  </si>
  <si>
    <t>'Wool (Puchowicz and Cieslak, 2021)'</t>
  </si>
  <si>
    <t>'HDPE (Furukawa et al., 2006)'</t>
  </si>
  <si>
    <t>'PA6 (Puchowicz and Cieslak, 2021)'</t>
  </si>
  <si>
    <t>'PAN (Puchowicz and Cieslak, 2021)'</t>
  </si>
  <si>
    <t>'PS (Vieira et al., 2023)'</t>
  </si>
  <si>
    <t>'PVC (Al Naim et al., 2020)'</t>
  </si>
  <si>
    <t>'Silk (Puchowicz and Cieslak, 2021)'</t>
  </si>
  <si>
    <t>'PP (Puchowicz and Cieslak, 2021)'</t>
  </si>
  <si>
    <t>'PET (Puchowicz and Cieslak, 2021)'</t>
  </si>
  <si>
    <t>'PA66 (Puchowicz and Cieslak, 2021)'</t>
  </si>
  <si>
    <t>'CA (Sanchez-Marquez, 2015)'</t>
  </si>
  <si>
    <t>For Transpose:</t>
  </si>
  <si>
    <t>Additive Algorithm (FEDS) - CNN Match</t>
  </si>
  <si>
    <t>Additive Algorithm (FEDS) - OS Match</t>
  </si>
  <si>
    <t>Spikes Removed (43 Particles):</t>
  </si>
  <si>
    <t>CNN</t>
  </si>
  <si>
    <t>PE(HD/LD)</t>
  </si>
  <si>
    <t>OS</t>
  </si>
  <si>
    <t>CA/C</t>
  </si>
  <si>
    <t>Other</t>
  </si>
  <si>
    <t>PAN</t>
  </si>
  <si>
    <t>Silk</t>
  </si>
  <si>
    <t>AA_FEDS Corroboration</t>
  </si>
  <si>
    <t>Both</t>
  </si>
  <si>
    <t>CNN Hits [n = 97]</t>
  </si>
  <si>
    <t>AA_FEDS Hits [n = 97]</t>
  </si>
  <si>
    <t>OS Hits [n = 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</si>
</sst>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bscript"/>
      <sz val="10"/>
      <color theme="1"/>
      <name val="Aptos Narrow"/>
      <family val="2"/>
      <scheme val="minor"/>
    </font>
    <font>
      <sz val="10"/>
      <color rgb="FF000000"/>
      <name val="Aptos Narrow"/>
      <family val="2"/>
    </font>
    <font>
      <vertAlign val="subscript"/>
      <sz val="10"/>
      <color rgb="FF000000"/>
      <name val="Aptos Narrow"/>
      <family val="2"/>
    </font>
    <font>
      <sz val="11"/>
      <color rgb="FFC00000"/>
      <name val="Aptos Narrow"/>
      <family val="2"/>
      <scheme val="minor"/>
    </font>
    <font>
      <sz val="10"/>
      <color rgb="FFC00000"/>
      <name val="Aptos Narrow"/>
      <family val="2"/>
    </font>
    <font>
      <sz val="10"/>
      <color rgb="FFC0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0"/>
      <color theme="3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3" borderId="3" xfId="0" applyFill="1" applyBorder="1"/>
    <xf numFmtId="10" fontId="0" fillId="0" borderId="0" xfId="0" applyNumberFormat="1"/>
    <xf numFmtId="9" fontId="0" fillId="0" borderId="0" xfId="0" applyNumberFormat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4" borderId="0" xfId="0" applyFont="1" applyFill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3" borderId="3" xfId="0" applyFont="1" applyFill="1" applyBorder="1"/>
    <xf numFmtId="0" fontId="8" fillId="0" borderId="0" xfId="0" applyFont="1"/>
    <xf numFmtId="0" fontId="10" fillId="0" borderId="0" xfId="0" applyFont="1" applyAlignment="1">
      <alignment horizontal="left" vertical="center"/>
    </xf>
    <xf numFmtId="0" fontId="8" fillId="2" borderId="0" xfId="0" applyFont="1" applyFill="1"/>
    <xf numFmtId="0" fontId="8" fillId="2" borderId="3" xfId="0" applyFont="1" applyFill="1" applyBorder="1"/>
    <xf numFmtId="0" fontId="8" fillId="0" borderId="3" xfId="0" applyFont="1" applyBorder="1"/>
    <xf numFmtId="0" fontId="8" fillId="2" borderId="4" xfId="0" applyFont="1" applyFill="1" applyBorder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3" xfId="0" applyFont="1" applyBorder="1"/>
    <xf numFmtId="0" fontId="11" fillId="0" borderId="0" xfId="0" applyFont="1"/>
    <xf numFmtId="0" fontId="11" fillId="3" borderId="3" xfId="0" applyFont="1" applyFill="1" applyBorder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Distribution!$B$1</c:f>
              <c:strCache>
                <c:ptCount val="1"/>
                <c:pt idx="0">
                  <c:v>CNN Hits [n = 97]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9F-455A-B730-AD2E943F6F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9F-455A-B730-AD2E943F6F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9F-455A-B730-AD2E943F6F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9F-455A-B730-AD2E943F6F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AD-4BF2-B36B-97C93D246FD6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7AD-4BF2-B36B-97C93D246FD6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AD-4BF2-B36B-97C93D246F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Distribution!$A$2:$A$8</c:f>
              <c:strCache>
                <c:ptCount val="7"/>
                <c:pt idx="0">
                  <c:v>CA/C</c:v>
                </c:pt>
                <c:pt idx="1">
                  <c:v>PE(HD/LD)</c:v>
                </c:pt>
                <c:pt idx="2">
                  <c:v>PP</c:v>
                </c:pt>
                <c:pt idx="3">
                  <c:v>PS</c:v>
                </c:pt>
                <c:pt idx="4">
                  <c:v>PET</c:v>
                </c:pt>
                <c:pt idx="5">
                  <c:v>PMMA</c:v>
                </c:pt>
                <c:pt idx="6">
                  <c:v>PA</c:v>
                </c:pt>
              </c:strCache>
            </c:strRef>
          </c:cat>
          <c:val>
            <c:numRef>
              <c:f>Distribution!$B$2:$B$8</c:f>
              <c:numCache>
                <c:formatCode>General</c:formatCode>
                <c:ptCount val="7"/>
                <c:pt idx="0">
                  <c:v>50</c:v>
                </c:pt>
                <c:pt idx="1">
                  <c:v>11</c:v>
                </c:pt>
                <c:pt idx="2">
                  <c:v>9</c:v>
                </c:pt>
                <c:pt idx="3">
                  <c:v>2</c:v>
                </c:pt>
                <c:pt idx="4">
                  <c:v>14</c:v>
                </c:pt>
                <c:pt idx="5">
                  <c:v>2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D-4BF2-B36B-97C93D246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Distribution!$E$1</c:f>
              <c:strCache>
                <c:ptCount val="1"/>
                <c:pt idx="0">
                  <c:v>OS Hits [n = 97]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A2-4E3B-8A20-DEBD6C9C6E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A2-4E3B-8A20-DEBD6C9C6E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A2-4E3B-8A20-DEBD6C9C6EF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BA2-4E3B-8A20-DEBD6C9C6EFE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BA2-4E3B-8A20-DEBD6C9C6EFE}"/>
              </c:ext>
            </c:extLst>
          </c:dPt>
          <c:dPt>
            <c:idx val="5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BA2-4E3B-8A20-DEBD6C9C6E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Distribution!$D$2:$D$7</c:f>
              <c:strCache>
                <c:ptCount val="6"/>
                <c:pt idx="0">
                  <c:v>CA/C</c:v>
                </c:pt>
                <c:pt idx="1">
                  <c:v>PE(HD/LD)</c:v>
                </c:pt>
                <c:pt idx="2">
                  <c:v>PP</c:v>
                </c:pt>
                <c:pt idx="3">
                  <c:v>PET</c:v>
                </c:pt>
                <c:pt idx="4">
                  <c:v>PA</c:v>
                </c:pt>
                <c:pt idx="5">
                  <c:v>Other</c:v>
                </c:pt>
              </c:strCache>
            </c:strRef>
          </c:cat>
          <c:val>
            <c:numRef>
              <c:f>Distribution!$E$2:$E$7</c:f>
              <c:numCache>
                <c:formatCode>General</c:formatCode>
                <c:ptCount val="6"/>
                <c:pt idx="0">
                  <c:v>35</c:v>
                </c:pt>
                <c:pt idx="1">
                  <c:v>4</c:v>
                </c:pt>
                <c:pt idx="2">
                  <c:v>2</c:v>
                </c:pt>
                <c:pt idx="3">
                  <c:v>7</c:v>
                </c:pt>
                <c:pt idx="4">
                  <c:v>1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A2-4E3B-8A20-DEBD6C9C6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FEDS Hits [n = 106]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Distribution!$H$1</c:f>
              <c:strCache>
                <c:ptCount val="1"/>
                <c:pt idx="0">
                  <c:v>AA_FEDS Hits [n = 97]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09-44A5-90A0-9803FD97B6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09-44A5-90A0-9803FD97B6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09-44A5-90A0-9803FD97B6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09-44A5-90A0-9803FD97B6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09-44A5-90A0-9803FD97B6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09-44A5-90A0-9803FD97B6C6}"/>
              </c:ext>
            </c:extLst>
          </c:dPt>
          <c:dPt>
            <c:idx val="6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D09-44A5-90A0-9803FD97B6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090-4F4D-B2B4-A24E2F38D13E}"/>
              </c:ext>
            </c:extLst>
          </c:dPt>
          <c:dPt>
            <c:idx val="8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D09-44A5-90A0-9803FD97B6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Distribution!$G$2:$G$10</c:f>
              <c:strCache>
                <c:ptCount val="9"/>
                <c:pt idx="0">
                  <c:v>CA/C</c:v>
                </c:pt>
                <c:pt idx="1">
                  <c:v>PE(HD/LD)</c:v>
                </c:pt>
                <c:pt idx="2">
                  <c:v>PP</c:v>
                </c:pt>
                <c:pt idx="3">
                  <c:v>PS</c:v>
                </c:pt>
                <c:pt idx="4">
                  <c:v>PET</c:v>
                </c:pt>
                <c:pt idx="5">
                  <c:v>PA</c:v>
                </c:pt>
                <c:pt idx="6">
                  <c:v>PVC</c:v>
                </c:pt>
                <c:pt idx="7">
                  <c:v>PAN</c:v>
                </c:pt>
                <c:pt idx="8">
                  <c:v>Silk</c:v>
                </c:pt>
              </c:strCache>
            </c:strRef>
          </c:cat>
          <c:val>
            <c:numRef>
              <c:f>Distribution!$H$2:$H$10</c:f>
              <c:numCache>
                <c:formatCode>General</c:formatCode>
                <c:ptCount val="9"/>
                <c:pt idx="0">
                  <c:v>49</c:v>
                </c:pt>
                <c:pt idx="1">
                  <c:v>1</c:v>
                </c:pt>
                <c:pt idx="2">
                  <c:v>8</c:v>
                </c:pt>
                <c:pt idx="3">
                  <c:v>3</c:v>
                </c:pt>
                <c:pt idx="4">
                  <c:v>5</c:v>
                </c:pt>
                <c:pt idx="5">
                  <c:v>14</c:v>
                </c:pt>
                <c:pt idx="6">
                  <c:v>3</c:v>
                </c:pt>
                <c:pt idx="7">
                  <c:v>12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09-44A5-90A0-9803FD97B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FEDS</a:t>
            </a:r>
            <a:r>
              <a:rPr lang="en-US" sz="105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Corroboration [n = 97]</a:t>
            </a:r>
            <a:endParaRPr lang="en-US" sz="105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07A-487D-91D9-6A8B386DF9DA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7A-487D-91D9-6A8B386DF9DA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7A-487D-91D9-6A8B386DF9DA}"/>
              </c:ext>
            </c:extLst>
          </c:dPt>
          <c:cat>
            <c:strRef>
              <c:f>Distribution!$J$2:$J$4</c:f>
              <c:strCache>
                <c:ptCount val="3"/>
                <c:pt idx="0">
                  <c:v>CNN</c:v>
                </c:pt>
                <c:pt idx="1">
                  <c:v>OS</c:v>
                </c:pt>
                <c:pt idx="2">
                  <c:v>Both</c:v>
                </c:pt>
              </c:strCache>
            </c:strRef>
          </c:cat>
          <c:val>
            <c:numRef>
              <c:f>Distribution!$K$2:$K$4</c:f>
              <c:numCache>
                <c:formatCode>General</c:formatCode>
                <c:ptCount val="3"/>
                <c:pt idx="0">
                  <c:v>28</c:v>
                </c:pt>
                <c:pt idx="1">
                  <c:v>27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A-487D-91D9-6A8B386DF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51023"/>
        <c:axId val="184573423"/>
      </c:barChart>
      <c:catAx>
        <c:axId val="4685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73423"/>
        <c:crosses val="autoZero"/>
        <c:auto val="1"/>
        <c:lblAlgn val="ctr"/>
        <c:lblOffset val="100"/>
        <c:noMultiLvlLbl val="0"/>
      </c:catAx>
      <c:valAx>
        <c:axId val="1845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252413</xdr:colOff>
      <xdr:row>13</xdr:row>
      <xdr:rowOff>185737</xdr:rowOff>
    </xdr:from>
    <xdr:to>
      <xdr:col>5</xdr:col>
      <xdr:colOff>285750</xdr:colOff>
      <xdr:row>28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599F39-0434-BFAD-EA14-DFACD9AA1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14</xdr:row>
      <xdr:rowOff>9525</xdr:rowOff>
    </xdr:from>
    <xdr:to>
      <xdr:col>11</xdr:col>
      <xdr:colOff>42862</xdr:colOff>
      <xdr:row>28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39D573-39AF-4869-A9D4-9E71189BE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14</xdr:row>
      <xdr:rowOff>9525</xdr:rowOff>
    </xdr:from>
    <xdr:to>
      <xdr:col>17</xdr:col>
      <xdr:colOff>42862</xdr:colOff>
      <xdr:row>28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20DA87-2EA8-4CE8-A099-55F1FCDA4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109537</xdr:colOff>
      <xdr:row>29</xdr:row>
      <xdr:rowOff>14287</xdr:rowOff>
    </xdr:from>
    <xdr:to>
      <xdr:col>7</xdr:col>
      <xdr:colOff>133350</xdr:colOff>
      <xdr:row>43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CA888B-E7A9-29D8-8E6A-6D32F9CD5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4D1D-9C47-4BDB-A1CB-28BE7ADB9B12}">
  <dimension ref="A1:T150"/>
  <sheetViews>
    <sheetView workbookViewId="0">
      <selection activeCell="K4" sqref="K4"/>
    </sheetView>
  </sheetViews>
  <sheetFormatPr defaultRowHeight="15" x14ac:dyDescent="0.25"/>
  <cols>
    <col min="1" max="1" width="19.28515625" customWidth="1"/>
    <col min="2" max="3" width="12.140625" customWidth="1"/>
    <col min="4" max="4" width="13.28515625" customWidth="1"/>
    <col min="5" max="7" width="9.140625" customWidth="1"/>
    <col min="10" max="10" width="9.140625" customWidth="1"/>
  </cols>
  <sheetData>
    <row r="1" spans="1:20" ht="15.75" thickBot="1" x14ac:dyDescent="0.3">
      <c r="A1" s="3" t="s">
        <v>0</v>
      </c>
      <c r="B1" s="3" t="s">
        <v>1</v>
      </c>
      <c r="C1" s="3" t="s">
        <v>313</v>
      </c>
      <c r="D1" s="3" t="s">
        <v>312</v>
      </c>
      <c r="E1" s="3" t="s">
        <v>353</v>
      </c>
      <c r="F1" s="3" t="s">
        <v>354</v>
      </c>
      <c r="G1" s="3" t="s">
        <v>355</v>
      </c>
      <c r="H1" s="3" t="s">
        <v>356</v>
      </c>
      <c r="I1" s="3" t="s">
        <v>357</v>
      </c>
      <c r="J1" s="3" t="s">
        <v>358</v>
      </c>
      <c r="K1" s="1" t="s">
        <v>362</v>
      </c>
      <c r="L1" s="2" t="s">
        <v>431</v>
      </c>
      <c r="M1" s="2" t="s">
        <v>432</v>
      </c>
      <c r="Q1" s="2" t="s">
        <v>359</v>
      </c>
    </row>
    <row r="2" spans="1:20" ht="18" x14ac:dyDescent="0.25">
      <c r="A2" s="4" t="s">
        <v>2</v>
      </c>
      <c r="B2" s="4" t="s">
        <v>141</v>
      </c>
      <c r="C2" s="4" t="s">
        <v>351</v>
      </c>
      <c r="D2" s="4"/>
      <c r="E2" s="12" t="s">
        <v>291</v>
      </c>
      <c r="F2" s="12" t="s">
        <v>291</v>
      </c>
      <c r="G2" t="s">
        <v>305</v>
      </c>
      <c r="H2" s="12" t="s">
        <v>291</v>
      </c>
      <c r="I2" s="12" t="s">
        <v>291</v>
      </c>
      <c r="J2" s="13" t="s">
        <v>291</v>
      </c>
      <c r="K2">
        <v>0.99985455999999995</v>
      </c>
      <c r="L2" t="s">
        <v>367</v>
      </c>
      <c r="M2" t="s">
        <v>368</v>
      </c>
      <c r="Q2" t="s">
        <v>361</v>
      </c>
    </row>
    <row r="3" spans="1:20" x14ac:dyDescent="0.25">
      <c r="A3" s="4" t="s">
        <v>3</v>
      </c>
      <c r="B3" s="4" t="s">
        <v>142</v>
      </c>
      <c r="C3" s="5" t="s">
        <v>314</v>
      </c>
      <c r="D3" s="4"/>
      <c r="E3" t="s">
        <v>292</v>
      </c>
      <c r="F3" t="s">
        <v>304</v>
      </c>
      <c r="G3" t="s">
        <v>292</v>
      </c>
      <c r="H3" s="12" t="s">
        <v>291</v>
      </c>
      <c r="I3" s="12" t="s">
        <v>291</v>
      </c>
      <c r="J3" s="13" t="s">
        <v>291</v>
      </c>
      <c r="K3">
        <v>0.37906939000000001</v>
      </c>
      <c r="L3" t="s">
        <v>369</v>
      </c>
      <c r="M3" t="s">
        <v>370</v>
      </c>
      <c r="Q3" t="s">
        <v>360</v>
      </c>
    </row>
    <row r="4" spans="1:20" x14ac:dyDescent="0.25">
      <c r="A4" s="4" t="s">
        <v>293</v>
      </c>
      <c r="B4" s="4" t="s">
        <v>143</v>
      </c>
      <c r="C4" s="5" t="s">
        <v>315</v>
      </c>
      <c r="D4" s="4"/>
      <c r="E4" s="12" t="s">
        <v>291</v>
      </c>
      <c r="F4" s="12" t="s">
        <v>291</v>
      </c>
      <c r="G4" s="12" t="s">
        <v>291</v>
      </c>
      <c r="H4" s="12" t="s">
        <v>291</v>
      </c>
      <c r="I4" s="12" t="s">
        <v>291</v>
      </c>
      <c r="J4" s="13" t="s">
        <v>291</v>
      </c>
      <c r="K4">
        <v>0.98408013999999999</v>
      </c>
      <c r="L4" t="s">
        <v>369</v>
      </c>
      <c r="M4" t="s">
        <v>370</v>
      </c>
    </row>
    <row r="5" spans="1:20" ht="15.75" thickBot="1" x14ac:dyDescent="0.3">
      <c r="A5" s="4" t="s">
        <v>294</v>
      </c>
      <c r="B5" s="4" t="s">
        <v>144</v>
      </c>
      <c r="C5" s="5" t="s">
        <v>319</v>
      </c>
      <c r="D5" s="4" t="s">
        <v>303</v>
      </c>
      <c r="E5" s="12" t="s">
        <v>305</v>
      </c>
      <c r="F5" s="12" t="s">
        <v>305</v>
      </c>
      <c r="G5" s="12" t="s">
        <v>305</v>
      </c>
      <c r="H5" s="12" t="s">
        <v>305</v>
      </c>
      <c r="I5" s="12" t="s">
        <v>305</v>
      </c>
      <c r="J5" s="13" t="s">
        <v>305</v>
      </c>
      <c r="K5">
        <v>0.97276770999999995</v>
      </c>
      <c r="L5" t="s">
        <v>371</v>
      </c>
      <c r="M5" t="s">
        <v>370</v>
      </c>
      <c r="Q5" s="1" t="s">
        <v>363</v>
      </c>
      <c r="R5" s="1" t="s">
        <v>358</v>
      </c>
      <c r="S5" s="1" t="s">
        <v>365</v>
      </c>
      <c r="T5" s="1" t="s">
        <v>366</v>
      </c>
    </row>
    <row r="6" spans="1:20" x14ac:dyDescent="0.25">
      <c r="A6" s="4" t="s">
        <v>4</v>
      </c>
      <c r="B6" s="4" t="s">
        <v>145</v>
      </c>
      <c r="C6" s="6" t="s">
        <v>316</v>
      </c>
      <c r="D6" s="4"/>
      <c r="E6" s="12" t="s">
        <v>305</v>
      </c>
      <c r="F6" s="12" t="s">
        <v>305</v>
      </c>
      <c r="G6" s="12" t="s">
        <v>305</v>
      </c>
      <c r="H6" s="12" t="s">
        <v>305</v>
      </c>
      <c r="I6" s="12" t="s">
        <v>305</v>
      </c>
      <c r="J6" s="13" t="s">
        <v>305</v>
      </c>
      <c r="K6">
        <v>0.98673438999999996</v>
      </c>
      <c r="L6" t="s">
        <v>372</v>
      </c>
      <c r="M6" t="s">
        <v>368</v>
      </c>
      <c r="Q6" s="16" t="s">
        <v>291</v>
      </c>
      <c r="R6" s="18">
        <f>COUNTIF(J2:J150,"CA")</f>
        <v>74</v>
      </c>
      <c r="S6" s="18">
        <v>58</v>
      </c>
      <c r="T6" s="14">
        <v>0.78380000000000005</v>
      </c>
    </row>
    <row r="7" spans="1:20" x14ac:dyDescent="0.25">
      <c r="A7" s="4" t="s">
        <v>5</v>
      </c>
      <c r="B7" s="4" t="s">
        <v>146</v>
      </c>
      <c r="C7" s="6" t="s">
        <v>317</v>
      </c>
      <c r="D7" s="4"/>
      <c r="E7" s="12" t="s">
        <v>291</v>
      </c>
      <c r="F7" t="s">
        <v>303</v>
      </c>
      <c r="G7" s="12" t="s">
        <v>291</v>
      </c>
      <c r="H7" s="12" t="s">
        <v>291</v>
      </c>
      <c r="I7" t="s">
        <v>305</v>
      </c>
      <c r="J7" s="13" t="s">
        <v>291</v>
      </c>
      <c r="K7">
        <v>0.99882311000000001</v>
      </c>
      <c r="L7" t="s">
        <v>373</v>
      </c>
      <c r="M7" t="s">
        <v>370</v>
      </c>
      <c r="Q7" s="17" t="s">
        <v>364</v>
      </c>
      <c r="R7" s="8">
        <f>COUNTIF(J2:J150,"HDPE")+COUNTIF(J2:J150,"LDPE")</f>
        <v>20</v>
      </c>
      <c r="S7" s="8">
        <v>15</v>
      </c>
      <c r="T7" s="15">
        <v>0.75</v>
      </c>
    </row>
    <row r="8" spans="1:20" x14ac:dyDescent="0.25">
      <c r="A8" s="4" t="s">
        <v>6</v>
      </c>
      <c r="B8" s="4" t="s">
        <v>147</v>
      </c>
      <c r="C8" s="6" t="s">
        <v>318</v>
      </c>
      <c r="D8" s="4"/>
      <c r="E8" t="s">
        <v>291</v>
      </c>
      <c r="F8" t="s">
        <v>290</v>
      </c>
      <c r="G8" s="12" t="s">
        <v>292</v>
      </c>
      <c r="H8" t="s">
        <v>291</v>
      </c>
      <c r="I8" s="12" t="s">
        <v>292</v>
      </c>
      <c r="J8" s="13" t="s">
        <v>292</v>
      </c>
      <c r="K8">
        <v>0.53468192000000003</v>
      </c>
      <c r="L8" t="s">
        <v>372</v>
      </c>
      <c r="M8" t="s">
        <v>368</v>
      </c>
      <c r="Q8" s="17" t="s">
        <v>308</v>
      </c>
      <c r="R8" s="8">
        <f>COUNTIF(J2:J150,"PP")</f>
        <v>10</v>
      </c>
      <c r="S8" s="8">
        <v>7</v>
      </c>
      <c r="T8" s="15">
        <v>0.7</v>
      </c>
    </row>
    <row r="9" spans="1:20" x14ac:dyDescent="0.25">
      <c r="A9" s="4" t="s">
        <v>7</v>
      </c>
      <c r="B9" s="4" t="s">
        <v>148</v>
      </c>
      <c r="C9" s="6" t="s">
        <v>343</v>
      </c>
      <c r="D9" s="4"/>
      <c r="E9" s="12" t="s">
        <v>291</v>
      </c>
      <c r="F9" s="12" t="s">
        <v>291</v>
      </c>
      <c r="G9" s="12" t="s">
        <v>291</v>
      </c>
      <c r="H9" s="12" t="s">
        <v>291</v>
      </c>
      <c r="I9" s="12" t="s">
        <v>291</v>
      </c>
      <c r="J9" s="13" t="s">
        <v>291</v>
      </c>
      <c r="K9">
        <v>0.99904329000000003</v>
      </c>
      <c r="L9" t="s">
        <v>374</v>
      </c>
      <c r="M9" t="s">
        <v>368</v>
      </c>
      <c r="Q9" s="17" t="s">
        <v>292</v>
      </c>
      <c r="R9" s="8">
        <f>COUNTIF(J2:J150,"PS")</f>
        <v>7</v>
      </c>
      <c r="S9" s="8">
        <v>6</v>
      </c>
      <c r="T9" s="14">
        <v>0.85709999999999997</v>
      </c>
    </row>
    <row r="10" spans="1:20" x14ac:dyDescent="0.25">
      <c r="A10" s="4" t="s">
        <v>8</v>
      </c>
      <c r="B10" s="4" t="s">
        <v>149</v>
      </c>
      <c r="C10" s="6" t="s">
        <v>319</v>
      </c>
      <c r="D10" s="4" t="s">
        <v>290</v>
      </c>
      <c r="E10" s="12" t="s">
        <v>291</v>
      </c>
      <c r="F10" s="12" t="s">
        <v>291</v>
      </c>
      <c r="G10" s="12" t="s">
        <v>291</v>
      </c>
      <c r="H10" s="12" t="s">
        <v>291</v>
      </c>
      <c r="I10" s="12" t="s">
        <v>291</v>
      </c>
      <c r="J10" s="13" t="s">
        <v>291</v>
      </c>
      <c r="K10">
        <v>0.97113638999999996</v>
      </c>
      <c r="L10" t="s">
        <v>372</v>
      </c>
      <c r="M10" t="s">
        <v>368</v>
      </c>
      <c r="Q10" s="17" t="s">
        <v>306</v>
      </c>
      <c r="R10" s="8">
        <f>COUNTIF(J2:J150,"PET")</f>
        <v>21</v>
      </c>
      <c r="S10" s="8">
        <v>15</v>
      </c>
      <c r="T10" s="14">
        <v>0.71430000000000005</v>
      </c>
    </row>
    <row r="11" spans="1:20" x14ac:dyDescent="0.25">
      <c r="A11" s="4" t="s">
        <v>9</v>
      </c>
      <c r="B11" s="4" t="s">
        <v>150</v>
      </c>
      <c r="C11" s="6" t="s">
        <v>320</v>
      </c>
      <c r="D11" s="4"/>
      <c r="E11" s="12" t="s">
        <v>303</v>
      </c>
      <c r="F11" s="12" t="s">
        <v>303</v>
      </c>
      <c r="G11" s="12" t="s">
        <v>303</v>
      </c>
      <c r="H11" s="12" t="s">
        <v>303</v>
      </c>
      <c r="I11" s="12" t="s">
        <v>303</v>
      </c>
      <c r="J11" s="13" t="s">
        <v>303</v>
      </c>
      <c r="K11">
        <v>0.99997460999999999</v>
      </c>
      <c r="L11" t="s">
        <v>375</v>
      </c>
      <c r="M11" t="s">
        <v>370</v>
      </c>
      <c r="Q11" s="17" t="s">
        <v>304</v>
      </c>
      <c r="R11" s="8">
        <f>COUNTIF(J2:J150,"PMMA")</f>
        <v>3</v>
      </c>
      <c r="S11" s="8">
        <v>1</v>
      </c>
      <c r="T11" s="14">
        <v>0.33329999999999999</v>
      </c>
    </row>
    <row r="12" spans="1:20" x14ac:dyDescent="0.25">
      <c r="A12" s="4" t="s">
        <v>10</v>
      </c>
      <c r="B12" s="4" t="s">
        <v>151</v>
      </c>
      <c r="C12" s="6" t="s">
        <v>321</v>
      </c>
      <c r="D12" s="4"/>
      <c r="E12" t="s">
        <v>290</v>
      </c>
      <c r="F12" t="s">
        <v>304</v>
      </c>
      <c r="G12" t="s">
        <v>290</v>
      </c>
      <c r="H12" t="s">
        <v>306</v>
      </c>
      <c r="I12" t="s">
        <v>308</v>
      </c>
      <c r="J12" s="8" t="s">
        <v>291</v>
      </c>
      <c r="K12">
        <v>0.39762542000000001</v>
      </c>
      <c r="L12" t="s">
        <v>367</v>
      </c>
      <c r="M12" t="s">
        <v>368</v>
      </c>
      <c r="Q12" s="17" t="s">
        <v>303</v>
      </c>
      <c r="R12" s="8">
        <f>COUNTIF(J2:J150,"PA")</f>
        <v>14</v>
      </c>
      <c r="S12" s="8">
        <v>12</v>
      </c>
      <c r="T12" s="14">
        <v>0.85709999999999997</v>
      </c>
    </row>
    <row r="13" spans="1:20" x14ac:dyDescent="0.25">
      <c r="A13" s="4" t="s">
        <v>11</v>
      </c>
      <c r="B13" s="4" t="s">
        <v>152</v>
      </c>
      <c r="C13" s="6" t="s">
        <v>319</v>
      </c>
      <c r="D13" s="4" t="s">
        <v>291</v>
      </c>
      <c r="E13" s="9" t="s">
        <v>291</v>
      </c>
      <c r="F13" s="9" t="s">
        <v>291</v>
      </c>
      <c r="G13" t="s">
        <v>305</v>
      </c>
      <c r="H13" s="9" t="s">
        <v>291</v>
      </c>
      <c r="I13" t="s">
        <v>305</v>
      </c>
      <c r="J13" s="10" t="s">
        <v>291</v>
      </c>
      <c r="K13">
        <v>0.99648106000000003</v>
      </c>
      <c r="L13" t="s">
        <v>376</v>
      </c>
      <c r="M13" t="s">
        <v>368</v>
      </c>
      <c r="Q13" s="17" t="s">
        <v>290</v>
      </c>
      <c r="R13" s="8">
        <f>COUNTIF(J2:J150,"PVC")</f>
        <v>0</v>
      </c>
      <c r="S13" s="8">
        <v>0</v>
      </c>
      <c r="T13" s="15">
        <v>0</v>
      </c>
    </row>
    <row r="14" spans="1:20" x14ac:dyDescent="0.25">
      <c r="A14" s="4" t="s">
        <v>12</v>
      </c>
      <c r="B14" s="4" t="s">
        <v>153</v>
      </c>
      <c r="C14" s="6" t="s">
        <v>322</v>
      </c>
      <c r="D14" s="4"/>
      <c r="E14" s="12" t="s">
        <v>306</v>
      </c>
      <c r="F14" s="12" t="s">
        <v>306</v>
      </c>
      <c r="G14" t="s">
        <v>303</v>
      </c>
      <c r="H14" s="12" t="s">
        <v>306</v>
      </c>
      <c r="I14" s="12" t="s">
        <v>306</v>
      </c>
      <c r="J14" s="13" t="s">
        <v>306</v>
      </c>
      <c r="K14">
        <v>0.49573356000000002</v>
      </c>
      <c r="L14" t="s">
        <v>374</v>
      </c>
      <c r="M14" t="s">
        <v>368</v>
      </c>
    </row>
    <row r="15" spans="1:20" x14ac:dyDescent="0.25">
      <c r="A15" s="4" t="s">
        <v>13</v>
      </c>
      <c r="B15" s="4" t="s">
        <v>154</v>
      </c>
      <c r="C15" s="6" t="s">
        <v>323</v>
      </c>
      <c r="D15" s="4"/>
      <c r="E15" s="12" t="s">
        <v>291</v>
      </c>
      <c r="F15" s="12" t="s">
        <v>291</v>
      </c>
      <c r="G15" s="12" t="s">
        <v>291</v>
      </c>
      <c r="H15" s="12" t="s">
        <v>291</v>
      </c>
      <c r="I15" s="12" t="s">
        <v>291</v>
      </c>
      <c r="J15" s="13" t="s">
        <v>291</v>
      </c>
      <c r="K15">
        <v>0.99566299000000003</v>
      </c>
      <c r="L15" t="s">
        <v>377</v>
      </c>
      <c r="M15" t="s">
        <v>378</v>
      </c>
    </row>
    <row r="16" spans="1:20" x14ac:dyDescent="0.25">
      <c r="A16" s="4" t="s">
        <v>14</v>
      </c>
      <c r="B16" s="4" t="s">
        <v>155</v>
      </c>
      <c r="C16" s="6" t="s">
        <v>324</v>
      </c>
      <c r="D16" s="4"/>
      <c r="E16" s="12" t="s">
        <v>306</v>
      </c>
      <c r="F16" s="12" t="s">
        <v>306</v>
      </c>
      <c r="G16" s="12" t="s">
        <v>306</v>
      </c>
      <c r="H16" s="12" t="s">
        <v>306</v>
      </c>
      <c r="I16" s="12" t="s">
        <v>306</v>
      </c>
      <c r="J16" s="13" t="s">
        <v>306</v>
      </c>
      <c r="K16">
        <v>0.99999928000000005</v>
      </c>
      <c r="L16" t="s">
        <v>379</v>
      </c>
      <c r="M16" t="s">
        <v>368</v>
      </c>
    </row>
    <row r="17" spans="1:13" x14ac:dyDescent="0.25">
      <c r="A17" s="4" t="s">
        <v>15</v>
      </c>
      <c r="B17" s="4" t="s">
        <v>156</v>
      </c>
      <c r="C17" s="6" t="s">
        <v>325</v>
      </c>
      <c r="D17" s="4"/>
      <c r="E17" s="12" t="s">
        <v>291</v>
      </c>
      <c r="F17" s="12" t="s">
        <v>291</v>
      </c>
      <c r="G17" s="12" t="s">
        <v>291</v>
      </c>
      <c r="H17" s="12" t="s">
        <v>291</v>
      </c>
      <c r="I17" s="12" t="s">
        <v>291</v>
      </c>
      <c r="J17" s="13" t="s">
        <v>291</v>
      </c>
      <c r="K17">
        <v>0.99850958999999995</v>
      </c>
      <c r="L17" t="s">
        <v>380</v>
      </c>
      <c r="M17" t="s">
        <v>370</v>
      </c>
    </row>
    <row r="18" spans="1:13" x14ac:dyDescent="0.25">
      <c r="A18" s="4" t="s">
        <v>16</v>
      </c>
      <c r="B18" s="4" t="s">
        <v>157</v>
      </c>
      <c r="C18" s="5" t="s">
        <v>314</v>
      </c>
      <c r="D18" s="4"/>
      <c r="E18" s="12" t="s">
        <v>291</v>
      </c>
      <c r="F18" s="12" t="s">
        <v>291</v>
      </c>
      <c r="G18" t="s">
        <v>305</v>
      </c>
      <c r="H18" s="12" t="s">
        <v>291</v>
      </c>
      <c r="I18" s="12" t="s">
        <v>291</v>
      </c>
      <c r="J18" s="13" t="s">
        <v>291</v>
      </c>
      <c r="K18">
        <v>0.99967956999999996</v>
      </c>
      <c r="L18" t="s">
        <v>379</v>
      </c>
      <c r="M18" t="s">
        <v>368</v>
      </c>
    </row>
    <row r="19" spans="1:13" x14ac:dyDescent="0.25">
      <c r="A19" s="4" t="s">
        <v>295</v>
      </c>
      <c r="B19" s="4" t="s">
        <v>158</v>
      </c>
      <c r="C19" s="6" t="s">
        <v>319</v>
      </c>
      <c r="D19" s="4" t="s">
        <v>303</v>
      </c>
      <c r="E19" s="12" t="s">
        <v>308</v>
      </c>
      <c r="F19" s="12" t="s">
        <v>308</v>
      </c>
      <c r="G19" s="12" t="s">
        <v>308</v>
      </c>
      <c r="H19" s="12" t="s">
        <v>308</v>
      </c>
      <c r="I19" s="12" t="s">
        <v>308</v>
      </c>
      <c r="J19" s="13" t="s">
        <v>308</v>
      </c>
      <c r="K19">
        <v>0.99999917000000005</v>
      </c>
      <c r="L19" t="s">
        <v>371</v>
      </c>
      <c r="M19" t="s">
        <v>370</v>
      </c>
    </row>
    <row r="20" spans="1:13" x14ac:dyDescent="0.25">
      <c r="A20" s="4" t="s">
        <v>17</v>
      </c>
      <c r="B20" s="4" t="s">
        <v>159</v>
      </c>
      <c r="C20" s="6" t="s">
        <v>326</v>
      </c>
      <c r="D20" s="4"/>
      <c r="E20" s="12" t="s">
        <v>307</v>
      </c>
      <c r="F20" t="s">
        <v>303</v>
      </c>
      <c r="G20" t="s">
        <v>290</v>
      </c>
      <c r="H20" s="12" t="s">
        <v>305</v>
      </c>
      <c r="I20" s="12" t="s">
        <v>305</v>
      </c>
      <c r="J20" s="13" t="s">
        <v>307</v>
      </c>
      <c r="K20">
        <v>0.76106602000000001</v>
      </c>
      <c r="L20" t="s">
        <v>367</v>
      </c>
      <c r="M20" t="s">
        <v>368</v>
      </c>
    </row>
    <row r="21" spans="1:13" x14ac:dyDescent="0.25">
      <c r="A21" s="4" t="s">
        <v>18</v>
      </c>
      <c r="B21" s="4" t="s">
        <v>160</v>
      </c>
      <c r="C21" s="6" t="s">
        <v>327</v>
      </c>
      <c r="D21" s="4"/>
      <c r="E21" s="12" t="s">
        <v>308</v>
      </c>
      <c r="F21" t="s">
        <v>305</v>
      </c>
      <c r="G21" s="12" t="s">
        <v>308</v>
      </c>
      <c r="H21" s="12" t="s">
        <v>308</v>
      </c>
      <c r="I21" s="12" t="s">
        <v>308</v>
      </c>
      <c r="J21" s="13" t="s">
        <v>308</v>
      </c>
      <c r="K21">
        <v>0.99999917000000005</v>
      </c>
      <c r="L21" t="s">
        <v>381</v>
      </c>
      <c r="M21" t="s">
        <v>382</v>
      </c>
    </row>
    <row r="22" spans="1:13" x14ac:dyDescent="0.25">
      <c r="A22" s="4" t="s">
        <v>19</v>
      </c>
      <c r="B22" s="4" t="s">
        <v>161</v>
      </c>
      <c r="C22" s="6" t="s">
        <v>352</v>
      </c>
      <c r="D22" s="4"/>
      <c r="E22" s="12" t="s">
        <v>303</v>
      </c>
      <c r="F22" s="12" t="s">
        <v>303</v>
      </c>
      <c r="G22" s="12" t="s">
        <v>303</v>
      </c>
      <c r="H22" s="12" t="s">
        <v>303</v>
      </c>
      <c r="I22" t="s">
        <v>305</v>
      </c>
      <c r="J22" s="8" t="s">
        <v>291</v>
      </c>
      <c r="K22">
        <v>0.65933209999999998</v>
      </c>
      <c r="L22" t="s">
        <v>374</v>
      </c>
      <c r="M22" t="s">
        <v>368</v>
      </c>
    </row>
    <row r="23" spans="1:13" x14ac:dyDescent="0.25">
      <c r="A23" s="4" t="s">
        <v>20</v>
      </c>
      <c r="B23" s="4" t="s">
        <v>162</v>
      </c>
      <c r="C23" s="6" t="s">
        <v>318</v>
      </c>
      <c r="D23" s="4"/>
      <c r="E23" s="12" t="s">
        <v>291</v>
      </c>
      <c r="F23" s="12" t="s">
        <v>291</v>
      </c>
      <c r="G23" t="s">
        <v>303</v>
      </c>
      <c r="H23" s="12" t="s">
        <v>291</v>
      </c>
      <c r="I23" s="12" t="s">
        <v>291</v>
      </c>
      <c r="J23" s="13" t="s">
        <v>291</v>
      </c>
      <c r="K23">
        <v>0.99575256999999995</v>
      </c>
      <c r="L23" t="s">
        <v>383</v>
      </c>
      <c r="M23" t="s">
        <v>370</v>
      </c>
    </row>
    <row r="24" spans="1:13" x14ac:dyDescent="0.25">
      <c r="A24" s="4" t="s">
        <v>21</v>
      </c>
      <c r="B24" s="4" t="s">
        <v>163</v>
      </c>
      <c r="C24" s="6" t="s">
        <v>319</v>
      </c>
      <c r="D24" s="4" t="s">
        <v>292</v>
      </c>
      <c r="E24" s="12" t="s">
        <v>291</v>
      </c>
      <c r="F24" s="12" t="s">
        <v>291</v>
      </c>
      <c r="G24" s="12" t="s">
        <v>291</v>
      </c>
      <c r="H24" s="12" t="s">
        <v>291</v>
      </c>
      <c r="I24" s="12" t="s">
        <v>291</v>
      </c>
      <c r="J24" s="13" t="s">
        <v>291</v>
      </c>
      <c r="K24">
        <v>0.98381810999999997</v>
      </c>
      <c r="L24" t="s">
        <v>374</v>
      </c>
      <c r="M24" t="s">
        <v>368</v>
      </c>
    </row>
    <row r="25" spans="1:13" x14ac:dyDescent="0.25">
      <c r="A25" s="4" t="s">
        <v>22</v>
      </c>
      <c r="B25" s="4" t="s">
        <v>164</v>
      </c>
      <c r="C25" s="6" t="s">
        <v>319</v>
      </c>
      <c r="D25" s="4" t="s">
        <v>304</v>
      </c>
      <c r="E25" s="12" t="s">
        <v>305</v>
      </c>
      <c r="F25" t="s">
        <v>290</v>
      </c>
      <c r="G25" t="s">
        <v>292</v>
      </c>
      <c r="H25" s="12" t="s">
        <v>305</v>
      </c>
      <c r="I25" s="12" t="s">
        <v>305</v>
      </c>
      <c r="J25" s="13" t="s">
        <v>305</v>
      </c>
      <c r="K25">
        <v>0.96264720000000004</v>
      </c>
      <c r="L25" t="s">
        <v>384</v>
      </c>
      <c r="M25" t="s">
        <v>370</v>
      </c>
    </row>
    <row r="26" spans="1:13" x14ac:dyDescent="0.25">
      <c r="A26" s="4" t="s">
        <v>23</v>
      </c>
      <c r="B26" s="4" t="s">
        <v>165</v>
      </c>
      <c r="C26" s="6" t="s">
        <v>331</v>
      </c>
      <c r="D26" s="4"/>
      <c r="E26" s="12" t="s">
        <v>291</v>
      </c>
      <c r="F26" t="s">
        <v>303</v>
      </c>
      <c r="G26" t="s">
        <v>303</v>
      </c>
      <c r="H26" s="12" t="s">
        <v>291</v>
      </c>
      <c r="I26" s="12" t="s">
        <v>291</v>
      </c>
      <c r="J26" s="13" t="s">
        <v>291</v>
      </c>
      <c r="K26">
        <v>0.98361129000000003</v>
      </c>
      <c r="L26" t="s">
        <v>385</v>
      </c>
      <c r="M26" t="s">
        <v>368</v>
      </c>
    </row>
    <row r="27" spans="1:13" x14ac:dyDescent="0.25">
      <c r="A27" s="4" t="s">
        <v>24</v>
      </c>
      <c r="B27" s="4" t="s">
        <v>166</v>
      </c>
      <c r="C27" s="6" t="s">
        <v>330</v>
      </c>
      <c r="D27" s="4"/>
      <c r="E27" t="s">
        <v>303</v>
      </c>
      <c r="F27" s="12" t="s">
        <v>291</v>
      </c>
      <c r="G27" t="s">
        <v>303</v>
      </c>
      <c r="H27" s="12" t="s">
        <v>291</v>
      </c>
      <c r="I27" s="12" t="s">
        <v>291</v>
      </c>
      <c r="J27" s="13" t="s">
        <v>291</v>
      </c>
      <c r="K27">
        <v>0.99957925000000003</v>
      </c>
      <c r="L27" t="s">
        <v>386</v>
      </c>
      <c r="M27" t="s">
        <v>382</v>
      </c>
    </row>
    <row r="28" spans="1:13" x14ac:dyDescent="0.25">
      <c r="A28" s="4" t="s">
        <v>25</v>
      </c>
      <c r="B28" s="4" t="s">
        <v>167</v>
      </c>
      <c r="C28" s="6" t="s">
        <v>319</v>
      </c>
      <c r="D28" s="4" t="s">
        <v>290</v>
      </c>
      <c r="E28" s="12" t="s">
        <v>303</v>
      </c>
      <c r="F28" s="12" t="s">
        <v>303</v>
      </c>
      <c r="G28" s="12" t="s">
        <v>303</v>
      </c>
      <c r="H28" s="12" t="s">
        <v>303</v>
      </c>
      <c r="I28" t="s">
        <v>291</v>
      </c>
      <c r="J28" s="8" t="s">
        <v>291</v>
      </c>
      <c r="K28">
        <v>0.98248391999999996</v>
      </c>
      <c r="L28" t="s">
        <v>367</v>
      </c>
      <c r="M28" t="s">
        <v>368</v>
      </c>
    </row>
    <row r="29" spans="1:13" x14ac:dyDescent="0.25">
      <c r="A29" s="4" t="s">
        <v>26</v>
      </c>
      <c r="B29" s="4" t="s">
        <v>168</v>
      </c>
      <c r="C29" s="6" t="s">
        <v>328</v>
      </c>
      <c r="D29" s="4"/>
      <c r="E29" s="12" t="s">
        <v>303</v>
      </c>
      <c r="F29" s="12" t="s">
        <v>303</v>
      </c>
      <c r="G29" t="s">
        <v>292</v>
      </c>
      <c r="H29" t="s">
        <v>291</v>
      </c>
      <c r="I29" s="12" t="s">
        <v>303</v>
      </c>
      <c r="J29" s="13" t="s">
        <v>303</v>
      </c>
      <c r="K29">
        <v>0.99455369000000005</v>
      </c>
      <c r="L29" t="s">
        <v>387</v>
      </c>
      <c r="M29" t="s">
        <v>388</v>
      </c>
    </row>
    <row r="30" spans="1:13" x14ac:dyDescent="0.25">
      <c r="A30" s="4" t="s">
        <v>27</v>
      </c>
      <c r="B30" s="4" t="s">
        <v>169</v>
      </c>
      <c r="C30" s="6" t="s">
        <v>319</v>
      </c>
      <c r="D30" s="4" t="s">
        <v>305</v>
      </c>
      <c r="E30" s="12" t="s">
        <v>303</v>
      </c>
      <c r="F30" s="12" t="s">
        <v>303</v>
      </c>
      <c r="G30" s="12" t="s">
        <v>303</v>
      </c>
      <c r="H30" s="12" t="s">
        <v>303</v>
      </c>
      <c r="I30" s="12" t="s">
        <v>303</v>
      </c>
      <c r="J30" s="13" t="s">
        <v>303</v>
      </c>
      <c r="K30">
        <v>0.98806316000000005</v>
      </c>
      <c r="L30" t="s">
        <v>389</v>
      </c>
      <c r="M30" t="s">
        <v>390</v>
      </c>
    </row>
    <row r="31" spans="1:13" x14ac:dyDescent="0.25">
      <c r="A31" s="4" t="s">
        <v>28</v>
      </c>
      <c r="B31" s="4" t="s">
        <v>170</v>
      </c>
      <c r="C31" s="6" t="s">
        <v>319</v>
      </c>
      <c r="D31" s="4" t="s">
        <v>308</v>
      </c>
      <c r="E31" s="12" t="s">
        <v>291</v>
      </c>
      <c r="F31" s="12" t="s">
        <v>291</v>
      </c>
      <c r="G31" s="12" t="s">
        <v>291</v>
      </c>
      <c r="H31" s="12" t="s">
        <v>291</v>
      </c>
      <c r="I31" s="12" t="s">
        <v>291</v>
      </c>
      <c r="J31" s="13" t="s">
        <v>291</v>
      </c>
      <c r="K31">
        <v>0.99893038999999995</v>
      </c>
      <c r="L31" t="s">
        <v>391</v>
      </c>
      <c r="M31" t="s">
        <v>390</v>
      </c>
    </row>
    <row r="32" spans="1:13" x14ac:dyDescent="0.25">
      <c r="A32" s="4" t="s">
        <v>29</v>
      </c>
      <c r="B32" s="4" t="s">
        <v>171</v>
      </c>
      <c r="C32" s="6" t="s">
        <v>334</v>
      </c>
      <c r="D32" s="4"/>
      <c r="E32" t="s">
        <v>303</v>
      </c>
      <c r="F32" t="s">
        <v>303</v>
      </c>
      <c r="G32" t="s">
        <v>303</v>
      </c>
      <c r="H32" t="s">
        <v>291</v>
      </c>
      <c r="I32" t="s">
        <v>291</v>
      </c>
      <c r="J32" s="8" t="s">
        <v>291</v>
      </c>
      <c r="K32">
        <v>0.99321872</v>
      </c>
      <c r="L32" t="s">
        <v>392</v>
      </c>
      <c r="M32" t="s">
        <v>370</v>
      </c>
    </row>
    <row r="33" spans="1:13" x14ac:dyDescent="0.25">
      <c r="A33" s="4" t="s">
        <v>30</v>
      </c>
      <c r="B33" s="4" t="s">
        <v>172</v>
      </c>
      <c r="C33" s="6" t="s">
        <v>319</v>
      </c>
      <c r="D33" s="4" t="s">
        <v>306</v>
      </c>
      <c r="E33" s="12" t="s">
        <v>291</v>
      </c>
      <c r="F33" s="12" t="s">
        <v>291</v>
      </c>
      <c r="G33" t="s">
        <v>305</v>
      </c>
      <c r="H33" s="12" t="s">
        <v>291</v>
      </c>
      <c r="I33" s="12" t="s">
        <v>291</v>
      </c>
      <c r="J33" s="13" t="s">
        <v>291</v>
      </c>
      <c r="K33">
        <v>0.99821693</v>
      </c>
      <c r="L33" t="s">
        <v>379</v>
      </c>
      <c r="M33" t="s">
        <v>368</v>
      </c>
    </row>
    <row r="34" spans="1:13" x14ac:dyDescent="0.25">
      <c r="A34" s="4" t="s">
        <v>31</v>
      </c>
      <c r="B34" s="4" t="s">
        <v>173</v>
      </c>
      <c r="C34" s="6" t="s">
        <v>323</v>
      </c>
      <c r="D34" s="4"/>
      <c r="E34" s="12" t="s">
        <v>303</v>
      </c>
      <c r="F34" s="12" t="s">
        <v>303</v>
      </c>
      <c r="G34" s="12" t="s">
        <v>303</v>
      </c>
      <c r="H34" s="12" t="s">
        <v>303</v>
      </c>
      <c r="I34" s="12" t="s">
        <v>303</v>
      </c>
      <c r="J34" s="13" t="s">
        <v>303</v>
      </c>
      <c r="K34">
        <v>0.99999618999999995</v>
      </c>
      <c r="L34" t="s">
        <v>374</v>
      </c>
      <c r="M34" t="s">
        <v>368</v>
      </c>
    </row>
    <row r="35" spans="1:13" x14ac:dyDescent="0.25">
      <c r="A35" s="4" t="s">
        <v>32</v>
      </c>
      <c r="B35" s="4" t="s">
        <v>174</v>
      </c>
      <c r="C35" s="6" t="s">
        <v>336</v>
      </c>
      <c r="D35" s="4"/>
      <c r="E35" s="12" t="s">
        <v>308</v>
      </c>
      <c r="F35" t="s">
        <v>305</v>
      </c>
      <c r="G35" t="s">
        <v>304</v>
      </c>
      <c r="H35" s="12" t="s">
        <v>308</v>
      </c>
      <c r="I35" s="12" t="s">
        <v>308</v>
      </c>
      <c r="J35" s="13" t="s">
        <v>308</v>
      </c>
      <c r="K35">
        <v>0.99999784999999997</v>
      </c>
      <c r="L35" t="s">
        <v>369</v>
      </c>
      <c r="M35" t="s">
        <v>370</v>
      </c>
    </row>
    <row r="36" spans="1:13" x14ac:dyDescent="0.25">
      <c r="A36" s="4" t="s">
        <v>33</v>
      </c>
      <c r="B36" s="4" t="s">
        <v>175</v>
      </c>
      <c r="C36" s="6" t="s">
        <v>319</v>
      </c>
      <c r="D36" s="4" t="s">
        <v>308</v>
      </c>
      <c r="E36" s="12" t="s">
        <v>291</v>
      </c>
      <c r="F36" s="12" t="s">
        <v>291</v>
      </c>
      <c r="G36" s="12" t="s">
        <v>291</v>
      </c>
      <c r="H36" s="12" t="s">
        <v>291</v>
      </c>
      <c r="I36" s="12" t="s">
        <v>291</v>
      </c>
      <c r="J36" s="13" t="s">
        <v>291</v>
      </c>
      <c r="K36">
        <v>0.98937326999999997</v>
      </c>
      <c r="L36" t="s">
        <v>393</v>
      </c>
      <c r="M36" t="s">
        <v>378</v>
      </c>
    </row>
    <row r="37" spans="1:13" x14ac:dyDescent="0.25">
      <c r="A37" s="4" t="s">
        <v>34</v>
      </c>
      <c r="B37" s="4" t="s">
        <v>176</v>
      </c>
      <c r="C37" s="6" t="s">
        <v>333</v>
      </c>
      <c r="D37" s="4"/>
      <c r="E37" t="s">
        <v>292</v>
      </c>
      <c r="F37" t="s">
        <v>291</v>
      </c>
      <c r="G37" t="s">
        <v>291</v>
      </c>
      <c r="H37" s="12" t="s">
        <v>305</v>
      </c>
      <c r="I37" s="12" t="s">
        <v>305</v>
      </c>
      <c r="J37" s="13" t="s">
        <v>305</v>
      </c>
      <c r="K37">
        <v>0.56016010000000005</v>
      </c>
      <c r="L37" t="s">
        <v>394</v>
      </c>
      <c r="M37" t="s">
        <v>388</v>
      </c>
    </row>
    <row r="38" spans="1:13" x14ac:dyDescent="0.25">
      <c r="A38" s="4" t="s">
        <v>35</v>
      </c>
      <c r="B38" s="4" t="s">
        <v>177</v>
      </c>
      <c r="C38" s="6" t="s">
        <v>325</v>
      </c>
      <c r="D38" s="4"/>
      <c r="E38" s="12" t="s">
        <v>291</v>
      </c>
      <c r="F38" s="12" t="s">
        <v>291</v>
      </c>
      <c r="G38" s="12" t="s">
        <v>291</v>
      </c>
      <c r="H38" s="12" t="s">
        <v>291</v>
      </c>
      <c r="I38" s="12" t="s">
        <v>291</v>
      </c>
      <c r="J38" s="13" t="s">
        <v>291</v>
      </c>
      <c r="K38">
        <v>0.99949812999999998</v>
      </c>
      <c r="L38" t="s">
        <v>374</v>
      </c>
      <c r="M38" t="s">
        <v>368</v>
      </c>
    </row>
    <row r="39" spans="1:13" x14ac:dyDescent="0.25">
      <c r="A39" s="4" t="s">
        <v>36</v>
      </c>
      <c r="B39" s="4" t="s">
        <v>178</v>
      </c>
      <c r="C39" s="6" t="s">
        <v>319</v>
      </c>
      <c r="D39" s="4" t="s">
        <v>307</v>
      </c>
      <c r="E39" t="s">
        <v>290</v>
      </c>
      <c r="F39" t="s">
        <v>308</v>
      </c>
      <c r="G39" t="s">
        <v>290</v>
      </c>
      <c r="H39" t="s">
        <v>292</v>
      </c>
      <c r="I39" t="s">
        <v>292</v>
      </c>
      <c r="J39" s="8" t="s">
        <v>307</v>
      </c>
      <c r="K39">
        <v>0.33919825999999997</v>
      </c>
      <c r="L39" t="s">
        <v>376</v>
      </c>
      <c r="M39" t="s">
        <v>368</v>
      </c>
    </row>
    <row r="40" spans="1:13" x14ac:dyDescent="0.25">
      <c r="A40" s="4" t="s">
        <v>37</v>
      </c>
      <c r="B40" s="4" t="s">
        <v>179</v>
      </c>
      <c r="C40" s="6" t="s">
        <v>337</v>
      </c>
      <c r="D40" s="4"/>
      <c r="E40" t="s">
        <v>290</v>
      </c>
      <c r="F40" s="12" t="s">
        <v>303</v>
      </c>
      <c r="G40" s="12" t="s">
        <v>303</v>
      </c>
      <c r="H40" t="s">
        <v>306</v>
      </c>
      <c r="I40" s="12" t="s">
        <v>303</v>
      </c>
      <c r="J40" s="8" t="s">
        <v>306</v>
      </c>
      <c r="K40">
        <v>0.75140572000000005</v>
      </c>
      <c r="L40" t="s">
        <v>372</v>
      </c>
      <c r="M40" t="s">
        <v>368</v>
      </c>
    </row>
    <row r="41" spans="1:13" x14ac:dyDescent="0.25">
      <c r="A41" s="4" t="s">
        <v>296</v>
      </c>
      <c r="B41" s="4" t="s">
        <v>180</v>
      </c>
      <c r="C41" s="6" t="s">
        <v>338</v>
      </c>
      <c r="D41" s="4"/>
      <c r="E41" s="12" t="s">
        <v>291</v>
      </c>
      <c r="F41" s="12" t="s">
        <v>291</v>
      </c>
      <c r="G41" s="12" t="s">
        <v>291</v>
      </c>
      <c r="H41" s="12" t="s">
        <v>291</v>
      </c>
      <c r="I41" s="12" t="s">
        <v>291</v>
      </c>
      <c r="J41" s="13" t="s">
        <v>291</v>
      </c>
      <c r="K41">
        <v>0.99463743000000004</v>
      </c>
      <c r="L41" t="s">
        <v>374</v>
      </c>
      <c r="M41" t="s">
        <v>368</v>
      </c>
    </row>
    <row r="42" spans="1:13" x14ac:dyDescent="0.25">
      <c r="A42" s="4" t="s">
        <v>297</v>
      </c>
      <c r="B42" s="4" t="s">
        <v>181</v>
      </c>
      <c r="C42" s="6" t="s">
        <v>339</v>
      </c>
      <c r="D42" s="4"/>
      <c r="E42" s="12" t="s">
        <v>291</v>
      </c>
      <c r="F42" s="12" t="s">
        <v>291</v>
      </c>
      <c r="G42" s="12" t="s">
        <v>291</v>
      </c>
      <c r="H42" s="12" t="s">
        <v>291</v>
      </c>
      <c r="I42" s="12" t="s">
        <v>291</v>
      </c>
      <c r="J42" s="13" t="s">
        <v>291</v>
      </c>
      <c r="K42">
        <v>0.99889141000000004</v>
      </c>
      <c r="L42" t="s">
        <v>392</v>
      </c>
      <c r="M42" t="s">
        <v>370</v>
      </c>
    </row>
    <row r="43" spans="1:13" x14ac:dyDescent="0.25">
      <c r="A43" s="4" t="s">
        <v>38</v>
      </c>
      <c r="B43" s="4" t="s">
        <v>182</v>
      </c>
      <c r="C43" s="6" t="s">
        <v>316</v>
      </c>
      <c r="D43" s="4"/>
      <c r="E43" s="12" t="s">
        <v>303</v>
      </c>
      <c r="F43" s="12" t="s">
        <v>303</v>
      </c>
      <c r="G43" s="12" t="s">
        <v>303</v>
      </c>
      <c r="H43" t="s">
        <v>306</v>
      </c>
      <c r="I43" t="s">
        <v>291</v>
      </c>
      <c r="J43" s="8" t="s">
        <v>306</v>
      </c>
      <c r="K43">
        <v>0.93574804</v>
      </c>
      <c r="L43" t="s">
        <v>372</v>
      </c>
      <c r="M43" t="s">
        <v>368</v>
      </c>
    </row>
    <row r="44" spans="1:13" x14ac:dyDescent="0.25">
      <c r="A44" s="4" t="s">
        <v>39</v>
      </c>
      <c r="B44" s="4" t="s">
        <v>183</v>
      </c>
      <c r="C44" s="6" t="s">
        <v>319</v>
      </c>
      <c r="D44" s="4" t="s">
        <v>292</v>
      </c>
      <c r="E44" s="12" t="s">
        <v>291</v>
      </c>
      <c r="F44" s="12" t="s">
        <v>291</v>
      </c>
      <c r="G44" s="12" t="s">
        <v>291</v>
      </c>
      <c r="H44" s="12" t="s">
        <v>291</v>
      </c>
      <c r="I44" s="12" t="s">
        <v>291</v>
      </c>
      <c r="J44" s="13" t="s">
        <v>291</v>
      </c>
      <c r="K44">
        <v>0.99972707000000005</v>
      </c>
      <c r="L44" t="s">
        <v>379</v>
      </c>
      <c r="M44" t="s">
        <v>368</v>
      </c>
    </row>
    <row r="45" spans="1:13" x14ac:dyDescent="0.25">
      <c r="A45" s="4" t="s">
        <v>40</v>
      </c>
      <c r="B45" s="4" t="s">
        <v>184</v>
      </c>
      <c r="C45" s="6" t="s">
        <v>340</v>
      </c>
      <c r="D45" s="4"/>
      <c r="E45" s="12" t="s">
        <v>305</v>
      </c>
      <c r="F45" t="s">
        <v>291</v>
      </c>
      <c r="G45" t="s">
        <v>292</v>
      </c>
      <c r="H45" s="12" t="s">
        <v>305</v>
      </c>
      <c r="I45" s="12" t="s">
        <v>305</v>
      </c>
      <c r="J45" s="13" t="s">
        <v>305</v>
      </c>
      <c r="K45">
        <v>0.96303117000000005</v>
      </c>
      <c r="L45" t="s">
        <v>374</v>
      </c>
      <c r="M45" t="s">
        <v>368</v>
      </c>
    </row>
    <row r="46" spans="1:13" x14ac:dyDescent="0.25">
      <c r="A46" s="4" t="s">
        <v>41</v>
      </c>
      <c r="B46" s="4" t="s">
        <v>185</v>
      </c>
      <c r="C46" s="6" t="s">
        <v>319</v>
      </c>
      <c r="D46" s="4" t="s">
        <v>290</v>
      </c>
      <c r="E46" s="9" t="s">
        <v>290</v>
      </c>
      <c r="F46" t="s">
        <v>308</v>
      </c>
      <c r="G46" s="9" t="s">
        <v>290</v>
      </c>
      <c r="H46" t="s">
        <v>307</v>
      </c>
      <c r="I46" t="s">
        <v>292</v>
      </c>
      <c r="J46" s="8" t="s">
        <v>307</v>
      </c>
      <c r="K46">
        <v>0.48455027000000001</v>
      </c>
      <c r="L46" t="s">
        <v>377</v>
      </c>
      <c r="M46" t="s">
        <v>378</v>
      </c>
    </row>
    <row r="47" spans="1:13" x14ac:dyDescent="0.25">
      <c r="A47" s="4" t="s">
        <v>42</v>
      </c>
      <c r="B47" s="4" t="s">
        <v>186</v>
      </c>
      <c r="C47" s="6" t="s">
        <v>319</v>
      </c>
      <c r="D47" s="4" t="s">
        <v>305</v>
      </c>
      <c r="E47" s="12" t="s">
        <v>292</v>
      </c>
      <c r="F47" s="12" t="s">
        <v>292</v>
      </c>
      <c r="G47" s="12" t="s">
        <v>292</v>
      </c>
      <c r="H47" s="12" t="s">
        <v>292</v>
      </c>
      <c r="I47" s="12" t="s">
        <v>292</v>
      </c>
      <c r="J47" s="13" t="s">
        <v>292</v>
      </c>
      <c r="K47">
        <v>0.99876273000000004</v>
      </c>
      <c r="L47" t="s">
        <v>367</v>
      </c>
      <c r="M47" t="s">
        <v>368</v>
      </c>
    </row>
    <row r="48" spans="1:13" x14ac:dyDescent="0.25">
      <c r="A48" s="4" t="s">
        <v>43</v>
      </c>
      <c r="B48" s="4" t="s">
        <v>187</v>
      </c>
      <c r="C48" s="6" t="s">
        <v>321</v>
      </c>
      <c r="D48" s="4"/>
      <c r="E48" t="s">
        <v>290</v>
      </c>
      <c r="F48" t="s">
        <v>291</v>
      </c>
      <c r="G48" t="s">
        <v>303</v>
      </c>
      <c r="H48" t="s">
        <v>308</v>
      </c>
      <c r="I48" t="s">
        <v>305</v>
      </c>
      <c r="J48" s="8" t="s">
        <v>308</v>
      </c>
      <c r="K48">
        <v>0.77802437999999996</v>
      </c>
      <c r="L48" t="s">
        <v>395</v>
      </c>
      <c r="M48" t="s">
        <v>378</v>
      </c>
    </row>
    <row r="49" spans="1:13" x14ac:dyDescent="0.25">
      <c r="A49" s="4" t="s">
        <v>44</v>
      </c>
      <c r="B49" s="4" t="s">
        <v>188</v>
      </c>
      <c r="C49" s="6" t="s">
        <v>335</v>
      </c>
      <c r="D49" s="4"/>
      <c r="E49" s="12" t="s">
        <v>303</v>
      </c>
      <c r="F49" s="12" t="s">
        <v>303</v>
      </c>
      <c r="G49" s="12" t="s">
        <v>303</v>
      </c>
      <c r="H49" s="12" t="s">
        <v>303</v>
      </c>
      <c r="I49" s="12" t="s">
        <v>303</v>
      </c>
      <c r="J49" s="13" t="s">
        <v>303</v>
      </c>
      <c r="K49">
        <v>0.99998772000000002</v>
      </c>
      <c r="L49" t="s">
        <v>374</v>
      </c>
      <c r="M49" t="s">
        <v>368</v>
      </c>
    </row>
    <row r="50" spans="1:13" x14ac:dyDescent="0.25">
      <c r="A50" s="4" t="s">
        <v>45</v>
      </c>
      <c r="B50" s="4" t="s">
        <v>189</v>
      </c>
      <c r="C50" s="6" t="s">
        <v>334</v>
      </c>
      <c r="D50" s="4"/>
      <c r="E50" s="12" t="s">
        <v>291</v>
      </c>
      <c r="F50" s="12" t="s">
        <v>291</v>
      </c>
      <c r="G50" s="12" t="s">
        <v>291</v>
      </c>
      <c r="H50" s="12" t="s">
        <v>291</v>
      </c>
      <c r="I50" s="12" t="s">
        <v>291</v>
      </c>
      <c r="J50" s="13" t="s">
        <v>291</v>
      </c>
      <c r="K50">
        <v>0.99918145000000003</v>
      </c>
      <c r="L50" t="s">
        <v>369</v>
      </c>
      <c r="M50" t="s">
        <v>370</v>
      </c>
    </row>
    <row r="51" spans="1:13" x14ac:dyDescent="0.25">
      <c r="A51" s="4" t="s">
        <v>46</v>
      </c>
      <c r="B51" s="4" t="s">
        <v>190</v>
      </c>
      <c r="C51" s="6" t="s">
        <v>350</v>
      </c>
      <c r="D51" s="4"/>
      <c r="E51" t="s">
        <v>291</v>
      </c>
      <c r="F51" t="s">
        <v>291</v>
      </c>
      <c r="G51" s="12" t="s">
        <v>303</v>
      </c>
      <c r="H51" s="12" t="s">
        <v>303</v>
      </c>
      <c r="I51" s="12" t="s">
        <v>303</v>
      </c>
      <c r="J51" s="13" t="s">
        <v>303</v>
      </c>
      <c r="K51">
        <v>0.89957684000000004</v>
      </c>
      <c r="L51" t="s">
        <v>374</v>
      </c>
      <c r="M51" t="s">
        <v>368</v>
      </c>
    </row>
    <row r="52" spans="1:13" x14ac:dyDescent="0.25">
      <c r="A52" s="4" t="s">
        <v>47</v>
      </c>
      <c r="B52" s="4" t="s">
        <v>191</v>
      </c>
      <c r="C52" s="6" t="s">
        <v>319</v>
      </c>
      <c r="D52" s="4" t="s">
        <v>306</v>
      </c>
      <c r="E52" s="12" t="s">
        <v>291</v>
      </c>
      <c r="F52" s="12" t="s">
        <v>291</v>
      </c>
      <c r="G52" s="12" t="s">
        <v>291</v>
      </c>
      <c r="H52" s="12" t="s">
        <v>291</v>
      </c>
      <c r="I52" s="12" t="s">
        <v>291</v>
      </c>
      <c r="J52" s="13" t="s">
        <v>291</v>
      </c>
      <c r="K52">
        <v>0.98548155999999998</v>
      </c>
      <c r="L52" t="s">
        <v>385</v>
      </c>
      <c r="M52" t="s">
        <v>368</v>
      </c>
    </row>
    <row r="53" spans="1:13" x14ac:dyDescent="0.25">
      <c r="A53" s="4" t="s">
        <v>48</v>
      </c>
      <c r="B53" s="4" t="s">
        <v>192</v>
      </c>
      <c r="C53" s="6" t="s">
        <v>324</v>
      </c>
      <c r="D53" s="4"/>
      <c r="E53" s="12" t="s">
        <v>303</v>
      </c>
      <c r="F53" s="12" t="s">
        <v>303</v>
      </c>
      <c r="G53" s="12" t="s">
        <v>303</v>
      </c>
      <c r="H53" s="12" t="s">
        <v>303</v>
      </c>
      <c r="I53" t="s">
        <v>308</v>
      </c>
      <c r="J53" s="8" t="s">
        <v>308</v>
      </c>
      <c r="K53">
        <v>0.47358563999999997</v>
      </c>
      <c r="L53" t="s">
        <v>396</v>
      </c>
      <c r="M53" t="s">
        <v>382</v>
      </c>
    </row>
    <row r="54" spans="1:13" x14ac:dyDescent="0.25">
      <c r="A54" s="4" t="s">
        <v>49</v>
      </c>
      <c r="B54" s="4" t="s">
        <v>193</v>
      </c>
      <c r="C54" s="6" t="s">
        <v>332</v>
      </c>
      <c r="D54" s="4"/>
      <c r="E54" s="12" t="s">
        <v>292</v>
      </c>
      <c r="F54" s="12" t="s">
        <v>292</v>
      </c>
      <c r="G54" s="12" t="s">
        <v>292</v>
      </c>
      <c r="H54" s="12" t="s">
        <v>292</v>
      </c>
      <c r="I54" s="12" t="s">
        <v>292</v>
      </c>
      <c r="J54" s="8" t="s">
        <v>307</v>
      </c>
      <c r="K54">
        <v>0.48908916000000002</v>
      </c>
      <c r="L54" t="s">
        <v>397</v>
      </c>
      <c r="M54" t="s">
        <v>388</v>
      </c>
    </row>
    <row r="55" spans="1:13" x14ac:dyDescent="0.25">
      <c r="A55" s="4" t="s">
        <v>50</v>
      </c>
      <c r="B55" s="4" t="s">
        <v>194</v>
      </c>
      <c r="C55" s="6" t="s">
        <v>319</v>
      </c>
      <c r="D55" s="4" t="s">
        <v>308</v>
      </c>
      <c r="E55" t="s">
        <v>292</v>
      </c>
      <c r="F55" t="s">
        <v>291</v>
      </c>
      <c r="G55" s="12" t="s">
        <v>305</v>
      </c>
      <c r="H55" s="12" t="s">
        <v>305</v>
      </c>
      <c r="I55" s="12" t="s">
        <v>305</v>
      </c>
      <c r="J55" s="13" t="s">
        <v>305</v>
      </c>
      <c r="K55">
        <v>0.88581949000000004</v>
      </c>
      <c r="L55" t="s">
        <v>393</v>
      </c>
      <c r="M55" t="s">
        <v>378</v>
      </c>
    </row>
    <row r="56" spans="1:13" x14ac:dyDescent="0.25">
      <c r="A56" s="4" t="s">
        <v>51</v>
      </c>
      <c r="B56" s="4" t="s">
        <v>195</v>
      </c>
      <c r="C56" s="6" t="s">
        <v>333</v>
      </c>
      <c r="D56" s="4"/>
      <c r="E56" s="12" t="s">
        <v>308</v>
      </c>
      <c r="F56" t="s">
        <v>305</v>
      </c>
      <c r="G56" t="s">
        <v>304</v>
      </c>
      <c r="H56" s="12" t="s">
        <v>308</v>
      </c>
      <c r="I56" s="12" t="s">
        <v>308</v>
      </c>
      <c r="J56" s="13" t="s">
        <v>308</v>
      </c>
      <c r="K56">
        <v>0.99998677000000002</v>
      </c>
      <c r="L56" t="s">
        <v>398</v>
      </c>
      <c r="M56" t="s">
        <v>370</v>
      </c>
    </row>
    <row r="57" spans="1:13" x14ac:dyDescent="0.25">
      <c r="A57" s="4" t="s">
        <v>52</v>
      </c>
      <c r="B57" s="4" t="s">
        <v>196</v>
      </c>
      <c r="C57" s="6" t="s">
        <v>325</v>
      </c>
      <c r="D57" s="4"/>
      <c r="E57" s="12" t="s">
        <v>305</v>
      </c>
      <c r="F57" t="s">
        <v>291</v>
      </c>
      <c r="G57" s="12" t="s">
        <v>305</v>
      </c>
      <c r="H57" s="12" t="s">
        <v>305</v>
      </c>
      <c r="I57" s="12" t="s">
        <v>305</v>
      </c>
      <c r="J57" s="13" t="s">
        <v>305</v>
      </c>
      <c r="K57">
        <v>0.95497244999999997</v>
      </c>
      <c r="L57" t="s">
        <v>374</v>
      </c>
      <c r="M57" t="s">
        <v>368</v>
      </c>
    </row>
    <row r="58" spans="1:13" x14ac:dyDescent="0.25">
      <c r="A58" s="4" t="s">
        <v>53</v>
      </c>
      <c r="B58" s="4" t="s">
        <v>197</v>
      </c>
      <c r="C58" s="6" t="s">
        <v>319</v>
      </c>
      <c r="D58" s="4" t="s">
        <v>307</v>
      </c>
      <c r="E58" s="12" t="s">
        <v>306</v>
      </c>
      <c r="F58" s="12" t="s">
        <v>306</v>
      </c>
      <c r="G58" s="12" t="s">
        <v>306</v>
      </c>
      <c r="H58" s="12" t="s">
        <v>306</v>
      </c>
      <c r="I58" s="12" t="s">
        <v>306</v>
      </c>
      <c r="J58" s="13" t="s">
        <v>306</v>
      </c>
      <c r="K58">
        <v>0.99999939999999998</v>
      </c>
      <c r="L58" t="s">
        <v>399</v>
      </c>
      <c r="M58" t="s">
        <v>378</v>
      </c>
    </row>
    <row r="59" spans="1:13" x14ac:dyDescent="0.25">
      <c r="A59" s="4" t="s">
        <v>54</v>
      </c>
      <c r="B59" s="4" t="s">
        <v>198</v>
      </c>
      <c r="C59" s="6" t="s">
        <v>341</v>
      </c>
      <c r="D59" s="4"/>
      <c r="E59" s="12" t="s">
        <v>303</v>
      </c>
      <c r="F59" s="12" t="s">
        <v>303</v>
      </c>
      <c r="G59" s="12" t="s">
        <v>303</v>
      </c>
      <c r="H59" s="12" t="s">
        <v>303</v>
      </c>
      <c r="I59" s="12" t="s">
        <v>303</v>
      </c>
      <c r="J59" s="13" t="s">
        <v>303</v>
      </c>
      <c r="K59">
        <v>0.78198438999999997</v>
      </c>
      <c r="L59" t="s">
        <v>392</v>
      </c>
      <c r="M59" t="s">
        <v>370</v>
      </c>
    </row>
    <row r="60" spans="1:13" x14ac:dyDescent="0.25">
      <c r="A60" s="4" t="s">
        <v>298</v>
      </c>
      <c r="B60" s="4" t="s">
        <v>199</v>
      </c>
      <c r="C60" s="6" t="s">
        <v>319</v>
      </c>
      <c r="D60" s="4" t="s">
        <v>303</v>
      </c>
      <c r="E60" s="12" t="s">
        <v>306</v>
      </c>
      <c r="F60" s="12" t="s">
        <v>306</v>
      </c>
      <c r="G60" s="12" t="s">
        <v>306</v>
      </c>
      <c r="H60" s="12" t="s">
        <v>306</v>
      </c>
      <c r="I60" s="12" t="s">
        <v>306</v>
      </c>
      <c r="J60" s="13" t="s">
        <v>306</v>
      </c>
      <c r="K60">
        <v>0.99999857000000003</v>
      </c>
      <c r="L60" t="s">
        <v>400</v>
      </c>
      <c r="M60" t="s">
        <v>370</v>
      </c>
    </row>
    <row r="61" spans="1:13" x14ac:dyDescent="0.25">
      <c r="A61" s="4" t="s">
        <v>55</v>
      </c>
      <c r="B61" s="4" t="s">
        <v>200</v>
      </c>
      <c r="C61" s="6" t="s">
        <v>317</v>
      </c>
      <c r="D61" s="4"/>
      <c r="E61" t="s">
        <v>290</v>
      </c>
      <c r="F61" t="s">
        <v>303</v>
      </c>
      <c r="G61" t="s">
        <v>303</v>
      </c>
      <c r="H61" t="s">
        <v>306</v>
      </c>
      <c r="I61" t="s">
        <v>291</v>
      </c>
      <c r="J61" s="8" t="s">
        <v>306</v>
      </c>
      <c r="K61">
        <v>0.93363428000000004</v>
      </c>
      <c r="L61" t="s">
        <v>373</v>
      </c>
      <c r="M61" t="s">
        <v>370</v>
      </c>
    </row>
    <row r="62" spans="1:13" x14ac:dyDescent="0.25">
      <c r="A62" s="4" t="s">
        <v>56</v>
      </c>
      <c r="B62" s="4" t="s">
        <v>201</v>
      </c>
      <c r="C62" s="6" t="s">
        <v>318</v>
      </c>
      <c r="D62" s="4"/>
      <c r="E62" s="12" t="s">
        <v>291</v>
      </c>
      <c r="F62" s="12" t="s">
        <v>291</v>
      </c>
      <c r="G62" s="12" t="s">
        <v>291</v>
      </c>
      <c r="H62" s="12" t="s">
        <v>291</v>
      </c>
      <c r="I62" s="12" t="s">
        <v>291</v>
      </c>
      <c r="J62" s="13" t="s">
        <v>291</v>
      </c>
      <c r="K62">
        <v>0.99997318000000002</v>
      </c>
      <c r="L62" t="s">
        <v>367</v>
      </c>
      <c r="M62" t="s">
        <v>368</v>
      </c>
    </row>
    <row r="63" spans="1:13" x14ac:dyDescent="0.25">
      <c r="A63" s="4" t="s">
        <v>57</v>
      </c>
      <c r="B63" s="4" t="s">
        <v>202</v>
      </c>
      <c r="C63" s="6" t="s">
        <v>342</v>
      </c>
      <c r="D63" s="4"/>
      <c r="E63" t="s">
        <v>290</v>
      </c>
      <c r="F63" t="s">
        <v>308</v>
      </c>
      <c r="G63" t="s">
        <v>290</v>
      </c>
      <c r="H63" t="s">
        <v>292</v>
      </c>
      <c r="I63" t="s">
        <v>292</v>
      </c>
      <c r="J63" s="8" t="s">
        <v>307</v>
      </c>
      <c r="K63">
        <v>0.32331187</v>
      </c>
      <c r="L63" t="s">
        <v>374</v>
      </c>
      <c r="M63" t="s">
        <v>368</v>
      </c>
    </row>
    <row r="64" spans="1:13" x14ac:dyDescent="0.25">
      <c r="A64" s="4" t="s">
        <v>58</v>
      </c>
      <c r="B64" s="4" t="s">
        <v>203</v>
      </c>
      <c r="C64" s="6" t="s">
        <v>319</v>
      </c>
      <c r="D64" s="4" t="s">
        <v>304</v>
      </c>
      <c r="E64" t="s">
        <v>292</v>
      </c>
      <c r="F64" t="s">
        <v>306</v>
      </c>
      <c r="G64" t="s">
        <v>292</v>
      </c>
      <c r="H64" t="s">
        <v>306</v>
      </c>
      <c r="I64" t="s">
        <v>308</v>
      </c>
      <c r="J64" s="10" t="s">
        <v>304</v>
      </c>
      <c r="K64">
        <v>0.32861876000000001</v>
      </c>
      <c r="L64" t="s">
        <v>401</v>
      </c>
      <c r="M64" t="s">
        <v>368</v>
      </c>
    </row>
    <row r="65" spans="1:13" x14ac:dyDescent="0.25">
      <c r="A65" s="4" t="s">
        <v>59</v>
      </c>
      <c r="B65" s="4" t="s">
        <v>204</v>
      </c>
      <c r="C65" s="6" t="s">
        <v>331</v>
      </c>
      <c r="D65" s="4"/>
      <c r="E65" s="12" t="s">
        <v>291</v>
      </c>
      <c r="F65" s="12" t="s">
        <v>291</v>
      </c>
      <c r="G65" t="s">
        <v>292</v>
      </c>
      <c r="H65" s="12" t="s">
        <v>291</v>
      </c>
      <c r="I65" s="12" t="s">
        <v>291</v>
      </c>
      <c r="J65" s="13" t="s">
        <v>291</v>
      </c>
      <c r="K65">
        <v>0.99821596999999995</v>
      </c>
      <c r="L65" t="s">
        <v>374</v>
      </c>
      <c r="M65" t="s">
        <v>368</v>
      </c>
    </row>
    <row r="66" spans="1:13" x14ac:dyDescent="0.25">
      <c r="A66" s="4" t="s">
        <v>60</v>
      </c>
      <c r="B66" s="4" t="s">
        <v>205</v>
      </c>
      <c r="C66" s="6" t="s">
        <v>343</v>
      </c>
      <c r="D66" s="4"/>
      <c r="E66" t="s">
        <v>292</v>
      </c>
      <c r="F66" t="s">
        <v>292</v>
      </c>
      <c r="G66" t="s">
        <v>292</v>
      </c>
      <c r="H66" t="s">
        <v>291</v>
      </c>
      <c r="I66" t="s">
        <v>291</v>
      </c>
      <c r="J66" s="8" t="s">
        <v>291</v>
      </c>
      <c r="K66">
        <v>0.69477694999999995</v>
      </c>
      <c r="L66" t="s">
        <v>376</v>
      </c>
      <c r="M66" t="s">
        <v>368</v>
      </c>
    </row>
    <row r="67" spans="1:13" x14ac:dyDescent="0.25">
      <c r="A67" s="4" t="s">
        <v>61</v>
      </c>
      <c r="B67" s="4" t="s">
        <v>206</v>
      </c>
      <c r="C67" s="6" t="s">
        <v>330</v>
      </c>
      <c r="D67" s="4"/>
      <c r="E67" s="12" t="s">
        <v>291</v>
      </c>
      <c r="F67" s="12" t="s">
        <v>291</v>
      </c>
      <c r="G67" s="12" t="s">
        <v>291</v>
      </c>
      <c r="H67" s="12" t="s">
        <v>291</v>
      </c>
      <c r="I67" s="12" t="s">
        <v>291</v>
      </c>
      <c r="J67" s="13" t="s">
        <v>291</v>
      </c>
      <c r="K67">
        <v>0.99865294000000004</v>
      </c>
      <c r="L67" t="s">
        <v>402</v>
      </c>
      <c r="M67" t="s">
        <v>370</v>
      </c>
    </row>
    <row r="68" spans="1:13" x14ac:dyDescent="0.25">
      <c r="A68" s="4" t="s">
        <v>62</v>
      </c>
      <c r="B68" s="4" t="s">
        <v>207</v>
      </c>
      <c r="C68" s="6" t="s">
        <v>320</v>
      </c>
      <c r="D68" s="4"/>
      <c r="E68" t="s">
        <v>303</v>
      </c>
      <c r="F68" t="s">
        <v>303</v>
      </c>
      <c r="G68" t="s">
        <v>303</v>
      </c>
      <c r="H68" t="s">
        <v>291</v>
      </c>
      <c r="I68" t="s">
        <v>291</v>
      </c>
      <c r="J68" s="8" t="s">
        <v>291</v>
      </c>
      <c r="K68">
        <v>0.98905235999999996</v>
      </c>
      <c r="L68" t="s">
        <v>396</v>
      </c>
      <c r="M68" t="s">
        <v>382</v>
      </c>
    </row>
    <row r="69" spans="1:13" x14ac:dyDescent="0.25">
      <c r="A69" s="4" t="s">
        <v>63</v>
      </c>
      <c r="B69" s="4" t="s">
        <v>208</v>
      </c>
      <c r="C69" s="6" t="s">
        <v>319</v>
      </c>
      <c r="D69" s="4" t="s">
        <v>305</v>
      </c>
      <c r="E69" s="12" t="s">
        <v>291</v>
      </c>
      <c r="F69" s="12" t="s">
        <v>291</v>
      </c>
      <c r="G69" s="12" t="s">
        <v>291</v>
      </c>
      <c r="H69" s="12" t="s">
        <v>291</v>
      </c>
      <c r="I69" s="12" t="s">
        <v>291</v>
      </c>
      <c r="J69" s="13" t="s">
        <v>291</v>
      </c>
      <c r="K69">
        <v>0.99986755999999999</v>
      </c>
      <c r="L69" t="s">
        <v>403</v>
      </c>
      <c r="M69" t="s">
        <v>370</v>
      </c>
    </row>
    <row r="70" spans="1:13" x14ac:dyDescent="0.25">
      <c r="A70" s="4" t="s">
        <v>64</v>
      </c>
      <c r="B70" s="4" t="s">
        <v>209</v>
      </c>
      <c r="C70" s="6" t="s">
        <v>335</v>
      </c>
      <c r="D70" s="4"/>
      <c r="E70" s="12" t="s">
        <v>291</v>
      </c>
      <c r="F70" s="12" t="s">
        <v>291</v>
      </c>
      <c r="G70" s="12" t="s">
        <v>291</v>
      </c>
      <c r="H70" t="s">
        <v>303</v>
      </c>
      <c r="I70" s="12" t="s">
        <v>291</v>
      </c>
      <c r="J70" s="8" t="s">
        <v>303</v>
      </c>
      <c r="K70">
        <v>0.99996996000000005</v>
      </c>
      <c r="L70" t="s">
        <v>374</v>
      </c>
      <c r="M70" t="s">
        <v>368</v>
      </c>
    </row>
    <row r="71" spans="1:13" x14ac:dyDescent="0.25">
      <c r="A71" s="4" t="s">
        <v>65</v>
      </c>
      <c r="B71" s="4" t="s">
        <v>210</v>
      </c>
      <c r="C71" s="6" t="s">
        <v>329</v>
      </c>
      <c r="D71" s="4"/>
      <c r="E71" s="12" t="s">
        <v>291</v>
      </c>
      <c r="F71" s="12" t="s">
        <v>291</v>
      </c>
      <c r="G71" t="s">
        <v>303</v>
      </c>
      <c r="H71" s="12" t="s">
        <v>291</v>
      </c>
      <c r="I71" s="12" t="s">
        <v>291</v>
      </c>
      <c r="J71" s="8" t="s">
        <v>303</v>
      </c>
      <c r="K71">
        <v>0.97894979000000004</v>
      </c>
      <c r="L71" t="s">
        <v>372</v>
      </c>
      <c r="M71" t="s">
        <v>368</v>
      </c>
    </row>
    <row r="72" spans="1:13" x14ac:dyDescent="0.25">
      <c r="A72" s="4" t="s">
        <v>66</v>
      </c>
      <c r="B72" s="4" t="s">
        <v>211</v>
      </c>
      <c r="C72" s="6" t="s">
        <v>319</v>
      </c>
      <c r="D72" s="4" t="s">
        <v>306</v>
      </c>
      <c r="E72" s="12" t="s">
        <v>303</v>
      </c>
      <c r="F72" s="12" t="s">
        <v>303</v>
      </c>
      <c r="G72" s="12" t="s">
        <v>303</v>
      </c>
      <c r="H72" s="12" t="s">
        <v>303</v>
      </c>
      <c r="I72" t="s">
        <v>291</v>
      </c>
      <c r="J72" s="8" t="s">
        <v>291</v>
      </c>
      <c r="K72">
        <v>0.90358495999999999</v>
      </c>
      <c r="L72" t="s">
        <v>379</v>
      </c>
      <c r="M72" t="s">
        <v>368</v>
      </c>
    </row>
    <row r="73" spans="1:13" x14ac:dyDescent="0.25">
      <c r="A73" s="4" t="s">
        <v>67</v>
      </c>
      <c r="B73" s="4" t="s">
        <v>212</v>
      </c>
      <c r="C73" s="6" t="s">
        <v>324</v>
      </c>
      <c r="D73" s="4"/>
      <c r="E73" t="s">
        <v>303</v>
      </c>
      <c r="F73" t="s">
        <v>304</v>
      </c>
      <c r="G73" t="s">
        <v>304</v>
      </c>
      <c r="H73" t="s">
        <v>291</v>
      </c>
      <c r="I73" t="s">
        <v>305</v>
      </c>
      <c r="J73" s="8" t="s">
        <v>291</v>
      </c>
      <c r="K73">
        <v>0.94806670999999998</v>
      </c>
      <c r="L73" t="s">
        <v>374</v>
      </c>
      <c r="M73" t="s">
        <v>368</v>
      </c>
    </row>
    <row r="74" spans="1:13" x14ac:dyDescent="0.25">
      <c r="A74" s="4" t="s">
        <v>68</v>
      </c>
      <c r="B74" s="4" t="s">
        <v>213</v>
      </c>
      <c r="C74" s="4" t="s">
        <v>309</v>
      </c>
      <c r="D74" s="4"/>
      <c r="E74" t="s">
        <v>290</v>
      </c>
      <c r="F74" t="s">
        <v>304</v>
      </c>
      <c r="G74" t="s">
        <v>290</v>
      </c>
      <c r="H74" s="12" t="s">
        <v>292</v>
      </c>
      <c r="I74" s="12" t="s">
        <v>292</v>
      </c>
      <c r="J74" s="13" t="s">
        <v>292</v>
      </c>
      <c r="K74">
        <v>0.37683481000000002</v>
      </c>
      <c r="L74" t="s">
        <v>374</v>
      </c>
      <c r="M74" t="s">
        <v>368</v>
      </c>
    </row>
    <row r="75" spans="1:13" x14ac:dyDescent="0.25">
      <c r="A75" s="4" t="s">
        <v>69</v>
      </c>
      <c r="B75" s="4" t="s">
        <v>214</v>
      </c>
      <c r="C75" s="6" t="s">
        <v>319</v>
      </c>
      <c r="D75" s="4" t="s">
        <v>308</v>
      </c>
      <c r="E75" s="12" t="s">
        <v>303</v>
      </c>
      <c r="F75" s="12" t="s">
        <v>303</v>
      </c>
      <c r="G75" s="12" t="s">
        <v>303</v>
      </c>
      <c r="H75" s="12" t="s">
        <v>303</v>
      </c>
      <c r="I75" s="12" t="s">
        <v>303</v>
      </c>
      <c r="J75" s="13" t="s">
        <v>303</v>
      </c>
      <c r="K75">
        <v>0.99970800000000004</v>
      </c>
      <c r="L75" t="s">
        <v>393</v>
      </c>
      <c r="M75" t="s">
        <v>378</v>
      </c>
    </row>
    <row r="76" spans="1:13" x14ac:dyDescent="0.25">
      <c r="A76" s="4" t="s">
        <v>70</v>
      </c>
      <c r="B76" s="4" t="s">
        <v>215</v>
      </c>
      <c r="C76" s="6" t="s">
        <v>325</v>
      </c>
      <c r="D76" s="4"/>
      <c r="E76" s="12" t="s">
        <v>303</v>
      </c>
      <c r="F76" s="12" t="s">
        <v>303</v>
      </c>
      <c r="G76" s="12" t="s">
        <v>303</v>
      </c>
      <c r="H76" s="12" t="s">
        <v>303</v>
      </c>
      <c r="I76" s="12" t="s">
        <v>303</v>
      </c>
      <c r="J76" s="13" t="s">
        <v>303</v>
      </c>
      <c r="K76">
        <v>0.97495096999999997</v>
      </c>
      <c r="L76" t="s">
        <v>374</v>
      </c>
      <c r="M76" t="s">
        <v>368</v>
      </c>
    </row>
    <row r="77" spans="1:13" x14ac:dyDescent="0.25">
      <c r="A77" s="4" t="s">
        <v>71</v>
      </c>
      <c r="B77" s="4" t="s">
        <v>216</v>
      </c>
      <c r="C77" s="6" t="s">
        <v>319</v>
      </c>
      <c r="D77" s="4" t="s">
        <v>307</v>
      </c>
      <c r="E77" s="12" t="s">
        <v>306</v>
      </c>
      <c r="F77" s="12" t="s">
        <v>306</v>
      </c>
      <c r="G77" s="12" t="s">
        <v>306</v>
      </c>
      <c r="H77" s="12" t="s">
        <v>306</v>
      </c>
      <c r="I77" s="12" t="s">
        <v>306</v>
      </c>
      <c r="J77" s="13" t="s">
        <v>306</v>
      </c>
      <c r="K77">
        <v>0.99999917000000005</v>
      </c>
      <c r="L77" t="s">
        <v>404</v>
      </c>
      <c r="M77" t="s">
        <v>368</v>
      </c>
    </row>
    <row r="78" spans="1:13" x14ac:dyDescent="0.25">
      <c r="A78" s="4" t="s">
        <v>72</v>
      </c>
      <c r="B78" s="4" t="s">
        <v>217</v>
      </c>
      <c r="C78" s="6" t="s">
        <v>344</v>
      </c>
      <c r="D78" s="4"/>
      <c r="E78" s="12" t="s">
        <v>291</v>
      </c>
      <c r="F78" s="12" t="s">
        <v>291</v>
      </c>
      <c r="G78" s="12" t="s">
        <v>291</v>
      </c>
      <c r="H78" s="12" t="s">
        <v>291</v>
      </c>
      <c r="I78" s="12" t="s">
        <v>291</v>
      </c>
      <c r="J78" s="13" t="s">
        <v>291</v>
      </c>
      <c r="K78">
        <v>0.99764960999999996</v>
      </c>
      <c r="L78" t="s">
        <v>398</v>
      </c>
      <c r="M78" t="s">
        <v>370</v>
      </c>
    </row>
    <row r="79" spans="1:13" x14ac:dyDescent="0.25">
      <c r="A79" s="4" t="s">
        <v>73</v>
      </c>
      <c r="B79" s="4" t="s">
        <v>218</v>
      </c>
      <c r="C79" s="6" t="s">
        <v>341</v>
      </c>
      <c r="D79" s="4"/>
      <c r="E79" t="s">
        <v>290</v>
      </c>
      <c r="F79" t="s">
        <v>308</v>
      </c>
      <c r="G79" t="s">
        <v>290</v>
      </c>
      <c r="H79" s="12" t="s">
        <v>292</v>
      </c>
      <c r="I79" s="12" t="s">
        <v>292</v>
      </c>
      <c r="J79" s="13" t="s">
        <v>292</v>
      </c>
      <c r="K79">
        <v>0.41872032999999997</v>
      </c>
      <c r="L79" t="s">
        <v>374</v>
      </c>
      <c r="M79" t="s">
        <v>368</v>
      </c>
    </row>
    <row r="80" spans="1:13" x14ac:dyDescent="0.25">
      <c r="A80" s="4" t="s">
        <v>300</v>
      </c>
      <c r="B80" s="4" t="s">
        <v>219</v>
      </c>
      <c r="C80" s="6" t="s">
        <v>346</v>
      </c>
      <c r="D80" s="4"/>
      <c r="E80" s="12" t="s">
        <v>308</v>
      </c>
      <c r="F80" s="12" t="s">
        <v>308</v>
      </c>
      <c r="G80" t="s">
        <v>304</v>
      </c>
      <c r="H80" s="12" t="s">
        <v>308</v>
      </c>
      <c r="I80" s="12" t="s">
        <v>308</v>
      </c>
      <c r="J80" s="13" t="s">
        <v>308</v>
      </c>
      <c r="K80">
        <v>0.99999773999999997</v>
      </c>
      <c r="L80" t="s">
        <v>405</v>
      </c>
      <c r="M80" t="s">
        <v>388</v>
      </c>
    </row>
    <row r="81" spans="1:13" x14ac:dyDescent="0.25">
      <c r="A81" s="4" t="s">
        <v>299</v>
      </c>
      <c r="B81" s="4" t="s">
        <v>220</v>
      </c>
      <c r="C81" s="6" t="s">
        <v>319</v>
      </c>
      <c r="D81" s="4" t="s">
        <v>303</v>
      </c>
      <c r="E81" s="9" t="s">
        <v>303</v>
      </c>
      <c r="F81" s="9" t="s">
        <v>303</v>
      </c>
      <c r="G81" s="9" t="s">
        <v>303</v>
      </c>
      <c r="H81" s="9" t="s">
        <v>303</v>
      </c>
      <c r="I81" t="s">
        <v>307</v>
      </c>
      <c r="J81" s="8" t="s">
        <v>291</v>
      </c>
      <c r="K81">
        <v>0.74690120999999998</v>
      </c>
      <c r="L81" t="s">
        <v>406</v>
      </c>
      <c r="M81" t="s">
        <v>368</v>
      </c>
    </row>
    <row r="82" spans="1:13" x14ac:dyDescent="0.25">
      <c r="A82" s="4" t="s">
        <v>74</v>
      </c>
      <c r="B82" s="4" t="s">
        <v>221</v>
      </c>
      <c r="C82" s="4" t="s">
        <v>311</v>
      </c>
      <c r="D82" s="4"/>
      <c r="E82" s="12" t="s">
        <v>291</v>
      </c>
      <c r="F82" s="12" t="s">
        <v>291</v>
      </c>
      <c r="G82" s="12" t="s">
        <v>291</v>
      </c>
      <c r="H82" s="12" t="s">
        <v>291</v>
      </c>
      <c r="I82" s="12" t="s">
        <v>291</v>
      </c>
      <c r="J82" s="13" t="s">
        <v>291</v>
      </c>
      <c r="K82">
        <v>0.99802279000000005</v>
      </c>
      <c r="L82" t="s">
        <v>374</v>
      </c>
      <c r="M82" t="s">
        <v>368</v>
      </c>
    </row>
    <row r="83" spans="1:13" x14ac:dyDescent="0.25">
      <c r="A83" s="4" t="s">
        <v>75</v>
      </c>
      <c r="B83" s="4" t="s">
        <v>222</v>
      </c>
      <c r="C83" s="6" t="s">
        <v>345</v>
      </c>
      <c r="D83" s="4"/>
      <c r="E83" s="12" t="s">
        <v>305</v>
      </c>
      <c r="F83" s="12" t="s">
        <v>305</v>
      </c>
      <c r="G83" s="12" t="s">
        <v>305</v>
      </c>
      <c r="H83" s="12" t="s">
        <v>305</v>
      </c>
      <c r="I83" s="12" t="s">
        <v>305</v>
      </c>
      <c r="J83" s="13" t="s">
        <v>305</v>
      </c>
      <c r="K83">
        <v>0.97257464999999999</v>
      </c>
      <c r="L83" t="s">
        <v>379</v>
      </c>
      <c r="M83" t="s">
        <v>368</v>
      </c>
    </row>
    <row r="84" spans="1:13" x14ac:dyDescent="0.25">
      <c r="A84" s="4" t="s">
        <v>76</v>
      </c>
      <c r="B84" s="4" t="s">
        <v>223</v>
      </c>
      <c r="C84" s="6" t="s">
        <v>327</v>
      </c>
      <c r="D84" s="4"/>
      <c r="E84" s="12" t="s">
        <v>306</v>
      </c>
      <c r="F84" s="12" t="s">
        <v>306</v>
      </c>
      <c r="G84" s="12" t="s">
        <v>306</v>
      </c>
      <c r="H84" s="12" t="s">
        <v>306</v>
      </c>
      <c r="I84" s="12" t="s">
        <v>306</v>
      </c>
      <c r="J84" s="13" t="s">
        <v>306</v>
      </c>
      <c r="K84">
        <v>0.99999439999999995</v>
      </c>
      <c r="L84" t="s">
        <v>392</v>
      </c>
      <c r="M84" t="s">
        <v>370</v>
      </c>
    </row>
    <row r="85" spans="1:13" x14ac:dyDescent="0.25">
      <c r="A85" s="4" t="s">
        <v>77</v>
      </c>
      <c r="B85" s="4" t="s">
        <v>224</v>
      </c>
      <c r="C85" s="4" t="s">
        <v>310</v>
      </c>
      <c r="D85" s="4"/>
      <c r="E85" t="s">
        <v>290</v>
      </c>
      <c r="F85" t="s">
        <v>303</v>
      </c>
      <c r="G85" t="s">
        <v>303</v>
      </c>
      <c r="H85" t="s">
        <v>306</v>
      </c>
      <c r="I85" t="s">
        <v>291</v>
      </c>
      <c r="J85" s="8" t="s">
        <v>306</v>
      </c>
      <c r="K85">
        <v>0.98633205999999995</v>
      </c>
      <c r="L85" t="s">
        <v>392</v>
      </c>
      <c r="M85" t="s">
        <v>370</v>
      </c>
    </row>
    <row r="86" spans="1:13" x14ac:dyDescent="0.25">
      <c r="A86" s="4" t="s">
        <v>78</v>
      </c>
      <c r="B86" s="4" t="s">
        <v>225</v>
      </c>
      <c r="C86" s="6" t="s">
        <v>347</v>
      </c>
      <c r="D86" s="4"/>
      <c r="E86" s="12" t="s">
        <v>291</v>
      </c>
      <c r="F86" s="12" t="s">
        <v>291</v>
      </c>
      <c r="G86" t="s">
        <v>305</v>
      </c>
      <c r="H86" s="12" t="s">
        <v>291</v>
      </c>
      <c r="I86" s="12" t="s">
        <v>291</v>
      </c>
      <c r="J86" s="13" t="s">
        <v>291</v>
      </c>
      <c r="K86">
        <v>0.98639326999999999</v>
      </c>
      <c r="L86" t="s">
        <v>407</v>
      </c>
      <c r="M86" t="s">
        <v>370</v>
      </c>
    </row>
    <row r="87" spans="1:13" x14ac:dyDescent="0.25">
      <c r="A87" s="4" t="s">
        <v>79</v>
      </c>
      <c r="B87" s="4" t="s">
        <v>226</v>
      </c>
      <c r="C87" s="6" t="s">
        <v>348</v>
      </c>
      <c r="D87" s="4"/>
      <c r="E87" t="s">
        <v>290</v>
      </c>
      <c r="F87" s="12" t="s">
        <v>303</v>
      </c>
      <c r="G87" s="12" t="s">
        <v>303</v>
      </c>
      <c r="H87" s="12" t="s">
        <v>303</v>
      </c>
      <c r="I87" s="12" t="s">
        <v>303</v>
      </c>
      <c r="J87" s="13" t="s">
        <v>303</v>
      </c>
      <c r="K87">
        <v>0.89132148</v>
      </c>
      <c r="L87" t="s">
        <v>367</v>
      </c>
      <c r="M87" t="s">
        <v>368</v>
      </c>
    </row>
    <row r="88" spans="1:13" x14ac:dyDescent="0.25">
      <c r="A88" s="4" t="s">
        <v>80</v>
      </c>
      <c r="B88" s="4" t="s">
        <v>227</v>
      </c>
      <c r="C88" s="6" t="s">
        <v>343</v>
      </c>
      <c r="D88" s="4"/>
      <c r="E88" s="12" t="s">
        <v>306</v>
      </c>
      <c r="F88" s="12" t="s">
        <v>306</v>
      </c>
      <c r="G88" s="12" t="s">
        <v>306</v>
      </c>
      <c r="H88" s="12" t="s">
        <v>306</v>
      </c>
      <c r="I88" s="12" t="s">
        <v>306</v>
      </c>
      <c r="J88" s="13" t="s">
        <v>306</v>
      </c>
      <c r="K88">
        <v>0.99999629999999995</v>
      </c>
      <c r="L88" t="s">
        <v>374</v>
      </c>
      <c r="M88" t="s">
        <v>368</v>
      </c>
    </row>
    <row r="89" spans="1:13" x14ac:dyDescent="0.25">
      <c r="A89" s="4" t="s">
        <v>81</v>
      </c>
      <c r="B89" s="4" t="s">
        <v>228</v>
      </c>
      <c r="C89" s="6" t="s">
        <v>320</v>
      </c>
      <c r="D89" s="4"/>
      <c r="E89" s="12" t="s">
        <v>306</v>
      </c>
      <c r="F89" s="12" t="s">
        <v>306</v>
      </c>
      <c r="G89" s="12" t="s">
        <v>306</v>
      </c>
      <c r="H89" s="12" t="s">
        <v>306</v>
      </c>
      <c r="I89" s="12" t="s">
        <v>306</v>
      </c>
      <c r="J89" s="13" t="s">
        <v>306</v>
      </c>
      <c r="K89">
        <v>0.99999939999999998</v>
      </c>
      <c r="L89" t="s">
        <v>374</v>
      </c>
      <c r="M89" t="s">
        <v>368</v>
      </c>
    </row>
    <row r="90" spans="1:13" x14ac:dyDescent="0.25">
      <c r="A90" s="4" t="s">
        <v>82</v>
      </c>
      <c r="B90" s="4" t="s">
        <v>229</v>
      </c>
      <c r="C90" s="6" t="s">
        <v>328</v>
      </c>
      <c r="D90" s="4"/>
      <c r="E90" s="12" t="s">
        <v>291</v>
      </c>
      <c r="F90" s="12" t="s">
        <v>291</v>
      </c>
      <c r="G90" t="s">
        <v>303</v>
      </c>
      <c r="H90" s="12" t="s">
        <v>291</v>
      </c>
      <c r="I90" t="s">
        <v>305</v>
      </c>
      <c r="J90" s="13" t="s">
        <v>291</v>
      </c>
      <c r="K90">
        <v>0.99496245000000005</v>
      </c>
      <c r="L90" t="s">
        <v>374</v>
      </c>
      <c r="M90" t="s">
        <v>368</v>
      </c>
    </row>
    <row r="91" spans="1:13" x14ac:dyDescent="0.25">
      <c r="A91" s="4" t="s">
        <v>83</v>
      </c>
      <c r="B91" s="4" t="s">
        <v>230</v>
      </c>
      <c r="C91" s="6" t="s">
        <v>319</v>
      </c>
      <c r="D91" s="4" t="s">
        <v>291</v>
      </c>
      <c r="E91" s="9" t="s">
        <v>291</v>
      </c>
      <c r="F91" s="9" t="s">
        <v>291</v>
      </c>
      <c r="G91" s="9" t="s">
        <v>291</v>
      </c>
      <c r="H91" t="s">
        <v>307</v>
      </c>
      <c r="I91" t="s">
        <v>305</v>
      </c>
      <c r="J91" s="8" t="s">
        <v>292</v>
      </c>
      <c r="K91">
        <v>0.65610014999999999</v>
      </c>
      <c r="L91" t="s">
        <v>367</v>
      </c>
      <c r="M91" t="s">
        <v>368</v>
      </c>
    </row>
    <row r="92" spans="1:13" x14ac:dyDescent="0.25">
      <c r="A92" s="4" t="s">
        <v>84</v>
      </c>
      <c r="B92" s="4" t="s">
        <v>231</v>
      </c>
      <c r="C92" s="6" t="s">
        <v>334</v>
      </c>
      <c r="D92" s="4"/>
      <c r="E92" s="12" t="s">
        <v>291</v>
      </c>
      <c r="F92" s="12" t="s">
        <v>291</v>
      </c>
      <c r="G92" s="12" t="s">
        <v>291</v>
      </c>
      <c r="H92" s="12" t="s">
        <v>291</v>
      </c>
      <c r="I92" s="12" t="s">
        <v>291</v>
      </c>
      <c r="J92" s="13" t="s">
        <v>291</v>
      </c>
      <c r="K92">
        <v>0.99866175999999995</v>
      </c>
      <c r="L92" t="s">
        <v>396</v>
      </c>
      <c r="M92" t="s">
        <v>382</v>
      </c>
    </row>
    <row r="93" spans="1:13" x14ac:dyDescent="0.25">
      <c r="A93" s="4" t="s">
        <v>85</v>
      </c>
      <c r="B93" s="4" t="s">
        <v>232</v>
      </c>
      <c r="C93" s="6" t="s">
        <v>336</v>
      </c>
      <c r="D93" s="4"/>
      <c r="E93" s="12" t="s">
        <v>291</v>
      </c>
      <c r="F93" s="12" t="s">
        <v>291</v>
      </c>
      <c r="G93" t="s">
        <v>303</v>
      </c>
      <c r="H93" s="12" t="s">
        <v>291</v>
      </c>
      <c r="I93" s="12" t="s">
        <v>291</v>
      </c>
      <c r="J93" s="8" t="s">
        <v>304</v>
      </c>
      <c r="K93">
        <v>0.48292922999999999</v>
      </c>
      <c r="L93" t="s">
        <v>367</v>
      </c>
      <c r="M93" t="s">
        <v>368</v>
      </c>
    </row>
    <row r="94" spans="1:13" x14ac:dyDescent="0.25">
      <c r="A94" s="4" t="s">
        <v>86</v>
      </c>
      <c r="B94" s="4" t="s">
        <v>233</v>
      </c>
      <c r="C94" s="6" t="s">
        <v>319</v>
      </c>
      <c r="D94" s="4" t="s">
        <v>308</v>
      </c>
      <c r="E94" s="12" t="s">
        <v>291</v>
      </c>
      <c r="F94" s="12" t="s">
        <v>291</v>
      </c>
      <c r="G94" s="12" t="s">
        <v>291</v>
      </c>
      <c r="H94" s="12" t="s">
        <v>291</v>
      </c>
      <c r="I94" s="12" t="s">
        <v>291</v>
      </c>
      <c r="J94" s="13" t="s">
        <v>291</v>
      </c>
      <c r="K94">
        <v>0.96867281000000005</v>
      </c>
      <c r="L94" t="s">
        <v>408</v>
      </c>
      <c r="M94" t="s">
        <v>370</v>
      </c>
    </row>
    <row r="95" spans="1:13" x14ac:dyDescent="0.25">
      <c r="A95" s="4" t="s">
        <v>87</v>
      </c>
      <c r="B95" s="4" t="s">
        <v>234</v>
      </c>
      <c r="C95" s="6" t="s">
        <v>319</v>
      </c>
      <c r="D95" s="4" t="s">
        <v>307</v>
      </c>
      <c r="E95" t="s">
        <v>290</v>
      </c>
      <c r="F95" t="s">
        <v>304</v>
      </c>
      <c r="G95" t="s">
        <v>290</v>
      </c>
      <c r="H95" s="12" t="s">
        <v>292</v>
      </c>
      <c r="I95" s="12" t="s">
        <v>292</v>
      </c>
      <c r="J95" s="13" t="s">
        <v>292</v>
      </c>
      <c r="K95">
        <v>0.35566281999999999</v>
      </c>
      <c r="L95" t="s">
        <v>404</v>
      </c>
      <c r="M95" t="s">
        <v>368</v>
      </c>
    </row>
    <row r="96" spans="1:13" x14ac:dyDescent="0.25">
      <c r="A96" s="4" t="s">
        <v>88</v>
      </c>
      <c r="B96" s="4" t="s">
        <v>235</v>
      </c>
      <c r="C96" s="6" t="s">
        <v>344</v>
      </c>
      <c r="D96" s="4"/>
      <c r="E96" s="12" t="s">
        <v>306</v>
      </c>
      <c r="F96" s="12" t="s">
        <v>306</v>
      </c>
      <c r="G96" s="12" t="s">
        <v>306</v>
      </c>
      <c r="H96" s="12" t="s">
        <v>306</v>
      </c>
      <c r="I96" s="12" t="s">
        <v>306</v>
      </c>
      <c r="J96" s="13" t="s">
        <v>306</v>
      </c>
      <c r="K96">
        <v>1</v>
      </c>
      <c r="L96" t="s">
        <v>409</v>
      </c>
      <c r="M96" t="s">
        <v>370</v>
      </c>
    </row>
    <row r="97" spans="1:13" x14ac:dyDescent="0.25">
      <c r="A97" s="4" t="s">
        <v>89</v>
      </c>
      <c r="B97" s="4" t="s">
        <v>236</v>
      </c>
      <c r="C97" s="6" t="s">
        <v>337</v>
      </c>
      <c r="D97" s="4"/>
      <c r="E97" s="12" t="s">
        <v>291</v>
      </c>
      <c r="F97" s="12" t="s">
        <v>291</v>
      </c>
      <c r="G97" t="s">
        <v>305</v>
      </c>
      <c r="H97" s="12" t="s">
        <v>291</v>
      </c>
      <c r="I97" s="12" t="s">
        <v>291</v>
      </c>
      <c r="J97" s="13" t="s">
        <v>291</v>
      </c>
      <c r="K97">
        <v>0.99961721999999997</v>
      </c>
      <c r="L97" t="s">
        <v>410</v>
      </c>
      <c r="M97" t="s">
        <v>370</v>
      </c>
    </row>
    <row r="98" spans="1:13" x14ac:dyDescent="0.25">
      <c r="A98" s="4" t="s">
        <v>90</v>
      </c>
      <c r="B98" s="4" t="s">
        <v>237</v>
      </c>
      <c r="C98" s="6" t="s">
        <v>341</v>
      </c>
      <c r="D98" s="4"/>
      <c r="E98" s="12" t="s">
        <v>291</v>
      </c>
      <c r="F98" s="12" t="s">
        <v>291</v>
      </c>
      <c r="G98" t="s">
        <v>290</v>
      </c>
      <c r="H98" s="12" t="s">
        <v>291</v>
      </c>
      <c r="I98" s="12" t="s">
        <v>291</v>
      </c>
      <c r="J98" s="13" t="s">
        <v>291</v>
      </c>
      <c r="K98">
        <v>0.99875259000000005</v>
      </c>
      <c r="L98" t="s">
        <v>411</v>
      </c>
      <c r="M98" t="s">
        <v>370</v>
      </c>
    </row>
    <row r="99" spans="1:13" x14ac:dyDescent="0.25">
      <c r="A99" s="4" t="s">
        <v>91</v>
      </c>
      <c r="B99" s="4" t="s">
        <v>238</v>
      </c>
      <c r="C99" s="6" t="s">
        <v>316</v>
      </c>
      <c r="D99" s="4"/>
      <c r="E99" s="12" t="s">
        <v>303</v>
      </c>
      <c r="F99" s="12" t="s">
        <v>303</v>
      </c>
      <c r="G99" s="12" t="s">
        <v>303</v>
      </c>
      <c r="H99" t="s">
        <v>291</v>
      </c>
      <c r="I99" t="s">
        <v>305</v>
      </c>
      <c r="J99" s="8" t="s">
        <v>291</v>
      </c>
      <c r="K99">
        <v>0.99480826</v>
      </c>
      <c r="L99" t="s">
        <v>367</v>
      </c>
      <c r="M99" t="s">
        <v>368</v>
      </c>
    </row>
    <row r="100" spans="1:13" x14ac:dyDescent="0.25">
      <c r="A100" s="4" t="s">
        <v>92</v>
      </c>
      <c r="B100" s="4" t="s">
        <v>239</v>
      </c>
      <c r="C100" s="6" t="s">
        <v>318</v>
      </c>
      <c r="D100" s="4"/>
      <c r="E100" t="s">
        <v>290</v>
      </c>
      <c r="F100" t="s">
        <v>303</v>
      </c>
      <c r="G100" t="s">
        <v>307</v>
      </c>
      <c r="H100" s="12" t="s">
        <v>291</v>
      </c>
      <c r="I100" s="12" t="s">
        <v>291</v>
      </c>
      <c r="J100" s="13" t="s">
        <v>291</v>
      </c>
      <c r="K100">
        <v>0.99690729</v>
      </c>
      <c r="L100" t="s">
        <v>373</v>
      </c>
      <c r="M100" t="s">
        <v>370</v>
      </c>
    </row>
    <row r="101" spans="1:13" x14ac:dyDescent="0.25">
      <c r="A101" s="4" t="s">
        <v>93</v>
      </c>
      <c r="B101" s="4" t="s">
        <v>240</v>
      </c>
      <c r="C101" s="6" t="s">
        <v>340</v>
      </c>
      <c r="D101" s="4"/>
      <c r="E101" s="12" t="s">
        <v>308</v>
      </c>
      <c r="F101" s="12" t="s">
        <v>308</v>
      </c>
      <c r="G101" t="s">
        <v>304</v>
      </c>
      <c r="H101" s="12" t="s">
        <v>308</v>
      </c>
      <c r="I101" s="12" t="s">
        <v>308</v>
      </c>
      <c r="J101" s="13" t="s">
        <v>308</v>
      </c>
      <c r="K101">
        <v>0.99999892999999995</v>
      </c>
      <c r="L101" t="s">
        <v>367</v>
      </c>
      <c r="M101" t="s">
        <v>368</v>
      </c>
    </row>
    <row r="102" spans="1:13" x14ac:dyDescent="0.25">
      <c r="A102" s="4" t="s">
        <v>94</v>
      </c>
      <c r="B102" s="4" t="s">
        <v>241</v>
      </c>
      <c r="C102" s="6" t="s">
        <v>342</v>
      </c>
      <c r="D102" s="4"/>
      <c r="E102" t="s">
        <v>303</v>
      </c>
      <c r="F102" t="s">
        <v>305</v>
      </c>
      <c r="G102" t="s">
        <v>303</v>
      </c>
      <c r="H102" t="s">
        <v>291</v>
      </c>
      <c r="I102" t="s">
        <v>307</v>
      </c>
      <c r="J102" s="8" t="s">
        <v>291</v>
      </c>
      <c r="K102">
        <v>0.3159613</v>
      </c>
      <c r="L102" t="s">
        <v>412</v>
      </c>
      <c r="M102" t="s">
        <v>378</v>
      </c>
    </row>
    <row r="103" spans="1:13" x14ac:dyDescent="0.25">
      <c r="A103" s="4" t="s">
        <v>95</v>
      </c>
      <c r="B103" s="4" t="s">
        <v>242</v>
      </c>
      <c r="C103" s="6" t="s">
        <v>331</v>
      </c>
      <c r="D103" s="4"/>
      <c r="E103" s="12" t="s">
        <v>291</v>
      </c>
      <c r="F103" s="12" t="s">
        <v>291</v>
      </c>
      <c r="G103" t="s">
        <v>290</v>
      </c>
      <c r="H103" s="12" t="s">
        <v>291</v>
      </c>
      <c r="I103" s="12" t="s">
        <v>291</v>
      </c>
      <c r="J103" s="13" t="s">
        <v>291</v>
      </c>
      <c r="K103">
        <v>0.99900705000000001</v>
      </c>
      <c r="L103" t="s">
        <v>376</v>
      </c>
      <c r="M103" t="s">
        <v>368</v>
      </c>
    </row>
    <row r="104" spans="1:13" x14ac:dyDescent="0.25">
      <c r="A104" s="4" t="s">
        <v>96</v>
      </c>
      <c r="B104" s="4" t="s">
        <v>243</v>
      </c>
      <c r="C104" s="6" t="s">
        <v>343</v>
      </c>
      <c r="D104" s="4"/>
      <c r="E104" s="12" t="s">
        <v>303</v>
      </c>
      <c r="F104" s="12" t="s">
        <v>303</v>
      </c>
      <c r="G104" t="s">
        <v>307</v>
      </c>
      <c r="H104" s="12" t="s">
        <v>303</v>
      </c>
      <c r="I104" s="12" t="s">
        <v>303</v>
      </c>
      <c r="J104" s="13" t="s">
        <v>303</v>
      </c>
      <c r="K104">
        <v>0.99269295000000002</v>
      </c>
      <c r="L104" t="s">
        <v>385</v>
      </c>
      <c r="M104" t="s">
        <v>368</v>
      </c>
    </row>
    <row r="105" spans="1:13" x14ac:dyDescent="0.25">
      <c r="A105" s="4" t="s">
        <v>97</v>
      </c>
      <c r="B105" s="4" t="s">
        <v>244</v>
      </c>
      <c r="C105" s="6" t="s">
        <v>349</v>
      </c>
      <c r="D105" s="4"/>
      <c r="E105" t="s">
        <v>290</v>
      </c>
      <c r="F105" t="s">
        <v>304</v>
      </c>
      <c r="G105" t="s">
        <v>303</v>
      </c>
      <c r="H105" t="s">
        <v>303</v>
      </c>
      <c r="I105" t="s">
        <v>305</v>
      </c>
      <c r="J105" s="8" t="s">
        <v>291</v>
      </c>
      <c r="K105">
        <v>0.44178381999999999</v>
      </c>
      <c r="L105" t="s">
        <v>413</v>
      </c>
      <c r="M105" t="s">
        <v>370</v>
      </c>
    </row>
    <row r="106" spans="1:13" x14ac:dyDescent="0.25">
      <c r="A106" s="4" t="s">
        <v>98</v>
      </c>
      <c r="B106" s="4" t="s">
        <v>245</v>
      </c>
      <c r="C106" s="6" t="s">
        <v>328</v>
      </c>
      <c r="D106" s="4"/>
      <c r="E106" t="s">
        <v>290</v>
      </c>
      <c r="F106" t="s">
        <v>305</v>
      </c>
      <c r="G106" t="s">
        <v>303</v>
      </c>
      <c r="H106" t="s">
        <v>306</v>
      </c>
      <c r="I106" t="s">
        <v>291</v>
      </c>
      <c r="J106" s="8" t="s">
        <v>306</v>
      </c>
      <c r="K106">
        <v>0.74366038999999995</v>
      </c>
      <c r="L106" t="s">
        <v>374</v>
      </c>
      <c r="M106" t="s">
        <v>368</v>
      </c>
    </row>
    <row r="107" spans="1:13" x14ac:dyDescent="0.25">
      <c r="A107" s="4" t="s">
        <v>99</v>
      </c>
      <c r="B107" s="4" t="s">
        <v>246</v>
      </c>
      <c r="C107" s="6" t="s">
        <v>319</v>
      </c>
      <c r="D107" s="4" t="s">
        <v>305</v>
      </c>
      <c r="E107" s="9" t="s">
        <v>305</v>
      </c>
      <c r="F107" t="s">
        <v>291</v>
      </c>
      <c r="G107" t="s">
        <v>303</v>
      </c>
      <c r="H107" s="9" t="s">
        <v>305</v>
      </c>
      <c r="I107" s="9" t="s">
        <v>305</v>
      </c>
      <c r="J107" s="10" t="s">
        <v>305</v>
      </c>
      <c r="K107">
        <v>0.72469996999999997</v>
      </c>
      <c r="L107" t="s">
        <v>414</v>
      </c>
    </row>
    <row r="108" spans="1:13" x14ac:dyDescent="0.25">
      <c r="A108" s="4" t="s">
        <v>100</v>
      </c>
      <c r="B108" s="4" t="s">
        <v>247</v>
      </c>
      <c r="C108" s="6" t="s">
        <v>321</v>
      </c>
      <c r="D108" s="4"/>
      <c r="E108" s="12" t="s">
        <v>305</v>
      </c>
      <c r="F108" t="s">
        <v>291</v>
      </c>
      <c r="G108" t="s">
        <v>292</v>
      </c>
      <c r="H108" s="12" t="s">
        <v>305</v>
      </c>
      <c r="I108" s="12" t="s">
        <v>305</v>
      </c>
      <c r="J108" s="13" t="s">
        <v>307</v>
      </c>
      <c r="K108">
        <v>0.66507512000000002</v>
      </c>
      <c r="L108" t="s">
        <v>415</v>
      </c>
      <c r="M108" t="s">
        <v>416</v>
      </c>
    </row>
    <row r="109" spans="1:13" x14ac:dyDescent="0.25">
      <c r="A109" s="4" t="s">
        <v>101</v>
      </c>
      <c r="B109" s="4" t="s">
        <v>248</v>
      </c>
      <c r="C109" s="6" t="s">
        <v>335</v>
      </c>
      <c r="D109" s="4"/>
      <c r="E109" s="12" t="s">
        <v>291</v>
      </c>
      <c r="F109" s="12" t="s">
        <v>291</v>
      </c>
      <c r="G109" t="s">
        <v>303</v>
      </c>
      <c r="H109" s="12" t="s">
        <v>291</v>
      </c>
      <c r="I109" s="12" t="s">
        <v>291</v>
      </c>
      <c r="J109" s="8" t="s">
        <v>308</v>
      </c>
      <c r="K109">
        <v>0.97710401000000002</v>
      </c>
      <c r="L109" t="s">
        <v>417</v>
      </c>
      <c r="M109" t="s">
        <v>370</v>
      </c>
    </row>
    <row r="110" spans="1:13" x14ac:dyDescent="0.25">
      <c r="A110" s="4" t="s">
        <v>102</v>
      </c>
      <c r="B110" s="4" t="s">
        <v>249</v>
      </c>
      <c r="C110" s="6" t="s">
        <v>329</v>
      </c>
      <c r="D110" s="4"/>
      <c r="E110" s="12" t="s">
        <v>291</v>
      </c>
      <c r="F110" s="12" t="s">
        <v>291</v>
      </c>
      <c r="G110" s="12" t="s">
        <v>291</v>
      </c>
      <c r="H110" s="12" t="s">
        <v>291</v>
      </c>
      <c r="I110" s="12" t="s">
        <v>291</v>
      </c>
      <c r="J110" s="13" t="s">
        <v>291</v>
      </c>
      <c r="K110">
        <v>0.99836378999999997</v>
      </c>
      <c r="L110" t="s">
        <v>374</v>
      </c>
      <c r="M110" t="s">
        <v>368</v>
      </c>
    </row>
    <row r="111" spans="1:13" x14ac:dyDescent="0.25">
      <c r="A111" s="4" t="s">
        <v>103</v>
      </c>
      <c r="B111" s="4" t="s">
        <v>250</v>
      </c>
      <c r="C111" s="6" t="s">
        <v>334</v>
      </c>
      <c r="D111" s="4"/>
      <c r="E111" s="12" t="s">
        <v>303</v>
      </c>
      <c r="F111" s="12" t="s">
        <v>303</v>
      </c>
      <c r="G111" s="12" t="s">
        <v>303</v>
      </c>
      <c r="H111" t="s">
        <v>306</v>
      </c>
      <c r="I111" t="s">
        <v>291</v>
      </c>
      <c r="J111" s="8" t="s">
        <v>291</v>
      </c>
      <c r="K111">
        <v>0.99477428000000001</v>
      </c>
      <c r="L111" t="s">
        <v>418</v>
      </c>
      <c r="M111" t="s">
        <v>370</v>
      </c>
    </row>
    <row r="112" spans="1:13" x14ac:dyDescent="0.25">
      <c r="A112" s="4" t="s">
        <v>104</v>
      </c>
      <c r="B112" s="4" t="s">
        <v>251</v>
      </c>
      <c r="C112" s="6" t="s">
        <v>319</v>
      </c>
      <c r="D112" s="4" t="s">
        <v>306</v>
      </c>
      <c r="E112" s="12" t="s">
        <v>291</v>
      </c>
      <c r="F112" s="12" t="s">
        <v>291</v>
      </c>
      <c r="G112" s="12" t="s">
        <v>291</v>
      </c>
      <c r="H112" s="12" t="s">
        <v>291</v>
      </c>
      <c r="I112" s="12" t="s">
        <v>291</v>
      </c>
      <c r="J112" s="13" t="s">
        <v>291</v>
      </c>
      <c r="K112">
        <v>0.99952602000000002</v>
      </c>
      <c r="L112" t="s">
        <v>379</v>
      </c>
      <c r="M112" t="s">
        <v>368</v>
      </c>
    </row>
    <row r="113" spans="1:13" x14ac:dyDescent="0.25">
      <c r="A113" s="4" t="s">
        <v>105</v>
      </c>
      <c r="B113" s="4" t="s">
        <v>252</v>
      </c>
      <c r="C113" s="6" t="s">
        <v>323</v>
      </c>
      <c r="D113" s="4"/>
      <c r="E113" s="12" t="s">
        <v>305</v>
      </c>
      <c r="F113" s="12" t="s">
        <v>305</v>
      </c>
      <c r="G113" s="12" t="s">
        <v>305</v>
      </c>
      <c r="H113" s="12" t="s">
        <v>305</v>
      </c>
      <c r="I113" s="12" t="s">
        <v>305</v>
      </c>
      <c r="J113" s="13" t="s">
        <v>305</v>
      </c>
      <c r="K113">
        <v>0.99048232999999997</v>
      </c>
      <c r="L113" t="s">
        <v>374</v>
      </c>
      <c r="M113" t="s">
        <v>368</v>
      </c>
    </row>
    <row r="114" spans="1:13" x14ac:dyDescent="0.25">
      <c r="A114" s="4" t="s">
        <v>106</v>
      </c>
      <c r="B114" s="4" t="s">
        <v>253</v>
      </c>
      <c r="C114" s="6" t="s">
        <v>336</v>
      </c>
      <c r="D114" s="4"/>
      <c r="E114" s="12" t="s">
        <v>291</v>
      </c>
      <c r="F114" t="s">
        <v>308</v>
      </c>
      <c r="G114" t="s">
        <v>305</v>
      </c>
      <c r="H114" s="12" t="s">
        <v>291</v>
      </c>
      <c r="I114" t="s">
        <v>305</v>
      </c>
      <c r="J114" s="13" t="s">
        <v>291</v>
      </c>
      <c r="K114">
        <v>0.99841367999999997</v>
      </c>
      <c r="L114" t="s">
        <v>419</v>
      </c>
      <c r="M114" t="s">
        <v>420</v>
      </c>
    </row>
    <row r="115" spans="1:13" x14ac:dyDescent="0.25">
      <c r="A115" s="4" t="s">
        <v>107</v>
      </c>
      <c r="B115" s="4" t="s">
        <v>254</v>
      </c>
      <c r="C115" s="6" t="s">
        <v>332</v>
      </c>
      <c r="D115" s="4"/>
      <c r="E115" t="s">
        <v>303</v>
      </c>
      <c r="F115" s="12" t="s">
        <v>291</v>
      </c>
      <c r="G115" t="s">
        <v>303</v>
      </c>
      <c r="H115" s="12" t="s">
        <v>291</v>
      </c>
      <c r="I115" t="s">
        <v>305</v>
      </c>
      <c r="J115" s="13" t="s">
        <v>291</v>
      </c>
      <c r="K115">
        <v>0.93310773000000002</v>
      </c>
      <c r="L115" t="s">
        <v>421</v>
      </c>
      <c r="M115" t="s">
        <v>368</v>
      </c>
    </row>
    <row r="116" spans="1:13" x14ac:dyDescent="0.25">
      <c r="A116" s="4" t="s">
        <v>108</v>
      </c>
      <c r="B116" s="4" t="s">
        <v>255</v>
      </c>
      <c r="C116" s="4" t="s">
        <v>309</v>
      </c>
      <c r="D116" s="4"/>
      <c r="E116" t="s">
        <v>290</v>
      </c>
      <c r="F116" t="s">
        <v>290</v>
      </c>
      <c r="G116" s="12" t="s">
        <v>292</v>
      </c>
      <c r="H116" s="12" t="s">
        <v>292</v>
      </c>
      <c r="I116" s="12" t="s">
        <v>292</v>
      </c>
      <c r="J116" s="13" t="s">
        <v>292</v>
      </c>
      <c r="K116">
        <v>0.75672448000000003</v>
      </c>
      <c r="L116" t="s">
        <v>422</v>
      </c>
      <c r="M116" t="s">
        <v>378</v>
      </c>
    </row>
    <row r="117" spans="1:13" x14ac:dyDescent="0.25">
      <c r="A117" s="4" t="s">
        <v>109</v>
      </c>
      <c r="B117" s="4" t="s">
        <v>256</v>
      </c>
      <c r="C117" s="6" t="s">
        <v>433</v>
      </c>
      <c r="D117" s="4" t="s">
        <v>308</v>
      </c>
      <c r="E117" s="12" t="s">
        <v>291</v>
      </c>
      <c r="F117" s="12" t="s">
        <v>291</v>
      </c>
      <c r="G117" s="12" t="s">
        <v>291</v>
      </c>
      <c r="H117" s="12" t="s">
        <v>291</v>
      </c>
      <c r="I117" s="12" t="s">
        <v>291</v>
      </c>
      <c r="J117" s="13" t="s">
        <v>291</v>
      </c>
      <c r="K117">
        <v>0.99911028000000002</v>
      </c>
      <c r="L117" t="s">
        <v>393</v>
      </c>
      <c r="M117" t="s">
        <v>378</v>
      </c>
    </row>
    <row r="118" spans="1:13" x14ac:dyDescent="0.25">
      <c r="A118" s="4" t="s">
        <v>110</v>
      </c>
      <c r="B118" s="4" t="s">
        <v>257</v>
      </c>
      <c r="C118" s="6" t="s">
        <v>311</v>
      </c>
      <c r="D118" s="4"/>
      <c r="E118" s="12" t="s">
        <v>306</v>
      </c>
      <c r="F118" s="12" t="s">
        <v>306</v>
      </c>
      <c r="G118" s="12" t="s">
        <v>306</v>
      </c>
      <c r="H118" s="12" t="s">
        <v>306</v>
      </c>
      <c r="I118" s="12" t="s">
        <v>306</v>
      </c>
      <c r="J118" s="13" t="s">
        <v>306</v>
      </c>
      <c r="K118">
        <v>0.99999773999999997</v>
      </c>
      <c r="L118" t="s">
        <v>380</v>
      </c>
      <c r="M118" t="s">
        <v>370</v>
      </c>
    </row>
    <row r="119" spans="1:13" x14ac:dyDescent="0.25">
      <c r="A119" s="4" t="s">
        <v>111</v>
      </c>
      <c r="B119" s="4" t="s">
        <v>258</v>
      </c>
      <c r="C119" s="6" t="s">
        <v>327</v>
      </c>
      <c r="D119" s="4"/>
      <c r="E119" s="12" t="s">
        <v>306</v>
      </c>
      <c r="F119" s="12" t="s">
        <v>306</v>
      </c>
      <c r="G119" s="12" t="s">
        <v>306</v>
      </c>
      <c r="H119" s="12" t="s">
        <v>306</v>
      </c>
      <c r="I119" s="12" t="s">
        <v>306</v>
      </c>
      <c r="J119" s="13" t="s">
        <v>306</v>
      </c>
      <c r="K119">
        <v>0.99999821</v>
      </c>
      <c r="L119" t="s">
        <v>423</v>
      </c>
      <c r="M119" t="s">
        <v>370</v>
      </c>
    </row>
    <row r="120" spans="1:13" x14ac:dyDescent="0.25">
      <c r="A120" s="4" t="s">
        <v>112</v>
      </c>
      <c r="B120" s="4" t="s">
        <v>259</v>
      </c>
      <c r="C120" s="6" t="s">
        <v>347</v>
      </c>
      <c r="D120" s="4"/>
      <c r="E120" s="12" t="s">
        <v>306</v>
      </c>
      <c r="F120" s="12" t="s">
        <v>306</v>
      </c>
      <c r="G120" s="12" t="s">
        <v>306</v>
      </c>
      <c r="H120" s="12" t="s">
        <v>306</v>
      </c>
      <c r="I120" s="12" t="s">
        <v>306</v>
      </c>
      <c r="J120" s="13" t="s">
        <v>306</v>
      </c>
      <c r="K120">
        <v>0.99999963999999997</v>
      </c>
      <c r="L120" t="s">
        <v>374</v>
      </c>
      <c r="M120" t="s">
        <v>368</v>
      </c>
    </row>
    <row r="121" spans="1:13" x14ac:dyDescent="0.25">
      <c r="A121" s="4" t="s">
        <v>113</v>
      </c>
      <c r="B121" s="4" t="s">
        <v>260</v>
      </c>
      <c r="C121" s="6" t="s">
        <v>342</v>
      </c>
      <c r="D121" s="4"/>
      <c r="E121" s="12" t="s">
        <v>291</v>
      </c>
      <c r="F121" s="12" t="s">
        <v>291</v>
      </c>
      <c r="G121" s="12" t="s">
        <v>291</v>
      </c>
      <c r="H121" s="12" t="s">
        <v>291</v>
      </c>
      <c r="I121" s="12" t="s">
        <v>291</v>
      </c>
      <c r="J121" s="13" t="s">
        <v>291</v>
      </c>
      <c r="K121">
        <v>0.99775630000000004</v>
      </c>
      <c r="L121" t="s">
        <v>367</v>
      </c>
      <c r="M121" t="s">
        <v>368</v>
      </c>
    </row>
    <row r="122" spans="1:13" x14ac:dyDescent="0.25">
      <c r="A122" s="4" t="s">
        <v>114</v>
      </c>
      <c r="B122" s="4" t="s">
        <v>261</v>
      </c>
      <c r="C122" s="6" t="s">
        <v>330</v>
      </c>
      <c r="D122" s="4"/>
      <c r="E122" s="12" t="s">
        <v>291</v>
      </c>
      <c r="F122" s="12" t="s">
        <v>291</v>
      </c>
      <c r="G122" s="12" t="s">
        <v>291</v>
      </c>
      <c r="H122" s="12" t="s">
        <v>291</v>
      </c>
      <c r="I122" s="12" t="s">
        <v>291</v>
      </c>
      <c r="J122" s="13" t="s">
        <v>291</v>
      </c>
      <c r="K122">
        <v>0.9987452</v>
      </c>
      <c r="L122" t="s">
        <v>384</v>
      </c>
      <c r="M122" t="s">
        <v>370</v>
      </c>
    </row>
    <row r="123" spans="1:13" x14ac:dyDescent="0.25">
      <c r="A123" s="4" t="s">
        <v>115</v>
      </c>
      <c r="B123" s="4" t="s">
        <v>262</v>
      </c>
      <c r="C123" s="6" t="s">
        <v>349</v>
      </c>
      <c r="D123" s="4"/>
      <c r="E123" s="12" t="s">
        <v>308</v>
      </c>
      <c r="F123" t="s">
        <v>305</v>
      </c>
      <c r="G123" t="s">
        <v>304</v>
      </c>
      <c r="H123" s="12" t="s">
        <v>308</v>
      </c>
      <c r="I123" s="12" t="s">
        <v>308</v>
      </c>
      <c r="J123" s="13" t="s">
        <v>308</v>
      </c>
      <c r="K123">
        <v>0.99999439999999995</v>
      </c>
      <c r="L123" t="s">
        <v>387</v>
      </c>
      <c r="M123" t="s">
        <v>388</v>
      </c>
    </row>
    <row r="124" spans="1:13" x14ac:dyDescent="0.25">
      <c r="A124" s="4" t="s">
        <v>116</v>
      </c>
      <c r="B124" s="4" t="s">
        <v>263</v>
      </c>
      <c r="C124" s="6" t="s">
        <v>319</v>
      </c>
      <c r="D124" s="4" t="s">
        <v>305</v>
      </c>
      <c r="E124" s="12" t="s">
        <v>291</v>
      </c>
      <c r="F124" s="12" t="s">
        <v>291</v>
      </c>
      <c r="G124" s="12" t="s">
        <v>291</v>
      </c>
      <c r="H124" s="12" t="s">
        <v>291</v>
      </c>
      <c r="I124" s="12" t="s">
        <v>291</v>
      </c>
      <c r="J124" s="13" t="s">
        <v>291</v>
      </c>
      <c r="K124">
        <v>0.99611627999999997</v>
      </c>
      <c r="L124" t="s">
        <v>424</v>
      </c>
      <c r="M124" t="s">
        <v>416</v>
      </c>
    </row>
    <row r="125" spans="1:13" x14ac:dyDescent="0.25">
      <c r="A125" s="4" t="s">
        <v>117</v>
      </c>
      <c r="B125" s="4" t="s">
        <v>264</v>
      </c>
      <c r="C125" s="6" t="s">
        <v>321</v>
      </c>
      <c r="D125" s="4"/>
      <c r="E125" s="12" t="s">
        <v>305</v>
      </c>
      <c r="F125" s="12" t="s">
        <v>307</v>
      </c>
      <c r="G125" s="12" t="s">
        <v>305</v>
      </c>
      <c r="H125" s="12" t="s">
        <v>305</v>
      </c>
      <c r="I125" s="12" t="s">
        <v>305</v>
      </c>
      <c r="J125" s="13" t="s">
        <v>307</v>
      </c>
      <c r="K125">
        <v>0.94625956</v>
      </c>
      <c r="L125" t="s">
        <v>415</v>
      </c>
      <c r="M125" t="s">
        <v>416</v>
      </c>
    </row>
    <row r="126" spans="1:13" x14ac:dyDescent="0.25">
      <c r="A126" s="4" t="s">
        <v>118</v>
      </c>
      <c r="B126" s="4" t="s">
        <v>265</v>
      </c>
      <c r="C126" s="6" t="s">
        <v>319</v>
      </c>
      <c r="D126" s="4" t="s">
        <v>291</v>
      </c>
      <c r="E126" s="12" t="s">
        <v>303</v>
      </c>
      <c r="F126" t="s">
        <v>304</v>
      </c>
      <c r="G126" t="s">
        <v>304</v>
      </c>
      <c r="H126" s="12" t="s">
        <v>303</v>
      </c>
      <c r="I126" s="12" t="s">
        <v>303</v>
      </c>
      <c r="J126" s="13" t="s">
        <v>303</v>
      </c>
      <c r="K126">
        <v>0.55190402000000005</v>
      </c>
      <c r="L126" t="s">
        <v>419</v>
      </c>
      <c r="M126" t="s">
        <v>420</v>
      </c>
    </row>
    <row r="127" spans="1:13" x14ac:dyDescent="0.25">
      <c r="A127" s="4" t="s">
        <v>119</v>
      </c>
      <c r="B127" s="4" t="s">
        <v>266</v>
      </c>
      <c r="C127" s="6" t="s">
        <v>350</v>
      </c>
      <c r="D127" s="4"/>
      <c r="E127" s="12" t="s">
        <v>291</v>
      </c>
      <c r="F127" s="12" t="s">
        <v>291</v>
      </c>
      <c r="G127" t="s">
        <v>290</v>
      </c>
      <c r="H127" s="12" t="s">
        <v>291</v>
      </c>
      <c r="I127" t="s">
        <v>305</v>
      </c>
      <c r="J127" s="8" t="s">
        <v>304</v>
      </c>
      <c r="K127">
        <v>0.62932348000000005</v>
      </c>
      <c r="L127" t="s">
        <v>396</v>
      </c>
      <c r="M127" t="s">
        <v>382</v>
      </c>
    </row>
    <row r="128" spans="1:13" x14ac:dyDescent="0.25">
      <c r="A128" s="4" t="s">
        <v>120</v>
      </c>
      <c r="B128" s="4" t="s">
        <v>267</v>
      </c>
      <c r="C128" s="6" t="s">
        <v>319</v>
      </c>
      <c r="D128" s="4" t="s">
        <v>306</v>
      </c>
      <c r="E128" t="s">
        <v>290</v>
      </c>
      <c r="F128" t="s">
        <v>291</v>
      </c>
      <c r="G128" t="s">
        <v>303</v>
      </c>
      <c r="H128" s="9" t="s">
        <v>306</v>
      </c>
      <c r="I128" t="s">
        <v>291</v>
      </c>
      <c r="J128" s="10" t="s">
        <v>306</v>
      </c>
      <c r="K128">
        <v>0.92337239000000004</v>
      </c>
      <c r="L128" t="s">
        <v>392</v>
      </c>
      <c r="M128" t="s">
        <v>370</v>
      </c>
    </row>
    <row r="129" spans="1:13" x14ac:dyDescent="0.25">
      <c r="A129" s="4" t="s">
        <v>121</v>
      </c>
      <c r="B129" s="4" t="s">
        <v>268</v>
      </c>
      <c r="C129" s="6" t="s">
        <v>324</v>
      </c>
      <c r="D129" s="4"/>
      <c r="E129" s="12" t="s">
        <v>291</v>
      </c>
      <c r="F129" s="12" t="s">
        <v>291</v>
      </c>
      <c r="G129" t="s">
        <v>308</v>
      </c>
      <c r="H129" s="12" t="s">
        <v>291</v>
      </c>
      <c r="I129" s="12" t="s">
        <v>291</v>
      </c>
      <c r="J129" s="13" t="s">
        <v>291</v>
      </c>
      <c r="K129">
        <v>0.99691927000000002</v>
      </c>
      <c r="L129" t="s">
        <v>391</v>
      </c>
      <c r="M129" t="s">
        <v>390</v>
      </c>
    </row>
    <row r="130" spans="1:13" x14ac:dyDescent="0.25">
      <c r="A130" s="4" t="s">
        <v>122</v>
      </c>
      <c r="B130" s="4" t="s">
        <v>269</v>
      </c>
      <c r="C130" s="6" t="s">
        <v>319</v>
      </c>
      <c r="D130" s="4" t="s">
        <v>308</v>
      </c>
      <c r="E130" s="12" t="s">
        <v>303</v>
      </c>
      <c r="F130" s="12" t="s">
        <v>303</v>
      </c>
      <c r="G130" s="12" t="s">
        <v>303</v>
      </c>
      <c r="H130" t="s">
        <v>306</v>
      </c>
      <c r="I130" t="s">
        <v>291</v>
      </c>
      <c r="J130" s="8" t="s">
        <v>306</v>
      </c>
      <c r="K130">
        <v>0.95872480000000004</v>
      </c>
      <c r="L130" t="s">
        <v>393</v>
      </c>
      <c r="M130" t="s">
        <v>378</v>
      </c>
    </row>
    <row r="131" spans="1:13" x14ac:dyDescent="0.25">
      <c r="A131" s="4" t="s">
        <v>123</v>
      </c>
      <c r="B131" s="4" t="s">
        <v>270</v>
      </c>
      <c r="C131" s="6" t="s">
        <v>319</v>
      </c>
      <c r="D131" s="4" t="s">
        <v>307</v>
      </c>
      <c r="E131" s="12" t="s">
        <v>291</v>
      </c>
      <c r="F131" s="12" t="s">
        <v>291</v>
      </c>
      <c r="G131" t="s">
        <v>308</v>
      </c>
      <c r="H131" s="12" t="s">
        <v>291</v>
      </c>
      <c r="I131" s="12" t="s">
        <v>291</v>
      </c>
      <c r="J131" s="13" t="s">
        <v>291</v>
      </c>
      <c r="K131">
        <v>0.99817252000000001</v>
      </c>
      <c r="L131" t="s">
        <v>425</v>
      </c>
      <c r="M131" t="s">
        <v>370</v>
      </c>
    </row>
    <row r="132" spans="1:13" x14ac:dyDescent="0.25">
      <c r="A132" s="4" t="s">
        <v>124</v>
      </c>
      <c r="B132" s="4" t="s">
        <v>271</v>
      </c>
      <c r="C132" s="6" t="s">
        <v>341</v>
      </c>
      <c r="D132" s="4"/>
      <c r="E132" s="12" t="s">
        <v>306</v>
      </c>
      <c r="F132" s="12" t="s">
        <v>306</v>
      </c>
      <c r="G132" s="12" t="s">
        <v>306</v>
      </c>
      <c r="H132" s="12" t="s">
        <v>306</v>
      </c>
      <c r="I132" s="12" t="s">
        <v>306</v>
      </c>
      <c r="J132" s="13" t="s">
        <v>306</v>
      </c>
      <c r="K132">
        <v>0.99999784999999997</v>
      </c>
      <c r="L132" t="s">
        <v>385</v>
      </c>
      <c r="M132" t="s">
        <v>368</v>
      </c>
    </row>
    <row r="133" spans="1:13" x14ac:dyDescent="0.25">
      <c r="A133" s="4" t="s">
        <v>301</v>
      </c>
      <c r="B133" s="4" t="s">
        <v>272</v>
      </c>
      <c r="C133" s="6" t="s">
        <v>339</v>
      </c>
      <c r="D133" s="4"/>
      <c r="E133" s="12" t="s">
        <v>291</v>
      </c>
      <c r="F133" s="12" t="s">
        <v>291</v>
      </c>
      <c r="G133" t="s">
        <v>303</v>
      </c>
      <c r="H133" s="12" t="s">
        <v>291</v>
      </c>
      <c r="I133" s="12" t="s">
        <v>291</v>
      </c>
      <c r="J133" s="13" t="s">
        <v>291</v>
      </c>
      <c r="K133">
        <v>0.98829632999999995</v>
      </c>
      <c r="L133" t="s">
        <v>369</v>
      </c>
      <c r="M133" t="s">
        <v>370</v>
      </c>
    </row>
    <row r="134" spans="1:13" x14ac:dyDescent="0.25">
      <c r="A134" s="4" t="s">
        <v>302</v>
      </c>
      <c r="B134" s="4" t="s">
        <v>273</v>
      </c>
      <c r="C134" s="6" t="s">
        <v>319</v>
      </c>
      <c r="D134" s="4" t="s">
        <v>303</v>
      </c>
      <c r="E134" s="12" t="s">
        <v>291</v>
      </c>
      <c r="F134" s="12" t="s">
        <v>291</v>
      </c>
      <c r="G134" s="9" t="s">
        <v>303</v>
      </c>
      <c r="H134" s="12" t="s">
        <v>291</v>
      </c>
      <c r="I134" t="s">
        <v>305</v>
      </c>
      <c r="J134" s="13" t="s">
        <v>291</v>
      </c>
      <c r="K134">
        <v>0.62362421000000001</v>
      </c>
      <c r="L134" t="s">
        <v>371</v>
      </c>
      <c r="M134" t="s">
        <v>370</v>
      </c>
    </row>
    <row r="135" spans="1:13" x14ac:dyDescent="0.25">
      <c r="A135" s="4" t="s">
        <v>125</v>
      </c>
      <c r="B135" s="4" t="s">
        <v>274</v>
      </c>
      <c r="C135" s="6" t="s">
        <v>316</v>
      </c>
      <c r="D135" s="4"/>
      <c r="E135" t="s">
        <v>290</v>
      </c>
      <c r="F135" t="s">
        <v>306</v>
      </c>
      <c r="G135" s="12" t="s">
        <v>291</v>
      </c>
      <c r="H135" t="s">
        <v>306</v>
      </c>
      <c r="I135" s="12" t="s">
        <v>291</v>
      </c>
      <c r="J135" s="13" t="s">
        <v>291</v>
      </c>
      <c r="K135">
        <v>0.76295298</v>
      </c>
      <c r="L135" t="s">
        <v>374</v>
      </c>
      <c r="M135" t="s">
        <v>368</v>
      </c>
    </row>
    <row r="136" spans="1:13" x14ac:dyDescent="0.25">
      <c r="A136" s="4" t="s">
        <v>126</v>
      </c>
      <c r="B136" s="4" t="s">
        <v>275</v>
      </c>
      <c r="C136" s="6" t="s">
        <v>326</v>
      </c>
      <c r="D136" s="4"/>
      <c r="E136" s="12" t="s">
        <v>291</v>
      </c>
      <c r="F136" s="12" t="s">
        <v>291</v>
      </c>
      <c r="G136" t="s">
        <v>305</v>
      </c>
      <c r="H136" s="12" t="s">
        <v>291</v>
      </c>
      <c r="I136" s="12" t="s">
        <v>291</v>
      </c>
      <c r="J136" s="13" t="s">
        <v>291</v>
      </c>
      <c r="K136">
        <v>0.99986470000000005</v>
      </c>
      <c r="L136" t="s">
        <v>374</v>
      </c>
      <c r="M136" t="s">
        <v>368</v>
      </c>
    </row>
    <row r="137" spans="1:13" x14ac:dyDescent="0.25">
      <c r="A137" s="4" t="s">
        <v>127</v>
      </c>
      <c r="B137" s="4" t="s">
        <v>276</v>
      </c>
      <c r="C137" s="6" t="s">
        <v>327</v>
      </c>
      <c r="D137" s="4"/>
      <c r="E137" t="s">
        <v>303</v>
      </c>
      <c r="F137" t="s">
        <v>303</v>
      </c>
      <c r="G137" t="s">
        <v>290</v>
      </c>
      <c r="H137" t="s">
        <v>291</v>
      </c>
      <c r="I137" t="s">
        <v>305</v>
      </c>
      <c r="J137" s="8" t="s">
        <v>291</v>
      </c>
      <c r="K137">
        <v>0.98848420000000004</v>
      </c>
      <c r="L137" t="s">
        <v>371</v>
      </c>
      <c r="M137" t="s">
        <v>370</v>
      </c>
    </row>
    <row r="138" spans="1:13" x14ac:dyDescent="0.25">
      <c r="A138" s="4" t="s">
        <v>128</v>
      </c>
      <c r="B138" s="4" t="s">
        <v>277</v>
      </c>
      <c r="C138" s="4" t="s">
        <v>310</v>
      </c>
      <c r="D138" s="4"/>
      <c r="E138" t="s">
        <v>291</v>
      </c>
      <c r="F138" t="s">
        <v>305</v>
      </c>
      <c r="G138" t="s">
        <v>305</v>
      </c>
      <c r="H138" t="s">
        <v>291</v>
      </c>
      <c r="I138" t="s">
        <v>305</v>
      </c>
      <c r="J138" s="8" t="s">
        <v>291</v>
      </c>
      <c r="K138">
        <v>0.9966467</v>
      </c>
      <c r="L138" t="s">
        <v>384</v>
      </c>
      <c r="M138" t="s">
        <v>370</v>
      </c>
    </row>
    <row r="139" spans="1:13" x14ac:dyDescent="0.25">
      <c r="A139" s="4" t="s">
        <v>129</v>
      </c>
      <c r="B139" s="4" t="s">
        <v>278</v>
      </c>
      <c r="C139" s="6" t="s">
        <v>317</v>
      </c>
      <c r="D139" s="4"/>
      <c r="E139" s="12" t="s">
        <v>291</v>
      </c>
      <c r="F139" s="12" t="s">
        <v>291</v>
      </c>
      <c r="G139" s="12" t="s">
        <v>291</v>
      </c>
      <c r="H139" s="12" t="s">
        <v>291</v>
      </c>
      <c r="I139" s="12" t="s">
        <v>291</v>
      </c>
      <c r="J139" s="13" t="s">
        <v>291</v>
      </c>
      <c r="K139">
        <v>0.99960106999999998</v>
      </c>
      <c r="L139" t="s">
        <v>376</v>
      </c>
      <c r="M139" t="s">
        <v>368</v>
      </c>
    </row>
    <row r="140" spans="1:13" x14ac:dyDescent="0.25">
      <c r="A140" s="4" t="s">
        <v>130</v>
      </c>
      <c r="B140" s="4" t="s">
        <v>279</v>
      </c>
      <c r="C140" s="6" t="s">
        <v>319</v>
      </c>
      <c r="D140" s="4" t="s">
        <v>304</v>
      </c>
      <c r="E140" s="12" t="s">
        <v>306</v>
      </c>
      <c r="F140" s="12" t="s">
        <v>306</v>
      </c>
      <c r="G140" s="12" t="s">
        <v>306</v>
      </c>
      <c r="H140" s="12" t="s">
        <v>306</v>
      </c>
      <c r="I140" s="12" t="s">
        <v>306</v>
      </c>
      <c r="J140" s="13" t="s">
        <v>306</v>
      </c>
      <c r="K140">
        <v>0.99999784999999997</v>
      </c>
      <c r="L140" t="s">
        <v>411</v>
      </c>
      <c r="M140" t="s">
        <v>370</v>
      </c>
    </row>
    <row r="141" spans="1:13" x14ac:dyDescent="0.25">
      <c r="A141" s="4" t="s">
        <v>131</v>
      </c>
      <c r="B141" s="4" t="s">
        <v>280</v>
      </c>
      <c r="C141" s="6" t="s">
        <v>330</v>
      </c>
      <c r="D141" s="4"/>
      <c r="E141" s="12" t="s">
        <v>291</v>
      </c>
      <c r="F141" s="12" t="s">
        <v>291</v>
      </c>
      <c r="G141" s="12" t="s">
        <v>291</v>
      </c>
      <c r="H141" s="12" t="s">
        <v>291</v>
      </c>
      <c r="I141" s="12" t="s">
        <v>291</v>
      </c>
      <c r="J141" s="13" t="s">
        <v>291</v>
      </c>
      <c r="K141">
        <v>0.90991902000000002</v>
      </c>
      <c r="L141" t="s">
        <v>426</v>
      </c>
      <c r="M141" t="s">
        <v>368</v>
      </c>
    </row>
    <row r="142" spans="1:13" x14ac:dyDescent="0.25">
      <c r="A142" s="4" t="s">
        <v>132</v>
      </c>
      <c r="B142" s="4" t="s">
        <v>281</v>
      </c>
      <c r="C142" s="6" t="s">
        <v>319</v>
      </c>
      <c r="D142" s="4" t="s">
        <v>290</v>
      </c>
      <c r="E142" t="s">
        <v>303</v>
      </c>
      <c r="F142" t="s">
        <v>303</v>
      </c>
      <c r="G142" t="s">
        <v>303</v>
      </c>
      <c r="H142" t="s">
        <v>291</v>
      </c>
      <c r="I142" t="s">
        <v>291</v>
      </c>
      <c r="J142" s="8" t="s">
        <v>291</v>
      </c>
      <c r="K142">
        <v>0.99177682</v>
      </c>
      <c r="L142" t="s">
        <v>391</v>
      </c>
      <c r="M142" t="s">
        <v>390</v>
      </c>
    </row>
    <row r="143" spans="1:13" x14ac:dyDescent="0.25">
      <c r="A143" s="4" t="s">
        <v>133</v>
      </c>
      <c r="B143" s="4" t="s">
        <v>282</v>
      </c>
      <c r="C143" s="6" t="s">
        <v>349</v>
      </c>
      <c r="D143" s="4"/>
      <c r="E143" s="12" t="s">
        <v>291</v>
      </c>
      <c r="F143" s="12" t="s">
        <v>291</v>
      </c>
      <c r="G143" t="s">
        <v>305</v>
      </c>
      <c r="H143" s="12" t="s">
        <v>291</v>
      </c>
      <c r="I143" s="12" t="s">
        <v>291</v>
      </c>
      <c r="J143" s="13" t="s">
        <v>291</v>
      </c>
      <c r="K143">
        <v>0.99943786999999995</v>
      </c>
      <c r="L143" t="s">
        <v>374</v>
      </c>
      <c r="M143" t="s">
        <v>368</v>
      </c>
    </row>
    <row r="144" spans="1:13" x14ac:dyDescent="0.25">
      <c r="A144" s="4" t="s">
        <v>134</v>
      </c>
      <c r="B144" s="4" t="s">
        <v>283</v>
      </c>
      <c r="C144" s="6" t="s">
        <v>319</v>
      </c>
      <c r="D144" s="4" t="s">
        <v>305</v>
      </c>
      <c r="E144" t="s">
        <v>290</v>
      </c>
      <c r="F144" s="12" t="s">
        <v>291</v>
      </c>
      <c r="G144" s="12" t="s">
        <v>291</v>
      </c>
      <c r="H144" s="9" t="s">
        <v>307</v>
      </c>
      <c r="I144" s="12" t="s">
        <v>291</v>
      </c>
      <c r="J144" s="13" t="s">
        <v>291</v>
      </c>
      <c r="K144">
        <v>0.76588677999999999</v>
      </c>
      <c r="L144" t="s">
        <v>427</v>
      </c>
      <c r="M144" t="s">
        <v>378</v>
      </c>
    </row>
    <row r="145" spans="1:13" x14ac:dyDescent="0.25">
      <c r="A145" s="4" t="s">
        <v>135</v>
      </c>
      <c r="B145" s="4" t="s">
        <v>284</v>
      </c>
      <c r="C145" s="6" t="s">
        <v>334</v>
      </c>
      <c r="D145" s="4"/>
      <c r="E145" s="12" t="s">
        <v>307</v>
      </c>
      <c r="F145" s="12" t="s">
        <v>307</v>
      </c>
      <c r="G145" s="12" t="s">
        <v>307</v>
      </c>
      <c r="H145" s="12" t="s">
        <v>305</v>
      </c>
      <c r="I145" s="12" t="s">
        <v>305</v>
      </c>
      <c r="J145" s="13" t="s">
        <v>307</v>
      </c>
      <c r="K145">
        <v>0.96800821999999997</v>
      </c>
      <c r="L145" t="s">
        <v>428</v>
      </c>
      <c r="M145" t="s">
        <v>370</v>
      </c>
    </row>
    <row r="146" spans="1:13" x14ac:dyDescent="0.25">
      <c r="A146" s="4" t="s">
        <v>136</v>
      </c>
      <c r="B146" s="4" t="s">
        <v>285</v>
      </c>
      <c r="C146" s="6" t="s">
        <v>350</v>
      </c>
      <c r="D146" s="4"/>
      <c r="E146" s="12" t="s">
        <v>291</v>
      </c>
      <c r="F146" s="12" t="s">
        <v>291</v>
      </c>
      <c r="G146" t="s">
        <v>303</v>
      </c>
      <c r="H146" s="12" t="s">
        <v>291</v>
      </c>
      <c r="I146" s="12" t="s">
        <v>291</v>
      </c>
      <c r="J146" s="13" t="s">
        <v>291</v>
      </c>
      <c r="K146">
        <v>0.99978632000000001</v>
      </c>
      <c r="L146" t="s">
        <v>387</v>
      </c>
      <c r="M146" t="s">
        <v>388</v>
      </c>
    </row>
    <row r="147" spans="1:13" x14ac:dyDescent="0.25">
      <c r="A147" s="4" t="s">
        <v>137</v>
      </c>
      <c r="B147" s="4" t="s">
        <v>286</v>
      </c>
      <c r="C147" s="6" t="s">
        <v>322</v>
      </c>
      <c r="D147" s="4"/>
      <c r="E147" s="12" t="s">
        <v>291</v>
      </c>
      <c r="F147" s="12" t="s">
        <v>291</v>
      </c>
      <c r="G147" s="12" t="s">
        <v>291</v>
      </c>
      <c r="H147" s="12" t="s">
        <v>291</v>
      </c>
      <c r="I147" s="12" t="s">
        <v>291</v>
      </c>
      <c r="J147" s="13" t="s">
        <v>291</v>
      </c>
      <c r="K147">
        <v>0.99872357</v>
      </c>
      <c r="L147" t="s">
        <v>429</v>
      </c>
      <c r="M147" t="s">
        <v>370</v>
      </c>
    </row>
    <row r="148" spans="1:13" x14ac:dyDescent="0.25">
      <c r="A148" s="4" t="s">
        <v>138</v>
      </c>
      <c r="B148" s="4" t="s">
        <v>287</v>
      </c>
      <c r="C148" s="6" t="s">
        <v>319</v>
      </c>
      <c r="D148" s="4" t="s">
        <v>306</v>
      </c>
      <c r="E148" t="s">
        <v>290</v>
      </c>
      <c r="F148" t="s">
        <v>308</v>
      </c>
      <c r="G148" t="s">
        <v>308</v>
      </c>
      <c r="H148" t="s">
        <v>292</v>
      </c>
      <c r="I148" t="s">
        <v>292</v>
      </c>
      <c r="J148" s="8" t="s">
        <v>307</v>
      </c>
      <c r="K148">
        <v>0.36628886999999999</v>
      </c>
      <c r="L148" t="s">
        <v>410</v>
      </c>
      <c r="M148" t="s">
        <v>370</v>
      </c>
    </row>
    <row r="149" spans="1:13" x14ac:dyDescent="0.25">
      <c r="A149" s="4" t="s">
        <v>139</v>
      </c>
      <c r="B149" s="4" t="s">
        <v>288</v>
      </c>
      <c r="C149" s="6" t="s">
        <v>319</v>
      </c>
      <c r="D149" s="4" t="s">
        <v>308</v>
      </c>
      <c r="E149" s="12" t="s">
        <v>291</v>
      </c>
      <c r="F149" s="12" t="s">
        <v>291</v>
      </c>
      <c r="G149" s="12" t="s">
        <v>291</v>
      </c>
      <c r="H149" s="12" t="s">
        <v>291</v>
      </c>
      <c r="I149" s="12" t="s">
        <v>291</v>
      </c>
      <c r="J149" s="13" t="s">
        <v>291</v>
      </c>
      <c r="K149">
        <v>0.82121038000000002</v>
      </c>
      <c r="L149" t="s">
        <v>426</v>
      </c>
      <c r="M149" t="s">
        <v>368</v>
      </c>
    </row>
    <row r="150" spans="1:13" ht="15.75" thickBot="1" x14ac:dyDescent="0.3">
      <c r="A150" s="4" t="s">
        <v>140</v>
      </c>
      <c r="B150" s="4" t="s">
        <v>289</v>
      </c>
      <c r="C150" s="6" t="s">
        <v>319</v>
      </c>
      <c r="D150" s="4" t="s">
        <v>307</v>
      </c>
      <c r="E150" s="9" t="s">
        <v>305</v>
      </c>
      <c r="F150" t="s">
        <v>291</v>
      </c>
      <c r="G150" t="s">
        <v>292</v>
      </c>
      <c r="H150" s="9" t="s">
        <v>305</v>
      </c>
      <c r="I150" s="9" t="s">
        <v>305</v>
      </c>
      <c r="J150" s="11" t="s">
        <v>305</v>
      </c>
      <c r="K150">
        <v>0.96892213999999999</v>
      </c>
      <c r="L150" t="s">
        <v>430</v>
      </c>
      <c r="M150" t="s">
        <v>368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5A4C-5049-4FEC-8F23-7CFA19C177CD}">
  <dimension ref="A1:ES197"/>
  <sheetViews>
    <sheetView topLeftCell="A120" zoomScaleNormal="100" workbookViewId="0">
      <selection activeCell="E15" sqref="E15"/>
    </sheetView>
  </sheetViews>
  <sheetFormatPr defaultRowHeight="15" x14ac:dyDescent="0.25"/>
  <cols>
    <col min="5" max="5" width="8.42578125" customWidth="1"/>
    <col min="6" max="6" width="8.7109375" customWidth="1"/>
    <col min="7" max="7" width="35.85546875" customWidth="1"/>
    <col min="8" max="8" width="34.28515625" customWidth="1"/>
  </cols>
  <sheetData>
    <row r="1" spans="1:8" ht="15.75" thickBot="1" x14ac:dyDescent="0.3">
      <c r="A1" s="3" t="s">
        <v>1</v>
      </c>
      <c r="B1" s="3" t="s">
        <v>313</v>
      </c>
      <c r="C1" s="7" t="s">
        <v>358</v>
      </c>
      <c r="D1" s="1" t="s">
        <v>362</v>
      </c>
      <c r="E1" s="2" t="s">
        <v>431</v>
      </c>
      <c r="F1" s="2" t="s">
        <v>432</v>
      </c>
      <c r="G1" s="19" t="s">
        <v>449</v>
      </c>
      <c r="H1" s="19" t="s">
        <v>450</v>
      </c>
    </row>
    <row r="2" spans="1:8" ht="18" x14ac:dyDescent="0.25">
      <c r="A2" s="4" t="s">
        <v>141</v>
      </c>
      <c r="B2" s="4" t="s">
        <v>351</v>
      </c>
      <c r="C2" s="13" t="s">
        <v>291</v>
      </c>
      <c r="D2">
        <v>0.99985455999999995</v>
      </c>
      <c r="E2" t="s">
        <v>367</v>
      </c>
      <c r="F2" t="s">
        <v>368</v>
      </c>
      <c r="G2" s="9" t="str" cm="1">
        <f t="array" ref="G2:G150">TRANSPOSE(A152:ES152)</f>
        <v>'Cellulosic (Puchowicz and Cieslak, 2021)'</v>
      </c>
      <c r="H2" s="9" t="s">
        <v>435</v>
      </c>
    </row>
    <row r="3" spans="1:8" x14ac:dyDescent="0.25">
      <c r="A3" s="4" t="s">
        <v>142</v>
      </c>
      <c r="B3" s="5" t="s">
        <v>314</v>
      </c>
      <c r="C3" s="13" t="s">
        <v>291</v>
      </c>
      <c r="D3">
        <v>0.37906939000000001</v>
      </c>
      <c r="E3" t="s">
        <v>369</v>
      </c>
      <c r="F3" t="s">
        <v>370</v>
      </c>
      <c r="G3" t="str">
        <v>'meta-aramid (Puchowicz and Cieslak, 2021)'</v>
      </c>
      <c r="H3" t="s">
        <v>434</v>
      </c>
    </row>
    <row r="4" spans="1:8" x14ac:dyDescent="0.25">
      <c r="A4" s="4" t="s">
        <v>143</v>
      </c>
      <c r="B4" s="5" t="s">
        <v>315</v>
      </c>
      <c r="C4" s="13" t="s">
        <v>291</v>
      </c>
      <c r="D4">
        <v>0.98408013999999999</v>
      </c>
      <c r="E4" t="s">
        <v>369</v>
      </c>
      <c r="F4" t="s">
        <v>370</v>
      </c>
      <c r="G4" s="9" t="str">
        <v>'Cellulosic (Puchowicz and Cieslak, 2021)'</v>
      </c>
      <c r="H4" t="s">
        <v>435</v>
      </c>
    </row>
    <row r="5" spans="1:8" x14ac:dyDescent="0.25">
      <c r="A5" s="4" t="s">
        <v>145</v>
      </c>
      <c r="B5" s="6" t="s">
        <v>316</v>
      </c>
      <c r="C5" s="13" t="s">
        <v>305</v>
      </c>
      <c r="D5">
        <v>0.98673438999999996</v>
      </c>
      <c r="E5" t="s">
        <v>372</v>
      </c>
      <c r="F5" t="s">
        <v>368</v>
      </c>
      <c r="G5" t="str">
        <v>'para-aramid (Puchowicz and Cieslak, 2021)'</v>
      </c>
      <c r="H5" t="s">
        <v>437</v>
      </c>
    </row>
    <row r="6" spans="1:8" x14ac:dyDescent="0.25">
      <c r="A6" s="4" t="s">
        <v>146</v>
      </c>
      <c r="B6" s="6" t="s">
        <v>317</v>
      </c>
      <c r="C6" s="13" t="s">
        <v>291</v>
      </c>
      <c r="D6">
        <v>0.99882311000000001</v>
      </c>
      <c r="E6" t="s">
        <v>373</v>
      </c>
      <c r="F6" t="s">
        <v>370</v>
      </c>
      <c r="G6" t="str">
        <v>'Wool (Puchowicz and Cieslak, 2021)'</v>
      </c>
      <c r="H6" t="s">
        <v>438</v>
      </c>
    </row>
    <row r="7" spans="1:8" x14ac:dyDescent="0.25">
      <c r="A7" s="4" t="s">
        <v>147</v>
      </c>
      <c r="B7" s="6" t="s">
        <v>318</v>
      </c>
      <c r="C7" s="13" t="s">
        <v>292</v>
      </c>
      <c r="D7">
        <v>0.53468192000000003</v>
      </c>
      <c r="E7" t="s">
        <v>372</v>
      </c>
      <c r="F7" t="s">
        <v>368</v>
      </c>
      <c r="G7" t="str">
        <v>'HDPE (Furukawa et al., 2006)'</v>
      </c>
      <c r="H7" t="s">
        <v>437</v>
      </c>
    </row>
    <row r="8" spans="1:8" x14ac:dyDescent="0.25">
      <c r="A8" s="4" t="s">
        <v>148</v>
      </c>
      <c r="B8" s="6" t="s">
        <v>343</v>
      </c>
      <c r="C8" s="13" t="s">
        <v>291</v>
      </c>
      <c r="D8">
        <v>0.99904329000000003</v>
      </c>
      <c r="E8" t="s">
        <v>374</v>
      </c>
      <c r="F8" t="s">
        <v>368</v>
      </c>
      <c r="G8" s="9" t="str">
        <v>'Wool (Puchowicz and Cieslak, 2021)'</v>
      </c>
      <c r="H8" s="9" t="s">
        <v>435</v>
      </c>
    </row>
    <row r="9" spans="1:8" x14ac:dyDescent="0.25">
      <c r="G9" t="str">
        <v>'Cellulosic (Puchowicz and Cieslak, 2021)'</v>
      </c>
    </row>
    <row r="10" spans="1:8" x14ac:dyDescent="0.25">
      <c r="A10" s="4" t="s">
        <v>150</v>
      </c>
      <c r="B10" s="6" t="s">
        <v>320</v>
      </c>
      <c r="C10" s="13" t="s">
        <v>303</v>
      </c>
      <c r="D10">
        <v>0.99997460999999999</v>
      </c>
      <c r="E10" t="s">
        <v>375</v>
      </c>
      <c r="F10" t="s">
        <v>370</v>
      </c>
      <c r="G10" t="str">
        <v>'PET (Puchowicz and Cieslak, 2021)'</v>
      </c>
      <c r="H10" t="s">
        <v>435</v>
      </c>
    </row>
    <row r="11" spans="1:8" x14ac:dyDescent="0.25">
      <c r="A11" s="4" t="s">
        <v>151</v>
      </c>
      <c r="B11" s="6" t="s">
        <v>321</v>
      </c>
      <c r="C11" s="8" t="s">
        <v>291</v>
      </c>
      <c r="D11">
        <v>0.39762542000000001</v>
      </c>
      <c r="E11" t="s">
        <v>367</v>
      </c>
      <c r="F11" t="s">
        <v>368</v>
      </c>
      <c r="G11" t="str">
        <v>'Cellulosic (Puchowicz and Cieslak, 2021)'</v>
      </c>
      <c r="H11" t="s">
        <v>436</v>
      </c>
    </row>
    <row r="12" spans="1:8" x14ac:dyDescent="0.25">
      <c r="G12" t="str">
        <v>'para-aramid (Puchowicz and Cieslak, 2021)'</v>
      </c>
    </row>
    <row r="13" spans="1:8" x14ac:dyDescent="0.25">
      <c r="A13" s="4" t="s">
        <v>153</v>
      </c>
      <c r="B13" s="6" t="s">
        <v>322</v>
      </c>
      <c r="C13" s="13" t="s">
        <v>306</v>
      </c>
      <c r="D13">
        <v>0.49573356000000002</v>
      </c>
      <c r="E13" t="s">
        <v>374</v>
      </c>
      <c r="F13" t="s">
        <v>368</v>
      </c>
      <c r="G13" t="str">
        <v>'PA6 (Puchowicz and Cieslak, 2021)'</v>
      </c>
      <c r="H13" t="s">
        <v>440</v>
      </c>
    </row>
    <row r="14" spans="1:8" x14ac:dyDescent="0.25">
      <c r="A14" s="4" t="s">
        <v>154</v>
      </c>
      <c r="B14" s="6" t="s">
        <v>323</v>
      </c>
      <c r="C14" s="13" t="s">
        <v>291</v>
      </c>
      <c r="D14">
        <v>0.99566299000000003</v>
      </c>
      <c r="E14" t="s">
        <v>377</v>
      </c>
      <c r="F14" t="s">
        <v>378</v>
      </c>
      <c r="G14" t="str">
        <v>'PAN (Puchowicz and Cieslak, 2021)'</v>
      </c>
      <c r="H14" t="s">
        <v>436</v>
      </c>
    </row>
    <row r="15" spans="1:8" x14ac:dyDescent="0.25">
      <c r="A15" s="4" t="s">
        <v>155</v>
      </c>
      <c r="B15" s="6" t="s">
        <v>324</v>
      </c>
      <c r="C15" s="13" t="s">
        <v>306</v>
      </c>
      <c r="D15">
        <v>0.99999928000000005</v>
      </c>
      <c r="E15" t="s">
        <v>379</v>
      </c>
      <c r="F15" t="s">
        <v>368</v>
      </c>
      <c r="G15" t="str">
        <v>'para-aramid (Puchowicz and Cieslak, 2021)'</v>
      </c>
      <c r="H15" t="s">
        <v>437</v>
      </c>
    </row>
    <row r="16" spans="1:8" x14ac:dyDescent="0.25">
      <c r="A16" s="4" t="s">
        <v>156</v>
      </c>
      <c r="B16" s="6" t="s">
        <v>325</v>
      </c>
      <c r="C16" s="13" t="s">
        <v>291</v>
      </c>
      <c r="D16">
        <v>0.99850958999999995</v>
      </c>
      <c r="E16" t="s">
        <v>380</v>
      </c>
      <c r="F16" t="s">
        <v>370</v>
      </c>
      <c r="G16" t="str">
        <v>'Wool (Puchowicz and Cieslak, 2021)'</v>
      </c>
      <c r="H16" t="s">
        <v>441</v>
      </c>
    </row>
    <row r="17" spans="1:8" x14ac:dyDescent="0.25">
      <c r="A17" s="4" t="s">
        <v>157</v>
      </c>
      <c r="B17" s="5" t="s">
        <v>314</v>
      </c>
      <c r="C17" s="13" t="s">
        <v>291</v>
      </c>
      <c r="D17">
        <v>0.99967956999999996</v>
      </c>
      <c r="E17" t="s">
        <v>379</v>
      </c>
      <c r="F17" t="s">
        <v>368</v>
      </c>
      <c r="G17" t="str">
        <v>'PS (Vieira et al., 2023)'</v>
      </c>
      <c r="H17" s="9" t="s">
        <v>445</v>
      </c>
    </row>
    <row r="18" spans="1:8" x14ac:dyDescent="0.25">
      <c r="G18" t="str">
        <v>'PET (Puchowicz and Cieslak, 2021)'</v>
      </c>
    </row>
    <row r="19" spans="1:8" x14ac:dyDescent="0.25">
      <c r="A19" s="4" t="s">
        <v>159</v>
      </c>
      <c r="B19" s="6" t="s">
        <v>326</v>
      </c>
      <c r="C19" s="13" t="s">
        <v>307</v>
      </c>
      <c r="D19">
        <v>0.76106602000000001</v>
      </c>
      <c r="E19" t="s">
        <v>367</v>
      </c>
      <c r="F19" t="s">
        <v>368</v>
      </c>
      <c r="G19" t="str">
        <v>'PVC (Al Naim et al., 2020)'</v>
      </c>
      <c r="H19" s="9" t="s">
        <v>437</v>
      </c>
    </row>
    <row r="20" spans="1:8" x14ac:dyDescent="0.25">
      <c r="A20" s="4" t="s">
        <v>160</v>
      </c>
      <c r="B20" s="6" t="s">
        <v>327</v>
      </c>
      <c r="C20" s="13" t="s">
        <v>308</v>
      </c>
      <c r="D20">
        <v>0.99999917000000005</v>
      </c>
      <c r="E20" t="s">
        <v>381</v>
      </c>
      <c r="F20" t="s">
        <v>382</v>
      </c>
      <c r="G20" t="str">
        <v>'Wool (Puchowicz and Cieslak, 2021)'</v>
      </c>
      <c r="H20" t="s">
        <v>440</v>
      </c>
    </row>
    <row r="21" spans="1:8" x14ac:dyDescent="0.25">
      <c r="A21" s="4" t="s">
        <v>161</v>
      </c>
      <c r="B21" s="6" t="s">
        <v>352</v>
      </c>
      <c r="C21" s="8" t="s">
        <v>291</v>
      </c>
      <c r="D21">
        <v>0.65933209999999998</v>
      </c>
      <c r="E21" t="s">
        <v>374</v>
      </c>
      <c r="F21" t="s">
        <v>368</v>
      </c>
      <c r="G21" s="9" t="str">
        <v>'PAN (Puchowicz and Cieslak, 2021)'</v>
      </c>
      <c r="H21" s="9" t="s">
        <v>437</v>
      </c>
    </row>
    <row r="22" spans="1:8" x14ac:dyDescent="0.25">
      <c r="A22" s="4" t="s">
        <v>162</v>
      </c>
      <c r="B22" s="6" t="s">
        <v>318</v>
      </c>
      <c r="C22" s="13" t="s">
        <v>291</v>
      </c>
      <c r="D22">
        <v>0.99575256999999995</v>
      </c>
      <c r="E22" t="s">
        <v>383</v>
      </c>
      <c r="F22" t="s">
        <v>370</v>
      </c>
      <c r="G22" s="9" t="str">
        <v>'Wool (Puchowicz and Cieslak, 2021)'</v>
      </c>
      <c r="H22" t="s">
        <v>437</v>
      </c>
    </row>
    <row r="23" spans="1:8" x14ac:dyDescent="0.25">
      <c r="G23" t="str">
        <v>'Wool (Puchowicz and Cieslak, 2021)'</v>
      </c>
    </row>
    <row r="24" spans="1:8" x14ac:dyDescent="0.25">
      <c r="G24" t="str">
        <v>'Cellulosic (Puchowicz and Cieslak, 2021)'</v>
      </c>
    </row>
    <row r="25" spans="1:8" x14ac:dyDescent="0.25">
      <c r="A25" s="4" t="s">
        <v>165</v>
      </c>
      <c r="B25" s="6" t="s">
        <v>331</v>
      </c>
      <c r="C25" s="13" t="s">
        <v>291</v>
      </c>
      <c r="D25">
        <v>0.98361129000000003</v>
      </c>
      <c r="E25" t="s">
        <v>385</v>
      </c>
      <c r="F25" t="s">
        <v>368</v>
      </c>
      <c r="G25" s="9" t="str">
        <v>'Cellulosic (Puchowicz and Cieslak, 2021)'</v>
      </c>
      <c r="H25" t="s">
        <v>435</v>
      </c>
    </row>
    <row r="26" spans="1:8" x14ac:dyDescent="0.25">
      <c r="A26" s="4" t="s">
        <v>166</v>
      </c>
      <c r="B26" s="6" t="s">
        <v>330</v>
      </c>
      <c r="C26" s="13" t="s">
        <v>291</v>
      </c>
      <c r="D26">
        <v>0.99957925000000003</v>
      </c>
      <c r="E26" t="s">
        <v>386</v>
      </c>
      <c r="F26" t="s">
        <v>382</v>
      </c>
      <c r="G26" s="9" t="str">
        <v>'Cellulosic (Puchowicz and Cieslak, 2021)'</v>
      </c>
      <c r="H26" t="s">
        <v>437</v>
      </c>
    </row>
    <row r="27" spans="1:8" x14ac:dyDescent="0.25">
      <c r="G27" t="str">
        <v>'Wool (Puchowicz and Cieslak, 2021)'</v>
      </c>
    </row>
    <row r="28" spans="1:8" x14ac:dyDescent="0.25">
      <c r="A28" s="4" t="s">
        <v>168</v>
      </c>
      <c r="B28" s="6" t="s">
        <v>328</v>
      </c>
      <c r="C28" s="13" t="s">
        <v>303</v>
      </c>
      <c r="D28">
        <v>0.99455369000000005</v>
      </c>
      <c r="E28" t="s">
        <v>387</v>
      </c>
      <c r="F28" t="s">
        <v>388</v>
      </c>
      <c r="G28" t="str">
        <v>'PAN (Puchowicz and Cieslak, 2021)'</v>
      </c>
      <c r="H28" t="s">
        <v>443</v>
      </c>
    </row>
    <row r="29" spans="1:8" x14ac:dyDescent="0.25">
      <c r="G29" t="str">
        <v>'Silk (Puchowicz and Cieslak, 2021)'</v>
      </c>
    </row>
    <row r="30" spans="1:8" x14ac:dyDescent="0.25">
      <c r="G30" t="str">
        <v>'Cellulosic (Puchowicz and Cieslak, 2021)'</v>
      </c>
    </row>
    <row r="31" spans="1:8" x14ac:dyDescent="0.25">
      <c r="A31" s="4" t="s">
        <v>171</v>
      </c>
      <c r="B31" s="6" t="s">
        <v>334</v>
      </c>
      <c r="C31" s="8" t="s">
        <v>291</v>
      </c>
      <c r="D31">
        <v>0.99321872</v>
      </c>
      <c r="E31" t="s">
        <v>392</v>
      </c>
      <c r="F31" t="s">
        <v>370</v>
      </c>
      <c r="G31" s="9" t="str">
        <v>'Wool (Puchowicz and Cieslak, 2021)'</v>
      </c>
      <c r="H31" t="s">
        <v>435</v>
      </c>
    </row>
    <row r="32" spans="1:8" x14ac:dyDescent="0.25">
      <c r="G32" t="str">
        <v>'Cellulosic (Puchowicz and Cieslak, 2021)'</v>
      </c>
    </row>
    <row r="33" spans="1:8" x14ac:dyDescent="0.25">
      <c r="A33" s="4" t="s">
        <v>173</v>
      </c>
      <c r="B33" s="6" t="s">
        <v>323</v>
      </c>
      <c r="C33" s="13" t="s">
        <v>303</v>
      </c>
      <c r="D33">
        <v>0.99999618999999995</v>
      </c>
      <c r="E33" t="s">
        <v>374</v>
      </c>
      <c r="F33" t="s">
        <v>368</v>
      </c>
      <c r="G33" t="str">
        <v>'PET (Puchowicz and Cieslak, 2021)'</v>
      </c>
      <c r="H33" t="s">
        <v>440</v>
      </c>
    </row>
    <row r="34" spans="1:8" x14ac:dyDescent="0.25">
      <c r="A34" s="4" t="s">
        <v>174</v>
      </c>
      <c r="B34" s="6" t="s">
        <v>336</v>
      </c>
      <c r="C34" s="13" t="s">
        <v>308</v>
      </c>
      <c r="D34">
        <v>0.99999784999999997</v>
      </c>
      <c r="E34" t="s">
        <v>369</v>
      </c>
      <c r="F34" t="s">
        <v>370</v>
      </c>
      <c r="G34" t="str">
        <v>'PAN (Puchowicz and Cieslak, 2021)'</v>
      </c>
      <c r="H34" t="s">
        <v>441</v>
      </c>
    </row>
    <row r="35" spans="1:8" x14ac:dyDescent="0.25">
      <c r="G35" t="str">
        <v>'PS (Vieira et al., 2023)'</v>
      </c>
    </row>
    <row r="36" spans="1:8" x14ac:dyDescent="0.25">
      <c r="A36" s="4" t="s">
        <v>176</v>
      </c>
      <c r="B36" s="6" t="s">
        <v>333</v>
      </c>
      <c r="C36" s="13" t="s">
        <v>305</v>
      </c>
      <c r="D36">
        <v>0.56016010000000005</v>
      </c>
      <c r="E36" t="s">
        <v>394</v>
      </c>
      <c r="F36" t="s">
        <v>388</v>
      </c>
      <c r="G36" t="str">
        <v>'PP (Puchowicz and Cieslak, 2021)'</v>
      </c>
      <c r="H36" t="s">
        <v>444</v>
      </c>
    </row>
    <row r="37" spans="1:8" x14ac:dyDescent="0.25">
      <c r="A37" s="4" t="s">
        <v>177</v>
      </c>
      <c r="B37" s="6" t="s">
        <v>325</v>
      </c>
      <c r="C37" s="13" t="s">
        <v>291</v>
      </c>
      <c r="D37">
        <v>0.99949812999999998</v>
      </c>
      <c r="E37" t="s">
        <v>374</v>
      </c>
      <c r="F37" t="s">
        <v>368</v>
      </c>
      <c r="G37" t="str">
        <v>'PP (Puchowicz and Cieslak, 2021)'</v>
      </c>
      <c r="H37" t="s">
        <v>439</v>
      </c>
    </row>
    <row r="38" spans="1:8" x14ac:dyDescent="0.25">
      <c r="G38" t="str">
        <v>'PA6 (Puchowicz and Cieslak, 2021)'</v>
      </c>
    </row>
    <row r="39" spans="1:8" x14ac:dyDescent="0.25">
      <c r="A39" s="4" t="s">
        <v>179</v>
      </c>
      <c r="B39" s="6" t="s">
        <v>337</v>
      </c>
      <c r="C39" s="8" t="s">
        <v>306</v>
      </c>
      <c r="D39">
        <v>0.75140572000000005</v>
      </c>
      <c r="E39" t="s">
        <v>372</v>
      </c>
      <c r="F39" t="s">
        <v>368</v>
      </c>
      <c r="G39" s="9" t="str">
        <v>'Cellulosic (Puchowicz and Cieslak, 2021)'</v>
      </c>
      <c r="H39" s="9" t="s">
        <v>445</v>
      </c>
    </row>
    <row r="40" spans="1:8" x14ac:dyDescent="0.25">
      <c r="A40" s="4" t="s">
        <v>180</v>
      </c>
      <c r="B40" s="6" t="s">
        <v>338</v>
      </c>
      <c r="C40" s="13" t="s">
        <v>291</v>
      </c>
      <c r="D40">
        <v>0.99463743000000004</v>
      </c>
      <c r="E40" t="s">
        <v>374</v>
      </c>
      <c r="F40" t="s">
        <v>368</v>
      </c>
      <c r="G40" t="str">
        <v>'PET (Puchowicz and Cieslak, 2021)'</v>
      </c>
      <c r="H40" t="s">
        <v>444</v>
      </c>
    </row>
    <row r="41" spans="1:8" x14ac:dyDescent="0.25">
      <c r="A41" s="4" t="s">
        <v>181</v>
      </c>
      <c r="B41" s="6" t="s">
        <v>339</v>
      </c>
      <c r="C41" s="13" t="s">
        <v>291</v>
      </c>
      <c r="D41">
        <v>0.99889141000000004</v>
      </c>
      <c r="E41" t="s">
        <v>392</v>
      </c>
      <c r="F41" t="s">
        <v>370</v>
      </c>
      <c r="G41" t="str">
        <v>'PP (Puchowicz and Cieslak, 2021)'</v>
      </c>
      <c r="H41" t="s">
        <v>434</v>
      </c>
    </row>
    <row r="42" spans="1:8" x14ac:dyDescent="0.25">
      <c r="A42" s="4" t="s">
        <v>182</v>
      </c>
      <c r="B42" s="6" t="s">
        <v>316</v>
      </c>
      <c r="C42" s="8" t="s">
        <v>306</v>
      </c>
      <c r="D42">
        <v>0.93574804</v>
      </c>
      <c r="E42" t="s">
        <v>372</v>
      </c>
      <c r="F42" t="s">
        <v>368</v>
      </c>
      <c r="G42" t="str">
        <v>'meta-aramid (Puchowicz and Cieslak, 2021)'</v>
      </c>
      <c r="H42" t="s">
        <v>436</v>
      </c>
    </row>
    <row r="43" spans="1:8" x14ac:dyDescent="0.25">
      <c r="G43" t="str">
        <v>'para-aramid (Puchowicz and Cieslak, 2021)'</v>
      </c>
    </row>
    <row r="44" spans="1:8" x14ac:dyDescent="0.25">
      <c r="A44" s="4" t="s">
        <v>184</v>
      </c>
      <c r="B44" s="6" t="s">
        <v>340</v>
      </c>
      <c r="C44" s="13" t="s">
        <v>305</v>
      </c>
      <c r="D44">
        <v>0.96303117000000005</v>
      </c>
      <c r="E44" t="s">
        <v>374</v>
      </c>
      <c r="F44" t="s">
        <v>368</v>
      </c>
      <c r="G44" t="str">
        <v>'Wool (Puchowicz and Cieslak, 2021)'</v>
      </c>
      <c r="H44" s="9" t="s">
        <v>437</v>
      </c>
    </row>
    <row r="45" spans="1:8" x14ac:dyDescent="0.25">
      <c r="G45" t="str">
        <v>'Wool (Puchowicz and Cieslak, 2021)'</v>
      </c>
    </row>
    <row r="46" spans="1:8" x14ac:dyDescent="0.25">
      <c r="G46" t="str">
        <v>'Wool (Puchowicz and Cieslak, 2021)'</v>
      </c>
    </row>
    <row r="47" spans="1:8" x14ac:dyDescent="0.25">
      <c r="A47" s="4" t="s">
        <v>187</v>
      </c>
      <c r="B47" s="6" t="s">
        <v>321</v>
      </c>
      <c r="C47" s="8" t="s">
        <v>308</v>
      </c>
      <c r="D47">
        <v>0.77802437999999996</v>
      </c>
      <c r="E47" t="s">
        <v>395</v>
      </c>
      <c r="F47" t="s">
        <v>378</v>
      </c>
      <c r="G47" t="str">
        <v>'Wool (Puchowicz and Cieslak, 2021)'</v>
      </c>
      <c r="H47" s="9" t="s">
        <v>437</v>
      </c>
    </row>
    <row r="48" spans="1:8" x14ac:dyDescent="0.25">
      <c r="A48" s="4" t="s">
        <v>188</v>
      </c>
      <c r="B48" s="6" t="s">
        <v>335</v>
      </c>
      <c r="C48" s="13" t="s">
        <v>303</v>
      </c>
      <c r="D48">
        <v>0.99998772000000002</v>
      </c>
      <c r="E48" t="s">
        <v>374</v>
      </c>
      <c r="F48" t="s">
        <v>368</v>
      </c>
      <c r="G48" t="str">
        <v>'Wool (Puchowicz and Cieslak, 2021)'</v>
      </c>
      <c r="H48" t="s">
        <v>440</v>
      </c>
    </row>
    <row r="49" spans="1:8" x14ac:dyDescent="0.25">
      <c r="A49" s="4" t="s">
        <v>189</v>
      </c>
      <c r="B49" s="6" t="s">
        <v>334</v>
      </c>
      <c r="C49" s="13" t="s">
        <v>291</v>
      </c>
      <c r="D49">
        <v>0.99918145000000003</v>
      </c>
      <c r="E49" t="s">
        <v>369</v>
      </c>
      <c r="F49" t="s">
        <v>370</v>
      </c>
      <c r="G49" s="9" t="str">
        <v>'PAN (Puchowicz and Cieslak, 2021)'</v>
      </c>
      <c r="H49" t="s">
        <v>435</v>
      </c>
    </row>
    <row r="50" spans="1:8" x14ac:dyDescent="0.25">
      <c r="A50" s="4" t="s">
        <v>190</v>
      </c>
      <c r="B50" s="6" t="s">
        <v>350</v>
      </c>
      <c r="C50" s="13" t="s">
        <v>303</v>
      </c>
      <c r="D50">
        <v>0.89957684000000004</v>
      </c>
      <c r="E50" t="s">
        <v>374</v>
      </c>
      <c r="F50" t="s">
        <v>368</v>
      </c>
      <c r="G50" s="9" t="str">
        <v>'Cellulosic (Puchowicz and Cieslak, 2021)'</v>
      </c>
      <c r="H50" t="s">
        <v>436</v>
      </c>
    </row>
    <row r="51" spans="1:8" x14ac:dyDescent="0.25">
      <c r="G51" t="str">
        <v>'para-aramid (Puchowicz and Cieslak, 2021)'</v>
      </c>
    </row>
    <row r="52" spans="1:8" x14ac:dyDescent="0.25">
      <c r="A52" s="4" t="s">
        <v>192</v>
      </c>
      <c r="B52" s="6" t="s">
        <v>324</v>
      </c>
      <c r="C52" s="8" t="s">
        <v>308</v>
      </c>
      <c r="D52">
        <v>0.47358563999999997</v>
      </c>
      <c r="E52" t="s">
        <v>396</v>
      </c>
      <c r="F52" t="s">
        <v>382</v>
      </c>
      <c r="G52" t="str">
        <v>'Wool (Puchowicz and Cieslak, 2021)'</v>
      </c>
      <c r="H52" t="s">
        <v>442</v>
      </c>
    </row>
    <row r="53" spans="1:8" s="32" customFormat="1" x14ac:dyDescent="0.25">
      <c r="A53" s="29" t="s">
        <v>193</v>
      </c>
      <c r="B53" s="30" t="s">
        <v>332</v>
      </c>
      <c r="C53" s="31" t="s">
        <v>307</v>
      </c>
      <c r="D53" s="32">
        <v>0.48908916000000002</v>
      </c>
      <c r="E53" s="32" t="s">
        <v>397</v>
      </c>
      <c r="F53" s="32" t="s">
        <v>388</v>
      </c>
      <c r="G53" s="32" t="str">
        <v>'PVC (Al Naim et al., 2020)'</v>
      </c>
      <c r="H53" s="32" t="s">
        <v>435</v>
      </c>
    </row>
    <row r="54" spans="1:8" x14ac:dyDescent="0.25">
      <c r="G54" t="str">
        <v>'Cellulosic (Puchowicz and Cieslak, 2021)'</v>
      </c>
    </row>
    <row r="55" spans="1:8" x14ac:dyDescent="0.25">
      <c r="A55" s="4" t="s">
        <v>195</v>
      </c>
      <c r="B55" s="6" t="s">
        <v>333</v>
      </c>
      <c r="C55" s="13" t="s">
        <v>308</v>
      </c>
      <c r="D55">
        <v>0.99998677000000002</v>
      </c>
      <c r="E55" t="s">
        <v>398</v>
      </c>
      <c r="F55" t="s">
        <v>370</v>
      </c>
      <c r="G55" t="str">
        <v>'PP (Puchowicz and Cieslak, 2021)'</v>
      </c>
      <c r="H55" t="s">
        <v>440</v>
      </c>
    </row>
    <row r="56" spans="1:8" x14ac:dyDescent="0.25">
      <c r="A56" s="4" t="s">
        <v>196</v>
      </c>
      <c r="B56" s="6" t="s">
        <v>325</v>
      </c>
      <c r="C56" s="13" t="s">
        <v>305</v>
      </c>
      <c r="D56">
        <v>0.95497244999999997</v>
      </c>
      <c r="E56" t="s">
        <v>374</v>
      </c>
      <c r="F56" t="s">
        <v>368</v>
      </c>
      <c r="G56" t="str">
        <v>'PAN (Puchowicz and Cieslak, 2021)'</v>
      </c>
      <c r="H56" s="9" t="s">
        <v>435</v>
      </c>
    </row>
    <row r="57" spans="1:8" x14ac:dyDescent="0.25">
      <c r="G57" t="str">
        <v>'Cellulosic (Puchowicz and Cieslak, 2021)'</v>
      </c>
    </row>
    <row r="58" spans="1:8" x14ac:dyDescent="0.25">
      <c r="A58" s="4" t="s">
        <v>198</v>
      </c>
      <c r="B58" s="6" t="s">
        <v>341</v>
      </c>
      <c r="C58" s="13" t="s">
        <v>303</v>
      </c>
      <c r="D58">
        <v>0.78198438999999997</v>
      </c>
      <c r="E58" t="s">
        <v>392</v>
      </c>
      <c r="F58" t="s">
        <v>370</v>
      </c>
      <c r="G58" s="9" t="str">
        <v>'PVC (Al Naim et al., 2020)'</v>
      </c>
      <c r="H58" t="s">
        <v>436</v>
      </c>
    </row>
    <row r="59" spans="1:8" x14ac:dyDescent="0.25">
      <c r="G59" t="str">
        <v>'para-aramid (Puchowicz and Cieslak, 2021)'</v>
      </c>
    </row>
    <row r="60" spans="1:8" x14ac:dyDescent="0.25">
      <c r="A60" s="4" t="s">
        <v>200</v>
      </c>
      <c r="B60" s="6" t="s">
        <v>317</v>
      </c>
      <c r="C60" s="8" t="s">
        <v>306</v>
      </c>
      <c r="D60">
        <v>0.93363428000000004</v>
      </c>
      <c r="E60" t="s">
        <v>373</v>
      </c>
      <c r="F60" t="s">
        <v>370</v>
      </c>
      <c r="G60" t="str">
        <v>'PAN (Puchowicz and Cieslak, 2021)'</v>
      </c>
      <c r="H60" t="s">
        <v>441</v>
      </c>
    </row>
    <row r="61" spans="1:8" x14ac:dyDescent="0.25">
      <c r="A61" s="4" t="s">
        <v>201</v>
      </c>
      <c r="B61" s="6" t="s">
        <v>318</v>
      </c>
      <c r="C61" s="13" t="s">
        <v>291</v>
      </c>
      <c r="D61">
        <v>0.99997318000000002</v>
      </c>
      <c r="E61" t="s">
        <v>367</v>
      </c>
      <c r="F61" t="s">
        <v>368</v>
      </c>
      <c r="G61" s="9" t="str">
        <v>'PS (Vieira et al., 2023)'</v>
      </c>
      <c r="H61" s="9" t="s">
        <v>435</v>
      </c>
    </row>
    <row r="62" spans="1:8" x14ac:dyDescent="0.25">
      <c r="A62" s="4" t="s">
        <v>202</v>
      </c>
      <c r="B62" s="6" t="s">
        <v>342</v>
      </c>
      <c r="C62" s="8" t="s">
        <v>307</v>
      </c>
      <c r="D62">
        <v>0.32331187</v>
      </c>
      <c r="E62" t="s">
        <v>374</v>
      </c>
      <c r="F62" t="s">
        <v>368</v>
      </c>
      <c r="G62" t="str">
        <v>'Cellulosic (Puchowicz and Cieslak, 2021)'</v>
      </c>
      <c r="H62" s="9" t="s">
        <v>435</v>
      </c>
    </row>
    <row r="63" spans="1:8" x14ac:dyDescent="0.25">
      <c r="G63" t="str">
        <v>'Cellulosic (Puchowicz and Cieslak, 2021)'</v>
      </c>
    </row>
    <row r="64" spans="1:8" x14ac:dyDescent="0.25">
      <c r="A64" s="4" t="s">
        <v>204</v>
      </c>
      <c r="B64" s="6" t="s">
        <v>331</v>
      </c>
      <c r="C64" s="13" t="s">
        <v>291</v>
      </c>
      <c r="D64">
        <v>0.99821596999999995</v>
      </c>
      <c r="E64" t="s">
        <v>374</v>
      </c>
      <c r="F64" t="s">
        <v>368</v>
      </c>
      <c r="G64" t="str">
        <v>'Cellulosic (Puchowicz and Cieslak, 2021)'</v>
      </c>
      <c r="H64" t="s">
        <v>442</v>
      </c>
    </row>
    <row r="65" spans="1:8" x14ac:dyDescent="0.25">
      <c r="A65" s="4" t="s">
        <v>205</v>
      </c>
      <c r="B65" s="6" t="s">
        <v>343</v>
      </c>
      <c r="C65" s="8" t="s">
        <v>291</v>
      </c>
      <c r="D65">
        <v>0.69477694999999995</v>
      </c>
      <c r="E65" t="s">
        <v>376</v>
      </c>
      <c r="F65" t="s">
        <v>368</v>
      </c>
      <c r="G65" s="9" t="str">
        <v>'PVC (Al Naim et al., 2020)'</v>
      </c>
      <c r="H65" t="s">
        <v>435</v>
      </c>
    </row>
    <row r="66" spans="1:8" x14ac:dyDescent="0.25">
      <c r="A66" s="4" t="s">
        <v>206</v>
      </c>
      <c r="B66" s="6" t="s">
        <v>330</v>
      </c>
      <c r="C66" s="13" t="s">
        <v>291</v>
      </c>
      <c r="D66">
        <v>0.99865294000000004</v>
      </c>
      <c r="E66" t="s">
        <v>402</v>
      </c>
      <c r="F66" t="s">
        <v>370</v>
      </c>
      <c r="G66" t="str">
        <v>'Cellulosic (Puchowicz and Cieslak, 2021)'</v>
      </c>
      <c r="H66" t="s">
        <v>446</v>
      </c>
    </row>
    <row r="67" spans="1:8" x14ac:dyDescent="0.25">
      <c r="A67" s="4" t="s">
        <v>207</v>
      </c>
      <c r="B67" s="6" t="s">
        <v>320</v>
      </c>
      <c r="C67" s="8" t="s">
        <v>291</v>
      </c>
      <c r="D67">
        <v>0.98905235999999996</v>
      </c>
      <c r="E67" t="s">
        <v>396</v>
      </c>
      <c r="F67" t="s">
        <v>382</v>
      </c>
      <c r="G67" t="str">
        <v>'PA66 (Puchowicz and Cieslak, 2021)'</v>
      </c>
      <c r="H67" t="s">
        <v>441</v>
      </c>
    </row>
    <row r="68" spans="1:8" x14ac:dyDescent="0.25">
      <c r="G68" t="str">
        <v>'PS (Vieira et al., 2023)'</v>
      </c>
    </row>
    <row r="69" spans="1:8" x14ac:dyDescent="0.25">
      <c r="A69" s="4" t="s">
        <v>209</v>
      </c>
      <c r="B69" s="6" t="s">
        <v>335</v>
      </c>
      <c r="C69" s="8" t="s">
        <v>303</v>
      </c>
      <c r="D69">
        <v>0.99996996000000005</v>
      </c>
      <c r="E69" t="s">
        <v>374</v>
      </c>
      <c r="F69" t="s">
        <v>368</v>
      </c>
      <c r="G69" t="str">
        <v>'PS (Vieira et al., 2023)'</v>
      </c>
      <c r="H69" t="s">
        <v>444</v>
      </c>
    </row>
    <row r="70" spans="1:8" s="32" customFormat="1" x14ac:dyDescent="0.25">
      <c r="A70" s="29" t="s">
        <v>210</v>
      </c>
      <c r="B70" s="30" t="s">
        <v>329</v>
      </c>
      <c r="C70" s="31" t="s">
        <v>303</v>
      </c>
      <c r="D70" s="32">
        <v>0.97894979000000004</v>
      </c>
      <c r="E70" s="32" t="s">
        <v>372</v>
      </c>
      <c r="F70" s="32" t="s">
        <v>368</v>
      </c>
      <c r="G70" s="32" t="str">
        <v>'PP (Puchowicz and Cieslak, 2021)'</v>
      </c>
      <c r="H70" s="32" t="s">
        <v>435</v>
      </c>
    </row>
    <row r="71" spans="1:8" x14ac:dyDescent="0.25">
      <c r="G71" t="str">
        <v>'Cellulosic (Puchowicz and Cieslak, 2021)'</v>
      </c>
    </row>
    <row r="72" spans="1:8" x14ac:dyDescent="0.25">
      <c r="A72" s="4" t="s">
        <v>212</v>
      </c>
      <c r="B72" s="6" t="s">
        <v>324</v>
      </c>
      <c r="C72" s="8" t="s">
        <v>291</v>
      </c>
      <c r="D72">
        <v>0.94806670999999998</v>
      </c>
      <c r="E72" t="s">
        <v>374</v>
      </c>
      <c r="F72" t="s">
        <v>368</v>
      </c>
      <c r="G72" s="9" t="str">
        <v>'PET (Puchowicz and Cieslak, 2021)'</v>
      </c>
      <c r="H72" s="9" t="s">
        <v>435</v>
      </c>
    </row>
    <row r="73" spans="1:8" s="32" customFormat="1" x14ac:dyDescent="0.25">
      <c r="A73" s="29" t="s">
        <v>213</v>
      </c>
      <c r="B73" s="29" t="s">
        <v>309</v>
      </c>
      <c r="C73" s="33" t="s">
        <v>292</v>
      </c>
      <c r="D73" s="32">
        <v>0.37683481000000002</v>
      </c>
      <c r="E73" s="32" t="s">
        <v>374</v>
      </c>
      <c r="F73" s="32" t="s">
        <v>368</v>
      </c>
      <c r="G73" s="32" t="str">
        <v>'Cellulosic (Puchowicz and Cieslak, 2021)'</v>
      </c>
      <c r="H73" s="32" t="s">
        <v>440</v>
      </c>
    </row>
    <row r="74" spans="1:8" x14ac:dyDescent="0.25">
      <c r="G74" t="str">
        <v>'PAN (Puchowicz and Cieslak, 2021)'</v>
      </c>
    </row>
    <row r="75" spans="1:8" x14ac:dyDescent="0.25">
      <c r="A75" s="4" t="s">
        <v>215</v>
      </c>
      <c r="B75" s="6" t="s">
        <v>325</v>
      </c>
      <c r="C75" s="13" t="s">
        <v>303</v>
      </c>
      <c r="D75">
        <v>0.97495096999999997</v>
      </c>
      <c r="E75" t="s">
        <v>374</v>
      </c>
      <c r="F75" t="s">
        <v>368</v>
      </c>
      <c r="G75" t="str">
        <v>'PP (Puchowicz and Cieslak, 2021)'</v>
      </c>
      <c r="H75" s="9" t="s">
        <v>435</v>
      </c>
    </row>
    <row r="76" spans="1:8" x14ac:dyDescent="0.25">
      <c r="G76" t="str">
        <v>'Cellulosic (Puchowicz and Cieslak, 2021)'</v>
      </c>
    </row>
    <row r="77" spans="1:8" x14ac:dyDescent="0.25">
      <c r="A77" s="4" t="s">
        <v>217</v>
      </c>
      <c r="B77" s="6" t="s">
        <v>344</v>
      </c>
      <c r="C77" s="13" t="s">
        <v>291</v>
      </c>
      <c r="D77">
        <v>0.99764960999999996</v>
      </c>
      <c r="E77" t="s">
        <v>398</v>
      </c>
      <c r="F77" t="s">
        <v>370</v>
      </c>
      <c r="G77" s="9" t="str">
        <v>'Wool (Puchowicz and Cieslak, 2021)'</v>
      </c>
      <c r="H77" t="s">
        <v>435</v>
      </c>
    </row>
    <row r="78" spans="1:8" x14ac:dyDescent="0.25">
      <c r="A78" s="4" t="s">
        <v>218</v>
      </c>
      <c r="B78" s="6" t="s">
        <v>341</v>
      </c>
      <c r="C78" s="13" t="s">
        <v>292</v>
      </c>
      <c r="D78">
        <v>0.41872032999999997</v>
      </c>
      <c r="E78" t="s">
        <v>374</v>
      </c>
      <c r="F78" t="s">
        <v>368</v>
      </c>
      <c r="G78" t="str">
        <v>'Cellulosic (Puchowicz and Cieslak, 2021)'</v>
      </c>
      <c r="H78" s="9" t="s">
        <v>435</v>
      </c>
    </row>
    <row r="79" spans="1:8" x14ac:dyDescent="0.25">
      <c r="A79" s="4" t="s">
        <v>219</v>
      </c>
      <c r="B79" s="6" t="s">
        <v>346</v>
      </c>
      <c r="C79" s="13" t="s">
        <v>308</v>
      </c>
      <c r="D79">
        <v>0.99999773999999997</v>
      </c>
      <c r="E79" t="s">
        <v>405</v>
      </c>
      <c r="F79" t="s">
        <v>388</v>
      </c>
      <c r="G79" t="str">
        <v>'Cellulosic (Puchowicz and Cieslak, 2021)'</v>
      </c>
      <c r="H79" t="s">
        <v>440</v>
      </c>
    </row>
    <row r="80" spans="1:8" x14ac:dyDescent="0.25">
      <c r="G80" t="str">
        <v>'PAN (Puchowicz and Cieslak, 2021)'</v>
      </c>
    </row>
    <row r="81" spans="1:8" s="32" customFormat="1" x14ac:dyDescent="0.25">
      <c r="A81" s="29" t="s">
        <v>221</v>
      </c>
      <c r="B81" s="29" t="s">
        <v>311</v>
      </c>
      <c r="C81" s="33" t="s">
        <v>291</v>
      </c>
      <c r="D81" s="32">
        <v>0.99802279000000005</v>
      </c>
      <c r="E81" s="32" t="s">
        <v>374</v>
      </c>
      <c r="F81" s="32" t="s">
        <v>368</v>
      </c>
      <c r="G81" s="34" t="str">
        <v>'para-aramid (Puchowicz and Cieslak, 2021)'</v>
      </c>
      <c r="H81" s="34" t="s">
        <v>435</v>
      </c>
    </row>
    <row r="82" spans="1:8" x14ac:dyDescent="0.25">
      <c r="A82" s="4" t="s">
        <v>222</v>
      </c>
      <c r="B82" s="6" t="s">
        <v>345</v>
      </c>
      <c r="C82" s="13" t="s">
        <v>305</v>
      </c>
      <c r="D82">
        <v>0.97257464999999999</v>
      </c>
      <c r="E82" t="s">
        <v>379</v>
      </c>
      <c r="F82" t="s">
        <v>368</v>
      </c>
      <c r="G82" t="str">
        <v>'Cellulosic (Puchowicz and Cieslak, 2021)'</v>
      </c>
      <c r="H82" t="s">
        <v>436</v>
      </c>
    </row>
    <row r="83" spans="1:8" x14ac:dyDescent="0.25">
      <c r="A83" s="4" t="s">
        <v>223</v>
      </c>
      <c r="B83" s="6" t="s">
        <v>327</v>
      </c>
      <c r="C83" s="13" t="s">
        <v>306</v>
      </c>
      <c r="D83">
        <v>0.99999439999999995</v>
      </c>
      <c r="E83" t="s">
        <v>392</v>
      </c>
      <c r="F83" t="s">
        <v>370</v>
      </c>
      <c r="G83" t="str">
        <v>'para-aramid (Puchowicz and Cieslak, 2021)'</v>
      </c>
      <c r="H83" t="s">
        <v>435</v>
      </c>
    </row>
    <row r="84" spans="1:8" s="32" customFormat="1" x14ac:dyDescent="0.25">
      <c r="A84" s="29" t="s">
        <v>224</v>
      </c>
      <c r="B84" s="29" t="s">
        <v>310</v>
      </c>
      <c r="C84" s="31" t="s">
        <v>306</v>
      </c>
      <c r="D84" s="32">
        <v>0.98633205999999995</v>
      </c>
      <c r="E84" s="32" t="s">
        <v>392</v>
      </c>
      <c r="F84" s="32" t="s">
        <v>370</v>
      </c>
      <c r="G84" s="32" t="str">
        <v>'Cellulosic (Puchowicz and Cieslak, 2021)'</v>
      </c>
      <c r="H84" s="32" t="s">
        <v>440</v>
      </c>
    </row>
    <row r="85" spans="1:8" x14ac:dyDescent="0.25">
      <c r="A85" s="4" t="s">
        <v>225</v>
      </c>
      <c r="B85" s="6" t="s">
        <v>347</v>
      </c>
      <c r="C85" s="13" t="s">
        <v>291</v>
      </c>
      <c r="D85">
        <v>0.98639326999999999</v>
      </c>
      <c r="E85" t="s">
        <v>407</v>
      </c>
      <c r="F85" t="s">
        <v>370</v>
      </c>
      <c r="G85" t="str">
        <v>'PAN (Puchowicz and Cieslak, 2021)'</v>
      </c>
      <c r="H85" t="s">
        <v>444</v>
      </c>
    </row>
    <row r="86" spans="1:8" x14ac:dyDescent="0.25">
      <c r="A86" s="4" t="s">
        <v>226</v>
      </c>
      <c r="B86" s="6" t="s">
        <v>348</v>
      </c>
      <c r="C86" s="13" t="s">
        <v>303</v>
      </c>
      <c r="D86">
        <v>0.89132148</v>
      </c>
      <c r="E86" t="s">
        <v>367</v>
      </c>
      <c r="F86" t="s">
        <v>368</v>
      </c>
      <c r="G86" t="str">
        <v>'PP (Puchowicz and Cieslak, 2021)'</v>
      </c>
      <c r="H86" s="9" t="s">
        <v>435</v>
      </c>
    </row>
    <row r="87" spans="1:8" x14ac:dyDescent="0.25">
      <c r="A87" s="4" t="s">
        <v>227</v>
      </c>
      <c r="B87" s="6" t="s">
        <v>343</v>
      </c>
      <c r="C87" s="13" t="s">
        <v>306</v>
      </c>
      <c r="D87">
        <v>0.99999629999999995</v>
      </c>
      <c r="E87" t="s">
        <v>374</v>
      </c>
      <c r="F87" t="s">
        <v>368</v>
      </c>
      <c r="G87" t="str">
        <v>'Cellulosic (Puchowicz and Cieslak, 2021)'</v>
      </c>
      <c r="H87" s="9" t="s">
        <v>435</v>
      </c>
    </row>
    <row r="88" spans="1:8" x14ac:dyDescent="0.25">
      <c r="A88" s="4" t="s">
        <v>228</v>
      </c>
      <c r="B88" s="6" t="s">
        <v>320</v>
      </c>
      <c r="C88" s="13" t="s">
        <v>306</v>
      </c>
      <c r="D88">
        <v>0.99999939999999998</v>
      </c>
      <c r="E88" t="s">
        <v>374</v>
      </c>
      <c r="F88" t="s">
        <v>368</v>
      </c>
      <c r="G88" t="str">
        <v>'Cellulosic (Puchowicz and Cieslak, 2021)'</v>
      </c>
      <c r="H88" s="9" t="s">
        <v>437</v>
      </c>
    </row>
    <row r="89" spans="1:8" x14ac:dyDescent="0.25">
      <c r="A89" s="4" t="s">
        <v>229</v>
      </c>
      <c r="B89" s="6" t="s">
        <v>328</v>
      </c>
      <c r="C89" s="13" t="s">
        <v>291</v>
      </c>
      <c r="D89">
        <v>0.99496245000000005</v>
      </c>
      <c r="E89" t="s">
        <v>374</v>
      </c>
      <c r="F89" t="s">
        <v>368</v>
      </c>
      <c r="G89" s="9" t="str">
        <v>'Wool (Puchowicz and Cieslak, 2021)'</v>
      </c>
      <c r="H89" s="9" t="s">
        <v>435</v>
      </c>
    </row>
    <row r="90" spans="1:8" x14ac:dyDescent="0.25">
      <c r="G90" t="str">
        <v>'Cellulosic (Puchowicz and Cieslak, 2021)'</v>
      </c>
    </row>
    <row r="91" spans="1:8" x14ac:dyDescent="0.25">
      <c r="A91" s="4" t="s">
        <v>231</v>
      </c>
      <c r="B91" s="6" t="s">
        <v>334</v>
      </c>
      <c r="C91" s="13" t="s">
        <v>291</v>
      </c>
      <c r="D91">
        <v>0.99866175999999995</v>
      </c>
      <c r="E91" t="s">
        <v>396</v>
      </c>
      <c r="F91" t="s">
        <v>382</v>
      </c>
      <c r="G91" s="9" t="str">
        <v>'PP (Puchowicz and Cieslak, 2021)'</v>
      </c>
      <c r="H91" t="s">
        <v>435</v>
      </c>
    </row>
    <row r="92" spans="1:8" x14ac:dyDescent="0.25">
      <c r="A92" s="4" t="s">
        <v>232</v>
      </c>
      <c r="B92" s="6" t="s">
        <v>336</v>
      </c>
      <c r="C92" s="8" t="s">
        <v>304</v>
      </c>
      <c r="D92">
        <v>0.48292922999999999</v>
      </c>
      <c r="E92" t="s">
        <v>367</v>
      </c>
      <c r="F92" t="s">
        <v>368</v>
      </c>
      <c r="G92" t="str">
        <v>'Cellulosic (Puchowicz and Cieslak, 2021)'</v>
      </c>
      <c r="H92" s="9" t="s">
        <v>435</v>
      </c>
    </row>
    <row r="93" spans="1:8" x14ac:dyDescent="0.25">
      <c r="G93" t="str">
        <v>'Cellulosic (Puchowicz and Cieslak, 2021)'</v>
      </c>
    </row>
    <row r="94" spans="1:8" x14ac:dyDescent="0.25">
      <c r="G94" t="str">
        <v>'Wool (Puchowicz and Cieslak, 2021)'</v>
      </c>
    </row>
    <row r="95" spans="1:8" x14ac:dyDescent="0.25">
      <c r="A95" s="4" t="s">
        <v>235</v>
      </c>
      <c r="B95" s="6" t="s">
        <v>344</v>
      </c>
      <c r="C95" s="13" t="s">
        <v>306</v>
      </c>
      <c r="D95">
        <v>1</v>
      </c>
      <c r="E95" t="s">
        <v>409</v>
      </c>
      <c r="F95" t="s">
        <v>370</v>
      </c>
      <c r="G95" t="str">
        <v>'Cellulosic (Puchowicz and Cieslak, 2021)'</v>
      </c>
      <c r="H95" t="s">
        <v>435</v>
      </c>
    </row>
    <row r="96" spans="1:8" x14ac:dyDescent="0.25">
      <c r="A96" s="4" t="s">
        <v>236</v>
      </c>
      <c r="B96" s="6" t="s">
        <v>337</v>
      </c>
      <c r="C96" s="13" t="s">
        <v>291</v>
      </c>
      <c r="D96">
        <v>0.99961721999999997</v>
      </c>
      <c r="E96" t="s">
        <v>410</v>
      </c>
      <c r="F96" t="s">
        <v>370</v>
      </c>
      <c r="G96" s="9" t="str">
        <v>'Cellulosic (Puchowicz and Cieslak, 2021)'</v>
      </c>
      <c r="H96" t="s">
        <v>435</v>
      </c>
    </row>
    <row r="97" spans="1:8" x14ac:dyDescent="0.25">
      <c r="A97" s="4" t="s">
        <v>237</v>
      </c>
      <c r="B97" s="6" t="s">
        <v>341</v>
      </c>
      <c r="C97" s="13" t="s">
        <v>291</v>
      </c>
      <c r="D97">
        <v>0.99875259000000005</v>
      </c>
      <c r="E97" t="s">
        <v>411</v>
      </c>
      <c r="F97" t="s">
        <v>370</v>
      </c>
      <c r="G97" s="9" t="str">
        <v>'Cellulosic (Puchowicz and Cieslak, 2021)'</v>
      </c>
      <c r="H97" t="s">
        <v>435</v>
      </c>
    </row>
    <row r="98" spans="1:8" x14ac:dyDescent="0.25">
      <c r="A98" s="4" t="s">
        <v>238</v>
      </c>
      <c r="B98" s="6" t="s">
        <v>316</v>
      </c>
      <c r="C98" s="8" t="s">
        <v>291</v>
      </c>
      <c r="D98">
        <v>0.99480826</v>
      </c>
      <c r="E98" t="s">
        <v>367</v>
      </c>
      <c r="F98" t="s">
        <v>368</v>
      </c>
      <c r="G98" s="9" t="str">
        <v>'Cellulosic (Puchowicz and Cieslak, 2021)'</v>
      </c>
      <c r="H98" s="9" t="s">
        <v>435</v>
      </c>
    </row>
    <row r="99" spans="1:8" x14ac:dyDescent="0.25">
      <c r="A99" s="4" t="s">
        <v>239</v>
      </c>
      <c r="B99" s="6" t="s">
        <v>318</v>
      </c>
      <c r="C99" s="13" t="s">
        <v>291</v>
      </c>
      <c r="D99">
        <v>0.99690729</v>
      </c>
      <c r="E99" t="s">
        <v>373</v>
      </c>
      <c r="F99" t="s">
        <v>370</v>
      </c>
      <c r="G99" t="str">
        <v>'Cellulosic (Puchowicz and Cieslak, 2021)'</v>
      </c>
      <c r="H99" t="s">
        <v>434</v>
      </c>
    </row>
    <row r="100" spans="1:8" x14ac:dyDescent="0.25">
      <c r="A100" s="4" t="s">
        <v>240</v>
      </c>
      <c r="B100" s="6" t="s">
        <v>340</v>
      </c>
      <c r="C100" s="13" t="s">
        <v>308</v>
      </c>
      <c r="D100">
        <v>0.99999892999999995</v>
      </c>
      <c r="E100" t="s">
        <v>367</v>
      </c>
      <c r="F100" t="s">
        <v>368</v>
      </c>
      <c r="G100" t="str">
        <v>'meta-aramid (Puchowicz and Cieslak, 2021)'</v>
      </c>
      <c r="H100" s="9" t="s">
        <v>437</v>
      </c>
    </row>
    <row r="101" spans="1:8" x14ac:dyDescent="0.25">
      <c r="A101" s="4" t="s">
        <v>241</v>
      </c>
      <c r="B101" s="6" t="s">
        <v>342</v>
      </c>
      <c r="C101" s="8" t="s">
        <v>291</v>
      </c>
      <c r="D101">
        <v>0.3159613</v>
      </c>
      <c r="E101" t="s">
        <v>412</v>
      </c>
      <c r="F101" t="s">
        <v>378</v>
      </c>
      <c r="G101" t="str">
        <v>'Wool (Puchowicz and Cieslak, 2021)'</v>
      </c>
      <c r="H101" t="s">
        <v>436</v>
      </c>
    </row>
    <row r="102" spans="1:8" x14ac:dyDescent="0.25">
      <c r="A102" s="4" t="s">
        <v>242</v>
      </c>
      <c r="B102" s="6" t="s">
        <v>331</v>
      </c>
      <c r="C102" s="13" t="s">
        <v>291</v>
      </c>
      <c r="D102">
        <v>0.99900705000000001</v>
      </c>
      <c r="E102" t="s">
        <v>376</v>
      </c>
      <c r="F102" t="s">
        <v>368</v>
      </c>
      <c r="G102" t="str">
        <v>'para-aramid (Puchowicz and Cieslak, 2021)'</v>
      </c>
      <c r="H102" t="s">
        <v>437</v>
      </c>
    </row>
    <row r="103" spans="1:8" x14ac:dyDescent="0.25">
      <c r="A103" s="4" t="s">
        <v>243</v>
      </c>
      <c r="B103" s="6" t="s">
        <v>343</v>
      </c>
      <c r="C103" s="13" t="s">
        <v>303</v>
      </c>
      <c r="D103">
        <v>0.99269295000000002</v>
      </c>
      <c r="E103" t="s">
        <v>385</v>
      </c>
      <c r="F103" t="s">
        <v>368</v>
      </c>
      <c r="G103" t="str">
        <v>'Wool (Puchowicz and Cieslak, 2021)'</v>
      </c>
      <c r="H103" t="s">
        <v>437</v>
      </c>
    </row>
    <row r="104" spans="1:8" x14ac:dyDescent="0.25">
      <c r="A104" s="4" t="s">
        <v>244</v>
      </c>
      <c r="B104" s="6" t="s">
        <v>349</v>
      </c>
      <c r="C104" s="8" t="s">
        <v>291</v>
      </c>
      <c r="D104">
        <v>0.44178381999999999</v>
      </c>
      <c r="E104" t="s">
        <v>413</v>
      </c>
      <c r="F104" t="s">
        <v>370</v>
      </c>
      <c r="G104" s="9" t="str">
        <v>'Wool (Puchowicz and Cieslak, 2021)'</v>
      </c>
      <c r="H104" t="s">
        <v>435</v>
      </c>
    </row>
    <row r="105" spans="1:8" x14ac:dyDescent="0.25">
      <c r="A105" s="4" t="s">
        <v>245</v>
      </c>
      <c r="B105" s="6" t="s">
        <v>328</v>
      </c>
      <c r="C105" s="8" t="s">
        <v>306</v>
      </c>
      <c r="D105">
        <v>0.74366038999999995</v>
      </c>
      <c r="E105" t="s">
        <v>374</v>
      </c>
      <c r="F105" t="s">
        <v>368</v>
      </c>
      <c r="G105" t="str">
        <v>'Cellulosic (Puchowicz and Cieslak, 2021)'</v>
      </c>
      <c r="H105" s="9" t="s">
        <v>435</v>
      </c>
    </row>
    <row r="106" spans="1:8" x14ac:dyDescent="0.25">
      <c r="G106" t="str">
        <v>'Cellulosic (Puchowicz and Cieslak, 2021)'</v>
      </c>
    </row>
    <row r="107" spans="1:8" x14ac:dyDescent="0.25">
      <c r="A107" s="4" t="s">
        <v>247</v>
      </c>
      <c r="B107" s="6" t="s">
        <v>321</v>
      </c>
      <c r="C107" s="13" t="s">
        <v>307</v>
      </c>
      <c r="D107">
        <v>0.66507512000000002</v>
      </c>
      <c r="E107" t="s">
        <v>415</v>
      </c>
      <c r="F107" t="s">
        <v>416</v>
      </c>
      <c r="G107" t="str">
        <v>'Silk (Puchowicz and Cieslak, 2021)'</v>
      </c>
      <c r="H107" t="s">
        <v>443</v>
      </c>
    </row>
    <row r="108" spans="1:8" x14ac:dyDescent="0.25">
      <c r="A108" s="4" t="s">
        <v>248</v>
      </c>
      <c r="B108" s="6" t="s">
        <v>335</v>
      </c>
      <c r="C108" s="8" t="s">
        <v>308</v>
      </c>
      <c r="D108">
        <v>0.97710401000000002</v>
      </c>
      <c r="E108" t="s">
        <v>417</v>
      </c>
      <c r="F108" t="s">
        <v>370</v>
      </c>
      <c r="G108" t="str">
        <v>'Silk (Puchowicz and Cieslak, 2021)'</v>
      </c>
      <c r="H108" t="s">
        <v>437</v>
      </c>
    </row>
    <row r="109" spans="1:8" s="32" customFormat="1" x14ac:dyDescent="0.25">
      <c r="A109" s="29" t="s">
        <v>249</v>
      </c>
      <c r="B109" s="30" t="s">
        <v>329</v>
      </c>
      <c r="C109" s="33" t="s">
        <v>291</v>
      </c>
      <c r="D109" s="32">
        <v>0.99836378999999997</v>
      </c>
      <c r="E109" s="32" t="s">
        <v>374</v>
      </c>
      <c r="F109" s="32" t="s">
        <v>368</v>
      </c>
      <c r="G109" s="32" t="str">
        <v>'Wool (Puchowicz and Cieslak, 2021)'</v>
      </c>
      <c r="H109" s="32" t="s">
        <v>440</v>
      </c>
    </row>
    <row r="110" spans="1:8" x14ac:dyDescent="0.25">
      <c r="A110" s="4" t="s">
        <v>250</v>
      </c>
      <c r="B110" s="6" t="s">
        <v>334</v>
      </c>
      <c r="C110" s="8" t="s">
        <v>291</v>
      </c>
      <c r="D110">
        <v>0.99477428000000001</v>
      </c>
      <c r="E110" t="s">
        <v>418</v>
      </c>
      <c r="F110" t="s">
        <v>370</v>
      </c>
      <c r="G110" t="str">
        <v>'PAN (Puchowicz and Cieslak, 2021)'</v>
      </c>
      <c r="H110" t="s">
        <v>434</v>
      </c>
    </row>
    <row r="111" spans="1:8" x14ac:dyDescent="0.25">
      <c r="G111" t="str">
        <v>'meta-aramid (Puchowicz and Cieslak, 2021)'</v>
      </c>
    </row>
    <row r="112" spans="1:8" x14ac:dyDescent="0.25">
      <c r="A112" s="4" t="s">
        <v>252</v>
      </c>
      <c r="B112" s="6" t="s">
        <v>323</v>
      </c>
      <c r="C112" s="13" t="s">
        <v>305</v>
      </c>
      <c r="D112">
        <v>0.99048232999999997</v>
      </c>
      <c r="E112" t="s">
        <v>374</v>
      </c>
      <c r="F112" t="s">
        <v>368</v>
      </c>
      <c r="G112" t="str">
        <v>'para-aramid (Puchowicz and Cieslak, 2021)'</v>
      </c>
      <c r="H112" t="s">
        <v>440</v>
      </c>
    </row>
    <row r="113" spans="1:8" x14ac:dyDescent="0.25">
      <c r="A113" s="4" t="s">
        <v>253</v>
      </c>
      <c r="B113" s="6" t="s">
        <v>336</v>
      </c>
      <c r="C113" s="13" t="s">
        <v>291</v>
      </c>
      <c r="D113">
        <v>0.99841367999999997</v>
      </c>
      <c r="E113" t="s">
        <v>419</v>
      </c>
      <c r="F113" t="s">
        <v>420</v>
      </c>
      <c r="G113" s="9" t="str">
        <v>'PAN (Puchowicz and Cieslak, 2021)'</v>
      </c>
      <c r="H113" s="9" t="s">
        <v>435</v>
      </c>
    </row>
    <row r="114" spans="1:8" x14ac:dyDescent="0.25">
      <c r="A114" s="4" t="s">
        <v>254</v>
      </c>
      <c r="B114" s="6" t="s">
        <v>332</v>
      </c>
      <c r="C114" s="13" t="s">
        <v>291</v>
      </c>
      <c r="D114">
        <v>0.93310773000000002</v>
      </c>
      <c r="E114" t="s">
        <v>421</v>
      </c>
      <c r="F114" t="s">
        <v>368</v>
      </c>
      <c r="G114" t="str">
        <v>'Cellulosic (Puchowicz and Cieslak, 2021)'</v>
      </c>
      <c r="H114" s="9" t="s">
        <v>444</v>
      </c>
    </row>
    <row r="115" spans="1:8" s="32" customFormat="1" x14ac:dyDescent="0.25">
      <c r="A115" s="29" t="s">
        <v>255</v>
      </c>
      <c r="B115" s="29" t="s">
        <v>309</v>
      </c>
      <c r="C115" s="33" t="s">
        <v>292</v>
      </c>
      <c r="D115" s="32">
        <v>0.75672448000000003</v>
      </c>
      <c r="E115" s="32" t="s">
        <v>422</v>
      </c>
      <c r="F115" s="32" t="s">
        <v>378</v>
      </c>
      <c r="G115" s="32" t="str">
        <v>'PP (Puchowicz and Cieslak, 2021)'</v>
      </c>
      <c r="H115" s="32" t="s">
        <v>437</v>
      </c>
    </row>
    <row r="116" spans="1:8" x14ac:dyDescent="0.25">
      <c r="G116" t="str">
        <v>'Wool (Puchowicz and Cieslak, 2021)'</v>
      </c>
    </row>
    <row r="117" spans="1:8" s="32" customFormat="1" x14ac:dyDescent="0.25">
      <c r="A117" s="29" t="s">
        <v>257</v>
      </c>
      <c r="B117" s="30" t="s">
        <v>311</v>
      </c>
      <c r="C117" s="33" t="s">
        <v>306</v>
      </c>
      <c r="D117" s="32">
        <v>0.99999773999999997</v>
      </c>
      <c r="E117" s="32" t="s">
        <v>380</v>
      </c>
      <c r="F117" s="32" t="s">
        <v>370</v>
      </c>
      <c r="G117" s="32" t="str">
        <v>'PP (Puchowicz and Cieslak, 2021)'</v>
      </c>
      <c r="H117" s="32" t="s">
        <v>435</v>
      </c>
    </row>
    <row r="118" spans="1:8" x14ac:dyDescent="0.25">
      <c r="A118" s="4" t="s">
        <v>258</v>
      </c>
      <c r="B118" s="6" t="s">
        <v>327</v>
      </c>
      <c r="C118" s="13" t="s">
        <v>306</v>
      </c>
      <c r="D118">
        <v>0.99999821</v>
      </c>
      <c r="E118" t="s">
        <v>423</v>
      </c>
      <c r="F118" t="s">
        <v>370</v>
      </c>
      <c r="G118" t="str">
        <v>'Cellulosic (Puchowicz and Cieslak, 2021)'</v>
      </c>
      <c r="H118" t="s">
        <v>435</v>
      </c>
    </row>
    <row r="119" spans="1:8" x14ac:dyDescent="0.25">
      <c r="A119" s="4" t="s">
        <v>259</v>
      </c>
      <c r="B119" s="6" t="s">
        <v>347</v>
      </c>
      <c r="C119" s="13" t="s">
        <v>306</v>
      </c>
      <c r="D119">
        <v>0.99999963999999997</v>
      </c>
      <c r="E119" t="s">
        <v>374</v>
      </c>
      <c r="F119" t="s">
        <v>368</v>
      </c>
      <c r="G119" t="str">
        <v>'Cellulosic (Puchowicz and Cieslak, 2021)'</v>
      </c>
      <c r="H119" s="9" t="s">
        <v>435</v>
      </c>
    </row>
    <row r="120" spans="1:8" x14ac:dyDescent="0.25">
      <c r="A120" s="4" t="s">
        <v>260</v>
      </c>
      <c r="B120" s="6" t="s">
        <v>342</v>
      </c>
      <c r="C120" s="13" t="s">
        <v>291</v>
      </c>
      <c r="D120">
        <v>0.99775630000000004</v>
      </c>
      <c r="E120" t="s">
        <v>367</v>
      </c>
      <c r="F120" t="s">
        <v>368</v>
      </c>
      <c r="G120" t="str">
        <v>'Cellulosic (Puchowicz and Cieslak, 2021)'</v>
      </c>
      <c r="H120" s="9" t="s">
        <v>437</v>
      </c>
    </row>
    <row r="121" spans="1:8" x14ac:dyDescent="0.25">
      <c r="A121" s="4" t="s">
        <v>261</v>
      </c>
      <c r="B121" s="6" t="s">
        <v>330</v>
      </c>
      <c r="C121" s="13" t="s">
        <v>291</v>
      </c>
      <c r="D121">
        <v>0.9987452</v>
      </c>
      <c r="E121" t="s">
        <v>384</v>
      </c>
      <c r="F121" t="s">
        <v>370</v>
      </c>
      <c r="G121" s="9" t="str">
        <v>'Wool (Puchowicz and Cieslak, 2021)'</v>
      </c>
      <c r="H121" t="s">
        <v>435</v>
      </c>
    </row>
    <row r="122" spans="1:8" x14ac:dyDescent="0.25">
      <c r="A122" s="4" t="s">
        <v>262</v>
      </c>
      <c r="B122" s="6" t="s">
        <v>349</v>
      </c>
      <c r="C122" s="13" t="s">
        <v>308</v>
      </c>
      <c r="D122">
        <v>0.99999439999999995</v>
      </c>
      <c r="E122" t="s">
        <v>387</v>
      </c>
      <c r="F122" t="s">
        <v>388</v>
      </c>
      <c r="G122" s="9" t="str">
        <v>'Cellulosic (Puchowicz and Cieslak, 2021)'</v>
      </c>
      <c r="H122" t="s">
        <v>444</v>
      </c>
    </row>
    <row r="123" spans="1:8" x14ac:dyDescent="0.25">
      <c r="G123" t="str">
        <v>'PP (Puchowicz and Cieslak, 2021)'</v>
      </c>
    </row>
    <row r="124" spans="1:8" x14ac:dyDescent="0.25">
      <c r="A124" s="4" t="s">
        <v>264</v>
      </c>
      <c r="B124" s="6" t="s">
        <v>321</v>
      </c>
      <c r="C124" s="13" t="s">
        <v>307</v>
      </c>
      <c r="D124">
        <v>0.94625956</v>
      </c>
      <c r="E124" t="s">
        <v>415</v>
      </c>
      <c r="F124" t="s">
        <v>416</v>
      </c>
      <c r="G124" t="str">
        <v>'Wool (Puchowicz and Cieslak, 2021)'</v>
      </c>
      <c r="H124" t="s">
        <v>444</v>
      </c>
    </row>
    <row r="125" spans="1:8" x14ac:dyDescent="0.25">
      <c r="G125" t="str">
        <v>'PP (Puchowicz and Cieslak, 2021)'</v>
      </c>
    </row>
    <row r="126" spans="1:8" x14ac:dyDescent="0.25">
      <c r="A126" s="4" t="s">
        <v>266</v>
      </c>
      <c r="B126" s="6" t="s">
        <v>350</v>
      </c>
      <c r="C126" s="8" t="s">
        <v>304</v>
      </c>
      <c r="D126">
        <v>0.62932348000000005</v>
      </c>
      <c r="E126" t="s">
        <v>396</v>
      </c>
      <c r="F126" t="s">
        <v>382</v>
      </c>
      <c r="G126" t="str">
        <v>'Cellulosic (Puchowicz and Cieslak, 2021)'</v>
      </c>
      <c r="H126" t="s">
        <v>435</v>
      </c>
    </row>
    <row r="127" spans="1:8" x14ac:dyDescent="0.25">
      <c r="G127" t="str">
        <v>'Cellulosic (Puchowicz and Cieslak, 2021)'</v>
      </c>
    </row>
    <row r="128" spans="1:8" x14ac:dyDescent="0.25">
      <c r="A128" s="4" t="s">
        <v>268</v>
      </c>
      <c r="B128" s="6" t="s">
        <v>324</v>
      </c>
      <c r="C128" s="13" t="s">
        <v>291</v>
      </c>
      <c r="D128">
        <v>0.99691927000000002</v>
      </c>
      <c r="E128" t="s">
        <v>391</v>
      </c>
      <c r="F128" t="s">
        <v>390</v>
      </c>
      <c r="G128" s="9" t="str">
        <v>'Cellulosic (Puchowicz and Cieslak, 2021)'</v>
      </c>
      <c r="H128" t="s">
        <v>437</v>
      </c>
    </row>
    <row r="129" spans="1:8" x14ac:dyDescent="0.25">
      <c r="G129" t="str">
        <v>'Wool (Puchowicz and Cieslak, 2021)'</v>
      </c>
    </row>
    <row r="130" spans="1:8" x14ac:dyDescent="0.25">
      <c r="G130" t="str">
        <v>'Wool (Puchowicz and Cieslak, 2021)'</v>
      </c>
    </row>
    <row r="131" spans="1:8" x14ac:dyDescent="0.25">
      <c r="A131" s="4" t="s">
        <v>271</v>
      </c>
      <c r="B131" s="6" t="s">
        <v>341</v>
      </c>
      <c r="C131" s="13" t="s">
        <v>306</v>
      </c>
      <c r="D131">
        <v>0.99999784999999997</v>
      </c>
      <c r="E131" t="s">
        <v>385</v>
      </c>
      <c r="F131" t="s">
        <v>368</v>
      </c>
      <c r="G131" t="str">
        <v>'PA6 (Puchowicz and Cieslak, 2021)'</v>
      </c>
      <c r="H131" t="s">
        <v>435</v>
      </c>
    </row>
    <row r="132" spans="1:8" x14ac:dyDescent="0.25">
      <c r="A132" s="4" t="s">
        <v>272</v>
      </c>
      <c r="B132" s="6" t="s">
        <v>339</v>
      </c>
      <c r="C132" s="13" t="s">
        <v>291</v>
      </c>
      <c r="D132">
        <v>0.98829632999999995</v>
      </c>
      <c r="E132" t="s">
        <v>369</v>
      </c>
      <c r="F132" t="s">
        <v>370</v>
      </c>
      <c r="G132" t="str">
        <v>'Cellulosic (Puchowicz and Cieslak, 2021)'</v>
      </c>
      <c r="H132" t="s">
        <v>446</v>
      </c>
    </row>
    <row r="133" spans="1:8" x14ac:dyDescent="0.25">
      <c r="G133" t="str">
        <v>'PA66 (Puchowicz and Cieslak, 2021)'</v>
      </c>
    </row>
    <row r="134" spans="1:8" x14ac:dyDescent="0.25">
      <c r="A134" s="4" t="s">
        <v>274</v>
      </c>
      <c r="B134" s="6" t="s">
        <v>316</v>
      </c>
      <c r="C134" s="13" t="s">
        <v>291</v>
      </c>
      <c r="D134">
        <v>0.76295298</v>
      </c>
      <c r="E134" t="s">
        <v>374</v>
      </c>
      <c r="F134" t="s">
        <v>368</v>
      </c>
      <c r="G134" t="str">
        <v>'para-aramid (Puchowicz and Cieslak, 2021)'</v>
      </c>
      <c r="H134" t="s">
        <v>444</v>
      </c>
    </row>
    <row r="135" spans="1:8" x14ac:dyDescent="0.25">
      <c r="A135" s="4" t="s">
        <v>275</v>
      </c>
      <c r="B135" s="6" t="s">
        <v>326</v>
      </c>
      <c r="C135" s="13" t="s">
        <v>291</v>
      </c>
      <c r="D135">
        <v>0.99986470000000005</v>
      </c>
      <c r="E135" t="s">
        <v>374</v>
      </c>
      <c r="F135" t="s">
        <v>368</v>
      </c>
      <c r="G135" t="str">
        <v>'PP (Puchowicz and Cieslak, 2021)'</v>
      </c>
      <c r="H135" t="s">
        <v>440</v>
      </c>
    </row>
    <row r="136" spans="1:8" x14ac:dyDescent="0.25">
      <c r="A136" s="4" t="s">
        <v>276</v>
      </c>
      <c r="B136" s="6" t="s">
        <v>327</v>
      </c>
      <c r="C136" s="8" t="s">
        <v>291</v>
      </c>
      <c r="D136">
        <v>0.98848420000000004</v>
      </c>
      <c r="E136" t="s">
        <v>371</v>
      </c>
      <c r="F136" t="s">
        <v>370</v>
      </c>
      <c r="G136" t="str">
        <v>'PAN (Puchowicz and Cieslak, 2021)'</v>
      </c>
      <c r="H136" t="s">
        <v>436</v>
      </c>
    </row>
    <row r="137" spans="1:8" s="32" customFormat="1" x14ac:dyDescent="0.25">
      <c r="A137" s="29" t="s">
        <v>277</v>
      </c>
      <c r="B137" s="29" t="s">
        <v>310</v>
      </c>
      <c r="C137" s="31" t="s">
        <v>291</v>
      </c>
      <c r="D137" s="32">
        <v>0.9966467</v>
      </c>
      <c r="E137" s="32" t="s">
        <v>384</v>
      </c>
      <c r="F137" s="32" t="s">
        <v>370</v>
      </c>
      <c r="G137" s="34" t="str">
        <v>'para-aramid (Puchowicz and Cieslak, 2021)'</v>
      </c>
      <c r="H137" s="32" t="s">
        <v>437</v>
      </c>
    </row>
    <row r="138" spans="1:8" x14ac:dyDescent="0.25">
      <c r="A138" s="4" t="s">
        <v>278</v>
      </c>
      <c r="B138" s="6" t="s">
        <v>317</v>
      </c>
      <c r="C138" s="13" t="s">
        <v>291</v>
      </c>
      <c r="D138">
        <v>0.99960106999999998</v>
      </c>
      <c r="E138" t="s">
        <v>376</v>
      </c>
      <c r="F138" t="s">
        <v>368</v>
      </c>
      <c r="G138" t="str">
        <v>'Wool (Puchowicz and Cieslak, 2021)'</v>
      </c>
      <c r="H138" t="s">
        <v>439</v>
      </c>
    </row>
    <row r="139" spans="1:8" x14ac:dyDescent="0.25">
      <c r="G139" t="str">
        <v>'PA6 (Puchowicz and Cieslak, 2021)'</v>
      </c>
    </row>
    <row r="140" spans="1:8" x14ac:dyDescent="0.25">
      <c r="A140" s="4" t="s">
        <v>280</v>
      </c>
      <c r="B140" s="6" t="s">
        <v>330</v>
      </c>
      <c r="C140" s="13" t="s">
        <v>291</v>
      </c>
      <c r="D140">
        <v>0.90991902000000002</v>
      </c>
      <c r="E140" t="s">
        <v>426</v>
      </c>
      <c r="F140" t="s">
        <v>368</v>
      </c>
      <c r="G140" s="9" t="str">
        <v>'PAN (Puchowicz and Cieslak, 2021)'</v>
      </c>
      <c r="H140" t="s">
        <v>447</v>
      </c>
    </row>
    <row r="141" spans="1:8" x14ac:dyDescent="0.25">
      <c r="G141" t="str">
        <v>'CA (Sanchez-Marquez, 2015)'</v>
      </c>
    </row>
    <row r="142" spans="1:8" x14ac:dyDescent="0.25">
      <c r="A142" s="4" t="s">
        <v>282</v>
      </c>
      <c r="B142" s="6" t="s">
        <v>349</v>
      </c>
      <c r="C142" s="13" t="s">
        <v>291</v>
      </c>
      <c r="D142">
        <v>0.99943786999999995</v>
      </c>
      <c r="E142" t="s">
        <v>374</v>
      </c>
      <c r="F142" t="s">
        <v>368</v>
      </c>
      <c r="G142" s="9" t="str">
        <v>'PET (Puchowicz and Cieslak, 2021)'</v>
      </c>
      <c r="H142" s="9" t="s">
        <v>435</v>
      </c>
    </row>
    <row r="143" spans="1:8" x14ac:dyDescent="0.25">
      <c r="G143" t="str">
        <v>'Cellulosic (Puchowicz and Cieslak, 2021)'</v>
      </c>
    </row>
    <row r="144" spans="1:8" x14ac:dyDescent="0.25">
      <c r="A144" s="4" t="s">
        <v>284</v>
      </c>
      <c r="B144" s="6" t="s">
        <v>334</v>
      </c>
      <c r="C144" s="13" t="s">
        <v>307</v>
      </c>
      <c r="D144">
        <v>0.96800821999999997</v>
      </c>
      <c r="E144" t="s">
        <v>428</v>
      </c>
      <c r="F144" t="s">
        <v>370</v>
      </c>
      <c r="G144" t="str">
        <v>'Silk (Puchowicz and Cieslak, 2021)'</v>
      </c>
      <c r="H144" t="s">
        <v>436</v>
      </c>
    </row>
    <row r="145" spans="1:149" x14ac:dyDescent="0.25">
      <c r="A145" s="4" t="s">
        <v>285</v>
      </c>
      <c r="B145" s="6" t="s">
        <v>350</v>
      </c>
      <c r="C145" s="13" t="s">
        <v>291</v>
      </c>
      <c r="D145">
        <v>0.99978632000000001</v>
      </c>
      <c r="E145" t="s">
        <v>387</v>
      </c>
      <c r="F145" t="s">
        <v>388</v>
      </c>
      <c r="G145" t="str">
        <v>'para-aramid (Puchowicz and Cieslak, 2021)'</v>
      </c>
      <c r="H145" t="s">
        <v>437</v>
      </c>
    </row>
    <row r="146" spans="1:149" x14ac:dyDescent="0.25">
      <c r="A146" s="4" t="s">
        <v>286</v>
      </c>
      <c r="B146" s="6" t="s">
        <v>322</v>
      </c>
      <c r="C146" s="13" t="s">
        <v>291</v>
      </c>
      <c r="D146">
        <v>0.99872357</v>
      </c>
      <c r="E146" t="s">
        <v>429</v>
      </c>
      <c r="F146" t="s">
        <v>370</v>
      </c>
      <c r="G146" t="str">
        <v>'Wool (Puchowicz and Cieslak, 2021)'</v>
      </c>
      <c r="H146" t="s">
        <v>444</v>
      </c>
    </row>
    <row r="147" spans="1:149" x14ac:dyDescent="0.25">
      <c r="G147" t="str">
        <v>'PP (Puchowicz and Cieslak, 2021)'</v>
      </c>
    </row>
    <row r="148" spans="1:149" x14ac:dyDescent="0.25">
      <c r="G148" t="str">
        <v>'Cellulosic (Puchowicz and Cieslak, 2021)'</v>
      </c>
    </row>
    <row r="149" spans="1:149" x14ac:dyDescent="0.25">
      <c r="G149" t="str">
        <v>'PP (Puchowicz and Cieslak, 2021)'</v>
      </c>
    </row>
    <row r="150" spans="1:149" x14ac:dyDescent="0.25">
      <c r="G150" t="str">
        <v>'PA6 (Puchowicz and Cieslak, 2021)'</v>
      </c>
    </row>
    <row r="151" spans="1:149" x14ac:dyDescent="0.25">
      <c r="A151" t="s">
        <v>448</v>
      </c>
    </row>
    <row r="152" spans="1:149" x14ac:dyDescent="0.25">
      <c r="A152" t="s">
        <v>435</v>
      </c>
      <c r="B152" t="s">
        <v>434</v>
      </c>
      <c r="C152" t="s">
        <v>435</v>
      </c>
      <c r="D152" t="s">
        <v>436</v>
      </c>
      <c r="E152" t="s">
        <v>437</v>
      </c>
      <c r="F152" t="s">
        <v>438</v>
      </c>
      <c r="G152" t="s">
        <v>437</v>
      </c>
      <c r="H152" t="s">
        <v>435</v>
      </c>
      <c r="I152" t="s">
        <v>445</v>
      </c>
      <c r="J152" t="s">
        <v>435</v>
      </c>
      <c r="K152" t="s">
        <v>436</v>
      </c>
      <c r="L152" t="s">
        <v>439</v>
      </c>
      <c r="M152" t="s">
        <v>440</v>
      </c>
      <c r="N152" t="s">
        <v>436</v>
      </c>
      <c r="O152" t="s">
        <v>437</v>
      </c>
      <c r="P152" t="s">
        <v>441</v>
      </c>
      <c r="Q152" t="s">
        <v>445</v>
      </c>
      <c r="R152" t="s">
        <v>442</v>
      </c>
      <c r="S152" t="s">
        <v>437</v>
      </c>
      <c r="T152" t="s">
        <v>440</v>
      </c>
      <c r="U152" t="s">
        <v>437</v>
      </c>
      <c r="V152" t="s">
        <v>437</v>
      </c>
      <c r="W152" t="s">
        <v>435</v>
      </c>
      <c r="X152" t="s">
        <v>435</v>
      </c>
      <c r="Y152" t="s">
        <v>435</v>
      </c>
      <c r="Z152" t="s">
        <v>437</v>
      </c>
      <c r="AA152" t="s">
        <v>440</v>
      </c>
      <c r="AB152" t="s">
        <v>443</v>
      </c>
      <c r="AC152" t="s">
        <v>435</v>
      </c>
      <c r="AD152" t="s">
        <v>437</v>
      </c>
      <c r="AE152" t="s">
        <v>435</v>
      </c>
      <c r="AF152" t="s">
        <v>445</v>
      </c>
      <c r="AG152" t="s">
        <v>440</v>
      </c>
      <c r="AH152" t="s">
        <v>441</v>
      </c>
      <c r="AI152" t="s">
        <v>444</v>
      </c>
      <c r="AJ152" t="s">
        <v>444</v>
      </c>
      <c r="AK152" t="s">
        <v>439</v>
      </c>
      <c r="AL152" t="s">
        <v>435</v>
      </c>
      <c r="AM152" t="s">
        <v>445</v>
      </c>
      <c r="AN152" t="s">
        <v>444</v>
      </c>
      <c r="AO152" t="s">
        <v>434</v>
      </c>
      <c r="AP152" t="s">
        <v>436</v>
      </c>
      <c r="AQ152" t="s">
        <v>437</v>
      </c>
      <c r="AR152" t="s">
        <v>437</v>
      </c>
      <c r="AS152" t="s">
        <v>437</v>
      </c>
      <c r="AT152" t="s">
        <v>437</v>
      </c>
      <c r="AU152" t="s">
        <v>437</v>
      </c>
      <c r="AV152" t="s">
        <v>440</v>
      </c>
      <c r="AW152" t="s">
        <v>435</v>
      </c>
      <c r="AX152" t="s">
        <v>436</v>
      </c>
      <c r="AY152" t="s">
        <v>437</v>
      </c>
      <c r="AZ152" t="s">
        <v>442</v>
      </c>
      <c r="BA152" t="s">
        <v>435</v>
      </c>
      <c r="BB152" t="s">
        <v>444</v>
      </c>
      <c r="BC152" t="s">
        <v>440</v>
      </c>
      <c r="BD152" t="s">
        <v>435</v>
      </c>
      <c r="BE152" t="s">
        <v>442</v>
      </c>
      <c r="BF152" t="s">
        <v>436</v>
      </c>
      <c r="BG152" t="s">
        <v>440</v>
      </c>
      <c r="BH152" t="s">
        <v>441</v>
      </c>
      <c r="BI152" t="s">
        <v>435</v>
      </c>
      <c r="BJ152" t="s">
        <v>435</v>
      </c>
      <c r="BK152" t="s">
        <v>435</v>
      </c>
      <c r="BL152" t="s">
        <v>442</v>
      </c>
      <c r="BM152" t="s">
        <v>435</v>
      </c>
      <c r="BN152" t="s">
        <v>446</v>
      </c>
      <c r="BO152" t="s">
        <v>441</v>
      </c>
      <c r="BP152" t="s">
        <v>441</v>
      </c>
      <c r="BQ152" t="s">
        <v>444</v>
      </c>
      <c r="BR152" t="s">
        <v>435</v>
      </c>
      <c r="BS152" t="s">
        <v>445</v>
      </c>
      <c r="BT152" t="s">
        <v>435</v>
      </c>
      <c r="BU152" t="s">
        <v>440</v>
      </c>
      <c r="BV152" t="s">
        <v>444</v>
      </c>
      <c r="BW152" t="s">
        <v>435</v>
      </c>
      <c r="BX152" t="s">
        <v>437</v>
      </c>
      <c r="BY152" t="s">
        <v>435</v>
      </c>
      <c r="BZ152" t="s">
        <v>435</v>
      </c>
      <c r="CA152" t="s">
        <v>440</v>
      </c>
      <c r="CB152" t="s">
        <v>436</v>
      </c>
      <c r="CC152" t="s">
        <v>435</v>
      </c>
      <c r="CD152" t="s">
        <v>436</v>
      </c>
      <c r="CE152" t="s">
        <v>435</v>
      </c>
      <c r="CF152" t="s">
        <v>440</v>
      </c>
      <c r="CG152" t="s">
        <v>444</v>
      </c>
      <c r="CH152" t="s">
        <v>435</v>
      </c>
      <c r="CI152" t="s">
        <v>435</v>
      </c>
      <c r="CJ152" t="s">
        <v>437</v>
      </c>
      <c r="CK152" t="s">
        <v>435</v>
      </c>
      <c r="CL152" t="s">
        <v>444</v>
      </c>
      <c r="CM152" t="s">
        <v>435</v>
      </c>
      <c r="CN152" t="s">
        <v>435</v>
      </c>
      <c r="CO152" t="s">
        <v>437</v>
      </c>
      <c r="CP152" t="s">
        <v>435</v>
      </c>
      <c r="CQ152" t="s">
        <v>435</v>
      </c>
      <c r="CR152" t="s">
        <v>435</v>
      </c>
      <c r="CS152" t="s">
        <v>435</v>
      </c>
      <c r="CT152" t="s">
        <v>435</v>
      </c>
      <c r="CU152" t="s">
        <v>434</v>
      </c>
      <c r="CV152" t="s">
        <v>437</v>
      </c>
      <c r="CW152" t="s">
        <v>436</v>
      </c>
      <c r="CX152" t="s">
        <v>437</v>
      </c>
      <c r="CY152" t="s">
        <v>437</v>
      </c>
      <c r="CZ152" t="s">
        <v>435</v>
      </c>
      <c r="DA152" t="s">
        <v>435</v>
      </c>
      <c r="DB152" t="s">
        <v>443</v>
      </c>
      <c r="DC152" t="s">
        <v>443</v>
      </c>
      <c r="DD152" t="s">
        <v>437</v>
      </c>
      <c r="DE152" t="s">
        <v>440</v>
      </c>
      <c r="DF152" t="s">
        <v>434</v>
      </c>
      <c r="DG152" t="s">
        <v>436</v>
      </c>
      <c r="DH152" t="s">
        <v>440</v>
      </c>
      <c r="DI152" t="s">
        <v>435</v>
      </c>
      <c r="DJ152" t="s">
        <v>444</v>
      </c>
      <c r="DK152" t="s">
        <v>437</v>
      </c>
      <c r="DL152" t="s">
        <v>444</v>
      </c>
      <c r="DM152" t="s">
        <v>435</v>
      </c>
      <c r="DN152" t="s">
        <v>435</v>
      </c>
      <c r="DO152" t="s">
        <v>435</v>
      </c>
      <c r="DP152" t="s">
        <v>437</v>
      </c>
      <c r="DQ152" t="s">
        <v>435</v>
      </c>
      <c r="DR152" t="s">
        <v>444</v>
      </c>
      <c r="DS152" t="s">
        <v>437</v>
      </c>
      <c r="DT152" t="s">
        <v>444</v>
      </c>
      <c r="DU152" t="s">
        <v>435</v>
      </c>
      <c r="DV152" t="s">
        <v>435</v>
      </c>
      <c r="DW152" t="s">
        <v>435</v>
      </c>
      <c r="DX152" t="s">
        <v>437</v>
      </c>
      <c r="DY152" t="s">
        <v>437</v>
      </c>
      <c r="DZ152" t="s">
        <v>439</v>
      </c>
      <c r="EA152" t="s">
        <v>435</v>
      </c>
      <c r="EB152" t="s">
        <v>446</v>
      </c>
      <c r="EC152" t="s">
        <v>436</v>
      </c>
      <c r="ED152" t="s">
        <v>444</v>
      </c>
      <c r="EE152" t="s">
        <v>440</v>
      </c>
      <c r="EF152" t="s">
        <v>436</v>
      </c>
      <c r="EG152" t="s">
        <v>437</v>
      </c>
      <c r="EH152" t="s">
        <v>439</v>
      </c>
      <c r="EI152" t="s">
        <v>440</v>
      </c>
      <c r="EJ152" t="s">
        <v>447</v>
      </c>
      <c r="EK152" t="s">
        <v>445</v>
      </c>
      <c r="EL152" t="s">
        <v>435</v>
      </c>
      <c r="EM152" t="s">
        <v>443</v>
      </c>
      <c r="EN152" t="s">
        <v>436</v>
      </c>
      <c r="EO152" t="s">
        <v>437</v>
      </c>
      <c r="EP152" t="s">
        <v>444</v>
      </c>
      <c r="EQ152" t="s">
        <v>435</v>
      </c>
      <c r="ER152" t="s">
        <v>444</v>
      </c>
      <c r="ES152" t="s">
        <v>439</v>
      </c>
    </row>
    <row r="154" spans="1:149" x14ac:dyDescent="0.25">
      <c r="A154" s="2" t="s">
        <v>451</v>
      </c>
    </row>
    <row r="155" spans="1:149" x14ac:dyDescent="0.25">
      <c r="A155" s="20" t="s">
        <v>144</v>
      </c>
      <c r="B155" s="21" t="s">
        <v>319</v>
      </c>
      <c r="C155" s="22" t="s">
        <v>305</v>
      </c>
      <c r="D155" s="23">
        <v>0.97276770999999995</v>
      </c>
      <c r="E155" s="23" t="s">
        <v>371</v>
      </c>
      <c r="F155" s="23" t="s">
        <v>370</v>
      </c>
      <c r="G155" s="23" t="s">
        <v>436</v>
      </c>
      <c r="H155" s="23" t="s">
        <v>436</v>
      </c>
    </row>
    <row r="156" spans="1:149" x14ac:dyDescent="0.25">
      <c r="A156" s="20" t="s">
        <v>149</v>
      </c>
      <c r="B156" s="24" t="s">
        <v>319</v>
      </c>
      <c r="C156" s="22" t="s">
        <v>291</v>
      </c>
      <c r="D156" s="23">
        <v>0.97113638999999996</v>
      </c>
      <c r="E156" s="23" t="s">
        <v>372</v>
      </c>
      <c r="F156" s="23" t="s">
        <v>368</v>
      </c>
      <c r="G156" s="23" t="s">
        <v>445</v>
      </c>
      <c r="H156" s="25" t="s">
        <v>445</v>
      </c>
    </row>
    <row r="157" spans="1:149" s="23" customFormat="1" x14ac:dyDescent="0.25">
      <c r="A157" s="20" t="s">
        <v>152</v>
      </c>
      <c r="B157" s="24" t="s">
        <v>319</v>
      </c>
      <c r="C157" s="26" t="s">
        <v>291</v>
      </c>
      <c r="D157" s="23">
        <v>0.99648106000000003</v>
      </c>
      <c r="E157" s="23" t="s">
        <v>376</v>
      </c>
      <c r="F157" s="23" t="s">
        <v>368</v>
      </c>
      <c r="G157" s="23" t="s">
        <v>439</v>
      </c>
      <c r="H157" s="23" t="s">
        <v>439</v>
      </c>
    </row>
    <row r="158" spans="1:149" s="23" customFormat="1" x14ac:dyDescent="0.25">
      <c r="A158" s="20" t="s">
        <v>158</v>
      </c>
      <c r="B158" s="24" t="s">
        <v>319</v>
      </c>
      <c r="C158" s="22" t="s">
        <v>308</v>
      </c>
      <c r="D158" s="23">
        <v>0.99999917000000005</v>
      </c>
      <c r="E158" s="23" t="s">
        <v>371</v>
      </c>
      <c r="F158" s="23" t="s">
        <v>370</v>
      </c>
      <c r="G158" s="23" t="s">
        <v>442</v>
      </c>
      <c r="H158" s="23" t="s">
        <v>442</v>
      </c>
    </row>
    <row r="159" spans="1:149" s="23" customFormat="1" x14ac:dyDescent="0.25">
      <c r="A159" s="20" t="s">
        <v>163</v>
      </c>
      <c r="B159" s="24" t="s">
        <v>319</v>
      </c>
      <c r="C159" s="22" t="s">
        <v>291</v>
      </c>
      <c r="D159" s="23">
        <v>0.98381810999999997</v>
      </c>
      <c r="E159" s="23" t="s">
        <v>374</v>
      </c>
      <c r="F159" s="23" t="s">
        <v>368</v>
      </c>
      <c r="G159" s="25" t="s">
        <v>435</v>
      </c>
      <c r="H159" s="25" t="s">
        <v>435</v>
      </c>
    </row>
    <row r="160" spans="1:149" s="23" customFormat="1" x14ac:dyDescent="0.25">
      <c r="A160" s="20" t="s">
        <v>164</v>
      </c>
      <c r="B160" s="24" t="s">
        <v>319</v>
      </c>
      <c r="C160" s="22" t="s">
        <v>305</v>
      </c>
      <c r="D160" s="23">
        <v>0.96264720000000004</v>
      </c>
      <c r="E160" s="23" t="s">
        <v>384</v>
      </c>
      <c r="F160" s="23" t="s">
        <v>370</v>
      </c>
      <c r="G160" s="23" t="s">
        <v>435</v>
      </c>
      <c r="H160" s="23" t="s">
        <v>435</v>
      </c>
    </row>
    <row r="161" spans="1:8" s="23" customFormat="1" x14ac:dyDescent="0.25">
      <c r="A161" s="20" t="s">
        <v>167</v>
      </c>
      <c r="B161" s="24" t="s">
        <v>319</v>
      </c>
      <c r="C161" s="27" t="s">
        <v>291</v>
      </c>
      <c r="D161" s="23">
        <v>0.98248391999999996</v>
      </c>
      <c r="E161" s="23" t="s">
        <v>367</v>
      </c>
      <c r="F161" s="23" t="s">
        <v>368</v>
      </c>
      <c r="G161" s="23" t="s">
        <v>440</v>
      </c>
      <c r="H161" s="23" t="s">
        <v>440</v>
      </c>
    </row>
    <row r="162" spans="1:8" s="23" customFormat="1" x14ac:dyDescent="0.25">
      <c r="A162" s="20" t="s">
        <v>169</v>
      </c>
      <c r="B162" s="24" t="s">
        <v>319</v>
      </c>
      <c r="C162" s="22" t="s">
        <v>303</v>
      </c>
      <c r="D162" s="23">
        <v>0.98806316000000005</v>
      </c>
      <c r="E162" s="23" t="s">
        <v>389</v>
      </c>
      <c r="F162" s="23" t="s">
        <v>390</v>
      </c>
      <c r="G162" s="23" t="s">
        <v>435</v>
      </c>
      <c r="H162" s="23" t="s">
        <v>435</v>
      </c>
    </row>
    <row r="163" spans="1:8" s="23" customFormat="1" x14ac:dyDescent="0.25">
      <c r="A163" s="20" t="s">
        <v>170</v>
      </c>
      <c r="B163" s="24" t="s">
        <v>319</v>
      </c>
      <c r="C163" s="22" t="s">
        <v>291</v>
      </c>
      <c r="D163" s="23">
        <v>0.99893038999999995</v>
      </c>
      <c r="E163" s="23" t="s">
        <v>391</v>
      </c>
      <c r="F163" s="23" t="s">
        <v>390</v>
      </c>
      <c r="G163" s="25" t="s">
        <v>437</v>
      </c>
      <c r="H163" s="23" t="s">
        <v>437</v>
      </c>
    </row>
    <row r="164" spans="1:8" s="23" customFormat="1" x14ac:dyDescent="0.25">
      <c r="A164" s="20" t="s">
        <v>172</v>
      </c>
      <c r="B164" s="24" t="s">
        <v>319</v>
      </c>
      <c r="C164" s="22" t="s">
        <v>291</v>
      </c>
      <c r="D164" s="23">
        <v>0.99821693</v>
      </c>
      <c r="E164" s="23" t="s">
        <v>379</v>
      </c>
      <c r="F164" s="23" t="s">
        <v>368</v>
      </c>
      <c r="G164" s="23" t="s">
        <v>445</v>
      </c>
      <c r="H164" s="25" t="s">
        <v>445</v>
      </c>
    </row>
    <row r="165" spans="1:8" s="23" customFormat="1" x14ac:dyDescent="0.25">
      <c r="A165" s="20" t="s">
        <v>175</v>
      </c>
      <c r="B165" s="24" t="s">
        <v>319</v>
      </c>
      <c r="C165" s="22" t="s">
        <v>291</v>
      </c>
      <c r="D165" s="23">
        <v>0.98937326999999997</v>
      </c>
      <c r="E165" s="23" t="s">
        <v>393</v>
      </c>
      <c r="F165" s="23" t="s">
        <v>378</v>
      </c>
      <c r="G165" s="23" t="s">
        <v>444</v>
      </c>
      <c r="H165" s="25" t="s">
        <v>444</v>
      </c>
    </row>
    <row r="166" spans="1:8" s="23" customFormat="1" x14ac:dyDescent="0.25">
      <c r="A166" s="20" t="s">
        <v>178</v>
      </c>
      <c r="B166" s="24" t="s">
        <v>319</v>
      </c>
      <c r="C166" s="27" t="s">
        <v>307</v>
      </c>
      <c r="D166" s="23">
        <v>0.33919825999999997</v>
      </c>
      <c r="E166" s="23" t="s">
        <v>376</v>
      </c>
      <c r="F166" s="23" t="s">
        <v>368</v>
      </c>
      <c r="G166" s="23" t="s">
        <v>435</v>
      </c>
      <c r="H166" s="23" t="s">
        <v>435</v>
      </c>
    </row>
    <row r="167" spans="1:8" s="23" customFormat="1" x14ac:dyDescent="0.25">
      <c r="A167" s="20" t="s">
        <v>183</v>
      </c>
      <c r="B167" s="24" t="s">
        <v>319</v>
      </c>
      <c r="C167" s="22" t="s">
        <v>291</v>
      </c>
      <c r="D167" s="23">
        <v>0.99972707000000005</v>
      </c>
      <c r="E167" s="23" t="s">
        <v>379</v>
      </c>
      <c r="F167" s="23" t="s">
        <v>368</v>
      </c>
      <c r="G167" s="25" t="s">
        <v>437</v>
      </c>
      <c r="H167" s="23" t="s">
        <v>437</v>
      </c>
    </row>
    <row r="168" spans="1:8" s="23" customFormat="1" x14ac:dyDescent="0.25">
      <c r="A168" s="20" t="s">
        <v>185</v>
      </c>
      <c r="B168" s="24" t="s">
        <v>319</v>
      </c>
      <c r="C168" s="27" t="s">
        <v>307</v>
      </c>
      <c r="D168" s="23">
        <v>0.48455027000000001</v>
      </c>
      <c r="E168" s="23" t="s">
        <v>377</v>
      </c>
      <c r="F168" s="23" t="s">
        <v>378</v>
      </c>
      <c r="G168" s="23" t="s">
        <v>437</v>
      </c>
      <c r="H168" s="23" t="s">
        <v>437</v>
      </c>
    </row>
    <row r="169" spans="1:8" s="23" customFormat="1" x14ac:dyDescent="0.25">
      <c r="A169" s="20" t="s">
        <v>186</v>
      </c>
      <c r="B169" s="24" t="s">
        <v>319</v>
      </c>
      <c r="C169" s="22" t="s">
        <v>292</v>
      </c>
      <c r="D169" s="23">
        <v>0.99876273000000004</v>
      </c>
      <c r="E169" s="23" t="s">
        <v>367</v>
      </c>
      <c r="F169" s="23" t="s">
        <v>368</v>
      </c>
      <c r="G169" s="23" t="s">
        <v>437</v>
      </c>
      <c r="H169" s="25" t="s">
        <v>437</v>
      </c>
    </row>
    <row r="170" spans="1:8" s="23" customFormat="1" x14ac:dyDescent="0.25">
      <c r="A170" s="20" t="s">
        <v>191</v>
      </c>
      <c r="B170" s="24" t="s">
        <v>319</v>
      </c>
      <c r="C170" s="22" t="s">
        <v>291</v>
      </c>
      <c r="D170" s="23">
        <v>0.98548155999999998</v>
      </c>
      <c r="E170" s="23" t="s">
        <v>385</v>
      </c>
      <c r="F170" s="23" t="s">
        <v>368</v>
      </c>
      <c r="G170" s="25" t="s">
        <v>437</v>
      </c>
      <c r="H170" s="23" t="s">
        <v>437</v>
      </c>
    </row>
    <row r="171" spans="1:8" s="23" customFormat="1" x14ac:dyDescent="0.25">
      <c r="A171" s="20" t="s">
        <v>194</v>
      </c>
      <c r="B171" s="24" t="s">
        <v>319</v>
      </c>
      <c r="C171" s="22" t="s">
        <v>305</v>
      </c>
      <c r="D171" s="23">
        <v>0.88581949000000004</v>
      </c>
      <c r="E171" s="23" t="s">
        <v>393</v>
      </c>
      <c r="F171" s="23" t="s">
        <v>378</v>
      </c>
      <c r="G171" s="23" t="s">
        <v>444</v>
      </c>
      <c r="H171" s="25" t="s">
        <v>444</v>
      </c>
    </row>
    <row r="172" spans="1:8" s="23" customFormat="1" x14ac:dyDescent="0.25">
      <c r="A172" s="20" t="s">
        <v>197</v>
      </c>
      <c r="B172" s="24" t="s">
        <v>319</v>
      </c>
      <c r="C172" s="22" t="s">
        <v>306</v>
      </c>
      <c r="D172" s="23">
        <v>0.99999939999999998</v>
      </c>
      <c r="E172" s="23" t="s">
        <v>399</v>
      </c>
      <c r="F172" s="23" t="s">
        <v>378</v>
      </c>
      <c r="G172" s="23" t="s">
        <v>442</v>
      </c>
      <c r="H172" s="23" t="s">
        <v>442</v>
      </c>
    </row>
    <row r="173" spans="1:8" s="23" customFormat="1" x14ac:dyDescent="0.25">
      <c r="A173" s="20" t="s">
        <v>199</v>
      </c>
      <c r="B173" s="24" t="s">
        <v>319</v>
      </c>
      <c r="C173" s="22" t="s">
        <v>306</v>
      </c>
      <c r="D173" s="23">
        <v>0.99999857000000003</v>
      </c>
      <c r="E173" s="23" t="s">
        <v>400</v>
      </c>
      <c r="F173" s="23" t="s">
        <v>370</v>
      </c>
      <c r="G173" s="23" t="s">
        <v>440</v>
      </c>
      <c r="H173" s="23" t="s">
        <v>440</v>
      </c>
    </row>
    <row r="174" spans="1:8" s="23" customFormat="1" x14ac:dyDescent="0.25">
      <c r="A174" s="20" t="s">
        <v>203</v>
      </c>
      <c r="B174" s="24" t="s">
        <v>319</v>
      </c>
      <c r="C174" s="26" t="s">
        <v>304</v>
      </c>
      <c r="D174" s="23">
        <v>0.32861876000000001</v>
      </c>
      <c r="E174" s="23" t="s">
        <v>401</v>
      </c>
      <c r="F174" s="23" t="s">
        <v>368</v>
      </c>
      <c r="G174" s="23" t="s">
        <v>435</v>
      </c>
      <c r="H174" s="23" t="s">
        <v>435</v>
      </c>
    </row>
    <row r="175" spans="1:8" s="23" customFormat="1" x14ac:dyDescent="0.25">
      <c r="A175" s="20" t="s">
        <v>208</v>
      </c>
      <c r="B175" s="24" t="s">
        <v>319</v>
      </c>
      <c r="C175" s="22" t="s">
        <v>291</v>
      </c>
      <c r="D175" s="23">
        <v>0.99986755999999999</v>
      </c>
      <c r="E175" s="23" t="s">
        <v>403</v>
      </c>
      <c r="F175" s="23" t="s">
        <v>370</v>
      </c>
      <c r="G175" s="23" t="s">
        <v>441</v>
      </c>
      <c r="H175" s="23" t="s">
        <v>441</v>
      </c>
    </row>
    <row r="176" spans="1:8" s="23" customFormat="1" x14ac:dyDescent="0.25">
      <c r="A176" s="20" t="s">
        <v>211</v>
      </c>
      <c r="B176" s="24" t="s">
        <v>319</v>
      </c>
      <c r="C176" s="27" t="s">
        <v>291</v>
      </c>
      <c r="D176" s="23">
        <v>0.90358495999999999</v>
      </c>
      <c r="E176" s="23" t="s">
        <v>379</v>
      </c>
      <c r="F176" s="23" t="s">
        <v>368</v>
      </c>
      <c r="G176" s="23" t="s">
        <v>445</v>
      </c>
      <c r="H176" s="25" t="s">
        <v>445</v>
      </c>
    </row>
    <row r="177" spans="1:8" s="23" customFormat="1" x14ac:dyDescent="0.25">
      <c r="A177" s="20" t="s">
        <v>214</v>
      </c>
      <c r="B177" s="24" t="s">
        <v>319</v>
      </c>
      <c r="C177" s="22" t="s">
        <v>303</v>
      </c>
      <c r="D177" s="23">
        <v>0.99970800000000004</v>
      </c>
      <c r="E177" s="23" t="s">
        <v>393</v>
      </c>
      <c r="F177" s="23" t="s">
        <v>378</v>
      </c>
      <c r="G177" s="23" t="s">
        <v>444</v>
      </c>
      <c r="H177" s="25" t="s">
        <v>444</v>
      </c>
    </row>
    <row r="178" spans="1:8" s="23" customFormat="1" x14ac:dyDescent="0.25">
      <c r="A178" s="20" t="s">
        <v>216</v>
      </c>
      <c r="B178" s="24" t="s">
        <v>319</v>
      </c>
      <c r="C178" s="22" t="s">
        <v>306</v>
      </c>
      <c r="D178" s="23">
        <v>0.99999917000000005</v>
      </c>
      <c r="E178" s="23" t="s">
        <v>404</v>
      </c>
      <c r="F178" s="23" t="s">
        <v>368</v>
      </c>
      <c r="G178" s="23" t="s">
        <v>437</v>
      </c>
      <c r="H178" s="23" t="s">
        <v>437</v>
      </c>
    </row>
    <row r="179" spans="1:8" s="23" customFormat="1" x14ac:dyDescent="0.25">
      <c r="A179" s="20" t="s">
        <v>220</v>
      </c>
      <c r="B179" s="24" t="s">
        <v>319</v>
      </c>
      <c r="C179" s="27" t="s">
        <v>291</v>
      </c>
      <c r="D179" s="23">
        <v>0.74690120999999998</v>
      </c>
      <c r="E179" s="23" t="s">
        <v>406</v>
      </c>
      <c r="F179" s="23" t="s">
        <v>368</v>
      </c>
      <c r="G179" s="23" t="s">
        <v>436</v>
      </c>
      <c r="H179" s="25" t="s">
        <v>436</v>
      </c>
    </row>
    <row r="180" spans="1:8" s="23" customFormat="1" x14ac:dyDescent="0.25">
      <c r="A180" s="20" t="s">
        <v>230</v>
      </c>
      <c r="B180" s="24" t="s">
        <v>319</v>
      </c>
      <c r="C180" s="27" t="s">
        <v>292</v>
      </c>
      <c r="D180" s="23">
        <v>0.65610014999999999</v>
      </c>
      <c r="E180" s="23" t="s">
        <v>367</v>
      </c>
      <c r="F180" s="23" t="s">
        <v>368</v>
      </c>
      <c r="G180" s="23" t="s">
        <v>444</v>
      </c>
      <c r="H180" s="25" t="s">
        <v>444</v>
      </c>
    </row>
    <row r="181" spans="1:8" s="23" customFormat="1" x14ac:dyDescent="0.25">
      <c r="A181" s="20" t="s">
        <v>233</v>
      </c>
      <c r="B181" s="24" t="s">
        <v>319</v>
      </c>
      <c r="C181" s="22" t="s">
        <v>291</v>
      </c>
      <c r="D181" s="23">
        <v>0.96867281000000005</v>
      </c>
      <c r="E181" s="23" t="s">
        <v>408</v>
      </c>
      <c r="F181" s="23" t="s">
        <v>370</v>
      </c>
      <c r="G181" s="25" t="s">
        <v>437</v>
      </c>
      <c r="H181" s="23" t="s">
        <v>437</v>
      </c>
    </row>
    <row r="182" spans="1:8" s="23" customFormat="1" x14ac:dyDescent="0.25">
      <c r="A182" s="20" t="s">
        <v>234</v>
      </c>
      <c r="B182" s="24" t="s">
        <v>319</v>
      </c>
      <c r="C182" s="22" t="s">
        <v>292</v>
      </c>
      <c r="D182" s="23">
        <v>0.35566281999999999</v>
      </c>
      <c r="E182" s="23" t="s">
        <v>404</v>
      </c>
      <c r="F182" s="23" t="s">
        <v>368</v>
      </c>
      <c r="G182" s="23" t="s">
        <v>435</v>
      </c>
      <c r="H182" s="23" t="s">
        <v>435</v>
      </c>
    </row>
    <row r="183" spans="1:8" s="23" customFormat="1" x14ac:dyDescent="0.25">
      <c r="A183" s="20" t="s">
        <v>246</v>
      </c>
      <c r="B183" s="24" t="s">
        <v>319</v>
      </c>
      <c r="C183" s="26" t="s">
        <v>305</v>
      </c>
      <c r="D183" s="23">
        <v>0.72469996999999997</v>
      </c>
      <c r="E183" s="23" t="s">
        <v>414</v>
      </c>
      <c r="G183" s="23" t="s">
        <v>443</v>
      </c>
      <c r="H183" s="23" t="s">
        <v>443</v>
      </c>
    </row>
    <row r="184" spans="1:8" s="23" customFormat="1" x14ac:dyDescent="0.25">
      <c r="A184" s="20" t="s">
        <v>251</v>
      </c>
      <c r="B184" s="24" t="s">
        <v>319</v>
      </c>
      <c r="C184" s="22" t="s">
        <v>291</v>
      </c>
      <c r="D184" s="23">
        <v>0.99952602000000002</v>
      </c>
      <c r="E184" s="23" t="s">
        <v>379</v>
      </c>
      <c r="F184" s="23" t="s">
        <v>368</v>
      </c>
      <c r="G184" s="23" t="s">
        <v>436</v>
      </c>
      <c r="H184" s="23" t="s">
        <v>436</v>
      </c>
    </row>
    <row r="185" spans="1:8" s="23" customFormat="1" x14ac:dyDescent="0.25">
      <c r="A185" s="20" t="s">
        <v>256</v>
      </c>
      <c r="B185" s="24" t="s">
        <v>433</v>
      </c>
      <c r="C185" s="22" t="s">
        <v>291</v>
      </c>
      <c r="D185" s="23">
        <v>0.99911028000000002</v>
      </c>
      <c r="E185" s="23" t="s">
        <v>393</v>
      </c>
      <c r="F185" s="23" t="s">
        <v>378</v>
      </c>
      <c r="G185" s="23" t="s">
        <v>444</v>
      </c>
      <c r="H185" s="25" t="s">
        <v>444</v>
      </c>
    </row>
    <row r="186" spans="1:8" s="23" customFormat="1" x14ac:dyDescent="0.25">
      <c r="A186" s="20" t="s">
        <v>263</v>
      </c>
      <c r="B186" s="24" t="s">
        <v>319</v>
      </c>
      <c r="C186" s="22" t="s">
        <v>291</v>
      </c>
      <c r="D186" s="23">
        <v>0.99611627999999997</v>
      </c>
      <c r="E186" s="23" t="s">
        <v>424</v>
      </c>
      <c r="F186" s="23" t="s">
        <v>416</v>
      </c>
      <c r="G186" s="23" t="s">
        <v>437</v>
      </c>
      <c r="H186" s="23" t="s">
        <v>437</v>
      </c>
    </row>
    <row r="187" spans="1:8" s="23" customFormat="1" x14ac:dyDescent="0.25">
      <c r="A187" s="20" t="s">
        <v>265</v>
      </c>
      <c r="B187" s="24" t="s">
        <v>319</v>
      </c>
      <c r="C187" s="22" t="s">
        <v>303</v>
      </c>
      <c r="D187" s="23">
        <v>0.55190402000000005</v>
      </c>
      <c r="E187" s="23" t="s">
        <v>419</v>
      </c>
      <c r="F187" s="23" t="s">
        <v>420</v>
      </c>
      <c r="G187" s="23" t="s">
        <v>435</v>
      </c>
      <c r="H187" s="25" t="s">
        <v>435</v>
      </c>
    </row>
    <row r="188" spans="1:8" s="23" customFormat="1" x14ac:dyDescent="0.25">
      <c r="A188" s="20" t="s">
        <v>267</v>
      </c>
      <c r="B188" s="24" t="s">
        <v>319</v>
      </c>
      <c r="C188" s="26" t="s">
        <v>306</v>
      </c>
      <c r="D188" s="23">
        <v>0.92337239000000004</v>
      </c>
      <c r="E188" s="23" t="s">
        <v>392</v>
      </c>
      <c r="F188" s="23" t="s">
        <v>370</v>
      </c>
      <c r="G188" s="23" t="s">
        <v>435</v>
      </c>
      <c r="H188" s="23" t="s">
        <v>435</v>
      </c>
    </row>
    <row r="189" spans="1:8" s="23" customFormat="1" x14ac:dyDescent="0.25">
      <c r="A189" s="20" t="s">
        <v>269</v>
      </c>
      <c r="B189" s="24" t="s">
        <v>319</v>
      </c>
      <c r="C189" s="27" t="s">
        <v>306</v>
      </c>
      <c r="D189" s="23">
        <v>0.95872480000000004</v>
      </c>
      <c r="E189" s="23" t="s">
        <v>393</v>
      </c>
      <c r="F189" s="23" t="s">
        <v>378</v>
      </c>
      <c r="G189" s="23" t="s">
        <v>437</v>
      </c>
      <c r="H189" s="23" t="s">
        <v>437</v>
      </c>
    </row>
    <row r="190" spans="1:8" s="23" customFormat="1" x14ac:dyDescent="0.25">
      <c r="A190" s="20" t="s">
        <v>270</v>
      </c>
      <c r="B190" s="24" t="s">
        <v>319</v>
      </c>
      <c r="C190" s="22" t="s">
        <v>291</v>
      </c>
      <c r="D190" s="23">
        <v>0.99817252000000001</v>
      </c>
      <c r="E190" s="23" t="s">
        <v>425</v>
      </c>
      <c r="F190" s="23" t="s">
        <v>370</v>
      </c>
      <c r="G190" s="23" t="s">
        <v>439</v>
      </c>
      <c r="H190" s="23" t="s">
        <v>439</v>
      </c>
    </row>
    <row r="191" spans="1:8" s="23" customFormat="1" x14ac:dyDescent="0.25">
      <c r="A191" s="20" t="s">
        <v>273</v>
      </c>
      <c r="B191" s="24" t="s">
        <v>319</v>
      </c>
      <c r="C191" s="22" t="s">
        <v>291</v>
      </c>
      <c r="D191" s="23">
        <v>0.62362421000000001</v>
      </c>
      <c r="E191" s="23" t="s">
        <v>371</v>
      </c>
      <c r="F191" s="23" t="s">
        <v>370</v>
      </c>
      <c r="G191" s="23" t="s">
        <v>436</v>
      </c>
      <c r="H191" s="23" t="s">
        <v>436</v>
      </c>
    </row>
    <row r="192" spans="1:8" s="23" customFormat="1" x14ac:dyDescent="0.25">
      <c r="A192" s="20" t="s">
        <v>279</v>
      </c>
      <c r="B192" s="24" t="s">
        <v>319</v>
      </c>
      <c r="C192" s="22" t="s">
        <v>306</v>
      </c>
      <c r="D192" s="23">
        <v>0.99999784999999997</v>
      </c>
      <c r="E192" s="23" t="s">
        <v>411</v>
      </c>
      <c r="F192" s="23" t="s">
        <v>370</v>
      </c>
      <c r="G192" s="23" t="s">
        <v>440</v>
      </c>
      <c r="H192" s="23" t="s">
        <v>440</v>
      </c>
    </row>
    <row r="193" spans="1:8" s="23" customFormat="1" x14ac:dyDescent="0.25">
      <c r="A193" s="20" t="s">
        <v>281</v>
      </c>
      <c r="B193" s="24" t="s">
        <v>319</v>
      </c>
      <c r="C193" s="27" t="s">
        <v>291</v>
      </c>
      <c r="D193" s="23">
        <v>0.99177682</v>
      </c>
      <c r="E193" s="23" t="s">
        <v>391</v>
      </c>
      <c r="F193" s="23" t="s">
        <v>390</v>
      </c>
      <c r="G193" s="23" t="s">
        <v>445</v>
      </c>
      <c r="H193" s="23" t="s">
        <v>445</v>
      </c>
    </row>
    <row r="194" spans="1:8" s="23" customFormat="1" x14ac:dyDescent="0.25">
      <c r="A194" s="20" t="s">
        <v>283</v>
      </c>
      <c r="B194" s="24" t="s">
        <v>319</v>
      </c>
      <c r="C194" s="22" t="s">
        <v>291</v>
      </c>
      <c r="D194" s="23">
        <v>0.76588677999999999</v>
      </c>
      <c r="E194" s="23" t="s">
        <v>427</v>
      </c>
      <c r="F194" s="23" t="s">
        <v>378</v>
      </c>
      <c r="G194" s="23" t="s">
        <v>443</v>
      </c>
      <c r="H194" s="23" t="s">
        <v>443</v>
      </c>
    </row>
    <row r="195" spans="1:8" s="23" customFormat="1" x14ac:dyDescent="0.25">
      <c r="A195" s="20" t="s">
        <v>287</v>
      </c>
      <c r="B195" s="24" t="s">
        <v>319</v>
      </c>
      <c r="C195" s="27" t="s">
        <v>307</v>
      </c>
      <c r="D195" s="23">
        <v>0.36628886999999999</v>
      </c>
      <c r="E195" s="23" t="s">
        <v>410</v>
      </c>
      <c r="F195" s="23" t="s">
        <v>370</v>
      </c>
      <c r="G195" s="23" t="s">
        <v>435</v>
      </c>
      <c r="H195" s="23" t="s">
        <v>435</v>
      </c>
    </row>
    <row r="196" spans="1:8" s="23" customFormat="1" x14ac:dyDescent="0.25">
      <c r="A196" s="20" t="s">
        <v>288</v>
      </c>
      <c r="B196" s="24" t="s">
        <v>319</v>
      </c>
      <c r="C196" s="22" t="s">
        <v>291</v>
      </c>
      <c r="D196" s="23">
        <v>0.82121038000000002</v>
      </c>
      <c r="E196" s="23" t="s">
        <v>426</v>
      </c>
      <c r="F196" s="23" t="s">
        <v>368</v>
      </c>
      <c r="G196" s="23" t="s">
        <v>444</v>
      </c>
      <c r="H196" s="25" t="s">
        <v>444</v>
      </c>
    </row>
    <row r="197" spans="1:8" s="23" customFormat="1" ht="15.75" thickBot="1" x14ac:dyDescent="0.3">
      <c r="A197" s="20" t="s">
        <v>289</v>
      </c>
      <c r="B197" s="24" t="s">
        <v>319</v>
      </c>
      <c r="C197" s="28" t="s">
        <v>305</v>
      </c>
      <c r="D197" s="23">
        <v>0.96892213999999999</v>
      </c>
      <c r="E197" s="23" t="s">
        <v>430</v>
      </c>
      <c r="F197" s="23" t="s">
        <v>368</v>
      </c>
      <c r="G197" s="23" t="s">
        <v>439</v>
      </c>
      <c r="H197" s="23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A4E1-DBF1-486D-85DE-21BD48A93F52}">
  <dimension ref="A1:K10"/>
  <sheetViews>
    <sheetView tabSelected="1" topLeftCell="A34" workbookViewId="0">
      <selection activeCell="K41" sqref="K40:K41"/>
    </sheetView>
  </sheetViews>
  <sheetFormatPr defaultRowHeight="15" x14ac:dyDescent="0.25"/>
  <sheetData>
    <row r="1" spans="1:11" x14ac:dyDescent="0.25">
      <c r="B1" t="s">
        <v>461</v>
      </c>
      <c r="E1" t="s">
        <v>463</v>
      </c>
      <c r="H1" t="s">
        <v>462</v>
      </c>
      <c r="J1" t="s">
        <v>459</v>
      </c>
    </row>
    <row r="2" spans="1:11" x14ac:dyDescent="0.25">
      <c r="A2" t="s">
        <v>455</v>
      </c>
      <c r="B2">
        <v>50</v>
      </c>
      <c r="D2" t="s">
        <v>455</v>
      </c>
      <c r="E2">
        <v>35</v>
      </c>
      <c r="G2" t="s">
        <v>455</v>
      </c>
      <c r="H2">
        <v>49</v>
      </c>
      <c r="J2" t="s">
        <v>452</v>
      </c>
      <c r="K2">
        <v>28</v>
      </c>
    </row>
    <row r="3" spans="1:11" x14ac:dyDescent="0.25">
      <c r="A3" t="s">
        <v>453</v>
      </c>
      <c r="B3">
        <v>11</v>
      </c>
      <c r="D3" t="s">
        <v>453</v>
      </c>
      <c r="E3">
        <v>4</v>
      </c>
      <c r="G3" t="s">
        <v>453</v>
      </c>
      <c r="H3">
        <v>1</v>
      </c>
      <c r="J3" t="s">
        <v>454</v>
      </c>
      <c r="K3">
        <v>27</v>
      </c>
    </row>
    <row r="4" spans="1:11" x14ac:dyDescent="0.25">
      <c r="A4" t="s">
        <v>308</v>
      </c>
      <c r="B4">
        <v>9</v>
      </c>
      <c r="D4" t="s">
        <v>308</v>
      </c>
      <c r="E4">
        <v>2</v>
      </c>
      <c r="G4" t="s">
        <v>308</v>
      </c>
      <c r="H4">
        <v>8</v>
      </c>
      <c r="J4" t="s">
        <v>460</v>
      </c>
      <c r="K4">
        <v>10</v>
      </c>
    </row>
    <row r="5" spans="1:11" x14ac:dyDescent="0.25">
      <c r="A5" t="s">
        <v>292</v>
      </c>
      <c r="B5">
        <v>2</v>
      </c>
      <c r="D5" t="s">
        <v>306</v>
      </c>
      <c r="E5">
        <v>7</v>
      </c>
      <c r="G5" t="s">
        <v>292</v>
      </c>
      <c r="H5">
        <v>3</v>
      </c>
    </row>
    <row r="6" spans="1:11" x14ac:dyDescent="0.25">
      <c r="A6" t="s">
        <v>306</v>
      </c>
      <c r="B6">
        <v>14</v>
      </c>
      <c r="D6" t="s">
        <v>303</v>
      </c>
      <c r="E6">
        <v>1</v>
      </c>
      <c r="G6" t="s">
        <v>306</v>
      </c>
      <c r="H6">
        <v>5</v>
      </c>
    </row>
    <row r="7" spans="1:11" x14ac:dyDescent="0.25">
      <c r="A7" t="s">
        <v>304</v>
      </c>
      <c r="B7">
        <v>2</v>
      </c>
      <c r="D7" t="s">
        <v>456</v>
      </c>
      <c r="E7">
        <v>48</v>
      </c>
      <c r="G7" t="s">
        <v>303</v>
      </c>
      <c r="H7">
        <v>14</v>
      </c>
    </row>
    <row r="8" spans="1:11" x14ac:dyDescent="0.25">
      <c r="A8" t="s">
        <v>303</v>
      </c>
      <c r="B8">
        <v>10</v>
      </c>
      <c r="G8" t="s">
        <v>290</v>
      </c>
      <c r="H8">
        <v>3</v>
      </c>
    </row>
    <row r="9" spans="1:11" x14ac:dyDescent="0.25">
      <c r="G9" t="s">
        <v>457</v>
      </c>
      <c r="H9">
        <v>12</v>
      </c>
    </row>
    <row r="10" spans="1:11" x14ac:dyDescent="0.25">
      <c r="G10" t="s">
        <v>458</v>
      </c>
      <c r="H1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UnknownMPPRedictions</vt:lpstr>
      <vt:lpstr>FEDSPeaksExtension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Williams</dc:creator>
  <cp:lastModifiedBy>Wesley Williams</cp:lastModifiedBy>
  <dcterms:created xsi:type="dcterms:W3CDTF">2024-09-02T00:25:28Z</dcterms:created>
  <dcterms:modified xsi:type="dcterms:W3CDTF">2024-10-12T00:01:42Z</dcterms:modified>
</cp:coreProperties>
</file>