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es/git_repos/site_nutrients/P/"/>
    </mc:Choice>
  </mc:AlternateContent>
  <bookViews>
    <workbookView xWindow="13000" yWindow="460" windowWidth="12600" windowHeight="14680" tabRatio="500" activeTab="5"/>
  </bookViews>
  <sheets>
    <sheet name="3-22" sheetId="1" r:id="rId1"/>
    <sheet name="3-23" sheetId="2" r:id="rId2"/>
    <sheet name="3-27" sheetId="3" r:id="rId3"/>
    <sheet name="4-11" sheetId="5" r:id="rId4"/>
    <sheet name="All" sheetId="4" r:id="rId5"/>
    <sheet name="Sheet3" sheetId="7" r:id="rId6"/>
    <sheet name="Sheet1" sheetId="8" r:id="rId7"/>
  </sheets>
  <definedNames>
    <definedName name="_xlnm._FilterDatabase" localSheetId="4" hidden="1">All!$A$1:$J$159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3" l="1"/>
  <c r="H38" i="3"/>
  <c r="H37" i="3"/>
  <c r="H36" i="3"/>
  <c r="I57" i="2"/>
  <c r="I43" i="2"/>
  <c r="I39" i="2"/>
  <c r="L38" i="2"/>
  <c r="L37" i="2"/>
  <c r="L36" i="2"/>
  <c r="L35" i="2"/>
  <c r="L34" i="2"/>
  <c r="L33" i="2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16" i="5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16" i="3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16" i="2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J43" i="2"/>
  <c r="J57" i="2"/>
  <c r="J39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</calcChain>
</file>

<file path=xl/sharedStrings.xml><?xml version="1.0" encoding="utf-8"?>
<sst xmlns="http://schemas.openxmlformats.org/spreadsheetml/2006/main" count="835" uniqueCount="25">
  <si>
    <t>Abs</t>
  </si>
  <si>
    <t>P conc</t>
  </si>
  <si>
    <t>Avail P</t>
  </si>
  <si>
    <t>Site</t>
  </si>
  <si>
    <t>Lineage</t>
  </si>
  <si>
    <t>Rep</t>
  </si>
  <si>
    <t>Year</t>
  </si>
  <si>
    <t>CR</t>
  </si>
  <si>
    <t>Nat</t>
  </si>
  <si>
    <t>CM</t>
  </si>
  <si>
    <t>Inv</t>
  </si>
  <si>
    <t>Rt2</t>
  </si>
  <si>
    <t>CH</t>
  </si>
  <si>
    <t>CB</t>
  </si>
  <si>
    <t>BL</t>
  </si>
  <si>
    <t>BC</t>
  </si>
  <si>
    <t>JC</t>
  </si>
  <si>
    <t>1/2</t>
  </si>
  <si>
    <t>1/3</t>
  </si>
  <si>
    <t>1/4</t>
  </si>
  <si>
    <t>1/6</t>
  </si>
  <si>
    <t>SB</t>
  </si>
  <si>
    <t>abs</t>
  </si>
  <si>
    <t>PLB</t>
  </si>
  <si>
    <t>Avail_P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</si>
</sst>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6" fontId="0" fillId="0" borderId="0" xfId="0" quotePrefix="1" applyNumberFormat="1"/>
    <xf numFmtId="0" fontId="0" fillId="0" borderId="0" xfId="0" quotePrefix="1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778215223097"/>
                  <c:y val="0.0042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'3-22'!$C$4:$C$9</c:f>
              <c:numCache>
                <c:formatCode>General</c:formatCode>
                <c:ptCount val="6"/>
                <c:pt idx="0">
                  <c:v>0.03</c:v>
                </c:pt>
                <c:pt idx="1">
                  <c:v>0.068</c:v>
                </c:pt>
                <c:pt idx="2">
                  <c:v>0.143</c:v>
                </c:pt>
                <c:pt idx="3">
                  <c:v>0.222</c:v>
                </c:pt>
                <c:pt idx="4">
                  <c:v>0.296</c:v>
                </c:pt>
                <c:pt idx="5">
                  <c:v>0.368</c:v>
                </c:pt>
              </c:numCache>
            </c:numRef>
          </c:xVal>
          <c:yVal>
            <c:numRef>
              <c:f>'3-22'!$B$4:$B$9</c:f>
              <c:numCache>
                <c:formatCode>General</c:formatCode>
                <c:ptCount val="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28576"/>
        <c:axId val="380530896"/>
      </c:scatterChart>
      <c:valAx>
        <c:axId val="3805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0896"/>
        <c:crosses val="autoZero"/>
        <c:crossBetween val="midCat"/>
      </c:valAx>
      <c:valAx>
        <c:axId val="3805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778215223097"/>
                  <c:y val="0.0042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'3-23'!$C$4:$C$9</c:f>
              <c:numCache>
                <c:formatCode>General</c:formatCode>
                <c:ptCount val="6"/>
                <c:pt idx="0">
                  <c:v>0.036</c:v>
                </c:pt>
                <c:pt idx="1">
                  <c:v>0.073</c:v>
                </c:pt>
                <c:pt idx="2">
                  <c:v>0.153</c:v>
                </c:pt>
                <c:pt idx="3">
                  <c:v>0.233</c:v>
                </c:pt>
                <c:pt idx="4">
                  <c:v>0.308</c:v>
                </c:pt>
                <c:pt idx="5">
                  <c:v>0.391</c:v>
                </c:pt>
              </c:numCache>
            </c:numRef>
          </c:xVal>
          <c:yVal>
            <c:numRef>
              <c:f>'3-23'!$B$4:$B$9</c:f>
              <c:numCache>
                <c:formatCode>General</c:formatCode>
                <c:ptCount val="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92528"/>
        <c:axId val="380594576"/>
      </c:scatterChart>
      <c:valAx>
        <c:axId val="3805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4576"/>
        <c:crosses val="autoZero"/>
        <c:crossBetween val="midCat"/>
      </c:valAx>
      <c:valAx>
        <c:axId val="3805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778215223097"/>
                  <c:y val="0.0042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'3-23'!$L$18:$L$23</c:f>
              <c:numCache>
                <c:formatCode>General</c:formatCode>
                <c:ptCount val="6"/>
                <c:pt idx="0">
                  <c:v>0.039</c:v>
                </c:pt>
                <c:pt idx="1">
                  <c:v>0.08</c:v>
                </c:pt>
                <c:pt idx="2">
                  <c:v>0.163</c:v>
                </c:pt>
                <c:pt idx="3">
                  <c:v>0.245</c:v>
                </c:pt>
                <c:pt idx="4">
                  <c:v>0.325</c:v>
                </c:pt>
                <c:pt idx="5">
                  <c:v>0.41</c:v>
                </c:pt>
              </c:numCache>
            </c:numRef>
          </c:xVal>
          <c:yVal>
            <c:numRef>
              <c:f>'3-23'!$K$18:$K$23</c:f>
              <c:numCache>
                <c:formatCode>General</c:formatCode>
                <c:ptCount val="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99808"/>
        <c:axId val="383902128"/>
      </c:scatterChart>
      <c:valAx>
        <c:axId val="3838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02128"/>
        <c:crosses val="autoZero"/>
        <c:crossBetween val="midCat"/>
      </c:valAx>
      <c:valAx>
        <c:axId val="3839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778215223097"/>
                  <c:y val="0.0042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'3-23'!$L$24:$L$29</c:f>
              <c:numCache>
                <c:formatCode>General</c:formatCode>
                <c:ptCount val="6"/>
                <c:pt idx="0">
                  <c:v>0.099</c:v>
                </c:pt>
                <c:pt idx="1">
                  <c:v>0.205</c:v>
                </c:pt>
                <c:pt idx="2">
                  <c:v>0.377</c:v>
                </c:pt>
                <c:pt idx="3">
                  <c:v>0.655</c:v>
                </c:pt>
                <c:pt idx="4">
                  <c:v>0.821</c:v>
                </c:pt>
                <c:pt idx="5">
                  <c:v>0.879</c:v>
                </c:pt>
              </c:numCache>
            </c:numRef>
          </c:xVal>
          <c:yVal>
            <c:numRef>
              <c:f>'3-23'!$K$24:$K$29</c:f>
              <c:numCache>
                <c:formatCode>General</c:formatCode>
                <c:ptCount val="6"/>
                <c:pt idx="0">
                  <c:v>0.375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3.0</c:v>
                </c:pt>
                <c:pt idx="5">
                  <c:v>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92128"/>
        <c:axId val="427894192"/>
      </c:scatterChart>
      <c:valAx>
        <c:axId val="427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94192"/>
        <c:crosses val="autoZero"/>
        <c:crossBetween val="midCat"/>
      </c:valAx>
      <c:valAx>
        <c:axId val="427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778215223097"/>
                  <c:y val="0.0042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'3-27'!$C$4:$C$9</c:f>
              <c:numCache>
                <c:formatCode>General</c:formatCode>
                <c:ptCount val="6"/>
                <c:pt idx="0">
                  <c:v>0.025</c:v>
                </c:pt>
                <c:pt idx="1">
                  <c:v>0.044</c:v>
                </c:pt>
                <c:pt idx="2">
                  <c:v>0.107</c:v>
                </c:pt>
                <c:pt idx="3">
                  <c:v>0.161</c:v>
                </c:pt>
                <c:pt idx="4">
                  <c:v>0.212</c:v>
                </c:pt>
                <c:pt idx="5">
                  <c:v>0.263</c:v>
                </c:pt>
              </c:numCache>
            </c:numRef>
          </c:xVal>
          <c:yVal>
            <c:numRef>
              <c:f>'3-27'!$B$4:$B$9</c:f>
              <c:numCache>
                <c:formatCode>General</c:formatCode>
                <c:ptCount val="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53536"/>
        <c:axId val="346643376"/>
      </c:scatterChart>
      <c:valAx>
        <c:axId val="3464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43376"/>
        <c:crosses val="autoZero"/>
        <c:crossBetween val="midCat"/>
      </c:valAx>
      <c:valAx>
        <c:axId val="346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137778215223097"/>
                  <c:y val="0.0042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'4-11'!$C$4:$C$10</c:f>
              <c:numCache>
                <c:formatCode>General</c:formatCode>
                <c:ptCount val="7"/>
                <c:pt idx="0">
                  <c:v>0.0</c:v>
                </c:pt>
                <c:pt idx="1">
                  <c:v>0.044</c:v>
                </c:pt>
                <c:pt idx="2">
                  <c:v>0.08</c:v>
                </c:pt>
                <c:pt idx="3">
                  <c:v>0.153</c:v>
                </c:pt>
                <c:pt idx="4">
                  <c:v>0.23</c:v>
                </c:pt>
                <c:pt idx="5">
                  <c:v>0.366</c:v>
                </c:pt>
                <c:pt idx="6">
                  <c:v>0.398</c:v>
                </c:pt>
              </c:numCache>
            </c:numRef>
          </c:xVal>
          <c:yVal>
            <c:numRef>
              <c:f>'4-11'!$B$4:$B$10</c:f>
              <c:numCache>
                <c:formatCode>General</c:formatCode>
                <c:ptCount val="7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1.0</c:v>
                </c:pt>
                <c:pt idx="6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38000"/>
        <c:axId val="427940480"/>
      </c:scatterChart>
      <c:valAx>
        <c:axId val="4279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0480"/>
        <c:crosses val="autoZero"/>
        <c:crossBetween val="midCat"/>
      </c:valAx>
      <c:valAx>
        <c:axId val="427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12</xdr:col>
      <xdr:colOff>533400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12</xdr:col>
      <xdr:colOff>533400</xdr:colOff>
      <xdr:row>13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444500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18</xdr:col>
      <xdr:colOff>444500</xdr:colOff>
      <xdr:row>44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12</xdr:col>
      <xdr:colOff>533400</xdr:colOff>
      <xdr:row>13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12</xdr:col>
      <xdr:colOff>533400</xdr:colOff>
      <xdr:row>13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3"/>
  <sheetViews>
    <sheetView topLeftCell="A33" workbookViewId="0">
      <selection activeCell="B16" sqref="B16:H53"/>
    </sheetView>
  </sheetViews>
  <sheetFormatPr baseColWidth="10" defaultRowHeight="16" x14ac:dyDescent="0.2"/>
  <sheetData>
    <row r="4" spans="1:8" x14ac:dyDescent="0.2">
      <c r="B4">
        <v>0.125</v>
      </c>
      <c r="C4">
        <v>0.03</v>
      </c>
    </row>
    <row r="5" spans="1:8" x14ac:dyDescent="0.2">
      <c r="B5">
        <v>0.25</v>
      </c>
      <c r="C5">
        <v>6.8000000000000005E-2</v>
      </c>
    </row>
    <row r="6" spans="1:8" x14ac:dyDescent="0.2">
      <c r="B6">
        <v>0.5</v>
      </c>
      <c r="C6">
        <v>0.14299999999999999</v>
      </c>
    </row>
    <row r="7" spans="1:8" x14ac:dyDescent="0.2">
      <c r="B7">
        <v>0.75</v>
      </c>
      <c r="C7">
        <v>0.222</v>
      </c>
    </row>
    <row r="8" spans="1:8" x14ac:dyDescent="0.2">
      <c r="B8">
        <v>1</v>
      </c>
      <c r="C8">
        <v>0.29599999999999999</v>
      </c>
    </row>
    <row r="9" spans="1:8" x14ac:dyDescent="0.2">
      <c r="B9">
        <v>1.25</v>
      </c>
      <c r="C9">
        <v>0.36799999999999999</v>
      </c>
    </row>
    <row r="15" spans="1:8" x14ac:dyDescent="0.2">
      <c r="B15" t="s">
        <v>6</v>
      </c>
      <c r="C15" t="s">
        <v>3</v>
      </c>
      <c r="D15" t="s">
        <v>4</v>
      </c>
      <c r="E15" t="s">
        <v>5</v>
      </c>
      <c r="F15" t="s">
        <v>0</v>
      </c>
      <c r="G15" t="s">
        <v>1</v>
      </c>
      <c r="H15" t="s">
        <v>2</v>
      </c>
    </row>
    <row r="16" spans="1:8" x14ac:dyDescent="0.2">
      <c r="A16">
        <v>1</v>
      </c>
      <c r="B16">
        <v>16</v>
      </c>
      <c r="C16" t="s">
        <v>7</v>
      </c>
      <c r="D16" t="s">
        <v>8</v>
      </c>
      <c r="E16">
        <v>2</v>
      </c>
      <c r="F16">
        <v>1.2999999999999999E-2</v>
      </c>
      <c r="G16">
        <f>(F16*3.4018)</f>
        <v>4.4223400000000003E-2</v>
      </c>
      <c r="H16">
        <f>(G16*14)/1</f>
        <v>0.6191276</v>
      </c>
    </row>
    <row r="17" spans="1:8" x14ac:dyDescent="0.2">
      <c r="A17">
        <v>2</v>
      </c>
      <c r="B17">
        <v>15</v>
      </c>
      <c r="C17" t="s">
        <v>9</v>
      </c>
      <c r="D17" t="s">
        <v>10</v>
      </c>
      <c r="E17">
        <v>2</v>
      </c>
      <c r="F17">
        <v>4.5999999999999999E-2</v>
      </c>
      <c r="G17">
        <f t="shared" ref="G17:G53" si="0">(F17*3.4018)</f>
        <v>0.15648280000000001</v>
      </c>
      <c r="H17">
        <f t="shared" ref="H17:H53" si="1">(G17*14)/1</f>
        <v>2.1907592</v>
      </c>
    </row>
    <row r="18" spans="1:8" x14ac:dyDescent="0.2">
      <c r="A18">
        <v>3</v>
      </c>
      <c r="B18">
        <v>16</v>
      </c>
      <c r="C18" t="s">
        <v>11</v>
      </c>
      <c r="D18" t="s">
        <v>10</v>
      </c>
      <c r="E18">
        <v>1</v>
      </c>
      <c r="F18">
        <v>7.0000000000000007E-2</v>
      </c>
      <c r="G18">
        <f t="shared" si="0"/>
        <v>0.23812600000000003</v>
      </c>
      <c r="H18">
        <f t="shared" si="1"/>
        <v>3.3337640000000004</v>
      </c>
    </row>
    <row r="19" spans="1:8" x14ac:dyDescent="0.2">
      <c r="A19">
        <v>4</v>
      </c>
      <c r="B19">
        <v>15</v>
      </c>
      <c r="C19" t="s">
        <v>9</v>
      </c>
      <c r="D19" t="s">
        <v>8</v>
      </c>
      <c r="E19">
        <v>1</v>
      </c>
      <c r="F19">
        <v>0.24299999999999999</v>
      </c>
      <c r="G19">
        <f t="shared" si="0"/>
        <v>0.82663739999999997</v>
      </c>
      <c r="H19">
        <f t="shared" si="1"/>
        <v>11.572923599999999</v>
      </c>
    </row>
    <row r="20" spans="1:8" x14ac:dyDescent="0.2">
      <c r="A20">
        <v>5</v>
      </c>
      <c r="B20">
        <v>16</v>
      </c>
      <c r="C20" t="s">
        <v>12</v>
      </c>
      <c r="D20" t="s">
        <v>10</v>
      </c>
      <c r="E20">
        <v>2</v>
      </c>
      <c r="F20">
        <v>0.2</v>
      </c>
      <c r="G20">
        <f t="shared" si="0"/>
        <v>0.68036000000000008</v>
      </c>
      <c r="H20">
        <f t="shared" si="1"/>
        <v>9.5250400000000006</v>
      </c>
    </row>
    <row r="21" spans="1:8" x14ac:dyDescent="0.2">
      <c r="A21">
        <v>6</v>
      </c>
      <c r="B21">
        <v>15</v>
      </c>
      <c r="C21" t="s">
        <v>9</v>
      </c>
      <c r="D21" t="s">
        <v>8</v>
      </c>
      <c r="E21">
        <v>3</v>
      </c>
      <c r="F21">
        <v>9.4E-2</v>
      </c>
      <c r="G21">
        <f t="shared" si="0"/>
        <v>0.31976920000000003</v>
      </c>
      <c r="H21">
        <f t="shared" si="1"/>
        <v>4.4767688000000003</v>
      </c>
    </row>
    <row r="22" spans="1:8" x14ac:dyDescent="0.2">
      <c r="A22">
        <v>7</v>
      </c>
      <c r="B22">
        <v>16</v>
      </c>
      <c r="C22" t="s">
        <v>9</v>
      </c>
      <c r="D22" t="s">
        <v>10</v>
      </c>
      <c r="E22">
        <v>3</v>
      </c>
      <c r="F22">
        <v>6.4000000000000001E-2</v>
      </c>
      <c r="G22">
        <f t="shared" si="0"/>
        <v>0.21771520000000003</v>
      </c>
      <c r="H22">
        <f t="shared" si="1"/>
        <v>3.0480128000000004</v>
      </c>
    </row>
    <row r="23" spans="1:8" x14ac:dyDescent="0.2">
      <c r="A23">
        <v>8</v>
      </c>
      <c r="B23">
        <v>16</v>
      </c>
      <c r="C23" t="s">
        <v>7</v>
      </c>
      <c r="D23" t="s">
        <v>8</v>
      </c>
      <c r="E23">
        <v>2</v>
      </c>
      <c r="F23">
        <v>4.4999999999999998E-2</v>
      </c>
      <c r="G23">
        <f t="shared" si="0"/>
        <v>0.15308099999999999</v>
      </c>
      <c r="H23">
        <f t="shared" si="1"/>
        <v>2.1431339999999999</v>
      </c>
    </row>
    <row r="24" spans="1:8" x14ac:dyDescent="0.2">
      <c r="A24">
        <v>9</v>
      </c>
      <c r="B24">
        <v>15</v>
      </c>
      <c r="C24" t="s">
        <v>9</v>
      </c>
      <c r="D24" t="s">
        <v>8</v>
      </c>
      <c r="E24">
        <v>2</v>
      </c>
      <c r="F24">
        <v>8.0000000000000002E-3</v>
      </c>
      <c r="G24">
        <f t="shared" si="0"/>
        <v>2.7214400000000003E-2</v>
      </c>
      <c r="H24">
        <f t="shared" si="1"/>
        <v>0.38100160000000005</v>
      </c>
    </row>
    <row r="25" spans="1:8" x14ac:dyDescent="0.2">
      <c r="A25">
        <v>10</v>
      </c>
      <c r="B25">
        <v>15</v>
      </c>
      <c r="C25" t="s">
        <v>9</v>
      </c>
      <c r="D25" t="s">
        <v>10</v>
      </c>
      <c r="E25">
        <v>3</v>
      </c>
      <c r="F25">
        <v>7.0000000000000001E-3</v>
      </c>
      <c r="G25">
        <f t="shared" si="0"/>
        <v>2.3812600000000003E-2</v>
      </c>
      <c r="H25">
        <f t="shared" si="1"/>
        <v>0.33337640000000002</v>
      </c>
    </row>
    <row r="26" spans="1:8" x14ac:dyDescent="0.2">
      <c r="A26">
        <v>11</v>
      </c>
      <c r="B26">
        <v>16</v>
      </c>
      <c r="C26" t="s">
        <v>9</v>
      </c>
      <c r="D26" t="s">
        <v>10</v>
      </c>
      <c r="E26">
        <v>2</v>
      </c>
      <c r="F26">
        <v>4.2000000000000003E-2</v>
      </c>
      <c r="G26">
        <f t="shared" si="0"/>
        <v>0.14287560000000002</v>
      </c>
      <c r="H26">
        <f t="shared" si="1"/>
        <v>2.0002584000000003</v>
      </c>
    </row>
    <row r="27" spans="1:8" x14ac:dyDescent="0.2">
      <c r="A27">
        <v>12</v>
      </c>
      <c r="B27">
        <v>15</v>
      </c>
      <c r="C27" t="s">
        <v>9</v>
      </c>
      <c r="D27" t="s">
        <v>8</v>
      </c>
      <c r="E27">
        <v>1</v>
      </c>
      <c r="F27">
        <v>0.24</v>
      </c>
      <c r="G27">
        <f t="shared" si="0"/>
        <v>0.81643200000000005</v>
      </c>
      <c r="H27">
        <f t="shared" si="1"/>
        <v>11.430048000000001</v>
      </c>
    </row>
    <row r="28" spans="1:8" x14ac:dyDescent="0.2">
      <c r="A28">
        <v>13</v>
      </c>
      <c r="B28">
        <v>16</v>
      </c>
      <c r="C28" t="s">
        <v>9</v>
      </c>
      <c r="D28" t="s">
        <v>10</v>
      </c>
      <c r="E28">
        <v>3</v>
      </c>
      <c r="F28">
        <v>5.8999999999999997E-2</v>
      </c>
      <c r="G28">
        <f t="shared" si="0"/>
        <v>0.2007062</v>
      </c>
      <c r="H28">
        <f t="shared" si="1"/>
        <v>2.8098868000000001</v>
      </c>
    </row>
    <row r="29" spans="1:8" x14ac:dyDescent="0.2">
      <c r="A29">
        <v>14</v>
      </c>
      <c r="B29">
        <v>16</v>
      </c>
      <c r="C29" t="s">
        <v>9</v>
      </c>
      <c r="D29" t="s">
        <v>10</v>
      </c>
      <c r="E29">
        <v>2</v>
      </c>
      <c r="F29">
        <v>3.6999999999999998E-2</v>
      </c>
      <c r="G29">
        <f t="shared" si="0"/>
        <v>0.1258666</v>
      </c>
      <c r="H29">
        <f t="shared" si="1"/>
        <v>1.7621324</v>
      </c>
    </row>
    <row r="30" spans="1:8" x14ac:dyDescent="0.2">
      <c r="A30">
        <v>15</v>
      </c>
      <c r="B30">
        <v>15</v>
      </c>
      <c r="C30" t="s">
        <v>9</v>
      </c>
      <c r="D30" t="s">
        <v>10</v>
      </c>
      <c r="E30">
        <v>3</v>
      </c>
      <c r="F30">
        <v>2E-3</v>
      </c>
      <c r="G30">
        <f t="shared" si="0"/>
        <v>6.8036000000000008E-3</v>
      </c>
      <c r="H30">
        <f t="shared" si="1"/>
        <v>9.5250400000000013E-2</v>
      </c>
    </row>
    <row r="31" spans="1:8" x14ac:dyDescent="0.2">
      <c r="A31">
        <v>16</v>
      </c>
      <c r="B31">
        <v>15</v>
      </c>
      <c r="C31" t="s">
        <v>9</v>
      </c>
      <c r="D31" t="s">
        <v>8</v>
      </c>
      <c r="E31">
        <v>2</v>
      </c>
      <c r="F31">
        <v>2.1000000000000001E-2</v>
      </c>
      <c r="G31">
        <f t="shared" si="0"/>
        <v>7.143780000000001E-2</v>
      </c>
      <c r="H31">
        <f t="shared" si="1"/>
        <v>1.0001292000000002</v>
      </c>
    </row>
    <row r="32" spans="1:8" x14ac:dyDescent="0.2">
      <c r="A32">
        <v>17</v>
      </c>
      <c r="B32">
        <v>16</v>
      </c>
      <c r="C32" t="s">
        <v>11</v>
      </c>
      <c r="D32" t="s">
        <v>10</v>
      </c>
      <c r="E32">
        <v>1</v>
      </c>
      <c r="F32">
        <v>5.6000000000000001E-2</v>
      </c>
      <c r="G32">
        <f t="shared" si="0"/>
        <v>0.19050080000000003</v>
      </c>
      <c r="H32">
        <f t="shared" si="1"/>
        <v>2.6670112000000001</v>
      </c>
    </row>
    <row r="33" spans="1:8" x14ac:dyDescent="0.2">
      <c r="A33">
        <v>18</v>
      </c>
      <c r="B33">
        <v>15</v>
      </c>
      <c r="C33" t="s">
        <v>9</v>
      </c>
      <c r="D33" t="s">
        <v>10</v>
      </c>
      <c r="E33">
        <v>2</v>
      </c>
      <c r="F33">
        <v>0</v>
      </c>
      <c r="G33">
        <f t="shared" si="0"/>
        <v>0</v>
      </c>
      <c r="H33">
        <f t="shared" si="1"/>
        <v>0</v>
      </c>
    </row>
    <row r="34" spans="1:8" x14ac:dyDescent="0.2">
      <c r="A34">
        <v>19</v>
      </c>
      <c r="B34">
        <v>16</v>
      </c>
      <c r="C34" t="s">
        <v>13</v>
      </c>
      <c r="D34" t="s">
        <v>8</v>
      </c>
      <c r="E34">
        <v>3</v>
      </c>
      <c r="F34">
        <v>7.0000000000000001E-3</v>
      </c>
      <c r="G34">
        <f t="shared" si="0"/>
        <v>2.3812600000000003E-2</v>
      </c>
      <c r="H34">
        <f t="shared" si="1"/>
        <v>0.33337640000000002</v>
      </c>
    </row>
    <row r="35" spans="1:8" x14ac:dyDescent="0.2">
      <c r="A35">
        <v>20</v>
      </c>
      <c r="B35">
        <v>16</v>
      </c>
      <c r="C35" t="s">
        <v>7</v>
      </c>
      <c r="D35" t="s">
        <v>8</v>
      </c>
      <c r="E35">
        <v>3</v>
      </c>
      <c r="F35">
        <v>5.3999999999999999E-2</v>
      </c>
      <c r="G35">
        <f t="shared" si="0"/>
        <v>0.1836972</v>
      </c>
      <c r="H35">
        <f t="shared" si="1"/>
        <v>2.5717607999999998</v>
      </c>
    </row>
    <row r="36" spans="1:8" x14ac:dyDescent="0.2">
      <c r="A36">
        <v>21</v>
      </c>
      <c r="B36">
        <v>16</v>
      </c>
      <c r="C36" t="s">
        <v>7</v>
      </c>
      <c r="D36" t="s">
        <v>8</v>
      </c>
      <c r="E36">
        <v>3</v>
      </c>
      <c r="F36">
        <v>5.6000000000000001E-2</v>
      </c>
      <c r="G36">
        <f t="shared" si="0"/>
        <v>0.19050080000000003</v>
      </c>
      <c r="H36">
        <f t="shared" si="1"/>
        <v>2.6670112000000001</v>
      </c>
    </row>
    <row r="37" spans="1:8" x14ac:dyDescent="0.2">
      <c r="A37">
        <v>22</v>
      </c>
      <c r="B37">
        <v>16</v>
      </c>
      <c r="C37" t="s">
        <v>13</v>
      </c>
      <c r="D37" t="s">
        <v>8</v>
      </c>
      <c r="E37">
        <v>3</v>
      </c>
      <c r="F37">
        <v>8.0000000000000002E-3</v>
      </c>
      <c r="G37">
        <f t="shared" si="0"/>
        <v>2.7214400000000003E-2</v>
      </c>
      <c r="H37">
        <f t="shared" si="1"/>
        <v>0.38100160000000005</v>
      </c>
    </row>
    <row r="38" spans="1:8" x14ac:dyDescent="0.2">
      <c r="A38">
        <v>23</v>
      </c>
      <c r="B38">
        <v>16</v>
      </c>
      <c r="C38" t="s">
        <v>13</v>
      </c>
      <c r="D38" t="s">
        <v>10</v>
      </c>
      <c r="E38">
        <v>3</v>
      </c>
      <c r="F38">
        <v>1.0999999999999999E-2</v>
      </c>
      <c r="G38">
        <f t="shared" si="0"/>
        <v>3.7419799999999996E-2</v>
      </c>
      <c r="H38">
        <f t="shared" si="1"/>
        <v>0.52387719999999993</v>
      </c>
    </row>
    <row r="39" spans="1:8" x14ac:dyDescent="0.2">
      <c r="A39">
        <v>24</v>
      </c>
      <c r="B39">
        <v>15</v>
      </c>
      <c r="C39" t="s">
        <v>9</v>
      </c>
      <c r="D39" t="s">
        <v>8</v>
      </c>
      <c r="E39">
        <v>3</v>
      </c>
      <c r="F39">
        <v>0.121</v>
      </c>
      <c r="G39">
        <f t="shared" si="0"/>
        <v>0.41161780000000003</v>
      </c>
      <c r="H39">
        <f t="shared" si="1"/>
        <v>5.7626492000000002</v>
      </c>
    </row>
    <row r="40" spans="1:8" x14ac:dyDescent="0.2">
      <c r="A40">
        <v>25</v>
      </c>
      <c r="B40">
        <v>16</v>
      </c>
      <c r="C40" t="s">
        <v>11</v>
      </c>
      <c r="D40" t="s">
        <v>8</v>
      </c>
      <c r="E40">
        <v>3</v>
      </c>
      <c r="F40">
        <v>2.9000000000000001E-2</v>
      </c>
      <c r="G40">
        <f t="shared" si="0"/>
        <v>9.8652200000000009E-2</v>
      </c>
      <c r="H40">
        <f t="shared" si="1"/>
        <v>1.3811308000000002</v>
      </c>
    </row>
    <row r="41" spans="1:8" x14ac:dyDescent="0.2">
      <c r="A41">
        <v>26</v>
      </c>
      <c r="B41">
        <v>16</v>
      </c>
      <c r="C41" t="s">
        <v>9</v>
      </c>
      <c r="D41" t="s">
        <v>10</v>
      </c>
      <c r="E41">
        <v>1</v>
      </c>
      <c r="F41">
        <v>0</v>
      </c>
      <c r="G41">
        <f t="shared" si="0"/>
        <v>0</v>
      </c>
      <c r="H41">
        <f t="shared" si="1"/>
        <v>0</v>
      </c>
    </row>
    <row r="42" spans="1:8" x14ac:dyDescent="0.2">
      <c r="A42">
        <v>27</v>
      </c>
      <c r="B42">
        <v>16</v>
      </c>
      <c r="C42" t="s">
        <v>7</v>
      </c>
      <c r="D42" t="s">
        <v>10</v>
      </c>
      <c r="E42">
        <v>1</v>
      </c>
      <c r="F42">
        <v>5.8000000000000003E-2</v>
      </c>
      <c r="G42">
        <f t="shared" si="0"/>
        <v>0.19730440000000002</v>
      </c>
      <c r="H42">
        <f t="shared" si="1"/>
        <v>2.7622616000000004</v>
      </c>
    </row>
    <row r="43" spans="1:8" x14ac:dyDescent="0.2">
      <c r="A43">
        <v>28</v>
      </c>
      <c r="B43">
        <v>16</v>
      </c>
      <c r="C43" t="s">
        <v>7</v>
      </c>
      <c r="D43" t="s">
        <v>10</v>
      </c>
      <c r="E43">
        <v>1</v>
      </c>
      <c r="F43">
        <v>5.8000000000000003E-2</v>
      </c>
      <c r="G43">
        <f t="shared" si="0"/>
        <v>0.19730440000000002</v>
      </c>
      <c r="H43">
        <f t="shared" si="1"/>
        <v>2.7622616000000004</v>
      </c>
    </row>
    <row r="44" spans="1:8" x14ac:dyDescent="0.2">
      <c r="A44">
        <v>29</v>
      </c>
      <c r="B44">
        <v>16</v>
      </c>
      <c r="C44" t="s">
        <v>13</v>
      </c>
      <c r="D44" t="s">
        <v>10</v>
      </c>
      <c r="E44">
        <v>3</v>
      </c>
      <c r="F44">
        <v>1.0999999999999999E-2</v>
      </c>
      <c r="G44">
        <f t="shared" si="0"/>
        <v>3.7419799999999996E-2</v>
      </c>
      <c r="H44">
        <f t="shared" si="1"/>
        <v>0.52387719999999993</v>
      </c>
    </row>
    <row r="45" spans="1:8" x14ac:dyDescent="0.2">
      <c r="A45">
        <v>30</v>
      </c>
      <c r="B45">
        <v>15</v>
      </c>
      <c r="C45" t="s">
        <v>14</v>
      </c>
      <c r="D45" t="s">
        <v>10</v>
      </c>
      <c r="F45">
        <v>6.6000000000000003E-2</v>
      </c>
      <c r="G45">
        <f t="shared" si="0"/>
        <v>0.22451880000000002</v>
      </c>
      <c r="H45">
        <f t="shared" si="1"/>
        <v>3.1432632000000003</v>
      </c>
    </row>
    <row r="46" spans="1:8" x14ac:dyDescent="0.2">
      <c r="A46">
        <v>31</v>
      </c>
      <c r="B46">
        <v>15</v>
      </c>
      <c r="C46" t="s">
        <v>14</v>
      </c>
      <c r="D46" t="s">
        <v>10</v>
      </c>
      <c r="F46">
        <v>6.0999999999999999E-2</v>
      </c>
      <c r="G46">
        <f t="shared" si="0"/>
        <v>0.20750979999999999</v>
      </c>
      <c r="H46">
        <f t="shared" si="1"/>
        <v>2.9051372</v>
      </c>
    </row>
    <row r="47" spans="1:8" x14ac:dyDescent="0.2">
      <c r="A47">
        <v>32</v>
      </c>
      <c r="B47">
        <v>15</v>
      </c>
      <c r="C47" t="s">
        <v>7</v>
      </c>
      <c r="D47" t="s">
        <v>10</v>
      </c>
      <c r="E47">
        <v>1</v>
      </c>
      <c r="F47">
        <v>0.23799999999999999</v>
      </c>
      <c r="G47">
        <f t="shared" si="0"/>
        <v>0.80962840000000003</v>
      </c>
      <c r="H47">
        <f t="shared" si="1"/>
        <v>11.3347976</v>
      </c>
    </row>
    <row r="48" spans="1:8" x14ac:dyDescent="0.2">
      <c r="A48">
        <v>33</v>
      </c>
      <c r="B48">
        <v>15</v>
      </c>
      <c r="C48" t="s">
        <v>7</v>
      </c>
      <c r="D48" t="s">
        <v>10</v>
      </c>
      <c r="E48">
        <v>1</v>
      </c>
      <c r="F48">
        <v>0.27200000000000002</v>
      </c>
      <c r="G48">
        <f t="shared" si="0"/>
        <v>0.92528960000000016</v>
      </c>
      <c r="H48">
        <f t="shared" si="1"/>
        <v>12.954054400000002</v>
      </c>
    </row>
    <row r="49" spans="1:8" x14ac:dyDescent="0.2">
      <c r="A49">
        <v>34</v>
      </c>
      <c r="B49">
        <v>15</v>
      </c>
      <c r="C49" t="s">
        <v>14</v>
      </c>
      <c r="D49" t="s">
        <v>8</v>
      </c>
      <c r="E49">
        <v>2</v>
      </c>
      <c r="F49">
        <v>1.9E-2</v>
      </c>
      <c r="G49">
        <f t="shared" si="0"/>
        <v>6.4634200000000003E-2</v>
      </c>
      <c r="H49">
        <f t="shared" si="1"/>
        <v>0.90487880000000009</v>
      </c>
    </row>
    <row r="50" spans="1:8" x14ac:dyDescent="0.2">
      <c r="A50">
        <v>35</v>
      </c>
      <c r="B50">
        <v>16</v>
      </c>
      <c r="C50" t="s">
        <v>13</v>
      </c>
      <c r="D50" t="s">
        <v>10</v>
      </c>
      <c r="E50">
        <v>2</v>
      </c>
      <c r="F50">
        <v>1.2999999999999999E-2</v>
      </c>
      <c r="G50">
        <f t="shared" si="0"/>
        <v>4.4223400000000003E-2</v>
      </c>
      <c r="H50">
        <f t="shared" si="1"/>
        <v>0.6191276</v>
      </c>
    </row>
    <row r="51" spans="1:8" x14ac:dyDescent="0.2">
      <c r="A51">
        <v>36</v>
      </c>
      <c r="B51">
        <v>16</v>
      </c>
      <c r="C51" t="s">
        <v>11</v>
      </c>
      <c r="D51" t="s">
        <v>10</v>
      </c>
      <c r="E51">
        <v>3</v>
      </c>
      <c r="F51">
        <v>4.2999999999999997E-2</v>
      </c>
      <c r="G51">
        <f t="shared" si="0"/>
        <v>0.1462774</v>
      </c>
      <c r="H51">
        <f t="shared" si="1"/>
        <v>2.0478836</v>
      </c>
    </row>
    <row r="52" spans="1:8" x14ac:dyDescent="0.2">
      <c r="A52">
        <v>37</v>
      </c>
      <c r="B52">
        <v>15</v>
      </c>
      <c r="C52" t="s">
        <v>14</v>
      </c>
      <c r="D52" t="s">
        <v>8</v>
      </c>
      <c r="E52">
        <v>2</v>
      </c>
      <c r="F52">
        <v>8.0000000000000002E-3</v>
      </c>
      <c r="G52">
        <f t="shared" si="0"/>
        <v>2.7214400000000003E-2</v>
      </c>
      <c r="H52">
        <f t="shared" si="1"/>
        <v>0.38100160000000005</v>
      </c>
    </row>
    <row r="53" spans="1:8" x14ac:dyDescent="0.2">
      <c r="A53">
        <v>38</v>
      </c>
      <c r="B53">
        <v>16</v>
      </c>
      <c r="C53" t="s">
        <v>13</v>
      </c>
      <c r="D53" t="s">
        <v>10</v>
      </c>
      <c r="E53">
        <v>2</v>
      </c>
      <c r="F53">
        <v>2.5999999999999999E-2</v>
      </c>
      <c r="G53">
        <f t="shared" si="0"/>
        <v>8.8446800000000006E-2</v>
      </c>
      <c r="H53">
        <f t="shared" si="1"/>
        <v>1.2382552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5"/>
  <sheetViews>
    <sheetView topLeftCell="A51" workbookViewId="0">
      <selection activeCell="B39" sqref="B39:J75"/>
    </sheetView>
  </sheetViews>
  <sheetFormatPr baseColWidth="10" defaultRowHeight="16" x14ac:dyDescent="0.2"/>
  <sheetData>
    <row r="3" spans="1:8" x14ac:dyDescent="0.2">
      <c r="B3" t="s">
        <v>1</v>
      </c>
      <c r="C3" t="s">
        <v>22</v>
      </c>
    </row>
    <row r="4" spans="1:8" x14ac:dyDescent="0.2">
      <c r="B4">
        <v>0.125</v>
      </c>
      <c r="C4">
        <v>3.5999999999999997E-2</v>
      </c>
    </row>
    <row r="5" spans="1:8" x14ac:dyDescent="0.2">
      <c r="B5">
        <v>0.25</v>
      </c>
      <c r="C5">
        <v>7.2999999999999995E-2</v>
      </c>
    </row>
    <row r="6" spans="1:8" x14ac:dyDescent="0.2">
      <c r="B6">
        <v>0.5</v>
      </c>
      <c r="C6">
        <v>0.153</v>
      </c>
    </row>
    <row r="7" spans="1:8" x14ac:dyDescent="0.2">
      <c r="B7">
        <v>0.75</v>
      </c>
      <c r="C7">
        <v>0.23300000000000001</v>
      </c>
    </row>
    <row r="8" spans="1:8" x14ac:dyDescent="0.2">
      <c r="B8">
        <v>1</v>
      </c>
      <c r="C8">
        <v>0.308</v>
      </c>
    </row>
    <row r="9" spans="1:8" x14ac:dyDescent="0.2">
      <c r="B9">
        <v>1.25</v>
      </c>
      <c r="C9">
        <v>0.39100000000000001</v>
      </c>
    </row>
    <row r="15" spans="1:8" x14ac:dyDescent="0.2">
      <c r="B15" t="s">
        <v>6</v>
      </c>
      <c r="C15" t="s">
        <v>3</v>
      </c>
      <c r="D15" t="s">
        <v>4</v>
      </c>
      <c r="E15" t="s">
        <v>5</v>
      </c>
      <c r="F15" t="s">
        <v>0</v>
      </c>
      <c r="G15" t="s">
        <v>1</v>
      </c>
      <c r="H15" t="s">
        <v>2</v>
      </c>
    </row>
    <row r="16" spans="1:8" x14ac:dyDescent="0.2">
      <c r="A16">
        <v>1</v>
      </c>
      <c r="B16" s="1">
        <v>16</v>
      </c>
      <c r="C16" s="1" t="s">
        <v>7</v>
      </c>
      <c r="D16" s="1" t="s">
        <v>10</v>
      </c>
      <c r="E16" s="1">
        <v>2</v>
      </c>
      <c r="F16" s="1">
        <v>0.22700000000000001</v>
      </c>
      <c r="G16">
        <f>(F16*3.2245)</f>
        <v>0.73196150000000004</v>
      </c>
      <c r="H16">
        <f>(G16*14)/1</f>
        <v>10.247461000000001</v>
      </c>
    </row>
    <row r="17" spans="1:12" x14ac:dyDescent="0.2">
      <c r="A17">
        <v>2</v>
      </c>
      <c r="B17" s="1">
        <v>16</v>
      </c>
      <c r="C17" t="s">
        <v>9</v>
      </c>
      <c r="D17" t="s">
        <v>10</v>
      </c>
      <c r="E17">
        <v>1</v>
      </c>
      <c r="F17">
        <v>0</v>
      </c>
      <c r="G17">
        <f t="shared" ref="G17:G75" si="0">(F17*3.2245)</f>
        <v>0</v>
      </c>
      <c r="H17">
        <f t="shared" ref="H17:H53" si="1">(G17*14)/1</f>
        <v>0</v>
      </c>
      <c r="K17" t="s">
        <v>1</v>
      </c>
      <c r="L17" t="s">
        <v>22</v>
      </c>
    </row>
    <row r="18" spans="1:12" x14ac:dyDescent="0.2">
      <c r="A18">
        <v>3</v>
      </c>
      <c r="B18" s="1">
        <v>16</v>
      </c>
      <c r="C18" t="s">
        <v>12</v>
      </c>
      <c r="D18" t="s">
        <v>8</v>
      </c>
      <c r="E18">
        <v>1</v>
      </c>
      <c r="F18">
        <v>8.7999999999999995E-2</v>
      </c>
      <c r="G18">
        <f t="shared" si="0"/>
        <v>0.28375599999999995</v>
      </c>
      <c r="H18">
        <f t="shared" si="1"/>
        <v>3.9725839999999994</v>
      </c>
      <c r="K18" s="4">
        <v>0.125</v>
      </c>
      <c r="L18">
        <v>3.9E-2</v>
      </c>
    </row>
    <row r="19" spans="1:12" x14ac:dyDescent="0.2">
      <c r="A19">
        <v>4</v>
      </c>
      <c r="B19" s="1">
        <v>16</v>
      </c>
      <c r="D19" t="s">
        <v>8</v>
      </c>
      <c r="E19">
        <v>1</v>
      </c>
      <c r="F19">
        <v>0.105</v>
      </c>
      <c r="G19">
        <f t="shared" si="0"/>
        <v>0.3385725</v>
      </c>
      <c r="H19">
        <f t="shared" si="1"/>
        <v>4.7400149999999996</v>
      </c>
      <c r="K19" s="4">
        <v>0.25</v>
      </c>
      <c r="L19">
        <v>0.08</v>
      </c>
    </row>
    <row r="20" spans="1:12" x14ac:dyDescent="0.2">
      <c r="A20">
        <v>5</v>
      </c>
      <c r="B20" s="1">
        <v>16</v>
      </c>
      <c r="C20" t="s">
        <v>9</v>
      </c>
      <c r="D20" t="s">
        <v>8</v>
      </c>
      <c r="E20">
        <v>1</v>
      </c>
      <c r="F20">
        <v>0.12</v>
      </c>
      <c r="G20">
        <f t="shared" si="0"/>
        <v>0.38693999999999995</v>
      </c>
      <c r="H20">
        <f t="shared" si="1"/>
        <v>5.4171599999999991</v>
      </c>
      <c r="K20" s="4">
        <v>0.5</v>
      </c>
      <c r="L20">
        <v>0.16300000000000001</v>
      </c>
    </row>
    <row r="21" spans="1:12" x14ac:dyDescent="0.2">
      <c r="A21">
        <v>6</v>
      </c>
      <c r="B21" s="1">
        <v>16</v>
      </c>
      <c r="C21" t="s">
        <v>7</v>
      </c>
      <c r="D21" t="s">
        <v>10</v>
      </c>
      <c r="E21">
        <v>2</v>
      </c>
      <c r="F21">
        <v>0.23400000000000001</v>
      </c>
      <c r="G21">
        <f t="shared" si="0"/>
        <v>0.75453300000000001</v>
      </c>
      <c r="H21">
        <f t="shared" si="1"/>
        <v>10.563461999999999</v>
      </c>
      <c r="K21" s="4">
        <v>0.75</v>
      </c>
      <c r="L21">
        <v>0.245</v>
      </c>
    </row>
    <row r="22" spans="1:12" x14ac:dyDescent="0.2">
      <c r="A22">
        <v>7</v>
      </c>
      <c r="B22" s="1">
        <v>15</v>
      </c>
      <c r="C22" t="s">
        <v>12</v>
      </c>
      <c r="D22" t="s">
        <v>8</v>
      </c>
      <c r="E22">
        <v>1</v>
      </c>
      <c r="F22">
        <v>0.113</v>
      </c>
      <c r="G22">
        <f t="shared" si="0"/>
        <v>0.36436849999999998</v>
      </c>
      <c r="H22">
        <f t="shared" si="1"/>
        <v>5.101159</v>
      </c>
      <c r="K22" s="4">
        <v>1</v>
      </c>
      <c r="L22">
        <v>0.32500000000000001</v>
      </c>
    </row>
    <row r="23" spans="1:12" x14ac:dyDescent="0.2">
      <c r="A23">
        <v>8</v>
      </c>
      <c r="B23" s="1">
        <v>16</v>
      </c>
      <c r="C23" t="s">
        <v>15</v>
      </c>
      <c r="D23" t="s">
        <v>10</v>
      </c>
      <c r="E23">
        <v>3</v>
      </c>
      <c r="F23">
        <v>0.09</v>
      </c>
      <c r="G23">
        <f t="shared" si="0"/>
        <v>0.29020499999999999</v>
      </c>
      <c r="H23">
        <f t="shared" si="1"/>
        <v>4.0628700000000002</v>
      </c>
      <c r="K23" s="4">
        <v>1.25</v>
      </c>
      <c r="L23">
        <v>0.41</v>
      </c>
    </row>
    <row r="24" spans="1:12" x14ac:dyDescent="0.2">
      <c r="A24">
        <v>9</v>
      </c>
      <c r="B24" s="1">
        <v>15</v>
      </c>
      <c r="C24" t="s">
        <v>12</v>
      </c>
      <c r="D24" t="s">
        <v>8</v>
      </c>
      <c r="E24">
        <v>1</v>
      </c>
      <c r="F24">
        <v>0.13700000000000001</v>
      </c>
      <c r="G24">
        <f t="shared" si="0"/>
        <v>0.4417565</v>
      </c>
      <c r="H24">
        <f t="shared" si="1"/>
        <v>6.1845910000000002</v>
      </c>
      <c r="J24">
        <v>0.6</v>
      </c>
      <c r="K24" s="4">
        <v>0.375</v>
      </c>
      <c r="L24">
        <v>9.9000000000000005E-2</v>
      </c>
    </row>
    <row r="25" spans="1:12" x14ac:dyDescent="0.2">
      <c r="A25">
        <v>10</v>
      </c>
      <c r="B25" s="1">
        <v>16</v>
      </c>
      <c r="C25" t="s">
        <v>15</v>
      </c>
      <c r="D25" t="s">
        <v>10</v>
      </c>
      <c r="E25">
        <v>3</v>
      </c>
      <c r="F25">
        <v>6.9000000000000006E-2</v>
      </c>
      <c r="G25">
        <f t="shared" si="0"/>
        <v>0.22249050000000001</v>
      </c>
      <c r="H25">
        <f t="shared" si="1"/>
        <v>3.1148670000000003</v>
      </c>
      <c r="K25" s="4">
        <v>0.75</v>
      </c>
      <c r="L25">
        <v>0.20499999999999999</v>
      </c>
    </row>
    <row r="26" spans="1:12" x14ac:dyDescent="0.2">
      <c r="A26">
        <v>11</v>
      </c>
      <c r="B26" s="1">
        <v>16</v>
      </c>
      <c r="C26" t="s">
        <v>15</v>
      </c>
      <c r="D26" t="s">
        <v>8</v>
      </c>
      <c r="E26">
        <v>3</v>
      </c>
      <c r="F26">
        <v>0.10199999999999999</v>
      </c>
      <c r="G26">
        <f t="shared" si="0"/>
        <v>0.328899</v>
      </c>
      <c r="H26">
        <f t="shared" si="1"/>
        <v>4.6045860000000003</v>
      </c>
      <c r="K26" s="4">
        <v>1.5</v>
      </c>
      <c r="L26">
        <v>0.377</v>
      </c>
    </row>
    <row r="27" spans="1:12" x14ac:dyDescent="0.2">
      <c r="A27">
        <v>12</v>
      </c>
      <c r="B27" s="1">
        <v>16</v>
      </c>
      <c r="C27" t="s">
        <v>15</v>
      </c>
      <c r="D27" t="s">
        <v>10</v>
      </c>
      <c r="E27">
        <v>1</v>
      </c>
      <c r="F27">
        <v>0.10199999999999999</v>
      </c>
      <c r="G27">
        <f t="shared" si="0"/>
        <v>0.328899</v>
      </c>
      <c r="H27">
        <f t="shared" si="1"/>
        <v>4.6045860000000003</v>
      </c>
      <c r="K27" s="4">
        <v>2.2500000000000004</v>
      </c>
      <c r="L27">
        <v>0.65500000000000003</v>
      </c>
    </row>
    <row r="28" spans="1:12" x14ac:dyDescent="0.2">
      <c r="A28">
        <v>13</v>
      </c>
      <c r="B28" s="1">
        <v>16</v>
      </c>
      <c r="C28" t="s">
        <v>15</v>
      </c>
      <c r="D28" t="s">
        <v>10</v>
      </c>
      <c r="E28">
        <v>2</v>
      </c>
      <c r="F28">
        <v>0.127</v>
      </c>
      <c r="G28">
        <f t="shared" si="0"/>
        <v>0.40951149999999997</v>
      </c>
      <c r="H28">
        <f t="shared" si="1"/>
        <v>5.733161</v>
      </c>
      <c r="K28" s="4">
        <v>3</v>
      </c>
      <c r="L28">
        <v>0.82099999999999995</v>
      </c>
    </row>
    <row r="29" spans="1:12" x14ac:dyDescent="0.2">
      <c r="A29">
        <v>14</v>
      </c>
      <c r="B29" s="1">
        <v>16</v>
      </c>
      <c r="C29" t="s">
        <v>9</v>
      </c>
      <c r="D29" t="s">
        <v>8</v>
      </c>
      <c r="E29">
        <v>3</v>
      </c>
      <c r="F29">
        <v>0.124</v>
      </c>
      <c r="G29">
        <f t="shared" si="0"/>
        <v>0.39983799999999997</v>
      </c>
      <c r="H29">
        <f t="shared" si="1"/>
        <v>5.5977319999999997</v>
      </c>
      <c r="K29" s="4">
        <v>3.75</v>
      </c>
      <c r="L29">
        <v>0.879</v>
      </c>
    </row>
    <row r="30" spans="1:12" x14ac:dyDescent="0.2">
      <c r="A30">
        <v>15</v>
      </c>
      <c r="B30" s="1">
        <v>16</v>
      </c>
      <c r="C30" t="s">
        <v>12</v>
      </c>
      <c r="D30" t="s">
        <v>8</v>
      </c>
      <c r="E30">
        <v>2</v>
      </c>
      <c r="F30">
        <v>0.18099999999999999</v>
      </c>
      <c r="G30">
        <f t="shared" si="0"/>
        <v>0.58363449999999994</v>
      </c>
      <c r="H30">
        <f t="shared" si="1"/>
        <v>8.1708829999999999</v>
      </c>
    </row>
    <row r="31" spans="1:12" x14ac:dyDescent="0.2">
      <c r="A31">
        <v>16</v>
      </c>
      <c r="B31" s="1">
        <v>16</v>
      </c>
      <c r="C31" t="s">
        <v>12</v>
      </c>
      <c r="D31" t="s">
        <v>8</v>
      </c>
      <c r="E31">
        <v>2</v>
      </c>
      <c r="F31">
        <v>0.129</v>
      </c>
      <c r="G31">
        <f t="shared" si="0"/>
        <v>0.41596050000000001</v>
      </c>
      <c r="H31">
        <f t="shared" si="1"/>
        <v>5.8234469999999998</v>
      </c>
    </row>
    <row r="32" spans="1:12" x14ac:dyDescent="0.2">
      <c r="A32">
        <v>17</v>
      </c>
      <c r="B32">
        <v>15</v>
      </c>
      <c r="C32" t="s">
        <v>11</v>
      </c>
      <c r="D32" t="s">
        <v>8</v>
      </c>
      <c r="E32">
        <v>3</v>
      </c>
      <c r="F32">
        <v>0.154</v>
      </c>
      <c r="G32">
        <f t="shared" si="0"/>
        <v>0.49657299999999999</v>
      </c>
      <c r="H32">
        <f t="shared" si="1"/>
        <v>6.9520219999999995</v>
      </c>
    </row>
    <row r="33" spans="1:12" x14ac:dyDescent="0.2">
      <c r="A33">
        <v>18</v>
      </c>
      <c r="B33">
        <v>16</v>
      </c>
      <c r="C33" t="s">
        <v>15</v>
      </c>
      <c r="D33" t="s">
        <v>8</v>
      </c>
      <c r="E33">
        <v>1</v>
      </c>
      <c r="F33">
        <v>0.115</v>
      </c>
      <c r="G33">
        <f t="shared" si="0"/>
        <v>0.37081750000000002</v>
      </c>
      <c r="H33">
        <f t="shared" si="1"/>
        <v>5.1914449999999999</v>
      </c>
      <c r="J33">
        <v>0.6</v>
      </c>
      <c r="K33" s="4">
        <v>0.22500000000000001</v>
      </c>
      <c r="L33">
        <f>K33/J33</f>
        <v>0.375</v>
      </c>
    </row>
    <row r="34" spans="1:12" x14ac:dyDescent="0.2">
      <c r="A34">
        <v>19</v>
      </c>
      <c r="B34">
        <v>16</v>
      </c>
      <c r="C34" t="s">
        <v>15</v>
      </c>
      <c r="D34" t="s">
        <v>8</v>
      </c>
      <c r="E34">
        <v>3</v>
      </c>
      <c r="F34">
        <v>0.158</v>
      </c>
      <c r="G34">
        <f t="shared" si="0"/>
        <v>0.50947100000000001</v>
      </c>
      <c r="H34">
        <f t="shared" si="1"/>
        <v>7.1325940000000001</v>
      </c>
      <c r="J34">
        <v>0.6</v>
      </c>
      <c r="K34" s="4">
        <v>0.45</v>
      </c>
      <c r="L34">
        <f t="shared" ref="L34:L38" si="2">K34/J34</f>
        <v>0.75</v>
      </c>
    </row>
    <row r="35" spans="1:12" x14ac:dyDescent="0.2">
      <c r="A35">
        <v>20</v>
      </c>
      <c r="B35">
        <v>16</v>
      </c>
      <c r="C35" t="s">
        <v>15</v>
      </c>
      <c r="D35" t="s">
        <v>10</v>
      </c>
      <c r="E35">
        <v>1</v>
      </c>
      <c r="F35">
        <v>0.126</v>
      </c>
      <c r="G35">
        <f t="shared" si="0"/>
        <v>0.40628700000000001</v>
      </c>
      <c r="H35">
        <f t="shared" si="1"/>
        <v>5.6880180000000005</v>
      </c>
      <c r="J35">
        <v>0.6</v>
      </c>
      <c r="K35" s="4">
        <v>0.9</v>
      </c>
      <c r="L35">
        <f t="shared" si="2"/>
        <v>1.5</v>
      </c>
    </row>
    <row r="36" spans="1:12" x14ac:dyDescent="0.2">
      <c r="A36">
        <v>21</v>
      </c>
      <c r="B36">
        <v>15</v>
      </c>
      <c r="C36" t="s">
        <v>11</v>
      </c>
      <c r="D36" t="s">
        <v>8</v>
      </c>
      <c r="E36">
        <v>2</v>
      </c>
      <c r="F36">
        <v>7.9000000000000001E-2</v>
      </c>
      <c r="G36">
        <f t="shared" si="0"/>
        <v>0.2547355</v>
      </c>
      <c r="H36">
        <f t="shared" si="1"/>
        <v>3.5662970000000001</v>
      </c>
      <c r="J36">
        <v>0.6</v>
      </c>
      <c r="K36" s="4">
        <v>1.35</v>
      </c>
      <c r="L36">
        <f t="shared" si="2"/>
        <v>2.2500000000000004</v>
      </c>
    </row>
    <row r="37" spans="1:12" x14ac:dyDescent="0.2">
      <c r="A37">
        <v>22</v>
      </c>
      <c r="B37">
        <v>15</v>
      </c>
      <c r="C37" t="s">
        <v>15</v>
      </c>
      <c r="D37" t="s">
        <v>8</v>
      </c>
      <c r="E37">
        <v>2</v>
      </c>
      <c r="F37">
        <v>1.2E-2</v>
      </c>
      <c r="G37">
        <f t="shared" si="0"/>
        <v>3.8693999999999999E-2</v>
      </c>
      <c r="H37">
        <f t="shared" si="1"/>
        <v>0.54171599999999998</v>
      </c>
      <c r="J37">
        <v>0.6</v>
      </c>
      <c r="K37" s="4">
        <v>1.8</v>
      </c>
      <c r="L37">
        <f t="shared" si="2"/>
        <v>3</v>
      </c>
    </row>
    <row r="38" spans="1:12" x14ac:dyDescent="0.2">
      <c r="A38">
        <v>23</v>
      </c>
      <c r="B38">
        <v>15</v>
      </c>
      <c r="C38" t="s">
        <v>7</v>
      </c>
      <c r="D38" t="s">
        <v>8</v>
      </c>
      <c r="E38">
        <v>2</v>
      </c>
      <c r="F38">
        <v>6.3E-2</v>
      </c>
      <c r="G38">
        <f t="shared" si="0"/>
        <v>0.2031435</v>
      </c>
      <c r="H38">
        <f t="shared" si="1"/>
        <v>2.8440090000000002</v>
      </c>
      <c r="J38">
        <v>0.6</v>
      </c>
      <c r="K38" s="4">
        <v>2.25</v>
      </c>
      <c r="L38">
        <f t="shared" si="2"/>
        <v>3.75</v>
      </c>
    </row>
    <row r="39" spans="1:12" x14ac:dyDescent="0.2">
      <c r="A39">
        <v>24</v>
      </c>
      <c r="B39">
        <v>15</v>
      </c>
      <c r="C39" t="s">
        <v>7</v>
      </c>
      <c r="D39" t="s">
        <v>10</v>
      </c>
      <c r="E39">
        <v>2</v>
      </c>
      <c r="F39">
        <v>0.63300000000000001</v>
      </c>
      <c r="G39">
        <f t="shared" si="0"/>
        <v>2.0411085</v>
      </c>
      <c r="H39">
        <f t="shared" si="1"/>
        <v>28.575519</v>
      </c>
      <c r="I39" s="5">
        <f>(F39*3.8602)</f>
        <v>2.4435066000000001</v>
      </c>
      <c r="J39" s="5">
        <f t="shared" ref="J39" si="3">(I39*14)/1</f>
        <v>34.209092400000003</v>
      </c>
    </row>
    <row r="40" spans="1:12" x14ac:dyDescent="0.2">
      <c r="A40">
        <v>25</v>
      </c>
      <c r="B40">
        <v>16</v>
      </c>
      <c r="C40" t="s">
        <v>16</v>
      </c>
      <c r="D40" t="s">
        <v>8</v>
      </c>
      <c r="E40">
        <v>2</v>
      </c>
      <c r="F40">
        <v>5.2999999999999999E-2</v>
      </c>
      <c r="G40">
        <f t="shared" si="0"/>
        <v>0.17089849999999998</v>
      </c>
      <c r="H40">
        <f t="shared" si="1"/>
        <v>2.3925789999999996</v>
      </c>
      <c r="I40" s="6"/>
      <c r="J40" s="6"/>
    </row>
    <row r="41" spans="1:12" x14ac:dyDescent="0.2">
      <c r="A41">
        <v>26</v>
      </c>
      <c r="B41">
        <v>15</v>
      </c>
      <c r="C41" t="s">
        <v>21</v>
      </c>
      <c r="D41" t="s">
        <v>8</v>
      </c>
      <c r="E41">
        <v>1</v>
      </c>
      <c r="F41">
        <v>3.5000000000000003E-2</v>
      </c>
      <c r="G41">
        <f t="shared" si="0"/>
        <v>0.11285750000000001</v>
      </c>
      <c r="H41">
        <f t="shared" si="1"/>
        <v>1.5800050000000001</v>
      </c>
      <c r="I41" s="6"/>
      <c r="J41" s="6"/>
    </row>
    <row r="42" spans="1:12" x14ac:dyDescent="0.2">
      <c r="A42">
        <v>27</v>
      </c>
      <c r="B42">
        <v>16</v>
      </c>
      <c r="C42" t="s">
        <v>11</v>
      </c>
      <c r="D42" t="s">
        <v>8</v>
      </c>
      <c r="E42">
        <v>3</v>
      </c>
      <c r="F42">
        <v>0.03</v>
      </c>
      <c r="G42">
        <f t="shared" si="0"/>
        <v>9.6734999999999988E-2</v>
      </c>
      <c r="H42">
        <f t="shared" si="1"/>
        <v>1.3542899999999998</v>
      </c>
      <c r="I42" s="6"/>
      <c r="J42" s="6"/>
    </row>
    <row r="43" spans="1:12" x14ac:dyDescent="0.2">
      <c r="A43">
        <v>28</v>
      </c>
      <c r="B43">
        <v>15</v>
      </c>
      <c r="C43" t="s">
        <v>14</v>
      </c>
      <c r="D43" t="s">
        <v>10</v>
      </c>
      <c r="E43">
        <v>1</v>
      </c>
      <c r="F43">
        <v>1.0629999999999999</v>
      </c>
      <c r="G43">
        <f t="shared" si="0"/>
        <v>3.4276434999999998</v>
      </c>
      <c r="H43">
        <f t="shared" si="1"/>
        <v>47.987009</v>
      </c>
      <c r="I43" s="5">
        <f>(F43*3.8602)</f>
        <v>4.1033925999999994</v>
      </c>
      <c r="J43" s="5">
        <f t="shared" ref="J43:J57" si="4">(I43*14)/1</f>
        <v>57.447496399999991</v>
      </c>
    </row>
    <row r="44" spans="1:12" x14ac:dyDescent="0.2">
      <c r="A44">
        <v>29</v>
      </c>
      <c r="B44">
        <v>15</v>
      </c>
      <c r="C44" t="s">
        <v>14</v>
      </c>
      <c r="D44" t="s">
        <v>8</v>
      </c>
      <c r="E44">
        <v>2</v>
      </c>
      <c r="F44">
        <v>1.4999999999999999E-2</v>
      </c>
      <c r="G44">
        <f t="shared" si="0"/>
        <v>4.8367499999999994E-2</v>
      </c>
      <c r="H44">
        <f t="shared" si="1"/>
        <v>0.67714499999999989</v>
      </c>
      <c r="I44" s="6"/>
      <c r="J44" s="6"/>
    </row>
    <row r="45" spans="1:12" x14ac:dyDescent="0.2">
      <c r="A45">
        <v>30</v>
      </c>
      <c r="B45">
        <v>16</v>
      </c>
      <c r="C45" t="s">
        <v>15</v>
      </c>
      <c r="D45" t="s">
        <v>8</v>
      </c>
      <c r="E45">
        <v>2</v>
      </c>
      <c r="F45">
        <v>0.17499999999999999</v>
      </c>
      <c r="G45">
        <f t="shared" si="0"/>
        <v>0.56428749999999994</v>
      </c>
      <c r="H45">
        <f t="shared" si="1"/>
        <v>7.9000249999999994</v>
      </c>
      <c r="I45" s="6"/>
      <c r="J45" s="6"/>
    </row>
    <row r="46" spans="1:12" x14ac:dyDescent="0.2">
      <c r="A46">
        <v>31</v>
      </c>
      <c r="B46">
        <v>16</v>
      </c>
      <c r="C46" t="s">
        <v>12</v>
      </c>
      <c r="D46" t="s">
        <v>10</v>
      </c>
      <c r="E46">
        <v>1</v>
      </c>
      <c r="F46">
        <v>8.7999999999999995E-2</v>
      </c>
      <c r="G46">
        <f t="shared" si="0"/>
        <v>0.28375599999999995</v>
      </c>
      <c r="H46">
        <f t="shared" si="1"/>
        <v>3.9725839999999994</v>
      </c>
      <c r="I46" s="6"/>
      <c r="J46" s="6"/>
    </row>
    <row r="47" spans="1:12" x14ac:dyDescent="0.2">
      <c r="A47">
        <v>32</v>
      </c>
      <c r="B47">
        <v>16</v>
      </c>
      <c r="C47" t="s">
        <v>16</v>
      </c>
      <c r="D47" t="s">
        <v>8</v>
      </c>
      <c r="E47">
        <v>1</v>
      </c>
      <c r="F47">
        <v>5.1999999999999998E-2</v>
      </c>
      <c r="G47">
        <f t="shared" si="0"/>
        <v>0.16767399999999999</v>
      </c>
      <c r="H47">
        <f t="shared" si="1"/>
        <v>2.3474360000000001</v>
      </c>
      <c r="I47" s="6"/>
      <c r="J47" s="6"/>
    </row>
    <row r="48" spans="1:12" x14ac:dyDescent="0.2">
      <c r="A48">
        <v>33</v>
      </c>
      <c r="B48">
        <v>16</v>
      </c>
      <c r="C48" t="s">
        <v>15</v>
      </c>
      <c r="D48" t="s">
        <v>8</v>
      </c>
      <c r="E48">
        <v>2</v>
      </c>
      <c r="F48">
        <v>0.19600000000000001</v>
      </c>
      <c r="G48">
        <f t="shared" si="0"/>
        <v>0.63200200000000006</v>
      </c>
      <c r="H48">
        <f t="shared" si="1"/>
        <v>8.8480280000000011</v>
      </c>
      <c r="I48" s="6"/>
      <c r="J48" s="6"/>
    </row>
    <row r="49" spans="1:10" x14ac:dyDescent="0.2">
      <c r="A49">
        <v>34</v>
      </c>
      <c r="B49">
        <v>15</v>
      </c>
      <c r="C49" t="s">
        <v>7</v>
      </c>
      <c r="D49" t="s">
        <v>8</v>
      </c>
      <c r="E49">
        <v>2</v>
      </c>
      <c r="F49">
        <v>5.3999999999999999E-2</v>
      </c>
      <c r="G49">
        <f t="shared" si="0"/>
        <v>0.174123</v>
      </c>
      <c r="H49">
        <f t="shared" si="1"/>
        <v>2.4377219999999999</v>
      </c>
      <c r="I49" s="6"/>
      <c r="J49" s="6"/>
    </row>
    <row r="50" spans="1:10" x14ac:dyDescent="0.2">
      <c r="A50">
        <v>35</v>
      </c>
      <c r="B50">
        <v>15</v>
      </c>
      <c r="C50" t="s">
        <v>11</v>
      </c>
      <c r="D50" t="s">
        <v>10</v>
      </c>
      <c r="E50">
        <v>2</v>
      </c>
      <c r="F50">
        <v>3.7999999999999999E-2</v>
      </c>
      <c r="G50">
        <f t="shared" si="0"/>
        <v>0.12253099999999999</v>
      </c>
      <c r="H50">
        <f t="shared" si="1"/>
        <v>1.7154339999999999</v>
      </c>
      <c r="I50" s="6"/>
      <c r="J50" s="6"/>
    </row>
    <row r="51" spans="1:10" x14ac:dyDescent="0.2">
      <c r="A51">
        <v>36</v>
      </c>
      <c r="B51">
        <v>16</v>
      </c>
      <c r="C51" t="s">
        <v>15</v>
      </c>
      <c r="D51" t="s">
        <v>10</v>
      </c>
      <c r="E51">
        <v>2</v>
      </c>
      <c r="F51">
        <v>0.1</v>
      </c>
      <c r="G51">
        <f t="shared" si="0"/>
        <v>0.32245000000000001</v>
      </c>
      <c r="H51">
        <f t="shared" si="1"/>
        <v>4.5143000000000004</v>
      </c>
      <c r="I51" s="6"/>
      <c r="J51" s="6"/>
    </row>
    <row r="52" spans="1:10" x14ac:dyDescent="0.2">
      <c r="A52">
        <v>37</v>
      </c>
      <c r="B52">
        <v>16</v>
      </c>
      <c r="C52" t="s">
        <v>15</v>
      </c>
      <c r="D52" t="s">
        <v>8</v>
      </c>
      <c r="E52">
        <v>1</v>
      </c>
      <c r="F52">
        <v>0.12</v>
      </c>
      <c r="G52">
        <f t="shared" si="0"/>
        <v>0.38693999999999995</v>
      </c>
      <c r="H52">
        <f t="shared" si="1"/>
        <v>5.4171599999999991</v>
      </c>
      <c r="I52" s="6"/>
      <c r="J52" s="6"/>
    </row>
    <row r="53" spans="1:10" x14ac:dyDescent="0.2">
      <c r="A53">
        <v>38</v>
      </c>
      <c r="B53">
        <v>16</v>
      </c>
      <c r="C53" t="s">
        <v>12</v>
      </c>
      <c r="D53" t="s">
        <v>10</v>
      </c>
      <c r="E53">
        <v>2</v>
      </c>
      <c r="F53">
        <v>9.1999999999999998E-2</v>
      </c>
      <c r="G53">
        <f t="shared" si="0"/>
        <v>0.29665399999999997</v>
      </c>
      <c r="H53">
        <f t="shared" si="1"/>
        <v>4.1531559999999992</v>
      </c>
      <c r="I53" s="6"/>
      <c r="J53" s="6"/>
    </row>
    <row r="54" spans="1:10" x14ac:dyDescent="0.2">
      <c r="A54">
        <v>39</v>
      </c>
      <c r="B54">
        <v>16</v>
      </c>
      <c r="C54" t="s">
        <v>9</v>
      </c>
      <c r="D54" t="s">
        <v>8</v>
      </c>
      <c r="E54">
        <v>2</v>
      </c>
      <c r="F54">
        <v>9.5000000000000001E-2</v>
      </c>
      <c r="G54">
        <f t="shared" si="0"/>
        <v>0.30632749999999997</v>
      </c>
      <c r="H54">
        <f t="shared" ref="H54:H75" si="5">(G54*14)/1</f>
        <v>4.2885849999999994</v>
      </c>
      <c r="I54" s="6"/>
      <c r="J54" s="6"/>
    </row>
    <row r="55" spans="1:10" x14ac:dyDescent="0.2">
      <c r="A55">
        <v>40</v>
      </c>
      <c r="B55">
        <v>15</v>
      </c>
      <c r="C55" t="s">
        <v>11</v>
      </c>
      <c r="D55" t="s">
        <v>10</v>
      </c>
      <c r="E55">
        <v>3</v>
      </c>
      <c r="F55">
        <v>2.7E-2</v>
      </c>
      <c r="G55">
        <f t="shared" si="0"/>
        <v>8.70615E-2</v>
      </c>
      <c r="H55">
        <f t="shared" si="5"/>
        <v>1.218861</v>
      </c>
      <c r="I55" s="6"/>
      <c r="J55" s="6"/>
    </row>
    <row r="56" spans="1:10" x14ac:dyDescent="0.2">
      <c r="A56">
        <v>41</v>
      </c>
      <c r="B56">
        <v>16</v>
      </c>
      <c r="C56" t="s">
        <v>13</v>
      </c>
      <c r="D56" t="s">
        <v>10</v>
      </c>
      <c r="E56">
        <v>2</v>
      </c>
      <c r="F56">
        <v>0</v>
      </c>
      <c r="G56">
        <f t="shared" si="0"/>
        <v>0</v>
      </c>
      <c r="H56">
        <f t="shared" si="5"/>
        <v>0</v>
      </c>
      <c r="I56" s="6"/>
      <c r="J56" s="6"/>
    </row>
    <row r="57" spans="1:10" x14ac:dyDescent="0.2">
      <c r="A57">
        <v>42</v>
      </c>
      <c r="B57">
        <v>15</v>
      </c>
      <c r="C57" t="s">
        <v>7</v>
      </c>
      <c r="D57" t="s">
        <v>10</v>
      </c>
      <c r="E57">
        <v>2</v>
      </c>
      <c r="F57">
        <v>0.68100000000000005</v>
      </c>
      <c r="G57">
        <f t="shared" si="0"/>
        <v>2.1958845</v>
      </c>
      <c r="H57">
        <f t="shared" si="5"/>
        <v>30.742383</v>
      </c>
      <c r="I57" s="5">
        <f>(F57*3.8602)</f>
        <v>2.6287962</v>
      </c>
      <c r="J57" s="5">
        <f t="shared" si="4"/>
        <v>36.8031468</v>
      </c>
    </row>
    <row r="58" spans="1:10" x14ac:dyDescent="0.2">
      <c r="A58">
        <v>43</v>
      </c>
      <c r="B58">
        <v>15</v>
      </c>
      <c r="C58" t="s">
        <v>11</v>
      </c>
      <c r="D58" t="s">
        <v>8</v>
      </c>
      <c r="E58">
        <v>3</v>
      </c>
      <c r="F58">
        <v>0.14099999999999999</v>
      </c>
      <c r="G58">
        <f t="shared" si="0"/>
        <v>0.45465449999999996</v>
      </c>
      <c r="H58">
        <f t="shared" si="5"/>
        <v>6.365162999999999</v>
      </c>
      <c r="I58" s="6"/>
      <c r="J58" s="6"/>
    </row>
    <row r="59" spans="1:10" x14ac:dyDescent="0.2">
      <c r="A59">
        <v>44</v>
      </c>
      <c r="B59">
        <v>15</v>
      </c>
      <c r="C59" t="s">
        <v>21</v>
      </c>
      <c r="D59" t="s">
        <v>10</v>
      </c>
      <c r="E59">
        <v>1</v>
      </c>
      <c r="F59">
        <v>0.04</v>
      </c>
      <c r="G59">
        <f t="shared" si="0"/>
        <v>0.12898000000000001</v>
      </c>
      <c r="H59">
        <f t="shared" si="5"/>
        <v>1.8057200000000002</v>
      </c>
      <c r="I59" s="6"/>
      <c r="J59" s="6"/>
    </row>
    <row r="60" spans="1:10" x14ac:dyDescent="0.2">
      <c r="A60">
        <v>45</v>
      </c>
      <c r="B60">
        <v>16</v>
      </c>
      <c r="C60" t="s">
        <v>13</v>
      </c>
      <c r="D60" t="s">
        <v>8</v>
      </c>
      <c r="E60">
        <v>2</v>
      </c>
      <c r="F60">
        <v>0</v>
      </c>
      <c r="G60">
        <f t="shared" si="0"/>
        <v>0</v>
      </c>
      <c r="H60">
        <f t="shared" si="5"/>
        <v>0</v>
      </c>
      <c r="I60" s="6"/>
      <c r="J60" s="6"/>
    </row>
    <row r="61" spans="1:10" x14ac:dyDescent="0.2">
      <c r="A61">
        <v>46</v>
      </c>
      <c r="B61">
        <v>15</v>
      </c>
      <c r="C61" t="s">
        <v>11</v>
      </c>
      <c r="D61" t="s">
        <v>10</v>
      </c>
      <c r="E61">
        <v>1</v>
      </c>
      <c r="F61">
        <v>3.1E-2</v>
      </c>
      <c r="G61">
        <f t="shared" si="0"/>
        <v>9.9959499999999993E-2</v>
      </c>
      <c r="H61">
        <f t="shared" si="5"/>
        <v>1.3994329999999999</v>
      </c>
      <c r="I61" s="6"/>
      <c r="J61" s="6"/>
    </row>
    <row r="62" spans="1:10" x14ac:dyDescent="0.2">
      <c r="A62">
        <v>47</v>
      </c>
      <c r="B62">
        <v>15</v>
      </c>
      <c r="C62" t="s">
        <v>11</v>
      </c>
      <c r="D62" t="s">
        <v>8</v>
      </c>
      <c r="E62">
        <v>2</v>
      </c>
      <c r="F62">
        <v>0.09</v>
      </c>
      <c r="G62">
        <f t="shared" si="0"/>
        <v>0.29020499999999999</v>
      </c>
      <c r="H62">
        <f t="shared" si="5"/>
        <v>4.0628700000000002</v>
      </c>
      <c r="I62" s="6"/>
      <c r="J62" s="6"/>
    </row>
    <row r="63" spans="1:10" x14ac:dyDescent="0.2">
      <c r="A63">
        <v>48</v>
      </c>
      <c r="B63">
        <v>16</v>
      </c>
      <c r="C63" t="s">
        <v>13</v>
      </c>
      <c r="D63" t="s">
        <v>10</v>
      </c>
      <c r="E63">
        <v>1</v>
      </c>
      <c r="F63">
        <v>0</v>
      </c>
      <c r="G63">
        <f t="shared" si="0"/>
        <v>0</v>
      </c>
      <c r="H63">
        <f t="shared" si="5"/>
        <v>0</v>
      </c>
      <c r="I63" s="6"/>
      <c r="J63" s="6"/>
    </row>
    <row r="64" spans="1:10" x14ac:dyDescent="0.2">
      <c r="A64">
        <v>49</v>
      </c>
      <c r="B64">
        <v>16</v>
      </c>
      <c r="C64" t="s">
        <v>11</v>
      </c>
      <c r="D64" t="s">
        <v>8</v>
      </c>
      <c r="E64">
        <v>1</v>
      </c>
      <c r="F64">
        <v>0</v>
      </c>
      <c r="G64">
        <f t="shared" si="0"/>
        <v>0</v>
      </c>
      <c r="H64">
        <f t="shared" si="5"/>
        <v>0</v>
      </c>
      <c r="I64" s="6"/>
      <c r="J64" s="6"/>
    </row>
    <row r="65" spans="1:10" x14ac:dyDescent="0.2">
      <c r="A65">
        <v>50</v>
      </c>
      <c r="B65">
        <v>16</v>
      </c>
      <c r="C65" t="s">
        <v>11</v>
      </c>
      <c r="D65" t="s">
        <v>10</v>
      </c>
      <c r="E65">
        <v>3</v>
      </c>
      <c r="F65">
        <v>4.8000000000000001E-2</v>
      </c>
      <c r="G65">
        <f t="shared" si="0"/>
        <v>0.154776</v>
      </c>
      <c r="H65">
        <f t="shared" si="5"/>
        <v>2.1668639999999999</v>
      </c>
      <c r="I65" s="6"/>
      <c r="J65" s="6"/>
    </row>
    <row r="66" spans="1:10" x14ac:dyDescent="0.2">
      <c r="A66">
        <v>51</v>
      </c>
      <c r="B66">
        <v>15</v>
      </c>
      <c r="C66" t="s">
        <v>12</v>
      </c>
      <c r="D66" t="s">
        <v>10</v>
      </c>
      <c r="E66">
        <v>2</v>
      </c>
      <c r="F66">
        <v>1.2E-2</v>
      </c>
      <c r="G66">
        <f t="shared" si="0"/>
        <v>3.8693999999999999E-2</v>
      </c>
      <c r="H66">
        <f t="shared" si="5"/>
        <v>0.54171599999999998</v>
      </c>
      <c r="I66" s="6"/>
      <c r="J66" s="6"/>
    </row>
    <row r="67" spans="1:10" x14ac:dyDescent="0.2">
      <c r="A67">
        <v>52</v>
      </c>
      <c r="B67">
        <v>15</v>
      </c>
      <c r="C67" t="s">
        <v>21</v>
      </c>
      <c r="D67" t="s">
        <v>8</v>
      </c>
      <c r="E67">
        <v>1</v>
      </c>
      <c r="F67">
        <v>0.03</v>
      </c>
      <c r="G67">
        <f t="shared" si="0"/>
        <v>9.6734999999999988E-2</v>
      </c>
      <c r="H67">
        <f t="shared" si="5"/>
        <v>1.3542899999999998</v>
      </c>
      <c r="I67" s="6"/>
      <c r="J67" s="6"/>
    </row>
    <row r="68" spans="1:10" x14ac:dyDescent="0.2">
      <c r="A68">
        <v>53</v>
      </c>
      <c r="B68">
        <v>16</v>
      </c>
      <c r="C68" t="s">
        <v>13</v>
      </c>
      <c r="D68" t="s">
        <v>10</v>
      </c>
      <c r="E68">
        <v>3</v>
      </c>
      <c r="F68">
        <v>0</v>
      </c>
      <c r="G68">
        <f t="shared" si="0"/>
        <v>0</v>
      </c>
      <c r="H68">
        <f t="shared" si="5"/>
        <v>0</v>
      </c>
      <c r="I68" s="6"/>
      <c r="J68" s="6"/>
    </row>
    <row r="69" spans="1:10" x14ac:dyDescent="0.2">
      <c r="A69">
        <v>54</v>
      </c>
      <c r="B69">
        <v>15</v>
      </c>
      <c r="C69" t="s">
        <v>23</v>
      </c>
      <c r="D69" t="s">
        <v>8</v>
      </c>
      <c r="E69">
        <v>1</v>
      </c>
      <c r="F69">
        <v>8.0000000000000002E-3</v>
      </c>
      <c r="G69">
        <f t="shared" si="0"/>
        <v>2.5795999999999999E-2</v>
      </c>
      <c r="H69">
        <f t="shared" si="5"/>
        <v>0.36114400000000002</v>
      </c>
      <c r="I69" s="6"/>
      <c r="J69" s="6"/>
    </row>
    <row r="70" spans="1:10" x14ac:dyDescent="0.2">
      <c r="A70">
        <v>55</v>
      </c>
      <c r="B70">
        <v>16</v>
      </c>
      <c r="C70" t="s">
        <v>9</v>
      </c>
      <c r="D70" t="s">
        <v>8</v>
      </c>
      <c r="E70">
        <v>3</v>
      </c>
      <c r="F70">
        <v>8.4000000000000005E-2</v>
      </c>
      <c r="G70">
        <f t="shared" si="0"/>
        <v>0.27085799999999999</v>
      </c>
      <c r="H70">
        <f t="shared" si="5"/>
        <v>3.7920119999999997</v>
      </c>
      <c r="I70" s="6"/>
      <c r="J70" s="6"/>
    </row>
    <row r="71" spans="1:10" x14ac:dyDescent="0.2">
      <c r="A71">
        <v>56</v>
      </c>
      <c r="B71">
        <v>16</v>
      </c>
      <c r="C71" t="s">
        <v>12</v>
      </c>
      <c r="D71" t="s">
        <v>10</v>
      </c>
      <c r="E71">
        <v>1</v>
      </c>
      <c r="F71">
        <v>0.1</v>
      </c>
      <c r="G71">
        <f t="shared" si="0"/>
        <v>0.32245000000000001</v>
      </c>
      <c r="H71">
        <f t="shared" si="5"/>
        <v>4.5143000000000004</v>
      </c>
      <c r="I71" s="6"/>
      <c r="J71" s="6"/>
    </row>
    <row r="72" spans="1:10" x14ac:dyDescent="0.2">
      <c r="A72">
        <v>57</v>
      </c>
      <c r="B72">
        <v>15</v>
      </c>
      <c r="C72" t="s">
        <v>11</v>
      </c>
      <c r="D72" t="s">
        <v>10</v>
      </c>
      <c r="E72">
        <v>2</v>
      </c>
      <c r="F72">
        <v>3.7999999999999999E-2</v>
      </c>
      <c r="G72">
        <f t="shared" si="0"/>
        <v>0.12253099999999999</v>
      </c>
      <c r="H72">
        <f t="shared" si="5"/>
        <v>1.7154339999999999</v>
      </c>
      <c r="I72" s="6"/>
      <c r="J72" s="6"/>
    </row>
    <row r="73" spans="1:10" x14ac:dyDescent="0.2">
      <c r="A73">
        <v>58</v>
      </c>
      <c r="B73">
        <v>15</v>
      </c>
      <c r="C73" t="s">
        <v>21</v>
      </c>
      <c r="D73" t="s">
        <v>10</v>
      </c>
      <c r="E73">
        <v>1</v>
      </c>
      <c r="F73">
        <v>4.9000000000000002E-2</v>
      </c>
      <c r="G73">
        <f t="shared" si="0"/>
        <v>0.15800050000000002</v>
      </c>
      <c r="H73">
        <f t="shared" si="5"/>
        <v>2.2120070000000003</v>
      </c>
      <c r="I73" s="6"/>
      <c r="J73" s="6"/>
    </row>
    <row r="74" spans="1:10" x14ac:dyDescent="0.2">
      <c r="A74">
        <v>59</v>
      </c>
      <c r="B74">
        <v>16</v>
      </c>
      <c r="C74" t="s">
        <v>13</v>
      </c>
      <c r="D74" t="s">
        <v>10</v>
      </c>
      <c r="E74">
        <v>2</v>
      </c>
      <c r="F74">
        <v>1.0999999999999999E-2</v>
      </c>
      <c r="G74">
        <f t="shared" si="0"/>
        <v>3.5469499999999994E-2</v>
      </c>
      <c r="H74">
        <f t="shared" si="5"/>
        <v>0.49657299999999993</v>
      </c>
      <c r="I74" s="6"/>
      <c r="J74" s="6"/>
    </row>
    <row r="75" spans="1:10" x14ac:dyDescent="0.2">
      <c r="A75">
        <v>60</v>
      </c>
      <c r="B75">
        <v>16</v>
      </c>
      <c r="C75" t="s">
        <v>12</v>
      </c>
      <c r="D75" t="s">
        <v>8</v>
      </c>
      <c r="E75">
        <v>3</v>
      </c>
      <c r="F75">
        <v>5.0000000000000001E-3</v>
      </c>
      <c r="G75">
        <f t="shared" si="0"/>
        <v>1.6122500000000001E-2</v>
      </c>
      <c r="H75">
        <f t="shared" si="5"/>
        <v>0.22571500000000003</v>
      </c>
      <c r="I75" s="6"/>
      <c r="J7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topLeftCell="A12" workbookViewId="0">
      <selection activeCell="A16" sqref="A16:H39"/>
    </sheetView>
  </sheetViews>
  <sheetFormatPr baseColWidth="10" defaultRowHeight="16" x14ac:dyDescent="0.2"/>
  <sheetData>
    <row r="3" spans="1:8" x14ac:dyDescent="0.2">
      <c r="B3" t="s">
        <v>1</v>
      </c>
      <c r="C3" t="s">
        <v>0</v>
      </c>
    </row>
    <row r="4" spans="1:8" x14ac:dyDescent="0.2">
      <c r="B4" s="4">
        <v>0.125</v>
      </c>
      <c r="C4">
        <v>2.5000000000000001E-2</v>
      </c>
    </row>
    <row r="5" spans="1:8" x14ac:dyDescent="0.2">
      <c r="B5" s="4">
        <v>0.25</v>
      </c>
      <c r="C5">
        <v>4.3999999999999997E-2</v>
      </c>
    </row>
    <row r="6" spans="1:8" x14ac:dyDescent="0.2">
      <c r="B6" s="4">
        <v>0.5</v>
      </c>
      <c r="C6">
        <v>0.107</v>
      </c>
    </row>
    <row r="7" spans="1:8" x14ac:dyDescent="0.2">
      <c r="B7" s="4">
        <v>0.75</v>
      </c>
      <c r="C7">
        <v>0.161</v>
      </c>
    </row>
    <row r="8" spans="1:8" x14ac:dyDescent="0.2">
      <c r="B8" s="4">
        <v>1</v>
      </c>
      <c r="C8">
        <v>0.21199999999999999</v>
      </c>
    </row>
    <row r="9" spans="1:8" x14ac:dyDescent="0.2">
      <c r="B9" s="4">
        <v>1.25</v>
      </c>
      <c r="C9">
        <v>0.26300000000000001</v>
      </c>
    </row>
    <row r="15" spans="1:8" x14ac:dyDescent="0.2">
      <c r="B15" t="s">
        <v>6</v>
      </c>
      <c r="C15" t="s">
        <v>3</v>
      </c>
      <c r="D15" t="s">
        <v>4</v>
      </c>
      <c r="E15" t="s">
        <v>5</v>
      </c>
      <c r="F15" t="s">
        <v>0</v>
      </c>
      <c r="G15" t="s">
        <v>1</v>
      </c>
      <c r="H15" t="s">
        <v>2</v>
      </c>
    </row>
    <row r="16" spans="1:8" x14ac:dyDescent="0.2">
      <c r="A16">
        <v>1</v>
      </c>
      <c r="B16" s="1">
        <v>15</v>
      </c>
      <c r="C16" s="1" t="s">
        <v>7</v>
      </c>
      <c r="D16" s="1" t="s">
        <v>8</v>
      </c>
      <c r="E16" s="1">
        <v>3</v>
      </c>
      <c r="F16" s="1">
        <v>0.159</v>
      </c>
      <c r="G16">
        <f>(F16*4.7332)</f>
        <v>0.75257879999999999</v>
      </c>
      <c r="H16">
        <f>(G16*14)/1</f>
        <v>10.536103199999999</v>
      </c>
    </row>
    <row r="17" spans="1:8" x14ac:dyDescent="0.2">
      <c r="A17">
        <v>2</v>
      </c>
      <c r="B17" s="1">
        <v>16</v>
      </c>
      <c r="C17" t="s">
        <v>13</v>
      </c>
      <c r="D17" t="s">
        <v>10</v>
      </c>
      <c r="E17">
        <v>1</v>
      </c>
      <c r="F17">
        <v>0</v>
      </c>
      <c r="G17">
        <f t="shared" ref="G17:G39" si="0">(F17*4.7332)</f>
        <v>0</v>
      </c>
      <c r="H17">
        <f t="shared" ref="H17:H35" si="1">(G17*14)/1</f>
        <v>0</v>
      </c>
    </row>
    <row r="18" spans="1:8" x14ac:dyDescent="0.2">
      <c r="A18">
        <v>3</v>
      </c>
      <c r="B18" s="1">
        <v>16</v>
      </c>
      <c r="C18" t="s">
        <v>13</v>
      </c>
      <c r="D18" t="s">
        <v>8</v>
      </c>
      <c r="E18">
        <v>1</v>
      </c>
      <c r="F18">
        <v>1.7000000000000001E-2</v>
      </c>
      <c r="G18">
        <f t="shared" si="0"/>
        <v>8.0464400000000005E-2</v>
      </c>
      <c r="H18">
        <f t="shared" si="1"/>
        <v>1.1265016000000001</v>
      </c>
    </row>
    <row r="19" spans="1:8" x14ac:dyDescent="0.2">
      <c r="A19">
        <v>4</v>
      </c>
      <c r="B19" s="1">
        <v>15</v>
      </c>
      <c r="C19" t="s">
        <v>14</v>
      </c>
      <c r="D19" t="s">
        <v>10</v>
      </c>
      <c r="E19">
        <v>2</v>
      </c>
      <c r="F19">
        <v>0.12</v>
      </c>
      <c r="G19">
        <f t="shared" si="0"/>
        <v>0.56798399999999993</v>
      </c>
      <c r="H19">
        <f t="shared" si="1"/>
        <v>7.9517759999999988</v>
      </c>
    </row>
    <row r="20" spans="1:8" x14ac:dyDescent="0.2">
      <c r="A20">
        <v>5</v>
      </c>
      <c r="B20" s="1">
        <v>16</v>
      </c>
      <c r="C20" t="s">
        <v>16</v>
      </c>
      <c r="D20" t="s">
        <v>8</v>
      </c>
      <c r="E20">
        <v>3</v>
      </c>
      <c r="F20">
        <v>6.9000000000000006E-2</v>
      </c>
      <c r="G20">
        <f t="shared" si="0"/>
        <v>0.32659080000000001</v>
      </c>
      <c r="H20">
        <f t="shared" si="1"/>
        <v>4.5722712000000003</v>
      </c>
    </row>
    <row r="21" spans="1:8" x14ac:dyDescent="0.2">
      <c r="A21">
        <v>6</v>
      </c>
      <c r="B21" s="1">
        <v>15</v>
      </c>
      <c r="C21" t="s">
        <v>7</v>
      </c>
      <c r="D21" t="s">
        <v>8</v>
      </c>
      <c r="E21">
        <v>3</v>
      </c>
      <c r="F21">
        <v>0.14399999999999999</v>
      </c>
      <c r="G21">
        <f t="shared" si="0"/>
        <v>0.68158079999999999</v>
      </c>
      <c r="H21">
        <f t="shared" si="1"/>
        <v>9.5421312</v>
      </c>
    </row>
    <row r="22" spans="1:8" x14ac:dyDescent="0.2">
      <c r="A22">
        <v>7</v>
      </c>
      <c r="B22" s="1">
        <v>15</v>
      </c>
      <c r="C22" t="s">
        <v>13</v>
      </c>
      <c r="D22" t="s">
        <v>8</v>
      </c>
      <c r="E22">
        <v>1</v>
      </c>
      <c r="F22">
        <v>0.06</v>
      </c>
      <c r="G22">
        <f t="shared" si="0"/>
        <v>0.28399199999999997</v>
      </c>
      <c r="H22">
        <f t="shared" si="1"/>
        <v>3.9758879999999994</v>
      </c>
    </row>
    <row r="23" spans="1:8" x14ac:dyDescent="0.2">
      <c r="A23">
        <v>8</v>
      </c>
      <c r="B23" s="1">
        <v>16</v>
      </c>
      <c r="C23" t="s">
        <v>13</v>
      </c>
      <c r="D23" t="s">
        <v>8</v>
      </c>
      <c r="E23">
        <v>3</v>
      </c>
      <c r="F23">
        <v>1.0999999999999999E-2</v>
      </c>
      <c r="G23">
        <f t="shared" si="0"/>
        <v>5.2065199999999999E-2</v>
      </c>
      <c r="H23">
        <f t="shared" si="1"/>
        <v>0.72891280000000003</v>
      </c>
    </row>
    <row r="24" spans="1:8" x14ac:dyDescent="0.2">
      <c r="A24">
        <v>9</v>
      </c>
      <c r="B24" s="1">
        <v>16</v>
      </c>
      <c r="C24" t="s">
        <v>13</v>
      </c>
      <c r="D24" t="s">
        <v>10</v>
      </c>
      <c r="E24">
        <v>3</v>
      </c>
      <c r="F24">
        <v>1.0999999999999999E-2</v>
      </c>
      <c r="G24">
        <f t="shared" si="0"/>
        <v>5.2065199999999999E-2</v>
      </c>
      <c r="H24">
        <f t="shared" si="1"/>
        <v>0.72891280000000003</v>
      </c>
    </row>
    <row r="25" spans="1:8" x14ac:dyDescent="0.2">
      <c r="A25">
        <v>10</v>
      </c>
      <c r="B25" s="1">
        <v>16</v>
      </c>
      <c r="C25" t="s">
        <v>13</v>
      </c>
      <c r="D25" t="s">
        <v>8</v>
      </c>
      <c r="E25">
        <v>3</v>
      </c>
      <c r="F25">
        <v>0.01</v>
      </c>
      <c r="G25">
        <f t="shared" si="0"/>
        <v>4.7331999999999999E-2</v>
      </c>
      <c r="H25">
        <f t="shared" si="1"/>
        <v>0.66264800000000001</v>
      </c>
    </row>
    <row r="26" spans="1:8" x14ac:dyDescent="0.2">
      <c r="A26">
        <v>11</v>
      </c>
      <c r="B26" s="1">
        <v>16</v>
      </c>
      <c r="C26" t="s">
        <v>11</v>
      </c>
      <c r="D26" t="s">
        <v>10</v>
      </c>
      <c r="E26">
        <v>3</v>
      </c>
      <c r="F26">
        <v>2.4E-2</v>
      </c>
      <c r="G26">
        <f t="shared" si="0"/>
        <v>0.1135968</v>
      </c>
      <c r="H26">
        <f t="shared" si="1"/>
        <v>1.5903551999999999</v>
      </c>
    </row>
    <row r="27" spans="1:8" x14ac:dyDescent="0.2">
      <c r="A27">
        <v>12</v>
      </c>
      <c r="B27" s="1">
        <v>16</v>
      </c>
      <c r="C27" t="s">
        <v>13</v>
      </c>
      <c r="D27" t="s">
        <v>8</v>
      </c>
      <c r="E27">
        <v>1</v>
      </c>
      <c r="F27">
        <v>1.9E-2</v>
      </c>
      <c r="G27">
        <f t="shared" si="0"/>
        <v>8.9930800000000005E-2</v>
      </c>
      <c r="H27">
        <f t="shared" si="1"/>
        <v>1.2590312000000001</v>
      </c>
    </row>
    <row r="28" spans="1:8" x14ac:dyDescent="0.2">
      <c r="A28">
        <v>13</v>
      </c>
      <c r="B28" s="1">
        <v>16</v>
      </c>
      <c r="C28" t="s">
        <v>11</v>
      </c>
      <c r="D28" t="s">
        <v>8</v>
      </c>
      <c r="E28">
        <v>2</v>
      </c>
      <c r="F28">
        <v>2.5999999999999999E-2</v>
      </c>
      <c r="G28">
        <f t="shared" si="0"/>
        <v>0.1230632</v>
      </c>
      <c r="H28">
        <f t="shared" si="1"/>
        <v>1.7228847999999999</v>
      </c>
    </row>
    <row r="29" spans="1:8" x14ac:dyDescent="0.2">
      <c r="A29">
        <v>14</v>
      </c>
      <c r="B29" s="1">
        <v>15</v>
      </c>
      <c r="C29" t="s">
        <v>14</v>
      </c>
      <c r="D29" t="s">
        <v>8</v>
      </c>
      <c r="E29">
        <v>1</v>
      </c>
      <c r="F29">
        <v>1E-3</v>
      </c>
      <c r="G29">
        <f t="shared" si="0"/>
        <v>4.7331999999999999E-3</v>
      </c>
      <c r="H29">
        <f t="shared" si="1"/>
        <v>6.6264799999999999E-2</v>
      </c>
    </row>
    <row r="30" spans="1:8" x14ac:dyDescent="0.2">
      <c r="A30">
        <v>15</v>
      </c>
      <c r="B30" s="1">
        <v>15</v>
      </c>
      <c r="C30" t="s">
        <v>7</v>
      </c>
      <c r="D30" t="s">
        <v>10</v>
      </c>
      <c r="E30">
        <v>3</v>
      </c>
      <c r="F30">
        <v>1E-3</v>
      </c>
      <c r="G30">
        <f t="shared" si="0"/>
        <v>4.7331999999999999E-3</v>
      </c>
      <c r="H30">
        <f t="shared" si="1"/>
        <v>6.6264799999999999E-2</v>
      </c>
    </row>
    <row r="31" spans="1:8" x14ac:dyDescent="0.2">
      <c r="A31">
        <v>16</v>
      </c>
      <c r="B31" s="1">
        <v>15</v>
      </c>
      <c r="C31" t="s">
        <v>14</v>
      </c>
      <c r="D31" t="s">
        <v>10</v>
      </c>
      <c r="E31">
        <v>2</v>
      </c>
      <c r="F31">
        <v>0.13100000000000001</v>
      </c>
      <c r="G31">
        <f t="shared" si="0"/>
        <v>0.62004920000000008</v>
      </c>
      <c r="H31">
        <f t="shared" si="1"/>
        <v>8.6806888000000004</v>
      </c>
    </row>
    <row r="32" spans="1:8" x14ac:dyDescent="0.2">
      <c r="A32">
        <v>17</v>
      </c>
      <c r="B32" s="1">
        <v>15</v>
      </c>
      <c r="C32" t="s">
        <v>12</v>
      </c>
      <c r="D32" t="s">
        <v>8</v>
      </c>
      <c r="E32">
        <v>3</v>
      </c>
      <c r="F32">
        <v>0.06</v>
      </c>
      <c r="G32">
        <f t="shared" si="0"/>
        <v>0.28399199999999997</v>
      </c>
      <c r="H32">
        <f t="shared" si="1"/>
        <v>3.9758879999999994</v>
      </c>
    </row>
    <row r="33" spans="1:8" x14ac:dyDescent="0.2">
      <c r="A33">
        <v>18</v>
      </c>
      <c r="B33" s="1">
        <v>15</v>
      </c>
      <c r="C33" t="s">
        <v>7</v>
      </c>
      <c r="D33" t="s">
        <v>10</v>
      </c>
      <c r="E33">
        <v>3</v>
      </c>
      <c r="F33">
        <v>1E-3</v>
      </c>
      <c r="G33">
        <f t="shared" si="0"/>
        <v>4.7331999999999999E-3</v>
      </c>
      <c r="H33">
        <f t="shared" si="1"/>
        <v>6.6264799999999999E-2</v>
      </c>
    </row>
    <row r="34" spans="1:8" x14ac:dyDescent="0.2">
      <c r="A34">
        <v>19</v>
      </c>
      <c r="B34" s="1">
        <v>15</v>
      </c>
      <c r="C34" t="s">
        <v>14</v>
      </c>
      <c r="D34" t="s">
        <v>10</v>
      </c>
      <c r="E34">
        <v>1</v>
      </c>
      <c r="F34">
        <v>0.88300000000000001</v>
      </c>
      <c r="G34">
        <f t="shared" si="0"/>
        <v>4.1794156000000005</v>
      </c>
      <c r="H34">
        <f t="shared" si="1"/>
        <v>58.51181840000001</v>
      </c>
    </row>
    <row r="35" spans="1:8" x14ac:dyDescent="0.2">
      <c r="A35">
        <v>20</v>
      </c>
      <c r="B35" s="1">
        <v>15</v>
      </c>
      <c r="C35" t="s">
        <v>7</v>
      </c>
      <c r="D35" t="s">
        <v>8</v>
      </c>
      <c r="E35">
        <v>1</v>
      </c>
      <c r="F35">
        <v>6.9000000000000006E-2</v>
      </c>
      <c r="G35">
        <f t="shared" si="0"/>
        <v>0.32659080000000001</v>
      </c>
      <c r="H35">
        <f t="shared" si="1"/>
        <v>4.5722712000000003</v>
      </c>
    </row>
    <row r="36" spans="1:8" x14ac:dyDescent="0.2">
      <c r="A36" s="2" t="s">
        <v>17</v>
      </c>
      <c r="B36" s="1">
        <v>15</v>
      </c>
      <c r="C36" t="s">
        <v>14</v>
      </c>
      <c r="D36" t="s">
        <v>10</v>
      </c>
      <c r="E36">
        <v>1</v>
      </c>
      <c r="F36">
        <v>0.61399999999999999</v>
      </c>
      <c r="G36">
        <f t="shared" si="0"/>
        <v>2.9061848000000001</v>
      </c>
      <c r="H36">
        <f>(G36*28)/1</f>
        <v>81.373174400000011</v>
      </c>
    </row>
    <row r="37" spans="1:8" x14ac:dyDescent="0.2">
      <c r="A37" s="3" t="s">
        <v>18</v>
      </c>
      <c r="B37" s="1">
        <v>15</v>
      </c>
      <c r="C37" t="s">
        <v>14</v>
      </c>
      <c r="D37" t="s">
        <v>10</v>
      </c>
      <c r="E37">
        <v>1</v>
      </c>
      <c r="F37">
        <v>0.46400000000000002</v>
      </c>
      <c r="G37">
        <f t="shared" si="0"/>
        <v>2.1962048000000003</v>
      </c>
      <c r="H37">
        <f>(G37*(14*3)/1)</f>
        <v>92.240601600000019</v>
      </c>
    </row>
    <row r="38" spans="1:8" x14ac:dyDescent="0.2">
      <c r="A38" s="3" t="s">
        <v>19</v>
      </c>
      <c r="B38" s="1">
        <v>15</v>
      </c>
      <c r="C38" t="s">
        <v>14</v>
      </c>
      <c r="D38" t="s">
        <v>10</v>
      </c>
      <c r="E38">
        <v>1</v>
      </c>
      <c r="F38">
        <v>0.315</v>
      </c>
      <c r="G38">
        <f t="shared" si="0"/>
        <v>1.490958</v>
      </c>
      <c r="H38">
        <f>(G38*(14*4))/1</f>
        <v>83.493648000000007</v>
      </c>
    </row>
    <row r="39" spans="1:8" x14ac:dyDescent="0.2">
      <c r="A39" s="3" t="s">
        <v>20</v>
      </c>
      <c r="B39" s="1">
        <v>15</v>
      </c>
      <c r="C39" t="s">
        <v>14</v>
      </c>
      <c r="D39" t="s">
        <v>10</v>
      </c>
      <c r="E39">
        <v>1</v>
      </c>
      <c r="F39">
        <v>0.22700000000000001</v>
      </c>
      <c r="G39">
        <f t="shared" si="0"/>
        <v>1.0744364</v>
      </c>
      <c r="H39">
        <f>(G39*(14*6))/1</f>
        <v>90.252657599999992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topLeftCell="A37" workbookViewId="0">
      <selection activeCell="A16" sqref="A16:H51"/>
    </sheetView>
  </sheetViews>
  <sheetFormatPr baseColWidth="10" defaultRowHeight="16" x14ac:dyDescent="0.2"/>
  <sheetData>
    <row r="3" spans="1:8" x14ac:dyDescent="0.2">
      <c r="B3" t="s">
        <v>1</v>
      </c>
      <c r="C3" t="s">
        <v>0</v>
      </c>
    </row>
    <row r="4" spans="1:8" x14ac:dyDescent="0.2">
      <c r="B4">
        <v>0</v>
      </c>
      <c r="C4">
        <v>0</v>
      </c>
    </row>
    <row r="5" spans="1:8" x14ac:dyDescent="0.2">
      <c r="B5" s="4">
        <v>0.125</v>
      </c>
      <c r="C5">
        <v>4.3999999999999997E-2</v>
      </c>
    </row>
    <row r="6" spans="1:8" x14ac:dyDescent="0.2">
      <c r="B6" s="4">
        <v>0.25</v>
      </c>
      <c r="C6">
        <v>0.08</v>
      </c>
    </row>
    <row r="7" spans="1:8" x14ac:dyDescent="0.2">
      <c r="B7" s="4">
        <v>0.5</v>
      </c>
      <c r="C7">
        <v>0.153</v>
      </c>
    </row>
    <row r="8" spans="1:8" x14ac:dyDescent="0.2">
      <c r="B8" s="4">
        <v>0.75</v>
      </c>
      <c r="C8">
        <v>0.23</v>
      </c>
    </row>
    <row r="9" spans="1:8" x14ac:dyDescent="0.2">
      <c r="B9" s="4">
        <v>1</v>
      </c>
      <c r="C9">
        <v>0.36599999999999999</v>
      </c>
    </row>
    <row r="10" spans="1:8" x14ac:dyDescent="0.2">
      <c r="B10" s="4">
        <v>1.25</v>
      </c>
      <c r="C10">
        <v>0.39800000000000002</v>
      </c>
    </row>
    <row r="15" spans="1:8" x14ac:dyDescent="0.2">
      <c r="B15" t="s">
        <v>6</v>
      </c>
      <c r="C15" t="s">
        <v>3</v>
      </c>
      <c r="D15" t="s">
        <v>4</v>
      </c>
      <c r="E15" t="s">
        <v>5</v>
      </c>
      <c r="F15" t="s">
        <v>0</v>
      </c>
      <c r="G15" t="s">
        <v>1</v>
      </c>
      <c r="H15" t="s">
        <v>2</v>
      </c>
    </row>
    <row r="16" spans="1:8" x14ac:dyDescent="0.2">
      <c r="A16">
        <v>1</v>
      </c>
      <c r="B16" s="1">
        <v>15</v>
      </c>
      <c r="C16" s="1" t="s">
        <v>7</v>
      </c>
      <c r="D16" s="1" t="s">
        <v>8</v>
      </c>
      <c r="E16" s="1">
        <v>1</v>
      </c>
      <c r="F16" s="1">
        <v>0.13500000000000001</v>
      </c>
      <c r="G16">
        <f>(F16*3.0185)</f>
        <v>0.40749750000000001</v>
      </c>
      <c r="H16">
        <f>(G16*14)/1</f>
        <v>5.7049650000000005</v>
      </c>
    </row>
    <row r="17" spans="1:8" x14ac:dyDescent="0.2">
      <c r="A17">
        <v>2</v>
      </c>
      <c r="B17" s="1">
        <v>16</v>
      </c>
      <c r="C17" t="s">
        <v>12</v>
      </c>
      <c r="D17" t="s">
        <v>8</v>
      </c>
      <c r="E17">
        <v>3</v>
      </c>
      <c r="F17">
        <v>8.9999999999999993E-3</v>
      </c>
      <c r="G17">
        <f t="shared" ref="G17:G51" si="0">(F17*3.0185)</f>
        <v>2.7166499999999996E-2</v>
      </c>
      <c r="H17">
        <f t="shared" ref="H17:H35" si="1">(G17*14)/1</f>
        <v>0.38033099999999997</v>
      </c>
    </row>
    <row r="18" spans="1:8" x14ac:dyDescent="0.2">
      <c r="A18">
        <v>3</v>
      </c>
      <c r="B18" s="1">
        <v>15</v>
      </c>
      <c r="C18" t="s">
        <v>23</v>
      </c>
      <c r="D18" t="s">
        <v>10</v>
      </c>
      <c r="E18">
        <v>1</v>
      </c>
      <c r="F18">
        <v>1.2E-2</v>
      </c>
      <c r="G18">
        <f t="shared" si="0"/>
        <v>3.6221999999999997E-2</v>
      </c>
      <c r="H18">
        <f t="shared" si="1"/>
        <v>0.507108</v>
      </c>
    </row>
    <row r="19" spans="1:8" x14ac:dyDescent="0.2">
      <c r="A19">
        <v>4</v>
      </c>
      <c r="B19" s="1">
        <v>15</v>
      </c>
      <c r="C19" t="s">
        <v>11</v>
      </c>
      <c r="D19" t="s">
        <v>10</v>
      </c>
      <c r="E19">
        <v>1</v>
      </c>
      <c r="F19">
        <v>4.2999999999999997E-2</v>
      </c>
      <c r="G19">
        <f t="shared" si="0"/>
        <v>0.12979549999999998</v>
      </c>
      <c r="H19">
        <f t="shared" si="1"/>
        <v>1.8171369999999998</v>
      </c>
    </row>
    <row r="20" spans="1:8" x14ac:dyDescent="0.2">
      <c r="A20">
        <v>5</v>
      </c>
      <c r="B20" s="1">
        <v>15</v>
      </c>
      <c r="C20" t="s">
        <v>12</v>
      </c>
      <c r="D20" t="s">
        <v>10</v>
      </c>
      <c r="E20">
        <v>1</v>
      </c>
      <c r="F20">
        <v>2.1000000000000001E-2</v>
      </c>
      <c r="G20">
        <f t="shared" si="0"/>
        <v>6.33885E-2</v>
      </c>
      <c r="H20">
        <f t="shared" si="1"/>
        <v>0.88743899999999998</v>
      </c>
    </row>
    <row r="21" spans="1:8" x14ac:dyDescent="0.2">
      <c r="A21">
        <v>6</v>
      </c>
      <c r="B21" s="1">
        <v>16</v>
      </c>
      <c r="C21" t="s">
        <v>11</v>
      </c>
      <c r="D21" t="s">
        <v>10</v>
      </c>
      <c r="E21">
        <v>2</v>
      </c>
      <c r="F21">
        <v>4.9000000000000002E-2</v>
      </c>
      <c r="G21">
        <f t="shared" si="0"/>
        <v>0.1479065</v>
      </c>
      <c r="H21">
        <f t="shared" si="1"/>
        <v>2.0706910000000001</v>
      </c>
    </row>
    <row r="22" spans="1:8" x14ac:dyDescent="0.2">
      <c r="A22">
        <v>7</v>
      </c>
      <c r="B22" s="1">
        <v>15</v>
      </c>
      <c r="C22" t="s">
        <v>14</v>
      </c>
      <c r="D22" t="s">
        <v>8</v>
      </c>
      <c r="E22">
        <v>1</v>
      </c>
      <c r="F22">
        <v>1.6E-2</v>
      </c>
      <c r="G22">
        <f t="shared" si="0"/>
        <v>4.8295999999999999E-2</v>
      </c>
      <c r="H22">
        <f t="shared" si="1"/>
        <v>0.67614399999999997</v>
      </c>
    </row>
    <row r="23" spans="1:8" x14ac:dyDescent="0.2">
      <c r="A23">
        <v>8</v>
      </c>
      <c r="B23" s="1">
        <v>15</v>
      </c>
      <c r="C23" t="s">
        <v>12</v>
      </c>
      <c r="D23" t="s">
        <v>10</v>
      </c>
      <c r="E23">
        <v>1</v>
      </c>
      <c r="F23">
        <v>2.4E-2</v>
      </c>
      <c r="G23">
        <f t="shared" si="0"/>
        <v>7.2443999999999995E-2</v>
      </c>
      <c r="H23">
        <f t="shared" si="1"/>
        <v>1.014216</v>
      </c>
    </row>
    <row r="24" spans="1:8" x14ac:dyDescent="0.2">
      <c r="A24">
        <v>9</v>
      </c>
      <c r="B24" s="1">
        <v>15</v>
      </c>
      <c r="C24" t="s">
        <v>14</v>
      </c>
      <c r="D24" t="s">
        <v>8</v>
      </c>
      <c r="E24">
        <v>3</v>
      </c>
      <c r="F24">
        <v>3.7999999999999999E-2</v>
      </c>
      <c r="G24">
        <f t="shared" si="0"/>
        <v>0.114703</v>
      </c>
      <c r="H24">
        <f t="shared" si="1"/>
        <v>1.605842</v>
      </c>
    </row>
    <row r="25" spans="1:8" x14ac:dyDescent="0.2">
      <c r="A25">
        <v>10</v>
      </c>
      <c r="B25" s="1">
        <v>16</v>
      </c>
      <c r="C25" t="s">
        <v>11</v>
      </c>
      <c r="D25" t="s">
        <v>10</v>
      </c>
      <c r="E25">
        <v>2</v>
      </c>
      <c r="F25">
        <v>4.9000000000000002E-2</v>
      </c>
      <c r="G25">
        <f t="shared" si="0"/>
        <v>0.1479065</v>
      </c>
      <c r="H25">
        <f t="shared" si="1"/>
        <v>2.0706910000000001</v>
      </c>
    </row>
    <row r="26" spans="1:8" x14ac:dyDescent="0.2">
      <c r="A26">
        <v>11</v>
      </c>
      <c r="B26" s="1">
        <v>16</v>
      </c>
      <c r="C26" t="s">
        <v>11</v>
      </c>
      <c r="D26" t="s">
        <v>8</v>
      </c>
      <c r="E26">
        <v>2</v>
      </c>
      <c r="F26">
        <v>4.5999999999999999E-2</v>
      </c>
      <c r="G26">
        <f t="shared" si="0"/>
        <v>0.138851</v>
      </c>
      <c r="H26">
        <f t="shared" si="1"/>
        <v>1.9439139999999999</v>
      </c>
    </row>
    <row r="27" spans="1:8" x14ac:dyDescent="0.2">
      <c r="A27">
        <v>12</v>
      </c>
      <c r="B27" s="1">
        <v>15</v>
      </c>
      <c r="C27" t="s">
        <v>12</v>
      </c>
      <c r="D27" t="s">
        <v>10</v>
      </c>
      <c r="E27">
        <v>2</v>
      </c>
      <c r="F27">
        <v>2.4E-2</v>
      </c>
      <c r="G27">
        <f t="shared" si="0"/>
        <v>7.2443999999999995E-2</v>
      </c>
      <c r="H27">
        <f t="shared" si="1"/>
        <v>1.014216</v>
      </c>
    </row>
    <row r="28" spans="1:8" x14ac:dyDescent="0.2">
      <c r="A28">
        <v>13</v>
      </c>
      <c r="B28" s="1">
        <v>15</v>
      </c>
      <c r="C28" t="s">
        <v>12</v>
      </c>
      <c r="D28" t="s">
        <v>8</v>
      </c>
      <c r="E28">
        <v>3</v>
      </c>
      <c r="F28">
        <v>7.0000000000000007E-2</v>
      </c>
      <c r="G28">
        <f t="shared" si="0"/>
        <v>0.21129500000000001</v>
      </c>
      <c r="H28">
        <f t="shared" si="1"/>
        <v>2.9581300000000001</v>
      </c>
    </row>
    <row r="29" spans="1:8" x14ac:dyDescent="0.2">
      <c r="A29">
        <v>14</v>
      </c>
      <c r="B29" s="1">
        <v>16</v>
      </c>
      <c r="C29" t="s">
        <v>11</v>
      </c>
      <c r="D29" t="s">
        <v>8</v>
      </c>
      <c r="E29">
        <v>1</v>
      </c>
      <c r="F29">
        <v>1.0999999999999999E-2</v>
      </c>
      <c r="G29">
        <f t="shared" si="0"/>
        <v>3.3203499999999997E-2</v>
      </c>
      <c r="H29">
        <f t="shared" si="1"/>
        <v>0.46484899999999996</v>
      </c>
    </row>
    <row r="30" spans="1:8" x14ac:dyDescent="0.2">
      <c r="A30">
        <v>15</v>
      </c>
      <c r="B30" s="1">
        <v>15</v>
      </c>
      <c r="C30" t="s">
        <v>23</v>
      </c>
      <c r="D30" t="s">
        <v>10</v>
      </c>
      <c r="E30">
        <v>1</v>
      </c>
      <c r="F30">
        <v>5.8999999999999997E-2</v>
      </c>
      <c r="G30">
        <f t="shared" si="0"/>
        <v>0.17809149999999999</v>
      </c>
      <c r="H30">
        <f t="shared" si="1"/>
        <v>2.4932809999999996</v>
      </c>
    </row>
    <row r="31" spans="1:8" x14ac:dyDescent="0.2">
      <c r="A31">
        <v>16</v>
      </c>
      <c r="B31" s="1">
        <v>15</v>
      </c>
      <c r="C31" t="s">
        <v>13</v>
      </c>
      <c r="D31" t="s">
        <v>10</v>
      </c>
      <c r="E31">
        <v>1</v>
      </c>
      <c r="F31">
        <v>2.1000000000000001E-2</v>
      </c>
      <c r="G31">
        <f t="shared" si="0"/>
        <v>6.33885E-2</v>
      </c>
      <c r="H31">
        <f t="shared" si="1"/>
        <v>0.88743899999999998</v>
      </c>
    </row>
    <row r="32" spans="1:8" x14ac:dyDescent="0.2">
      <c r="A32">
        <v>17</v>
      </c>
      <c r="B32" s="1">
        <v>15</v>
      </c>
      <c r="C32" t="s">
        <v>14</v>
      </c>
      <c r="D32" t="s">
        <v>8</v>
      </c>
      <c r="E32">
        <v>3</v>
      </c>
      <c r="F32">
        <v>0.05</v>
      </c>
      <c r="G32">
        <f t="shared" si="0"/>
        <v>0.150925</v>
      </c>
      <c r="H32">
        <f t="shared" si="1"/>
        <v>2.1129500000000001</v>
      </c>
    </row>
    <row r="33" spans="1:8" x14ac:dyDescent="0.2">
      <c r="A33">
        <v>18</v>
      </c>
      <c r="B33" s="1">
        <v>15</v>
      </c>
      <c r="C33" t="s">
        <v>12</v>
      </c>
      <c r="D33" t="s">
        <v>8</v>
      </c>
      <c r="E33">
        <v>2</v>
      </c>
      <c r="F33">
        <v>0.01</v>
      </c>
      <c r="G33">
        <f t="shared" si="0"/>
        <v>3.0185E-2</v>
      </c>
      <c r="H33">
        <f t="shared" si="1"/>
        <v>0.42259000000000002</v>
      </c>
    </row>
    <row r="34" spans="1:8" x14ac:dyDescent="0.2">
      <c r="A34">
        <v>19</v>
      </c>
      <c r="B34" s="1">
        <v>15</v>
      </c>
      <c r="C34" t="s">
        <v>12</v>
      </c>
      <c r="D34" t="s">
        <v>8</v>
      </c>
      <c r="E34">
        <v>2</v>
      </c>
      <c r="F34">
        <v>6.0000000000000001E-3</v>
      </c>
      <c r="G34">
        <f t="shared" si="0"/>
        <v>1.8110999999999999E-2</v>
      </c>
      <c r="H34">
        <f t="shared" si="1"/>
        <v>0.253554</v>
      </c>
    </row>
    <row r="35" spans="1:8" x14ac:dyDescent="0.2">
      <c r="A35">
        <v>20</v>
      </c>
      <c r="B35" s="1">
        <v>15</v>
      </c>
      <c r="C35" t="s">
        <v>13</v>
      </c>
      <c r="D35" t="s">
        <v>10</v>
      </c>
      <c r="E35">
        <v>3</v>
      </c>
      <c r="F35">
        <v>1.9E-2</v>
      </c>
      <c r="G35">
        <f t="shared" si="0"/>
        <v>5.73515E-2</v>
      </c>
      <c r="H35">
        <f t="shared" si="1"/>
        <v>0.802921</v>
      </c>
    </row>
    <row r="36" spans="1:8" x14ac:dyDescent="0.2">
      <c r="A36">
        <v>21</v>
      </c>
      <c r="B36" s="1">
        <v>16</v>
      </c>
      <c r="C36" t="s">
        <v>16</v>
      </c>
      <c r="D36" t="s">
        <v>8</v>
      </c>
      <c r="E36">
        <v>2</v>
      </c>
      <c r="F36">
        <v>7.0000000000000007E-2</v>
      </c>
      <c r="G36">
        <f t="shared" si="0"/>
        <v>0.21129500000000001</v>
      </c>
      <c r="H36">
        <f t="shared" ref="H36:H51" si="2">(G36*14)/1</f>
        <v>2.9581300000000001</v>
      </c>
    </row>
    <row r="37" spans="1:8" x14ac:dyDescent="0.2">
      <c r="A37">
        <v>22</v>
      </c>
      <c r="B37" s="1">
        <v>15</v>
      </c>
      <c r="C37" t="s">
        <v>13</v>
      </c>
      <c r="D37" t="s">
        <v>10</v>
      </c>
      <c r="E37">
        <v>3</v>
      </c>
      <c r="F37">
        <v>2.5000000000000001E-2</v>
      </c>
      <c r="G37">
        <f t="shared" si="0"/>
        <v>7.5462500000000002E-2</v>
      </c>
      <c r="H37">
        <f t="shared" si="2"/>
        <v>1.0564750000000001</v>
      </c>
    </row>
    <row r="38" spans="1:8" x14ac:dyDescent="0.2">
      <c r="A38">
        <v>23</v>
      </c>
      <c r="B38" s="1">
        <v>15</v>
      </c>
      <c r="C38" t="s">
        <v>13</v>
      </c>
      <c r="D38" t="s">
        <v>8</v>
      </c>
      <c r="E38">
        <v>1</v>
      </c>
      <c r="F38">
        <v>0.112</v>
      </c>
      <c r="G38">
        <f t="shared" si="0"/>
        <v>0.33807199999999998</v>
      </c>
      <c r="H38">
        <f t="shared" si="2"/>
        <v>4.7330079999999999</v>
      </c>
    </row>
    <row r="39" spans="1:8" x14ac:dyDescent="0.2">
      <c r="A39">
        <v>24</v>
      </c>
      <c r="B39" s="1">
        <v>15</v>
      </c>
      <c r="C39" t="s">
        <v>13</v>
      </c>
      <c r="D39" t="s">
        <v>8</v>
      </c>
      <c r="E39">
        <v>3</v>
      </c>
      <c r="F39">
        <v>0.03</v>
      </c>
      <c r="G39">
        <f t="shared" si="0"/>
        <v>9.0554999999999997E-2</v>
      </c>
      <c r="H39">
        <f t="shared" si="2"/>
        <v>1.2677700000000001</v>
      </c>
    </row>
    <row r="40" spans="1:8" x14ac:dyDescent="0.2">
      <c r="A40">
        <v>25</v>
      </c>
      <c r="B40" s="1">
        <v>15</v>
      </c>
      <c r="C40" t="s">
        <v>13</v>
      </c>
      <c r="D40" t="s">
        <v>10</v>
      </c>
      <c r="E40">
        <v>2</v>
      </c>
      <c r="F40">
        <v>1.7000000000000001E-2</v>
      </c>
      <c r="G40">
        <f t="shared" si="0"/>
        <v>5.1314500000000006E-2</v>
      </c>
      <c r="H40">
        <f t="shared" si="2"/>
        <v>0.71840300000000012</v>
      </c>
    </row>
    <row r="41" spans="1:8" x14ac:dyDescent="0.2">
      <c r="A41">
        <v>26</v>
      </c>
      <c r="B41" s="1">
        <v>15</v>
      </c>
      <c r="C41" t="s">
        <v>13</v>
      </c>
      <c r="D41" t="s">
        <v>8</v>
      </c>
      <c r="E41">
        <v>3</v>
      </c>
      <c r="F41">
        <v>0.04</v>
      </c>
      <c r="G41">
        <f t="shared" si="0"/>
        <v>0.12074</v>
      </c>
      <c r="H41">
        <f t="shared" si="2"/>
        <v>1.6903600000000001</v>
      </c>
    </row>
    <row r="42" spans="1:8" x14ac:dyDescent="0.2">
      <c r="A42">
        <v>27</v>
      </c>
      <c r="B42" s="1">
        <v>15</v>
      </c>
      <c r="C42" t="s">
        <v>13</v>
      </c>
      <c r="D42" t="s">
        <v>10</v>
      </c>
      <c r="E42">
        <v>1</v>
      </c>
      <c r="F42">
        <v>2.9000000000000001E-2</v>
      </c>
      <c r="G42">
        <f t="shared" si="0"/>
        <v>8.7536500000000003E-2</v>
      </c>
      <c r="H42">
        <f t="shared" si="2"/>
        <v>1.225511</v>
      </c>
    </row>
    <row r="43" spans="1:8" x14ac:dyDescent="0.2">
      <c r="A43">
        <v>28</v>
      </c>
      <c r="B43" s="1">
        <v>15</v>
      </c>
      <c r="C43" t="s">
        <v>12</v>
      </c>
      <c r="D43" t="s">
        <v>10</v>
      </c>
      <c r="E43">
        <v>3</v>
      </c>
      <c r="F43">
        <v>2.7E-2</v>
      </c>
      <c r="G43">
        <f t="shared" si="0"/>
        <v>8.1499500000000002E-2</v>
      </c>
      <c r="H43">
        <f t="shared" si="2"/>
        <v>1.1409929999999999</v>
      </c>
    </row>
    <row r="44" spans="1:8" x14ac:dyDescent="0.2">
      <c r="A44">
        <v>29</v>
      </c>
      <c r="B44" s="1">
        <v>16</v>
      </c>
      <c r="C44" t="s">
        <v>16</v>
      </c>
      <c r="D44" t="s">
        <v>8</v>
      </c>
      <c r="E44">
        <v>1</v>
      </c>
      <c r="F44">
        <v>8.5000000000000006E-2</v>
      </c>
      <c r="G44">
        <f t="shared" si="0"/>
        <v>0.25657250000000004</v>
      </c>
      <c r="H44">
        <f t="shared" si="2"/>
        <v>3.5920150000000004</v>
      </c>
    </row>
    <row r="45" spans="1:8" x14ac:dyDescent="0.2">
      <c r="A45">
        <v>30</v>
      </c>
      <c r="B45" s="1">
        <v>15</v>
      </c>
      <c r="C45" t="s">
        <v>11</v>
      </c>
      <c r="D45" t="s">
        <v>10</v>
      </c>
      <c r="E45">
        <v>3</v>
      </c>
      <c r="F45">
        <v>2.5999999999999999E-2</v>
      </c>
      <c r="G45">
        <f t="shared" si="0"/>
        <v>7.8480999999999995E-2</v>
      </c>
      <c r="H45">
        <f t="shared" si="2"/>
        <v>1.0987339999999999</v>
      </c>
    </row>
    <row r="46" spans="1:8" x14ac:dyDescent="0.2">
      <c r="A46">
        <v>31</v>
      </c>
      <c r="B46" s="1">
        <v>15</v>
      </c>
      <c r="C46" t="s">
        <v>13</v>
      </c>
      <c r="D46" t="s">
        <v>8</v>
      </c>
      <c r="E46">
        <v>2</v>
      </c>
      <c r="F46">
        <v>2.4E-2</v>
      </c>
      <c r="G46">
        <f t="shared" si="0"/>
        <v>7.2443999999999995E-2</v>
      </c>
      <c r="H46">
        <f t="shared" si="2"/>
        <v>1.014216</v>
      </c>
    </row>
    <row r="47" spans="1:8" x14ac:dyDescent="0.2">
      <c r="A47">
        <v>32</v>
      </c>
      <c r="B47" s="1">
        <v>15</v>
      </c>
      <c r="C47" t="s">
        <v>13</v>
      </c>
      <c r="D47" t="s">
        <v>8</v>
      </c>
      <c r="E47">
        <v>2</v>
      </c>
      <c r="F47">
        <v>2.5999999999999999E-2</v>
      </c>
      <c r="G47">
        <f t="shared" si="0"/>
        <v>7.8480999999999995E-2</v>
      </c>
      <c r="H47">
        <f t="shared" si="2"/>
        <v>1.0987339999999999</v>
      </c>
    </row>
    <row r="48" spans="1:8" x14ac:dyDescent="0.2">
      <c r="A48">
        <v>33</v>
      </c>
      <c r="B48" s="1">
        <v>15</v>
      </c>
      <c r="C48" t="s">
        <v>12</v>
      </c>
      <c r="D48" t="s">
        <v>10</v>
      </c>
      <c r="E48">
        <v>3</v>
      </c>
      <c r="F48">
        <v>0.01</v>
      </c>
      <c r="G48">
        <f t="shared" si="0"/>
        <v>3.0185E-2</v>
      </c>
      <c r="H48">
        <f t="shared" si="2"/>
        <v>0.42259000000000002</v>
      </c>
    </row>
    <row r="49" spans="1:8" x14ac:dyDescent="0.2">
      <c r="A49">
        <v>34</v>
      </c>
      <c r="B49" s="1">
        <v>15</v>
      </c>
      <c r="C49" t="s">
        <v>13</v>
      </c>
      <c r="D49" t="s">
        <v>10</v>
      </c>
      <c r="E49">
        <v>2</v>
      </c>
      <c r="F49">
        <v>1.6E-2</v>
      </c>
      <c r="G49">
        <f t="shared" si="0"/>
        <v>4.8295999999999999E-2</v>
      </c>
      <c r="H49">
        <f t="shared" si="2"/>
        <v>0.67614399999999997</v>
      </c>
    </row>
    <row r="50" spans="1:8" x14ac:dyDescent="0.2">
      <c r="A50">
        <v>35</v>
      </c>
      <c r="B50" s="1">
        <v>16</v>
      </c>
      <c r="C50" t="s">
        <v>16</v>
      </c>
      <c r="D50" t="s">
        <v>8</v>
      </c>
      <c r="E50">
        <v>3</v>
      </c>
      <c r="F50">
        <v>0.124</v>
      </c>
      <c r="G50">
        <f t="shared" si="0"/>
        <v>0.37429400000000002</v>
      </c>
      <c r="H50">
        <f t="shared" si="2"/>
        <v>5.2401160000000004</v>
      </c>
    </row>
    <row r="51" spans="1:8" x14ac:dyDescent="0.2">
      <c r="A51">
        <v>36</v>
      </c>
      <c r="B51" s="1">
        <v>15</v>
      </c>
      <c r="C51" t="s">
        <v>23</v>
      </c>
      <c r="D51" t="s">
        <v>8</v>
      </c>
      <c r="E51">
        <v>1</v>
      </c>
      <c r="F51">
        <v>4.2999999999999997E-2</v>
      </c>
      <c r="G51">
        <f t="shared" si="0"/>
        <v>0.12979549999999998</v>
      </c>
      <c r="H51">
        <f t="shared" si="2"/>
        <v>1.8171369999999998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59"/>
  <sheetViews>
    <sheetView topLeftCell="A119" workbookViewId="0">
      <selection activeCell="J7" sqref="J7:J159"/>
    </sheetView>
  </sheetViews>
  <sheetFormatPr baseColWidth="10" defaultRowHeight="16" x14ac:dyDescent="0.2"/>
  <sheetData>
    <row r="1" spans="1:11" x14ac:dyDescent="0.2">
      <c r="C1" t="s">
        <v>6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</row>
    <row r="2" spans="1:11" hidden="1" x14ac:dyDescent="0.2">
      <c r="A2">
        <v>66</v>
      </c>
      <c r="B2">
        <v>28</v>
      </c>
      <c r="C2">
        <v>15</v>
      </c>
      <c r="D2" t="s">
        <v>14</v>
      </c>
      <c r="E2" t="s">
        <v>10</v>
      </c>
      <c r="F2">
        <v>1</v>
      </c>
      <c r="G2">
        <v>1.0629999999999999</v>
      </c>
      <c r="H2">
        <v>3.4276434999999998</v>
      </c>
      <c r="I2" s="5"/>
      <c r="J2" s="5"/>
      <c r="K2" s="5"/>
    </row>
    <row r="3" spans="1:11" hidden="1" x14ac:dyDescent="0.2">
      <c r="A3">
        <v>117</v>
      </c>
      <c r="B3">
        <v>19</v>
      </c>
      <c r="C3" s="1">
        <v>15</v>
      </c>
      <c r="D3" t="s">
        <v>14</v>
      </c>
      <c r="E3" t="s">
        <v>10</v>
      </c>
      <c r="F3">
        <v>1</v>
      </c>
      <c r="G3">
        <v>0.88300000000000001</v>
      </c>
      <c r="H3">
        <v>4.1794156000000005</v>
      </c>
    </row>
    <row r="4" spans="1:11" hidden="1" x14ac:dyDescent="0.2">
      <c r="A4">
        <v>119</v>
      </c>
      <c r="B4" s="2" t="s">
        <v>17</v>
      </c>
      <c r="C4" s="1">
        <v>15</v>
      </c>
      <c r="D4" t="s">
        <v>14</v>
      </c>
      <c r="E4" t="s">
        <v>10</v>
      </c>
      <c r="F4">
        <v>1</v>
      </c>
      <c r="G4">
        <v>0.61399999999999999</v>
      </c>
      <c r="H4">
        <v>2.9061848000000001</v>
      </c>
      <c r="I4">
        <v>81.373174400000011</v>
      </c>
    </row>
    <row r="5" spans="1:11" hidden="1" x14ac:dyDescent="0.2">
      <c r="A5">
        <v>120</v>
      </c>
      <c r="B5" s="3" t="s">
        <v>18</v>
      </c>
      <c r="C5" s="1">
        <v>15</v>
      </c>
      <c r="D5" t="s">
        <v>14</v>
      </c>
      <c r="E5" t="s">
        <v>10</v>
      </c>
      <c r="F5">
        <v>1</v>
      </c>
      <c r="G5">
        <v>0.46400000000000002</v>
      </c>
      <c r="H5">
        <v>2.1962048000000003</v>
      </c>
      <c r="I5">
        <v>92.240601600000019</v>
      </c>
    </row>
    <row r="6" spans="1:11" hidden="1" x14ac:dyDescent="0.2">
      <c r="A6">
        <v>121</v>
      </c>
      <c r="B6" s="3" t="s">
        <v>19</v>
      </c>
      <c r="C6" s="1">
        <v>15</v>
      </c>
      <c r="D6" t="s">
        <v>14</v>
      </c>
      <c r="E6" t="s">
        <v>10</v>
      </c>
      <c r="F6">
        <v>1</v>
      </c>
      <c r="G6">
        <v>0.315</v>
      </c>
      <c r="H6">
        <v>1.490958</v>
      </c>
      <c r="I6">
        <v>83.493648000000007</v>
      </c>
    </row>
    <row r="7" spans="1:11" x14ac:dyDescent="0.2">
      <c r="A7">
        <v>122</v>
      </c>
      <c r="B7" s="3" t="s">
        <v>20</v>
      </c>
      <c r="C7" s="1">
        <v>15</v>
      </c>
      <c r="D7" t="s">
        <v>14</v>
      </c>
      <c r="E7" t="s">
        <v>10</v>
      </c>
      <c r="F7">
        <v>1</v>
      </c>
      <c r="G7">
        <v>0.22700000000000001</v>
      </c>
      <c r="H7">
        <v>1.0744364</v>
      </c>
      <c r="I7">
        <v>90.252657599999992</v>
      </c>
      <c r="J7">
        <v>86.840020400000014</v>
      </c>
    </row>
    <row r="8" spans="1:11" hidden="1" x14ac:dyDescent="0.2">
      <c r="A8">
        <v>102</v>
      </c>
      <c r="B8">
        <v>4</v>
      </c>
      <c r="C8" s="1">
        <v>15</v>
      </c>
      <c r="D8" t="s">
        <v>14</v>
      </c>
      <c r="E8" t="s">
        <v>10</v>
      </c>
      <c r="F8">
        <v>2</v>
      </c>
      <c r="G8">
        <v>0.12</v>
      </c>
      <c r="H8">
        <v>0.56798399999999993</v>
      </c>
      <c r="I8">
        <v>7.9517759999999988</v>
      </c>
    </row>
    <row r="9" spans="1:11" x14ac:dyDescent="0.2">
      <c r="A9">
        <v>114</v>
      </c>
      <c r="B9">
        <v>16</v>
      </c>
      <c r="C9" s="1">
        <v>15</v>
      </c>
      <c r="D9" t="s">
        <v>14</v>
      </c>
      <c r="E9" t="s">
        <v>10</v>
      </c>
      <c r="F9">
        <v>2</v>
      </c>
      <c r="G9">
        <v>0.13100000000000001</v>
      </c>
      <c r="H9">
        <v>0.62004920000000008</v>
      </c>
      <c r="I9">
        <v>8.6806888000000004</v>
      </c>
      <c r="J9">
        <v>8.3162324000000005</v>
      </c>
    </row>
    <row r="10" spans="1:11" hidden="1" x14ac:dyDescent="0.2">
      <c r="A10">
        <v>30</v>
      </c>
      <c r="B10">
        <v>30</v>
      </c>
      <c r="C10">
        <v>15</v>
      </c>
      <c r="D10" t="s">
        <v>14</v>
      </c>
      <c r="E10" t="s">
        <v>10</v>
      </c>
      <c r="F10">
        <v>3</v>
      </c>
      <c r="G10">
        <v>6.6000000000000003E-2</v>
      </c>
      <c r="H10">
        <v>0.22451880000000002</v>
      </c>
      <c r="I10">
        <v>3.1432632000000003</v>
      </c>
    </row>
    <row r="11" spans="1:11" x14ac:dyDescent="0.2">
      <c r="A11">
        <v>31</v>
      </c>
      <c r="B11">
        <v>31</v>
      </c>
      <c r="C11">
        <v>15</v>
      </c>
      <c r="D11" t="s">
        <v>14</v>
      </c>
      <c r="E11" t="s">
        <v>10</v>
      </c>
      <c r="F11">
        <v>3</v>
      </c>
      <c r="G11">
        <v>6.0999999999999999E-2</v>
      </c>
      <c r="H11">
        <v>0.20750979999999999</v>
      </c>
      <c r="I11">
        <v>2.9051372</v>
      </c>
      <c r="J11">
        <v>3.0242002000000001</v>
      </c>
    </row>
    <row r="12" spans="1:11" hidden="1" x14ac:dyDescent="0.2">
      <c r="A12">
        <v>112</v>
      </c>
      <c r="B12">
        <v>14</v>
      </c>
      <c r="C12" s="1">
        <v>15</v>
      </c>
      <c r="D12" t="s">
        <v>14</v>
      </c>
      <c r="E12" t="s">
        <v>8</v>
      </c>
      <c r="F12">
        <v>1</v>
      </c>
      <c r="G12">
        <v>1E-3</v>
      </c>
      <c r="H12">
        <v>4.7331999999999999E-3</v>
      </c>
      <c r="I12">
        <v>6.6264799999999999E-2</v>
      </c>
    </row>
    <row r="13" spans="1:11" x14ac:dyDescent="0.2">
      <c r="A13">
        <v>129</v>
      </c>
      <c r="B13">
        <v>7</v>
      </c>
      <c r="C13" s="1">
        <v>15</v>
      </c>
      <c r="D13" t="s">
        <v>14</v>
      </c>
      <c r="E13" t="s">
        <v>8</v>
      </c>
      <c r="F13">
        <v>1</v>
      </c>
      <c r="G13">
        <v>1.6E-2</v>
      </c>
      <c r="H13">
        <v>4.8295999999999999E-2</v>
      </c>
      <c r="I13">
        <v>0.67614399999999997</v>
      </c>
      <c r="J13">
        <v>0.37120439999999999</v>
      </c>
    </row>
    <row r="14" spans="1:11" hidden="1" x14ac:dyDescent="0.2">
      <c r="A14">
        <v>60</v>
      </c>
      <c r="B14">
        <v>22</v>
      </c>
      <c r="C14">
        <v>15</v>
      </c>
      <c r="D14" t="s">
        <v>14</v>
      </c>
      <c r="E14" t="s">
        <v>8</v>
      </c>
      <c r="F14">
        <v>2</v>
      </c>
      <c r="G14">
        <v>1.2E-2</v>
      </c>
      <c r="H14">
        <v>3.8693999999999999E-2</v>
      </c>
      <c r="I14">
        <v>0.54171599999999998</v>
      </c>
    </row>
    <row r="15" spans="1:11" hidden="1" x14ac:dyDescent="0.2">
      <c r="A15">
        <v>34</v>
      </c>
      <c r="B15">
        <v>34</v>
      </c>
      <c r="C15">
        <v>15</v>
      </c>
      <c r="D15" t="s">
        <v>14</v>
      </c>
      <c r="E15" t="s">
        <v>8</v>
      </c>
      <c r="F15">
        <v>2</v>
      </c>
      <c r="G15">
        <v>1.9E-2</v>
      </c>
      <c r="H15">
        <v>6.4634200000000003E-2</v>
      </c>
      <c r="I15">
        <v>0.90487880000000009</v>
      </c>
    </row>
    <row r="16" spans="1:11" hidden="1" x14ac:dyDescent="0.2">
      <c r="A16">
        <v>37</v>
      </c>
      <c r="B16">
        <v>37</v>
      </c>
      <c r="C16">
        <v>15</v>
      </c>
      <c r="D16" t="s">
        <v>14</v>
      </c>
      <c r="E16" t="s">
        <v>8</v>
      </c>
      <c r="F16">
        <v>2</v>
      </c>
      <c r="G16">
        <v>8.0000000000000002E-3</v>
      </c>
      <c r="H16">
        <v>2.7214400000000003E-2</v>
      </c>
      <c r="I16">
        <v>0.38100160000000005</v>
      </c>
    </row>
    <row r="17" spans="1:11" x14ac:dyDescent="0.2">
      <c r="A17">
        <v>67</v>
      </c>
      <c r="B17">
        <v>29</v>
      </c>
      <c r="C17">
        <v>15</v>
      </c>
      <c r="D17" t="s">
        <v>14</v>
      </c>
      <c r="E17" t="s">
        <v>8</v>
      </c>
      <c r="F17">
        <v>2</v>
      </c>
      <c r="G17">
        <v>1.4999999999999999E-2</v>
      </c>
      <c r="H17">
        <v>4.8367499999999994E-2</v>
      </c>
      <c r="I17">
        <v>0.67714499999999989</v>
      </c>
      <c r="J17" s="6">
        <v>0.62618535000000008</v>
      </c>
      <c r="K17" s="6"/>
    </row>
    <row r="18" spans="1:11" hidden="1" x14ac:dyDescent="0.2">
      <c r="A18">
        <v>131</v>
      </c>
      <c r="B18">
        <v>9</v>
      </c>
      <c r="C18" s="1">
        <v>15</v>
      </c>
      <c r="D18" t="s">
        <v>14</v>
      </c>
      <c r="E18" t="s">
        <v>8</v>
      </c>
      <c r="F18">
        <v>3</v>
      </c>
      <c r="G18">
        <v>3.7999999999999999E-2</v>
      </c>
      <c r="H18">
        <v>0.114703</v>
      </c>
      <c r="I18">
        <v>1.605842</v>
      </c>
    </row>
    <row r="19" spans="1:11" x14ac:dyDescent="0.2">
      <c r="A19">
        <v>139</v>
      </c>
      <c r="B19">
        <v>17</v>
      </c>
      <c r="C19" s="1">
        <v>15</v>
      </c>
      <c r="D19" t="s">
        <v>14</v>
      </c>
      <c r="E19" t="s">
        <v>8</v>
      </c>
      <c r="F19">
        <v>3</v>
      </c>
      <c r="G19">
        <v>0.05</v>
      </c>
      <c r="H19">
        <v>0.150925</v>
      </c>
      <c r="I19">
        <v>2.1129500000000001</v>
      </c>
      <c r="J19">
        <v>1.859396</v>
      </c>
    </row>
    <row r="20" spans="1:11" hidden="1" x14ac:dyDescent="0.2">
      <c r="A20">
        <v>138</v>
      </c>
      <c r="B20">
        <v>16</v>
      </c>
      <c r="C20" s="1">
        <v>15</v>
      </c>
      <c r="D20" t="s">
        <v>13</v>
      </c>
      <c r="E20" t="s">
        <v>10</v>
      </c>
      <c r="F20">
        <v>1</v>
      </c>
      <c r="G20">
        <v>2.1000000000000001E-2</v>
      </c>
      <c r="H20">
        <v>6.33885E-2</v>
      </c>
      <c r="I20">
        <v>0.88743899999999998</v>
      </c>
    </row>
    <row r="21" spans="1:11" x14ac:dyDescent="0.2">
      <c r="A21">
        <v>149</v>
      </c>
      <c r="B21">
        <v>27</v>
      </c>
      <c r="C21" s="1">
        <v>15</v>
      </c>
      <c r="D21" t="s">
        <v>13</v>
      </c>
      <c r="E21" t="s">
        <v>10</v>
      </c>
      <c r="F21">
        <v>1</v>
      </c>
      <c r="G21">
        <v>2.9000000000000001E-2</v>
      </c>
      <c r="H21">
        <v>8.7536500000000003E-2</v>
      </c>
      <c r="I21">
        <v>1.225511</v>
      </c>
      <c r="J21">
        <v>1.0564750000000001</v>
      </c>
    </row>
    <row r="22" spans="1:11" hidden="1" x14ac:dyDescent="0.2">
      <c r="A22">
        <v>147</v>
      </c>
      <c r="B22">
        <v>25</v>
      </c>
      <c r="C22" s="1">
        <v>15</v>
      </c>
      <c r="D22" t="s">
        <v>13</v>
      </c>
      <c r="E22" t="s">
        <v>10</v>
      </c>
      <c r="F22">
        <v>2</v>
      </c>
      <c r="G22">
        <v>1.7000000000000001E-2</v>
      </c>
      <c r="H22">
        <v>5.1314500000000006E-2</v>
      </c>
      <c r="I22">
        <v>0.71840300000000012</v>
      </c>
    </row>
    <row r="23" spans="1:11" x14ac:dyDescent="0.2">
      <c r="A23">
        <v>156</v>
      </c>
      <c r="B23">
        <v>34</v>
      </c>
      <c r="C23" s="1">
        <v>15</v>
      </c>
      <c r="D23" t="s">
        <v>13</v>
      </c>
      <c r="E23" t="s">
        <v>10</v>
      </c>
      <c r="F23">
        <v>2</v>
      </c>
      <c r="G23">
        <v>1.6E-2</v>
      </c>
      <c r="H23">
        <v>4.8295999999999999E-2</v>
      </c>
      <c r="I23">
        <v>0.67614399999999997</v>
      </c>
      <c r="J23">
        <v>0.6972735000000001</v>
      </c>
    </row>
    <row r="24" spans="1:11" hidden="1" x14ac:dyDescent="0.2">
      <c r="A24">
        <v>142</v>
      </c>
      <c r="B24">
        <v>20</v>
      </c>
      <c r="C24" s="1">
        <v>15</v>
      </c>
      <c r="D24" t="s">
        <v>13</v>
      </c>
      <c r="E24" t="s">
        <v>10</v>
      </c>
      <c r="F24">
        <v>3</v>
      </c>
      <c r="G24">
        <v>1.9E-2</v>
      </c>
      <c r="H24">
        <v>5.73515E-2</v>
      </c>
      <c r="I24">
        <v>0.802921</v>
      </c>
    </row>
    <row r="25" spans="1:11" x14ac:dyDescent="0.2">
      <c r="A25">
        <v>144</v>
      </c>
      <c r="B25">
        <v>22</v>
      </c>
      <c r="C25" s="1">
        <v>15</v>
      </c>
      <c r="D25" t="s">
        <v>13</v>
      </c>
      <c r="E25" t="s">
        <v>10</v>
      </c>
      <c r="F25">
        <v>3</v>
      </c>
      <c r="G25">
        <v>2.5000000000000001E-2</v>
      </c>
      <c r="H25">
        <v>7.5462500000000002E-2</v>
      </c>
      <c r="I25">
        <v>1.0564750000000001</v>
      </c>
      <c r="J25">
        <v>0.92969800000000002</v>
      </c>
    </row>
    <row r="26" spans="1:11" hidden="1" x14ac:dyDescent="0.2">
      <c r="A26">
        <v>105</v>
      </c>
      <c r="B26">
        <v>7</v>
      </c>
      <c r="C26" s="1">
        <v>15</v>
      </c>
      <c r="D26" t="s">
        <v>13</v>
      </c>
      <c r="E26" t="s">
        <v>8</v>
      </c>
      <c r="F26">
        <v>1</v>
      </c>
      <c r="G26">
        <v>0.06</v>
      </c>
      <c r="H26">
        <v>0.28399199999999997</v>
      </c>
      <c r="I26">
        <v>3.9758879999999994</v>
      </c>
    </row>
    <row r="27" spans="1:11" x14ac:dyDescent="0.2">
      <c r="A27">
        <v>145</v>
      </c>
      <c r="B27">
        <v>23</v>
      </c>
      <c r="C27" s="1">
        <v>15</v>
      </c>
      <c r="D27" t="s">
        <v>13</v>
      </c>
      <c r="E27" t="s">
        <v>8</v>
      </c>
      <c r="F27">
        <v>1</v>
      </c>
      <c r="G27">
        <v>0.112</v>
      </c>
      <c r="H27">
        <v>0.33807199999999998</v>
      </c>
      <c r="I27">
        <v>4.7330079999999999</v>
      </c>
      <c r="J27">
        <v>4.3544479999999997</v>
      </c>
    </row>
    <row r="28" spans="1:11" hidden="1" x14ac:dyDescent="0.2">
      <c r="A28">
        <v>153</v>
      </c>
      <c r="B28">
        <v>31</v>
      </c>
      <c r="C28" s="1">
        <v>15</v>
      </c>
      <c r="D28" t="s">
        <v>13</v>
      </c>
      <c r="E28" t="s">
        <v>8</v>
      </c>
      <c r="F28">
        <v>2</v>
      </c>
      <c r="G28">
        <v>2.4E-2</v>
      </c>
      <c r="H28">
        <v>7.2443999999999995E-2</v>
      </c>
      <c r="I28">
        <v>1.014216</v>
      </c>
    </row>
    <row r="29" spans="1:11" x14ac:dyDescent="0.2">
      <c r="A29">
        <v>154</v>
      </c>
      <c r="B29">
        <v>32</v>
      </c>
      <c r="C29" s="1">
        <v>15</v>
      </c>
      <c r="D29" t="s">
        <v>13</v>
      </c>
      <c r="E29" t="s">
        <v>8</v>
      </c>
      <c r="F29">
        <v>2</v>
      </c>
      <c r="G29">
        <v>2.5999999999999999E-2</v>
      </c>
      <c r="H29">
        <v>7.8480999999999995E-2</v>
      </c>
      <c r="I29">
        <v>1.0987339999999999</v>
      </c>
      <c r="J29">
        <v>1.0564749999999998</v>
      </c>
    </row>
    <row r="30" spans="1:11" hidden="1" x14ac:dyDescent="0.2">
      <c r="A30">
        <v>146</v>
      </c>
      <c r="B30">
        <v>24</v>
      </c>
      <c r="C30" s="1">
        <v>15</v>
      </c>
      <c r="D30" t="s">
        <v>13</v>
      </c>
      <c r="E30" t="s">
        <v>8</v>
      </c>
      <c r="F30">
        <v>3</v>
      </c>
      <c r="G30">
        <v>0.03</v>
      </c>
      <c r="H30">
        <v>9.0554999999999997E-2</v>
      </c>
      <c r="I30">
        <v>1.2677700000000001</v>
      </c>
    </row>
    <row r="31" spans="1:11" x14ac:dyDescent="0.2">
      <c r="A31">
        <v>148</v>
      </c>
      <c r="B31">
        <v>26</v>
      </c>
      <c r="C31" s="1">
        <v>15</v>
      </c>
      <c r="D31" t="s">
        <v>13</v>
      </c>
      <c r="E31" t="s">
        <v>8</v>
      </c>
      <c r="F31">
        <v>3</v>
      </c>
      <c r="G31">
        <v>0.04</v>
      </c>
      <c r="H31">
        <v>0.12074</v>
      </c>
      <c r="I31">
        <v>1.6903600000000001</v>
      </c>
      <c r="J31">
        <v>1.4790650000000001</v>
      </c>
    </row>
    <row r="32" spans="1:11" hidden="1" x14ac:dyDescent="0.2">
      <c r="A32">
        <v>127</v>
      </c>
      <c r="B32">
        <v>5</v>
      </c>
      <c r="C32" s="1">
        <v>15</v>
      </c>
      <c r="D32" t="s">
        <v>12</v>
      </c>
      <c r="E32" t="s">
        <v>10</v>
      </c>
      <c r="F32">
        <v>1</v>
      </c>
      <c r="G32">
        <v>2.1000000000000001E-2</v>
      </c>
      <c r="H32">
        <v>6.33885E-2</v>
      </c>
      <c r="I32">
        <v>0.88743899999999998</v>
      </c>
    </row>
    <row r="33" spans="1:11" x14ac:dyDescent="0.2">
      <c r="A33">
        <v>130</v>
      </c>
      <c r="B33">
        <v>8</v>
      </c>
      <c r="C33" s="1">
        <v>15</v>
      </c>
      <c r="D33" t="s">
        <v>12</v>
      </c>
      <c r="E33" t="s">
        <v>10</v>
      </c>
      <c r="F33">
        <v>1</v>
      </c>
      <c r="G33">
        <v>2.4E-2</v>
      </c>
      <c r="H33">
        <v>7.2443999999999995E-2</v>
      </c>
      <c r="I33">
        <v>1.014216</v>
      </c>
      <c r="J33">
        <v>0.95082749999999994</v>
      </c>
    </row>
    <row r="34" spans="1:11" hidden="1" x14ac:dyDescent="0.2">
      <c r="A34">
        <v>89</v>
      </c>
      <c r="B34">
        <v>51</v>
      </c>
      <c r="C34">
        <v>15</v>
      </c>
      <c r="D34" t="s">
        <v>12</v>
      </c>
      <c r="E34" t="s">
        <v>10</v>
      </c>
      <c r="F34">
        <v>2</v>
      </c>
      <c r="G34">
        <v>1.2E-2</v>
      </c>
      <c r="H34">
        <v>3.8693999999999999E-2</v>
      </c>
      <c r="I34">
        <v>0.54171599999999998</v>
      </c>
      <c r="K34" s="6"/>
    </row>
    <row r="35" spans="1:11" x14ac:dyDescent="0.2">
      <c r="A35">
        <v>134</v>
      </c>
      <c r="B35">
        <v>12</v>
      </c>
      <c r="C35" s="1">
        <v>15</v>
      </c>
      <c r="D35" t="s">
        <v>12</v>
      </c>
      <c r="E35" t="s">
        <v>10</v>
      </c>
      <c r="F35">
        <v>2</v>
      </c>
      <c r="G35">
        <v>2.4E-2</v>
      </c>
      <c r="H35">
        <v>7.2443999999999995E-2</v>
      </c>
      <c r="I35">
        <v>1.014216</v>
      </c>
      <c r="J35">
        <v>0.77796599999999994</v>
      </c>
    </row>
    <row r="36" spans="1:11" hidden="1" x14ac:dyDescent="0.2">
      <c r="A36">
        <v>150</v>
      </c>
      <c r="B36">
        <v>28</v>
      </c>
      <c r="C36" s="1">
        <v>15</v>
      </c>
      <c r="D36" t="s">
        <v>12</v>
      </c>
      <c r="E36" t="s">
        <v>10</v>
      </c>
      <c r="F36">
        <v>3</v>
      </c>
      <c r="G36">
        <v>2.7E-2</v>
      </c>
      <c r="H36">
        <v>8.1499500000000002E-2</v>
      </c>
      <c r="I36">
        <v>1.1409929999999999</v>
      </c>
    </row>
    <row r="37" spans="1:11" x14ac:dyDescent="0.2">
      <c r="A37">
        <v>155</v>
      </c>
      <c r="B37">
        <v>33</v>
      </c>
      <c r="C37" s="1">
        <v>15</v>
      </c>
      <c r="D37" t="s">
        <v>12</v>
      </c>
      <c r="E37" t="s">
        <v>10</v>
      </c>
      <c r="F37">
        <v>3</v>
      </c>
      <c r="G37">
        <v>0.01</v>
      </c>
      <c r="H37">
        <v>3.0185E-2</v>
      </c>
      <c r="I37">
        <v>0.42259000000000002</v>
      </c>
      <c r="J37">
        <v>0.78179149999999997</v>
      </c>
    </row>
    <row r="38" spans="1:11" hidden="1" x14ac:dyDescent="0.2">
      <c r="A38">
        <v>45</v>
      </c>
      <c r="B38">
        <v>7</v>
      </c>
      <c r="C38" s="1">
        <v>15</v>
      </c>
      <c r="D38" t="s">
        <v>12</v>
      </c>
      <c r="E38" t="s">
        <v>8</v>
      </c>
      <c r="F38">
        <v>1</v>
      </c>
      <c r="G38">
        <v>0.113</v>
      </c>
      <c r="H38">
        <v>0.36436849999999998</v>
      </c>
      <c r="I38">
        <v>5.101159</v>
      </c>
    </row>
    <row r="39" spans="1:11" x14ac:dyDescent="0.2">
      <c r="A39">
        <v>47</v>
      </c>
      <c r="B39">
        <v>9</v>
      </c>
      <c r="C39" s="1">
        <v>15</v>
      </c>
      <c r="D39" t="s">
        <v>12</v>
      </c>
      <c r="E39" t="s">
        <v>8</v>
      </c>
      <c r="F39">
        <v>1</v>
      </c>
      <c r="G39">
        <v>0.13700000000000001</v>
      </c>
      <c r="H39">
        <v>0.4417565</v>
      </c>
      <c r="I39">
        <v>6.1845910000000002</v>
      </c>
      <c r="J39">
        <v>5.6428750000000001</v>
      </c>
    </row>
    <row r="40" spans="1:11" hidden="1" x14ac:dyDescent="0.2">
      <c r="A40">
        <v>140</v>
      </c>
      <c r="B40">
        <v>18</v>
      </c>
      <c r="C40" s="1">
        <v>15</v>
      </c>
      <c r="D40" t="s">
        <v>12</v>
      </c>
      <c r="E40" t="s">
        <v>8</v>
      </c>
      <c r="F40">
        <v>2</v>
      </c>
      <c r="G40">
        <v>0.01</v>
      </c>
      <c r="H40">
        <v>3.0185E-2</v>
      </c>
      <c r="I40">
        <v>0.42259000000000002</v>
      </c>
    </row>
    <row r="41" spans="1:11" x14ac:dyDescent="0.2">
      <c r="A41">
        <v>141</v>
      </c>
      <c r="B41">
        <v>19</v>
      </c>
      <c r="C41" s="1">
        <v>15</v>
      </c>
      <c r="D41" t="s">
        <v>12</v>
      </c>
      <c r="E41" t="s">
        <v>8</v>
      </c>
      <c r="F41">
        <v>2</v>
      </c>
      <c r="G41">
        <v>6.0000000000000001E-3</v>
      </c>
      <c r="H41">
        <v>1.8110999999999999E-2</v>
      </c>
      <c r="I41">
        <v>0.253554</v>
      </c>
      <c r="J41">
        <v>0.33807200000000004</v>
      </c>
    </row>
    <row r="42" spans="1:11" hidden="1" x14ac:dyDescent="0.2">
      <c r="A42">
        <v>115</v>
      </c>
      <c r="B42">
        <v>17</v>
      </c>
      <c r="C42" s="1">
        <v>15</v>
      </c>
      <c r="D42" t="s">
        <v>12</v>
      </c>
      <c r="E42" t="s">
        <v>8</v>
      </c>
      <c r="F42">
        <v>3</v>
      </c>
      <c r="G42">
        <v>0.06</v>
      </c>
      <c r="H42">
        <v>0.28399199999999997</v>
      </c>
      <c r="I42">
        <v>3.9758879999999994</v>
      </c>
    </row>
    <row r="43" spans="1:11" x14ac:dyDescent="0.2">
      <c r="A43">
        <v>135</v>
      </c>
      <c r="B43">
        <v>13</v>
      </c>
      <c r="C43" s="1">
        <v>15</v>
      </c>
      <c r="D43" t="s">
        <v>12</v>
      </c>
      <c r="E43" t="s">
        <v>8</v>
      </c>
      <c r="F43">
        <v>3</v>
      </c>
      <c r="G43">
        <v>7.0000000000000007E-2</v>
      </c>
      <c r="H43">
        <v>0.21129500000000001</v>
      </c>
      <c r="I43">
        <v>2.9581300000000001</v>
      </c>
      <c r="J43">
        <v>3.467009</v>
      </c>
    </row>
    <row r="44" spans="1:11" hidden="1" x14ac:dyDescent="0.2">
      <c r="A44">
        <v>2</v>
      </c>
      <c r="B44">
        <v>2</v>
      </c>
      <c r="C44">
        <v>15</v>
      </c>
      <c r="D44" t="s">
        <v>9</v>
      </c>
      <c r="E44" t="s">
        <v>10</v>
      </c>
      <c r="F44">
        <v>2</v>
      </c>
      <c r="G44">
        <v>4.5999999999999999E-2</v>
      </c>
      <c r="H44">
        <v>0.15648280000000001</v>
      </c>
      <c r="I44">
        <v>2.1907592</v>
      </c>
    </row>
    <row r="45" spans="1:11" x14ac:dyDescent="0.2">
      <c r="A45">
        <v>18</v>
      </c>
      <c r="B45">
        <v>18</v>
      </c>
      <c r="C45">
        <v>15</v>
      </c>
      <c r="D45" t="s">
        <v>9</v>
      </c>
      <c r="E45" t="s">
        <v>10</v>
      </c>
      <c r="F45">
        <v>2</v>
      </c>
      <c r="G45">
        <v>0</v>
      </c>
      <c r="H45">
        <v>0</v>
      </c>
      <c r="I45">
        <v>0</v>
      </c>
      <c r="J45">
        <v>1.0953796</v>
      </c>
    </row>
    <row r="46" spans="1:11" hidden="1" x14ac:dyDescent="0.2">
      <c r="A46">
        <v>10</v>
      </c>
      <c r="B46">
        <v>10</v>
      </c>
      <c r="C46">
        <v>15</v>
      </c>
      <c r="D46" t="s">
        <v>9</v>
      </c>
      <c r="E46" t="s">
        <v>10</v>
      </c>
      <c r="F46">
        <v>3</v>
      </c>
      <c r="G46">
        <v>7.0000000000000001E-3</v>
      </c>
      <c r="H46">
        <v>2.3812600000000003E-2</v>
      </c>
      <c r="I46">
        <v>0.33337640000000002</v>
      </c>
    </row>
    <row r="47" spans="1:11" x14ac:dyDescent="0.2">
      <c r="A47">
        <v>15</v>
      </c>
      <c r="B47">
        <v>15</v>
      </c>
      <c r="C47">
        <v>15</v>
      </c>
      <c r="D47" t="s">
        <v>9</v>
      </c>
      <c r="E47" t="s">
        <v>10</v>
      </c>
      <c r="F47">
        <v>3</v>
      </c>
      <c r="G47">
        <v>2E-3</v>
      </c>
      <c r="H47">
        <v>6.8036000000000008E-3</v>
      </c>
      <c r="I47">
        <v>9.5250400000000013E-2</v>
      </c>
      <c r="J47">
        <v>0.21431340000000001</v>
      </c>
    </row>
    <row r="48" spans="1:11" hidden="1" x14ac:dyDescent="0.2">
      <c r="A48">
        <v>4</v>
      </c>
      <c r="B48">
        <v>4</v>
      </c>
      <c r="C48">
        <v>15</v>
      </c>
      <c r="D48" t="s">
        <v>9</v>
      </c>
      <c r="E48" t="s">
        <v>8</v>
      </c>
      <c r="F48">
        <v>1</v>
      </c>
      <c r="G48">
        <v>0.24299999999999999</v>
      </c>
      <c r="H48">
        <v>0.82663739999999997</v>
      </c>
      <c r="I48">
        <v>11.572923599999999</v>
      </c>
    </row>
    <row r="49" spans="1:11" x14ac:dyDescent="0.2">
      <c r="A49">
        <v>12</v>
      </c>
      <c r="B49">
        <v>12</v>
      </c>
      <c r="C49">
        <v>15</v>
      </c>
      <c r="D49" t="s">
        <v>9</v>
      </c>
      <c r="E49" t="s">
        <v>8</v>
      </c>
      <c r="F49">
        <v>1</v>
      </c>
      <c r="G49">
        <v>0.24</v>
      </c>
      <c r="H49">
        <v>0.81643200000000005</v>
      </c>
      <c r="I49">
        <v>11.430048000000001</v>
      </c>
      <c r="J49">
        <v>11.501485800000001</v>
      </c>
    </row>
    <row r="50" spans="1:11" hidden="1" x14ac:dyDescent="0.2">
      <c r="A50">
        <v>9</v>
      </c>
      <c r="B50">
        <v>9</v>
      </c>
      <c r="C50">
        <v>15</v>
      </c>
      <c r="D50" t="s">
        <v>9</v>
      </c>
      <c r="E50" t="s">
        <v>8</v>
      </c>
      <c r="F50">
        <v>2</v>
      </c>
      <c r="G50">
        <v>8.0000000000000002E-3</v>
      </c>
      <c r="H50">
        <v>2.7214400000000003E-2</v>
      </c>
      <c r="I50">
        <v>0.38100160000000005</v>
      </c>
    </row>
    <row r="51" spans="1:11" x14ac:dyDescent="0.2">
      <c r="A51">
        <v>16</v>
      </c>
      <c r="B51">
        <v>16</v>
      </c>
      <c r="C51">
        <v>15</v>
      </c>
      <c r="D51" t="s">
        <v>9</v>
      </c>
      <c r="E51" t="s">
        <v>8</v>
      </c>
      <c r="F51">
        <v>2</v>
      </c>
      <c r="G51">
        <v>2.1000000000000001E-2</v>
      </c>
      <c r="H51">
        <v>7.143780000000001E-2</v>
      </c>
      <c r="I51">
        <v>1.0001292000000002</v>
      </c>
      <c r="J51">
        <v>0.69056540000000011</v>
      </c>
    </row>
    <row r="52" spans="1:11" hidden="1" x14ac:dyDescent="0.2">
      <c r="A52">
        <v>6</v>
      </c>
      <c r="B52">
        <v>6</v>
      </c>
      <c r="C52">
        <v>15</v>
      </c>
      <c r="D52" t="s">
        <v>9</v>
      </c>
      <c r="E52" t="s">
        <v>8</v>
      </c>
      <c r="F52">
        <v>3</v>
      </c>
      <c r="G52">
        <v>9.4E-2</v>
      </c>
      <c r="H52">
        <v>0.31976920000000003</v>
      </c>
      <c r="I52">
        <v>4.4767688000000003</v>
      </c>
    </row>
    <row r="53" spans="1:11" x14ac:dyDescent="0.2">
      <c r="A53">
        <v>24</v>
      </c>
      <c r="B53">
        <v>24</v>
      </c>
      <c r="C53">
        <v>15</v>
      </c>
      <c r="D53" t="s">
        <v>9</v>
      </c>
      <c r="E53" t="s">
        <v>8</v>
      </c>
      <c r="F53">
        <v>3</v>
      </c>
      <c r="G53">
        <v>0.121</v>
      </c>
      <c r="H53">
        <v>0.41161780000000003</v>
      </c>
      <c r="I53">
        <v>5.7626492000000002</v>
      </c>
      <c r="J53">
        <v>5.1197090000000003</v>
      </c>
    </row>
    <row r="54" spans="1:11" hidden="1" x14ac:dyDescent="0.2">
      <c r="A54">
        <v>32</v>
      </c>
      <c r="B54">
        <v>32</v>
      </c>
      <c r="C54">
        <v>15</v>
      </c>
      <c r="D54" t="s">
        <v>7</v>
      </c>
      <c r="E54" t="s">
        <v>10</v>
      </c>
      <c r="F54">
        <v>1</v>
      </c>
      <c r="G54">
        <v>0.23799999999999999</v>
      </c>
      <c r="H54">
        <v>0.80962840000000003</v>
      </c>
      <c r="I54">
        <v>11.3347976</v>
      </c>
    </row>
    <row r="55" spans="1:11" x14ac:dyDescent="0.2">
      <c r="A55">
        <v>33</v>
      </c>
      <c r="B55">
        <v>33</v>
      </c>
      <c r="C55">
        <v>15</v>
      </c>
      <c r="D55" t="s">
        <v>7</v>
      </c>
      <c r="E55" t="s">
        <v>10</v>
      </c>
      <c r="F55">
        <v>1</v>
      </c>
      <c r="G55">
        <v>0.27200000000000002</v>
      </c>
      <c r="H55">
        <v>0.92528960000000016</v>
      </c>
      <c r="I55">
        <v>12.954054400000002</v>
      </c>
      <c r="J55">
        <v>12.144426000000001</v>
      </c>
    </row>
    <row r="56" spans="1:11" hidden="1" x14ac:dyDescent="0.2">
      <c r="A56">
        <v>62</v>
      </c>
      <c r="B56">
        <v>24</v>
      </c>
      <c r="C56">
        <v>15</v>
      </c>
      <c r="D56" t="s">
        <v>7</v>
      </c>
      <c r="E56" t="s">
        <v>10</v>
      </c>
      <c r="F56">
        <v>2</v>
      </c>
      <c r="G56">
        <v>0.63300000000000001</v>
      </c>
      <c r="H56">
        <v>2.0411085</v>
      </c>
      <c r="I56" s="5">
        <v>34.209092400000003</v>
      </c>
      <c r="K56" s="5"/>
    </row>
    <row r="57" spans="1:11" x14ac:dyDescent="0.2">
      <c r="A57">
        <v>80</v>
      </c>
      <c r="B57">
        <v>42</v>
      </c>
      <c r="C57">
        <v>15</v>
      </c>
      <c r="D57" t="s">
        <v>7</v>
      </c>
      <c r="E57" t="s">
        <v>10</v>
      </c>
      <c r="F57">
        <v>2</v>
      </c>
      <c r="G57">
        <v>0.68100000000000005</v>
      </c>
      <c r="H57">
        <v>2.1958845</v>
      </c>
      <c r="I57" s="5">
        <v>57.447496399999991</v>
      </c>
      <c r="J57">
        <v>45.828294399999997</v>
      </c>
      <c r="K57" s="5"/>
    </row>
    <row r="58" spans="1:11" hidden="1" x14ac:dyDescent="0.2">
      <c r="A58">
        <v>113</v>
      </c>
      <c r="B58">
        <v>15</v>
      </c>
      <c r="C58" s="1">
        <v>15</v>
      </c>
      <c r="D58" t="s">
        <v>7</v>
      </c>
      <c r="E58" t="s">
        <v>10</v>
      </c>
      <c r="F58">
        <v>3</v>
      </c>
      <c r="G58">
        <v>1E-3</v>
      </c>
      <c r="H58">
        <v>4.7331999999999999E-3</v>
      </c>
      <c r="I58">
        <v>6.6264799999999999E-2</v>
      </c>
    </row>
    <row r="59" spans="1:11" x14ac:dyDescent="0.2">
      <c r="A59">
        <v>116</v>
      </c>
      <c r="B59">
        <v>18</v>
      </c>
      <c r="C59" s="1">
        <v>15</v>
      </c>
      <c r="D59" t="s">
        <v>7</v>
      </c>
      <c r="E59" t="s">
        <v>10</v>
      </c>
      <c r="F59">
        <v>3</v>
      </c>
      <c r="G59">
        <v>1E-3</v>
      </c>
      <c r="H59">
        <v>4.7331999999999999E-3</v>
      </c>
      <c r="I59">
        <v>6.6264799999999999E-2</v>
      </c>
      <c r="J59">
        <v>6.6264799999999999E-2</v>
      </c>
    </row>
    <row r="60" spans="1:11" hidden="1" x14ac:dyDescent="0.2">
      <c r="A60">
        <v>118</v>
      </c>
      <c r="B60">
        <v>20</v>
      </c>
      <c r="C60" s="1">
        <v>15</v>
      </c>
      <c r="D60" t="s">
        <v>7</v>
      </c>
      <c r="E60" t="s">
        <v>8</v>
      </c>
      <c r="F60">
        <v>1</v>
      </c>
      <c r="G60">
        <v>6.9000000000000006E-2</v>
      </c>
      <c r="H60">
        <v>0.32659080000000001</v>
      </c>
      <c r="I60">
        <v>4.5722712000000003</v>
      </c>
    </row>
    <row r="61" spans="1:11" x14ac:dyDescent="0.2">
      <c r="A61">
        <v>123</v>
      </c>
      <c r="B61">
        <v>1</v>
      </c>
      <c r="C61" s="1">
        <v>15</v>
      </c>
      <c r="D61" s="1" t="s">
        <v>7</v>
      </c>
      <c r="E61" s="1" t="s">
        <v>8</v>
      </c>
      <c r="F61" s="1">
        <v>1</v>
      </c>
      <c r="G61" s="1">
        <v>0.13500000000000001</v>
      </c>
      <c r="H61">
        <v>0.40749750000000001</v>
      </c>
      <c r="I61">
        <v>5.7049650000000005</v>
      </c>
      <c r="J61">
        <v>5.1386181000000004</v>
      </c>
    </row>
    <row r="62" spans="1:11" hidden="1" x14ac:dyDescent="0.2">
      <c r="A62">
        <v>61</v>
      </c>
      <c r="B62">
        <v>23</v>
      </c>
      <c r="C62">
        <v>15</v>
      </c>
      <c r="D62" t="s">
        <v>7</v>
      </c>
      <c r="E62" t="s">
        <v>8</v>
      </c>
      <c r="F62">
        <v>2</v>
      </c>
      <c r="G62">
        <v>6.3E-2</v>
      </c>
      <c r="H62">
        <v>0.2031435</v>
      </c>
      <c r="I62">
        <v>2.8440090000000002</v>
      </c>
    </row>
    <row r="63" spans="1:11" x14ac:dyDescent="0.2">
      <c r="A63">
        <v>72</v>
      </c>
      <c r="B63">
        <v>34</v>
      </c>
      <c r="C63">
        <v>15</v>
      </c>
      <c r="D63" t="s">
        <v>7</v>
      </c>
      <c r="E63" t="s">
        <v>8</v>
      </c>
      <c r="F63">
        <v>2</v>
      </c>
      <c r="G63">
        <v>5.3999999999999999E-2</v>
      </c>
      <c r="H63">
        <v>0.174123</v>
      </c>
      <c r="I63">
        <v>2.4377219999999999</v>
      </c>
      <c r="J63">
        <v>2.6408655000000003</v>
      </c>
      <c r="K63" s="6"/>
    </row>
    <row r="64" spans="1:11" hidden="1" x14ac:dyDescent="0.2">
      <c r="A64">
        <v>99</v>
      </c>
      <c r="B64">
        <v>1</v>
      </c>
      <c r="C64" s="1">
        <v>15</v>
      </c>
      <c r="D64" s="1" t="s">
        <v>7</v>
      </c>
      <c r="E64" s="1" t="s">
        <v>8</v>
      </c>
      <c r="F64" s="1">
        <v>3</v>
      </c>
      <c r="G64" s="1">
        <v>0.159</v>
      </c>
      <c r="H64">
        <v>0.75257879999999999</v>
      </c>
      <c r="I64">
        <v>10.536103199999999</v>
      </c>
    </row>
    <row r="65" spans="1:11" x14ac:dyDescent="0.2">
      <c r="A65">
        <v>104</v>
      </c>
      <c r="B65">
        <v>6</v>
      </c>
      <c r="C65" s="1">
        <v>15</v>
      </c>
      <c r="D65" t="s">
        <v>7</v>
      </c>
      <c r="E65" t="s">
        <v>8</v>
      </c>
      <c r="F65">
        <v>3</v>
      </c>
      <c r="G65">
        <v>0.14399999999999999</v>
      </c>
      <c r="H65">
        <v>0.68158079999999999</v>
      </c>
      <c r="I65">
        <v>9.5421312</v>
      </c>
      <c r="J65">
        <v>10.0391172</v>
      </c>
    </row>
    <row r="66" spans="1:11" hidden="1" x14ac:dyDescent="0.2">
      <c r="A66">
        <v>125</v>
      </c>
      <c r="B66">
        <v>3</v>
      </c>
      <c r="C66" s="1">
        <v>15</v>
      </c>
      <c r="D66" t="s">
        <v>23</v>
      </c>
      <c r="E66" t="s">
        <v>10</v>
      </c>
      <c r="F66">
        <v>1</v>
      </c>
      <c r="G66">
        <v>1.2E-2</v>
      </c>
      <c r="H66">
        <v>3.6221999999999997E-2</v>
      </c>
      <c r="I66">
        <v>0.507108</v>
      </c>
    </row>
    <row r="67" spans="1:11" x14ac:dyDescent="0.2">
      <c r="A67">
        <v>137</v>
      </c>
      <c r="B67">
        <v>15</v>
      </c>
      <c r="C67" s="1">
        <v>15</v>
      </c>
      <c r="D67" t="s">
        <v>23</v>
      </c>
      <c r="E67" t="s">
        <v>10</v>
      </c>
      <c r="F67">
        <v>1</v>
      </c>
      <c r="G67">
        <v>5.8999999999999997E-2</v>
      </c>
      <c r="H67">
        <v>0.17809149999999999</v>
      </c>
      <c r="I67">
        <v>2.4932809999999996</v>
      </c>
      <c r="J67">
        <v>1.5001944999999999</v>
      </c>
    </row>
    <row r="68" spans="1:11" hidden="1" x14ac:dyDescent="0.2">
      <c r="A68">
        <v>92</v>
      </c>
      <c r="B68">
        <v>54</v>
      </c>
      <c r="C68">
        <v>15</v>
      </c>
      <c r="D68" t="s">
        <v>23</v>
      </c>
      <c r="E68" t="s">
        <v>8</v>
      </c>
      <c r="F68">
        <v>1</v>
      </c>
      <c r="G68">
        <v>8.0000000000000002E-3</v>
      </c>
      <c r="H68">
        <v>2.5795999999999999E-2</v>
      </c>
      <c r="I68">
        <v>0.36114400000000002</v>
      </c>
      <c r="K68" s="6"/>
    </row>
    <row r="69" spans="1:11" x14ac:dyDescent="0.2">
      <c r="A69">
        <v>158</v>
      </c>
      <c r="B69">
        <v>36</v>
      </c>
      <c r="C69" s="1">
        <v>15</v>
      </c>
      <c r="D69" t="s">
        <v>23</v>
      </c>
      <c r="E69" t="s">
        <v>8</v>
      </c>
      <c r="F69">
        <v>1</v>
      </c>
      <c r="G69">
        <v>4.2999999999999997E-2</v>
      </c>
      <c r="H69">
        <v>0.12979549999999998</v>
      </c>
      <c r="I69">
        <v>1.8171369999999998</v>
      </c>
      <c r="J69">
        <v>1.0891404999999998</v>
      </c>
    </row>
    <row r="70" spans="1:11" hidden="1" x14ac:dyDescent="0.2">
      <c r="A70">
        <v>84</v>
      </c>
      <c r="B70">
        <v>46</v>
      </c>
      <c r="C70">
        <v>15</v>
      </c>
      <c r="D70" t="s">
        <v>11</v>
      </c>
      <c r="E70" t="s">
        <v>10</v>
      </c>
      <c r="F70">
        <v>1</v>
      </c>
      <c r="G70">
        <v>3.1E-2</v>
      </c>
      <c r="H70">
        <v>9.9959499999999993E-2</v>
      </c>
      <c r="I70">
        <v>1.3994329999999999</v>
      </c>
      <c r="K70" s="6"/>
    </row>
    <row r="71" spans="1:11" x14ac:dyDescent="0.2">
      <c r="A71">
        <v>126</v>
      </c>
      <c r="B71">
        <v>4</v>
      </c>
      <c r="C71" s="1">
        <v>15</v>
      </c>
      <c r="D71" t="s">
        <v>11</v>
      </c>
      <c r="E71" t="s">
        <v>10</v>
      </c>
      <c r="F71">
        <v>1</v>
      </c>
      <c r="G71">
        <v>4.2999999999999997E-2</v>
      </c>
      <c r="H71">
        <v>0.12979549999999998</v>
      </c>
      <c r="I71">
        <v>1.8171369999999998</v>
      </c>
      <c r="J71">
        <v>1.608285</v>
      </c>
    </row>
    <row r="72" spans="1:11" hidden="1" x14ac:dyDescent="0.2">
      <c r="A72">
        <v>73</v>
      </c>
      <c r="B72">
        <v>35</v>
      </c>
      <c r="C72">
        <v>15</v>
      </c>
      <c r="D72" t="s">
        <v>11</v>
      </c>
      <c r="E72" t="s">
        <v>10</v>
      </c>
      <c r="F72">
        <v>2</v>
      </c>
      <c r="G72">
        <v>3.7999999999999999E-2</v>
      </c>
      <c r="H72">
        <v>0.12253099999999999</v>
      </c>
      <c r="I72">
        <v>1.7154339999999999</v>
      </c>
      <c r="K72" s="6"/>
    </row>
    <row r="73" spans="1:11" x14ac:dyDescent="0.2">
      <c r="A73">
        <v>95</v>
      </c>
      <c r="B73">
        <v>57</v>
      </c>
      <c r="C73">
        <v>15</v>
      </c>
      <c r="D73" t="s">
        <v>11</v>
      </c>
      <c r="E73" t="s">
        <v>10</v>
      </c>
      <c r="F73">
        <v>2</v>
      </c>
      <c r="G73">
        <v>3.7999999999999999E-2</v>
      </c>
      <c r="H73">
        <v>0.12253099999999999</v>
      </c>
      <c r="I73">
        <v>1.7154339999999999</v>
      </c>
      <c r="J73">
        <v>1.7154339999999999</v>
      </c>
      <c r="K73" s="6"/>
    </row>
    <row r="74" spans="1:11" hidden="1" x14ac:dyDescent="0.2">
      <c r="A74">
        <v>78</v>
      </c>
      <c r="B74">
        <v>40</v>
      </c>
      <c r="C74">
        <v>15</v>
      </c>
      <c r="D74" t="s">
        <v>11</v>
      </c>
      <c r="E74" t="s">
        <v>10</v>
      </c>
      <c r="F74">
        <v>3</v>
      </c>
      <c r="G74">
        <v>2.7E-2</v>
      </c>
      <c r="H74">
        <v>8.70615E-2</v>
      </c>
      <c r="I74">
        <v>1.218861</v>
      </c>
      <c r="K74" s="6"/>
    </row>
    <row r="75" spans="1:11" x14ac:dyDescent="0.2">
      <c r="A75">
        <v>152</v>
      </c>
      <c r="B75">
        <v>30</v>
      </c>
      <c r="C75" s="1">
        <v>15</v>
      </c>
      <c r="D75" t="s">
        <v>11</v>
      </c>
      <c r="E75" t="s">
        <v>10</v>
      </c>
      <c r="F75">
        <v>3</v>
      </c>
      <c r="G75">
        <v>2.5999999999999999E-2</v>
      </c>
      <c r="H75">
        <v>7.8480999999999995E-2</v>
      </c>
      <c r="I75">
        <v>1.0987339999999999</v>
      </c>
      <c r="J75">
        <v>1.1587974999999999</v>
      </c>
    </row>
    <row r="76" spans="1:11" hidden="1" x14ac:dyDescent="0.2">
      <c r="A76">
        <v>59</v>
      </c>
      <c r="B76">
        <v>21</v>
      </c>
      <c r="C76">
        <v>15</v>
      </c>
      <c r="D76" t="s">
        <v>11</v>
      </c>
      <c r="E76" t="s">
        <v>8</v>
      </c>
      <c r="F76">
        <v>2</v>
      </c>
      <c r="G76">
        <v>7.9000000000000001E-2</v>
      </c>
      <c r="H76">
        <v>0.2547355</v>
      </c>
      <c r="I76">
        <v>3.5662970000000001</v>
      </c>
    </row>
    <row r="77" spans="1:11" x14ac:dyDescent="0.2">
      <c r="A77">
        <v>85</v>
      </c>
      <c r="B77">
        <v>47</v>
      </c>
      <c r="C77">
        <v>15</v>
      </c>
      <c r="D77" t="s">
        <v>11</v>
      </c>
      <c r="E77" t="s">
        <v>8</v>
      </c>
      <c r="F77">
        <v>2</v>
      </c>
      <c r="G77">
        <v>0.09</v>
      </c>
      <c r="H77">
        <v>0.29020499999999999</v>
      </c>
      <c r="I77">
        <v>4.0628700000000002</v>
      </c>
      <c r="J77">
        <v>3.8145835000000003</v>
      </c>
      <c r="K77" s="6"/>
    </row>
    <row r="78" spans="1:11" hidden="1" x14ac:dyDescent="0.2">
      <c r="A78">
        <v>55</v>
      </c>
      <c r="B78">
        <v>17</v>
      </c>
      <c r="C78">
        <v>15</v>
      </c>
      <c r="D78" t="s">
        <v>11</v>
      </c>
      <c r="E78" t="s">
        <v>8</v>
      </c>
      <c r="F78">
        <v>3</v>
      </c>
      <c r="G78">
        <v>0.154</v>
      </c>
      <c r="H78">
        <v>0.49657299999999999</v>
      </c>
      <c r="I78">
        <v>6.9520219999999995</v>
      </c>
    </row>
    <row r="79" spans="1:11" x14ac:dyDescent="0.2">
      <c r="A79">
        <v>81</v>
      </c>
      <c r="B79">
        <v>43</v>
      </c>
      <c r="C79">
        <v>15</v>
      </c>
      <c r="D79" t="s">
        <v>11</v>
      </c>
      <c r="E79" t="s">
        <v>8</v>
      </c>
      <c r="F79">
        <v>3</v>
      </c>
      <c r="G79">
        <v>0.14099999999999999</v>
      </c>
      <c r="H79">
        <v>0.45465449999999996</v>
      </c>
      <c r="I79">
        <v>6.365162999999999</v>
      </c>
      <c r="J79">
        <v>6.6585924999999992</v>
      </c>
      <c r="K79" s="6"/>
    </row>
    <row r="80" spans="1:11" hidden="1" x14ac:dyDescent="0.2">
      <c r="A80">
        <v>82</v>
      </c>
      <c r="B80">
        <v>44</v>
      </c>
      <c r="C80">
        <v>15</v>
      </c>
      <c r="D80" t="s">
        <v>21</v>
      </c>
      <c r="E80" t="s">
        <v>10</v>
      </c>
      <c r="F80">
        <v>1</v>
      </c>
      <c r="G80">
        <v>0.04</v>
      </c>
      <c r="H80">
        <v>0.12898000000000001</v>
      </c>
      <c r="I80">
        <v>1.8057200000000002</v>
      </c>
      <c r="K80" s="6"/>
    </row>
    <row r="81" spans="1:11" x14ac:dyDescent="0.2">
      <c r="A81">
        <v>96</v>
      </c>
      <c r="B81">
        <v>58</v>
      </c>
      <c r="C81">
        <v>15</v>
      </c>
      <c r="D81" t="s">
        <v>21</v>
      </c>
      <c r="E81" t="s">
        <v>10</v>
      </c>
      <c r="F81">
        <v>1</v>
      </c>
      <c r="G81">
        <v>4.9000000000000002E-2</v>
      </c>
      <c r="H81">
        <v>0.15800050000000002</v>
      </c>
      <c r="I81">
        <v>2.2120070000000003</v>
      </c>
      <c r="J81">
        <v>2.0088635000000004</v>
      </c>
      <c r="K81" s="6"/>
    </row>
    <row r="82" spans="1:11" hidden="1" x14ac:dyDescent="0.2">
      <c r="A82">
        <v>64</v>
      </c>
      <c r="B82">
        <v>26</v>
      </c>
      <c r="C82">
        <v>15</v>
      </c>
      <c r="D82" t="s">
        <v>21</v>
      </c>
      <c r="E82" t="s">
        <v>8</v>
      </c>
      <c r="F82">
        <v>1</v>
      </c>
      <c r="G82">
        <v>3.5000000000000003E-2</v>
      </c>
      <c r="H82">
        <v>0.11285750000000001</v>
      </c>
      <c r="I82">
        <v>1.5800050000000001</v>
      </c>
      <c r="K82" s="6"/>
    </row>
    <row r="83" spans="1:11" x14ac:dyDescent="0.2">
      <c r="A83">
        <v>90</v>
      </c>
      <c r="B83">
        <v>52</v>
      </c>
      <c r="C83">
        <v>15</v>
      </c>
      <c r="D83" t="s">
        <v>21</v>
      </c>
      <c r="E83" t="s">
        <v>8</v>
      </c>
      <c r="F83">
        <v>1</v>
      </c>
      <c r="G83">
        <v>0.03</v>
      </c>
      <c r="H83">
        <v>9.6734999999999988E-2</v>
      </c>
      <c r="I83">
        <v>1.3542899999999998</v>
      </c>
      <c r="J83">
        <v>1.4671474999999998</v>
      </c>
      <c r="K83" s="6"/>
    </row>
    <row r="84" spans="1:11" hidden="1" x14ac:dyDescent="0.2">
      <c r="A84">
        <v>50</v>
      </c>
      <c r="B84">
        <v>12</v>
      </c>
      <c r="C84" s="1">
        <v>16</v>
      </c>
      <c r="D84" t="s">
        <v>15</v>
      </c>
      <c r="E84" t="s">
        <v>10</v>
      </c>
      <c r="F84">
        <v>1</v>
      </c>
      <c r="G84">
        <v>0.10199999999999999</v>
      </c>
      <c r="H84">
        <v>0.328899</v>
      </c>
      <c r="I84">
        <v>4.6045860000000003</v>
      </c>
    </row>
    <row r="85" spans="1:11" x14ac:dyDescent="0.2">
      <c r="A85">
        <v>58</v>
      </c>
      <c r="B85">
        <v>20</v>
      </c>
      <c r="C85">
        <v>16</v>
      </c>
      <c r="D85" t="s">
        <v>15</v>
      </c>
      <c r="E85" t="s">
        <v>10</v>
      </c>
      <c r="F85">
        <v>1</v>
      </c>
      <c r="G85">
        <v>0.126</v>
      </c>
      <c r="H85">
        <v>0.40628700000000001</v>
      </c>
      <c r="I85">
        <v>5.6880180000000005</v>
      </c>
      <c r="J85">
        <v>5.1463020000000004</v>
      </c>
    </row>
    <row r="86" spans="1:11" hidden="1" x14ac:dyDescent="0.2">
      <c r="A86">
        <v>51</v>
      </c>
      <c r="B86">
        <v>13</v>
      </c>
      <c r="C86" s="1">
        <v>16</v>
      </c>
      <c r="D86" t="s">
        <v>15</v>
      </c>
      <c r="E86" t="s">
        <v>10</v>
      </c>
      <c r="F86">
        <v>2</v>
      </c>
      <c r="G86">
        <v>0.127</v>
      </c>
      <c r="H86">
        <v>0.40951149999999997</v>
      </c>
      <c r="I86">
        <v>5.733161</v>
      </c>
    </row>
    <row r="87" spans="1:11" x14ac:dyDescent="0.2">
      <c r="A87">
        <v>74</v>
      </c>
      <c r="B87">
        <v>36</v>
      </c>
      <c r="C87">
        <v>16</v>
      </c>
      <c r="D87" t="s">
        <v>15</v>
      </c>
      <c r="E87" t="s">
        <v>10</v>
      </c>
      <c r="F87">
        <v>2</v>
      </c>
      <c r="G87">
        <v>0.1</v>
      </c>
      <c r="H87">
        <v>0.32245000000000001</v>
      </c>
      <c r="I87">
        <v>4.5143000000000004</v>
      </c>
      <c r="J87">
        <v>5.1237305000000006</v>
      </c>
      <c r="K87" s="6"/>
    </row>
    <row r="88" spans="1:11" hidden="1" x14ac:dyDescent="0.2">
      <c r="A88">
        <v>46</v>
      </c>
      <c r="B88">
        <v>8</v>
      </c>
      <c r="C88" s="1">
        <v>16</v>
      </c>
      <c r="D88" t="s">
        <v>15</v>
      </c>
      <c r="E88" t="s">
        <v>10</v>
      </c>
      <c r="F88">
        <v>3</v>
      </c>
      <c r="G88">
        <v>0.09</v>
      </c>
      <c r="H88">
        <v>0.29020499999999999</v>
      </c>
      <c r="I88">
        <v>4.0628700000000002</v>
      </c>
    </row>
    <row r="89" spans="1:11" x14ac:dyDescent="0.2">
      <c r="A89">
        <v>48</v>
      </c>
      <c r="B89">
        <v>10</v>
      </c>
      <c r="C89" s="1">
        <v>16</v>
      </c>
      <c r="D89" t="s">
        <v>15</v>
      </c>
      <c r="E89" t="s">
        <v>10</v>
      </c>
      <c r="F89">
        <v>3</v>
      </c>
      <c r="G89">
        <v>6.9000000000000006E-2</v>
      </c>
      <c r="H89">
        <v>0.22249050000000001</v>
      </c>
      <c r="I89">
        <v>3.1148670000000003</v>
      </c>
      <c r="J89">
        <v>3.5888685000000002</v>
      </c>
    </row>
    <row r="90" spans="1:11" hidden="1" x14ac:dyDescent="0.2">
      <c r="A90">
        <v>56</v>
      </c>
      <c r="B90">
        <v>18</v>
      </c>
      <c r="C90">
        <v>16</v>
      </c>
      <c r="D90" t="s">
        <v>15</v>
      </c>
      <c r="E90" t="s">
        <v>8</v>
      </c>
      <c r="F90">
        <v>1</v>
      </c>
      <c r="G90">
        <v>0.115</v>
      </c>
      <c r="H90">
        <v>0.37081750000000002</v>
      </c>
      <c r="I90">
        <v>5.1914449999999999</v>
      </c>
    </row>
    <row r="91" spans="1:11" x14ac:dyDescent="0.2">
      <c r="A91">
        <v>75</v>
      </c>
      <c r="B91">
        <v>37</v>
      </c>
      <c r="C91">
        <v>16</v>
      </c>
      <c r="D91" t="s">
        <v>15</v>
      </c>
      <c r="E91" t="s">
        <v>8</v>
      </c>
      <c r="F91">
        <v>1</v>
      </c>
      <c r="G91">
        <v>0.12</v>
      </c>
      <c r="H91">
        <v>0.38693999999999995</v>
      </c>
      <c r="I91">
        <v>5.4171599999999991</v>
      </c>
      <c r="J91">
        <v>5.3043024999999995</v>
      </c>
      <c r="K91" s="6"/>
    </row>
    <row r="92" spans="1:11" hidden="1" x14ac:dyDescent="0.2">
      <c r="A92">
        <v>68</v>
      </c>
      <c r="B92">
        <v>30</v>
      </c>
      <c r="C92">
        <v>16</v>
      </c>
      <c r="D92" t="s">
        <v>15</v>
      </c>
      <c r="E92" t="s">
        <v>8</v>
      </c>
      <c r="F92">
        <v>2</v>
      </c>
      <c r="G92">
        <v>0.17499999999999999</v>
      </c>
      <c r="H92">
        <v>0.56428749999999994</v>
      </c>
      <c r="I92">
        <v>7.9000249999999994</v>
      </c>
      <c r="K92" s="6"/>
    </row>
    <row r="93" spans="1:11" x14ac:dyDescent="0.2">
      <c r="A93">
        <v>71</v>
      </c>
      <c r="B93">
        <v>33</v>
      </c>
      <c r="C93">
        <v>16</v>
      </c>
      <c r="D93" t="s">
        <v>15</v>
      </c>
      <c r="E93" t="s">
        <v>8</v>
      </c>
      <c r="F93">
        <v>2</v>
      </c>
      <c r="G93">
        <v>0.19600000000000001</v>
      </c>
      <c r="H93">
        <v>0.63200200000000006</v>
      </c>
      <c r="I93">
        <v>8.8480280000000011</v>
      </c>
      <c r="J93">
        <v>8.3740264999999994</v>
      </c>
      <c r="K93" s="6"/>
    </row>
    <row r="94" spans="1:11" hidden="1" x14ac:dyDescent="0.2">
      <c r="A94">
        <v>49</v>
      </c>
      <c r="B94">
        <v>11</v>
      </c>
      <c r="C94" s="1">
        <v>16</v>
      </c>
      <c r="D94" t="s">
        <v>15</v>
      </c>
      <c r="E94" t="s">
        <v>8</v>
      </c>
      <c r="F94">
        <v>3</v>
      </c>
      <c r="G94">
        <v>0.10199999999999999</v>
      </c>
      <c r="H94">
        <v>0.328899</v>
      </c>
      <c r="I94">
        <v>4.6045860000000003</v>
      </c>
    </row>
    <row r="95" spans="1:11" x14ac:dyDescent="0.2">
      <c r="A95">
        <v>57</v>
      </c>
      <c r="B95">
        <v>19</v>
      </c>
      <c r="C95">
        <v>16</v>
      </c>
      <c r="D95" t="s">
        <v>15</v>
      </c>
      <c r="E95" t="s">
        <v>8</v>
      </c>
      <c r="F95">
        <v>3</v>
      </c>
      <c r="G95">
        <v>0.158</v>
      </c>
      <c r="H95">
        <v>0.50947100000000001</v>
      </c>
      <c r="I95">
        <v>7.1325940000000001</v>
      </c>
      <c r="J95">
        <v>5.8685900000000002</v>
      </c>
    </row>
    <row r="96" spans="1:11" hidden="1" x14ac:dyDescent="0.2">
      <c r="A96">
        <v>86</v>
      </c>
      <c r="B96">
        <v>48</v>
      </c>
      <c r="C96">
        <v>16</v>
      </c>
      <c r="D96" t="s">
        <v>13</v>
      </c>
      <c r="E96" t="s">
        <v>10</v>
      </c>
      <c r="F96">
        <v>1</v>
      </c>
      <c r="G96">
        <v>0</v>
      </c>
      <c r="H96">
        <v>0</v>
      </c>
      <c r="I96">
        <v>0</v>
      </c>
      <c r="K96" s="6"/>
    </row>
    <row r="97" spans="1:11" x14ac:dyDescent="0.2">
      <c r="A97">
        <v>100</v>
      </c>
      <c r="B97">
        <v>2</v>
      </c>
      <c r="C97" s="1">
        <v>16</v>
      </c>
      <c r="D97" t="s">
        <v>13</v>
      </c>
      <c r="E97" t="s">
        <v>10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1" hidden="1" x14ac:dyDescent="0.2">
      <c r="A98">
        <v>35</v>
      </c>
      <c r="B98">
        <v>35</v>
      </c>
      <c r="C98">
        <v>16</v>
      </c>
      <c r="D98" t="s">
        <v>13</v>
      </c>
      <c r="E98" t="s">
        <v>10</v>
      </c>
      <c r="F98">
        <v>2</v>
      </c>
      <c r="G98">
        <v>1.2999999999999999E-2</v>
      </c>
      <c r="H98">
        <v>4.4223400000000003E-2</v>
      </c>
      <c r="I98">
        <v>0.6191276</v>
      </c>
    </row>
    <row r="99" spans="1:11" hidden="1" x14ac:dyDescent="0.2">
      <c r="A99">
        <v>38</v>
      </c>
      <c r="B99">
        <v>38</v>
      </c>
      <c r="C99">
        <v>16</v>
      </c>
      <c r="D99" t="s">
        <v>13</v>
      </c>
      <c r="E99" t="s">
        <v>10</v>
      </c>
      <c r="F99">
        <v>2</v>
      </c>
      <c r="G99">
        <v>2.5999999999999999E-2</v>
      </c>
      <c r="H99">
        <v>8.8446800000000006E-2</v>
      </c>
      <c r="I99">
        <v>1.2382552</v>
      </c>
    </row>
    <row r="100" spans="1:11" hidden="1" x14ac:dyDescent="0.2">
      <c r="A100">
        <v>79</v>
      </c>
      <c r="B100">
        <v>41</v>
      </c>
      <c r="C100">
        <v>16</v>
      </c>
      <c r="D100" t="s">
        <v>13</v>
      </c>
      <c r="E100" t="s">
        <v>10</v>
      </c>
      <c r="F100">
        <v>2</v>
      </c>
      <c r="G100">
        <v>0</v>
      </c>
      <c r="H100">
        <v>0</v>
      </c>
      <c r="I100">
        <v>0</v>
      </c>
      <c r="J100" s="6"/>
      <c r="K100" s="6"/>
    </row>
    <row r="101" spans="1:11" x14ac:dyDescent="0.2">
      <c r="A101">
        <v>97</v>
      </c>
      <c r="B101">
        <v>59</v>
      </c>
      <c r="C101">
        <v>16</v>
      </c>
      <c r="D101" t="s">
        <v>13</v>
      </c>
      <c r="E101" t="s">
        <v>10</v>
      </c>
      <c r="F101">
        <v>2</v>
      </c>
      <c r="G101">
        <v>1.0999999999999999E-2</v>
      </c>
      <c r="H101">
        <v>3.5469499999999994E-2</v>
      </c>
      <c r="I101">
        <v>0.49657299999999993</v>
      </c>
      <c r="J101" s="6">
        <v>0.5884889499999999</v>
      </c>
      <c r="K101" s="6"/>
    </row>
    <row r="102" spans="1:11" hidden="1" x14ac:dyDescent="0.2">
      <c r="A102">
        <v>23</v>
      </c>
      <c r="B102">
        <v>23</v>
      </c>
      <c r="C102">
        <v>16</v>
      </c>
      <c r="D102" t="s">
        <v>13</v>
      </c>
      <c r="E102" t="s">
        <v>10</v>
      </c>
      <c r="F102">
        <v>3</v>
      </c>
      <c r="G102">
        <v>1.0999999999999999E-2</v>
      </c>
      <c r="H102">
        <v>3.7419799999999996E-2</v>
      </c>
      <c r="I102">
        <v>0.52387719999999993</v>
      </c>
    </row>
    <row r="103" spans="1:11" hidden="1" x14ac:dyDescent="0.2">
      <c r="A103">
        <v>29</v>
      </c>
      <c r="B103">
        <v>29</v>
      </c>
      <c r="C103">
        <v>16</v>
      </c>
      <c r="D103" t="s">
        <v>13</v>
      </c>
      <c r="E103" t="s">
        <v>10</v>
      </c>
      <c r="F103">
        <v>3</v>
      </c>
      <c r="G103">
        <v>1.0999999999999999E-2</v>
      </c>
      <c r="H103">
        <v>3.7419799999999996E-2</v>
      </c>
      <c r="I103">
        <v>0.52387719999999993</v>
      </c>
    </row>
    <row r="104" spans="1:11" hidden="1" x14ac:dyDescent="0.2">
      <c r="A104">
        <v>91</v>
      </c>
      <c r="B104">
        <v>53</v>
      </c>
      <c r="C104">
        <v>16</v>
      </c>
      <c r="D104" t="s">
        <v>13</v>
      </c>
      <c r="E104" t="s">
        <v>10</v>
      </c>
      <c r="F104">
        <v>3</v>
      </c>
      <c r="G104">
        <v>0</v>
      </c>
      <c r="H104">
        <v>0</v>
      </c>
      <c r="I104">
        <v>0</v>
      </c>
      <c r="J104" s="6"/>
      <c r="K104" s="6"/>
    </row>
    <row r="105" spans="1:11" x14ac:dyDescent="0.2">
      <c r="A105">
        <v>107</v>
      </c>
      <c r="B105">
        <v>9</v>
      </c>
      <c r="C105" s="1">
        <v>16</v>
      </c>
      <c r="D105" t="s">
        <v>13</v>
      </c>
      <c r="E105" t="s">
        <v>10</v>
      </c>
      <c r="F105">
        <v>3</v>
      </c>
      <c r="G105">
        <v>1.0999999999999999E-2</v>
      </c>
      <c r="H105">
        <v>5.2065199999999999E-2</v>
      </c>
      <c r="I105">
        <v>0.72891280000000003</v>
      </c>
      <c r="J105" s="6">
        <v>0.44416679999999997</v>
      </c>
    </row>
    <row r="106" spans="1:11" hidden="1" x14ac:dyDescent="0.2">
      <c r="A106">
        <v>101</v>
      </c>
      <c r="B106">
        <v>3</v>
      </c>
      <c r="C106" s="1">
        <v>16</v>
      </c>
      <c r="D106" t="s">
        <v>13</v>
      </c>
      <c r="E106" t="s">
        <v>8</v>
      </c>
      <c r="F106">
        <v>1</v>
      </c>
      <c r="G106">
        <v>1.7000000000000001E-2</v>
      </c>
      <c r="H106">
        <v>8.0464400000000005E-2</v>
      </c>
      <c r="I106">
        <v>1.1265016000000001</v>
      </c>
    </row>
    <row r="107" spans="1:11" x14ac:dyDescent="0.2">
      <c r="A107">
        <v>110</v>
      </c>
      <c r="B107">
        <v>12</v>
      </c>
      <c r="C107" s="1">
        <v>16</v>
      </c>
      <c r="D107" t="s">
        <v>13</v>
      </c>
      <c r="E107" t="s">
        <v>8</v>
      </c>
      <c r="F107">
        <v>1</v>
      </c>
      <c r="G107">
        <v>1.9E-2</v>
      </c>
      <c r="H107">
        <v>8.9930800000000005E-2</v>
      </c>
      <c r="I107">
        <v>1.2590312000000001</v>
      </c>
      <c r="J107">
        <v>1.1927664</v>
      </c>
    </row>
    <row r="108" spans="1:11" x14ac:dyDescent="0.2">
      <c r="A108">
        <v>83</v>
      </c>
      <c r="B108">
        <v>45</v>
      </c>
      <c r="C108">
        <v>16</v>
      </c>
      <c r="D108" t="s">
        <v>13</v>
      </c>
      <c r="E108" t="s">
        <v>8</v>
      </c>
      <c r="F108">
        <v>2</v>
      </c>
      <c r="G108">
        <v>0</v>
      </c>
      <c r="H108">
        <v>0</v>
      </c>
      <c r="I108">
        <v>0</v>
      </c>
      <c r="J108" s="6">
        <v>0</v>
      </c>
      <c r="K108" s="6"/>
    </row>
    <row r="109" spans="1:11" hidden="1" x14ac:dyDescent="0.2">
      <c r="A109">
        <v>19</v>
      </c>
      <c r="B109">
        <v>19</v>
      </c>
      <c r="C109">
        <v>16</v>
      </c>
      <c r="D109" t="s">
        <v>13</v>
      </c>
      <c r="E109" t="s">
        <v>8</v>
      </c>
      <c r="F109">
        <v>3</v>
      </c>
      <c r="G109">
        <v>7.0000000000000001E-3</v>
      </c>
      <c r="H109">
        <v>2.3812600000000003E-2</v>
      </c>
      <c r="I109">
        <v>0.33337640000000002</v>
      </c>
    </row>
    <row r="110" spans="1:11" hidden="1" x14ac:dyDescent="0.2">
      <c r="A110">
        <v>22</v>
      </c>
      <c r="B110">
        <v>22</v>
      </c>
      <c r="C110">
        <v>16</v>
      </c>
      <c r="D110" t="s">
        <v>13</v>
      </c>
      <c r="E110" t="s">
        <v>8</v>
      </c>
      <c r="F110">
        <v>3</v>
      </c>
      <c r="G110">
        <v>8.0000000000000002E-3</v>
      </c>
      <c r="H110">
        <v>2.7214400000000003E-2</v>
      </c>
      <c r="I110">
        <v>0.38100160000000005</v>
      </c>
    </row>
    <row r="111" spans="1:11" hidden="1" x14ac:dyDescent="0.2">
      <c r="A111">
        <v>106</v>
      </c>
      <c r="B111">
        <v>8</v>
      </c>
      <c r="C111" s="1">
        <v>16</v>
      </c>
      <c r="D111" t="s">
        <v>13</v>
      </c>
      <c r="E111" t="s">
        <v>8</v>
      </c>
      <c r="F111">
        <v>3</v>
      </c>
      <c r="G111">
        <v>1.0999999999999999E-2</v>
      </c>
      <c r="H111">
        <v>5.2065199999999999E-2</v>
      </c>
      <c r="I111">
        <v>0.72891280000000003</v>
      </c>
    </row>
    <row r="112" spans="1:11" x14ac:dyDescent="0.2">
      <c r="A112">
        <v>108</v>
      </c>
      <c r="B112">
        <v>10</v>
      </c>
      <c r="C112" s="1">
        <v>16</v>
      </c>
      <c r="D112" t="s">
        <v>13</v>
      </c>
      <c r="E112" t="s">
        <v>8</v>
      </c>
      <c r="F112">
        <v>3</v>
      </c>
      <c r="G112">
        <v>0.01</v>
      </c>
      <c r="H112">
        <v>4.7331999999999999E-2</v>
      </c>
      <c r="I112">
        <v>0.66264800000000001</v>
      </c>
      <c r="J112">
        <v>0.52648470000000003</v>
      </c>
    </row>
    <row r="113" spans="1:11" hidden="1" x14ac:dyDescent="0.2">
      <c r="A113">
        <v>69</v>
      </c>
      <c r="B113">
        <v>31</v>
      </c>
      <c r="C113">
        <v>16</v>
      </c>
      <c r="D113" t="s">
        <v>12</v>
      </c>
      <c r="E113" t="s">
        <v>10</v>
      </c>
      <c r="F113">
        <v>1</v>
      </c>
      <c r="G113">
        <v>8.7999999999999995E-2</v>
      </c>
      <c r="H113">
        <v>0.28375599999999995</v>
      </c>
      <c r="I113">
        <v>3.9725839999999994</v>
      </c>
      <c r="J113" s="6"/>
      <c r="K113" s="6"/>
    </row>
    <row r="114" spans="1:11" x14ac:dyDescent="0.2">
      <c r="A114">
        <v>94</v>
      </c>
      <c r="B114">
        <v>56</v>
      </c>
      <c r="C114">
        <v>16</v>
      </c>
      <c r="D114" t="s">
        <v>12</v>
      </c>
      <c r="E114" t="s">
        <v>10</v>
      </c>
      <c r="F114">
        <v>1</v>
      </c>
      <c r="G114">
        <v>0.1</v>
      </c>
      <c r="H114">
        <v>0.32245000000000001</v>
      </c>
      <c r="I114">
        <v>4.5143000000000004</v>
      </c>
      <c r="J114">
        <v>4.2434419999999999</v>
      </c>
      <c r="K114" s="6"/>
    </row>
    <row r="115" spans="1:11" hidden="1" x14ac:dyDescent="0.2">
      <c r="A115">
        <v>5</v>
      </c>
      <c r="B115">
        <v>5</v>
      </c>
      <c r="C115">
        <v>16</v>
      </c>
      <c r="D115" t="s">
        <v>12</v>
      </c>
      <c r="E115" t="s">
        <v>10</v>
      </c>
      <c r="F115">
        <v>2</v>
      </c>
      <c r="G115">
        <v>0.2</v>
      </c>
      <c r="H115">
        <v>0.68036000000000008</v>
      </c>
      <c r="I115">
        <v>9.5250400000000006</v>
      </c>
    </row>
    <row r="116" spans="1:11" x14ac:dyDescent="0.2">
      <c r="A116">
        <v>76</v>
      </c>
      <c r="B116">
        <v>38</v>
      </c>
      <c r="C116">
        <v>16</v>
      </c>
      <c r="D116" t="s">
        <v>12</v>
      </c>
      <c r="E116" t="s">
        <v>10</v>
      </c>
      <c r="F116">
        <v>2</v>
      </c>
      <c r="G116">
        <v>9.1999999999999998E-2</v>
      </c>
      <c r="H116">
        <v>0.29665399999999997</v>
      </c>
      <c r="I116">
        <v>4.1531559999999992</v>
      </c>
      <c r="J116">
        <v>6.8390979999999999</v>
      </c>
      <c r="K116" s="6"/>
    </row>
    <row r="117" spans="1:11" x14ac:dyDescent="0.2">
      <c r="A117">
        <v>41</v>
      </c>
      <c r="B117">
        <v>3</v>
      </c>
      <c r="C117" s="1">
        <v>16</v>
      </c>
      <c r="D117" t="s">
        <v>12</v>
      </c>
      <c r="E117" t="s">
        <v>8</v>
      </c>
      <c r="F117">
        <v>1</v>
      </c>
      <c r="G117">
        <v>8.7999999999999995E-2</v>
      </c>
      <c r="H117">
        <v>0.28375599999999995</v>
      </c>
      <c r="I117">
        <v>3.9725839999999994</v>
      </c>
      <c r="J117">
        <v>3.9725839999999994</v>
      </c>
    </row>
    <row r="118" spans="1:11" hidden="1" x14ac:dyDescent="0.2">
      <c r="A118">
        <v>53</v>
      </c>
      <c r="B118">
        <v>15</v>
      </c>
      <c r="C118" s="1">
        <v>16</v>
      </c>
      <c r="D118" t="s">
        <v>12</v>
      </c>
      <c r="E118" t="s">
        <v>8</v>
      </c>
      <c r="F118">
        <v>2</v>
      </c>
      <c r="G118">
        <v>0.18099999999999999</v>
      </c>
      <c r="H118">
        <v>0.58363449999999994</v>
      </c>
      <c r="I118">
        <v>8.1708829999999999</v>
      </c>
    </row>
    <row r="119" spans="1:11" x14ac:dyDescent="0.2">
      <c r="A119">
        <v>54</v>
      </c>
      <c r="B119">
        <v>16</v>
      </c>
      <c r="C119" s="1">
        <v>16</v>
      </c>
      <c r="D119" t="s">
        <v>12</v>
      </c>
      <c r="E119" t="s">
        <v>8</v>
      </c>
      <c r="F119">
        <v>2</v>
      </c>
      <c r="G119">
        <v>0.129</v>
      </c>
      <c r="H119">
        <v>0.41596050000000001</v>
      </c>
      <c r="I119">
        <v>5.8234469999999998</v>
      </c>
      <c r="J119" s="4">
        <v>6.9971649999999999</v>
      </c>
    </row>
    <row r="120" spans="1:11" hidden="1" x14ac:dyDescent="0.2">
      <c r="A120">
        <v>98</v>
      </c>
      <c r="B120">
        <v>60</v>
      </c>
      <c r="C120">
        <v>16</v>
      </c>
      <c r="D120" t="s">
        <v>12</v>
      </c>
      <c r="E120" t="s">
        <v>8</v>
      </c>
      <c r="F120">
        <v>3</v>
      </c>
      <c r="G120">
        <v>5.0000000000000001E-3</v>
      </c>
      <c r="H120">
        <v>1.6122500000000001E-2</v>
      </c>
      <c r="I120">
        <v>0.22571500000000003</v>
      </c>
      <c r="K120" s="6"/>
    </row>
    <row r="121" spans="1:11" x14ac:dyDescent="0.2">
      <c r="A121">
        <v>124</v>
      </c>
      <c r="B121">
        <v>2</v>
      </c>
      <c r="C121" s="1">
        <v>16</v>
      </c>
      <c r="D121" t="s">
        <v>12</v>
      </c>
      <c r="E121" t="s">
        <v>8</v>
      </c>
      <c r="F121">
        <v>3</v>
      </c>
      <c r="G121">
        <v>8.9999999999999993E-3</v>
      </c>
      <c r="H121">
        <v>2.7166499999999996E-2</v>
      </c>
      <c r="I121">
        <v>0.38033099999999997</v>
      </c>
      <c r="J121" s="4">
        <v>0.30302299999999999</v>
      </c>
    </row>
    <row r="122" spans="1:11" hidden="1" x14ac:dyDescent="0.2">
      <c r="A122">
        <v>26</v>
      </c>
      <c r="B122">
        <v>26</v>
      </c>
      <c r="C122">
        <v>16</v>
      </c>
      <c r="D122" t="s">
        <v>9</v>
      </c>
      <c r="E122" t="s">
        <v>10</v>
      </c>
      <c r="F122">
        <v>1</v>
      </c>
      <c r="G122">
        <v>0</v>
      </c>
      <c r="H122">
        <v>0</v>
      </c>
      <c r="I122">
        <v>0</v>
      </c>
    </row>
    <row r="123" spans="1:11" x14ac:dyDescent="0.2">
      <c r="A123">
        <v>40</v>
      </c>
      <c r="B123">
        <v>2</v>
      </c>
      <c r="C123" s="1">
        <v>16</v>
      </c>
      <c r="D123" t="s">
        <v>9</v>
      </c>
      <c r="E123" t="s">
        <v>10</v>
      </c>
      <c r="F123">
        <v>1</v>
      </c>
      <c r="G123">
        <v>0</v>
      </c>
      <c r="H123">
        <v>0</v>
      </c>
      <c r="I123">
        <v>0</v>
      </c>
      <c r="J123" s="4">
        <v>0</v>
      </c>
    </row>
    <row r="124" spans="1:11" hidden="1" x14ac:dyDescent="0.2">
      <c r="A124">
        <v>11</v>
      </c>
      <c r="B124">
        <v>11</v>
      </c>
      <c r="C124">
        <v>16</v>
      </c>
      <c r="D124" t="s">
        <v>9</v>
      </c>
      <c r="E124" t="s">
        <v>10</v>
      </c>
      <c r="F124">
        <v>2</v>
      </c>
      <c r="G124">
        <v>4.2000000000000003E-2</v>
      </c>
      <c r="H124">
        <v>0.14287560000000002</v>
      </c>
      <c r="I124">
        <v>2.0002584000000003</v>
      </c>
    </row>
    <row r="125" spans="1:11" x14ac:dyDescent="0.2">
      <c r="A125">
        <v>14</v>
      </c>
      <c r="B125">
        <v>14</v>
      </c>
      <c r="C125">
        <v>16</v>
      </c>
      <c r="D125" t="s">
        <v>9</v>
      </c>
      <c r="E125" t="s">
        <v>10</v>
      </c>
      <c r="F125">
        <v>2</v>
      </c>
      <c r="G125">
        <v>3.6999999999999998E-2</v>
      </c>
      <c r="H125">
        <v>0.1258666</v>
      </c>
      <c r="I125">
        <v>1.7621324</v>
      </c>
      <c r="J125" s="4">
        <v>1.8811954000000002</v>
      </c>
    </row>
    <row r="126" spans="1:11" hidden="1" x14ac:dyDescent="0.2">
      <c r="A126">
        <v>7</v>
      </c>
      <c r="B126">
        <v>7</v>
      </c>
      <c r="C126">
        <v>16</v>
      </c>
      <c r="D126" t="s">
        <v>9</v>
      </c>
      <c r="E126" t="s">
        <v>10</v>
      </c>
      <c r="F126">
        <v>3</v>
      </c>
      <c r="G126">
        <v>6.4000000000000001E-2</v>
      </c>
      <c r="H126">
        <v>0.21771520000000003</v>
      </c>
      <c r="I126">
        <v>3.0480128000000004</v>
      </c>
    </row>
    <row r="127" spans="1:11" x14ac:dyDescent="0.2">
      <c r="A127">
        <v>13</v>
      </c>
      <c r="B127">
        <v>13</v>
      </c>
      <c r="C127">
        <v>16</v>
      </c>
      <c r="D127" t="s">
        <v>9</v>
      </c>
      <c r="E127" t="s">
        <v>10</v>
      </c>
      <c r="F127">
        <v>3</v>
      </c>
      <c r="G127">
        <v>5.8999999999999997E-2</v>
      </c>
      <c r="H127">
        <v>0.2007062</v>
      </c>
      <c r="I127">
        <v>2.8098868000000001</v>
      </c>
      <c r="J127" s="4">
        <v>2.9289498000000003</v>
      </c>
    </row>
    <row r="128" spans="1:11" hidden="1" x14ac:dyDescent="0.2">
      <c r="A128">
        <v>43</v>
      </c>
      <c r="B128">
        <v>5</v>
      </c>
      <c r="C128" s="1">
        <v>16</v>
      </c>
      <c r="D128" t="s">
        <v>9</v>
      </c>
      <c r="E128" t="s">
        <v>8</v>
      </c>
      <c r="F128">
        <v>1</v>
      </c>
      <c r="G128">
        <v>0.12</v>
      </c>
      <c r="H128">
        <v>0.38693999999999995</v>
      </c>
      <c r="I128">
        <v>5.4171599999999991</v>
      </c>
    </row>
    <row r="129" spans="1:11" x14ac:dyDescent="0.2">
      <c r="A129">
        <v>42</v>
      </c>
      <c r="B129">
        <v>4</v>
      </c>
      <c r="C129" s="1">
        <v>16</v>
      </c>
      <c r="D129" t="s">
        <v>9</v>
      </c>
      <c r="E129" t="s">
        <v>8</v>
      </c>
      <c r="F129">
        <v>1</v>
      </c>
      <c r="G129">
        <v>0.105</v>
      </c>
      <c r="H129">
        <v>0.3385725</v>
      </c>
      <c r="I129">
        <v>4.7400149999999996</v>
      </c>
      <c r="J129">
        <v>5.0785874999999994</v>
      </c>
    </row>
    <row r="130" spans="1:11" x14ac:dyDescent="0.2">
      <c r="A130">
        <v>77</v>
      </c>
      <c r="B130">
        <v>39</v>
      </c>
      <c r="C130">
        <v>16</v>
      </c>
      <c r="D130" t="s">
        <v>9</v>
      </c>
      <c r="E130" t="s">
        <v>8</v>
      </c>
      <c r="F130">
        <v>2</v>
      </c>
      <c r="G130">
        <v>9.5000000000000001E-2</v>
      </c>
      <c r="H130">
        <v>0.30632749999999997</v>
      </c>
      <c r="I130">
        <v>4.2885849999999994</v>
      </c>
      <c r="J130" s="6">
        <v>4.2885849999999994</v>
      </c>
      <c r="K130" s="6"/>
    </row>
    <row r="131" spans="1:11" hidden="1" x14ac:dyDescent="0.2">
      <c r="A131">
        <v>52</v>
      </c>
      <c r="B131">
        <v>14</v>
      </c>
      <c r="C131" s="1">
        <v>16</v>
      </c>
      <c r="D131" t="s">
        <v>9</v>
      </c>
      <c r="E131" t="s">
        <v>8</v>
      </c>
      <c r="F131">
        <v>3</v>
      </c>
      <c r="G131">
        <v>0.124</v>
      </c>
      <c r="H131">
        <v>0.39983799999999997</v>
      </c>
      <c r="I131">
        <v>5.5977319999999997</v>
      </c>
    </row>
    <row r="132" spans="1:11" x14ac:dyDescent="0.2">
      <c r="A132">
        <v>93</v>
      </c>
      <c r="B132">
        <v>55</v>
      </c>
      <c r="C132">
        <v>16</v>
      </c>
      <c r="D132" t="s">
        <v>9</v>
      </c>
      <c r="E132" t="s">
        <v>8</v>
      </c>
      <c r="F132">
        <v>3</v>
      </c>
      <c r="G132">
        <v>8.4000000000000005E-2</v>
      </c>
      <c r="H132">
        <v>0.27085799999999999</v>
      </c>
      <c r="I132">
        <v>3.7920119999999997</v>
      </c>
      <c r="J132" s="4">
        <v>4.6948720000000002</v>
      </c>
      <c r="K132" s="6"/>
    </row>
    <row r="133" spans="1:11" hidden="1" x14ac:dyDescent="0.2">
      <c r="A133">
        <v>27</v>
      </c>
      <c r="B133">
        <v>27</v>
      </c>
      <c r="C133">
        <v>16</v>
      </c>
      <c r="D133" t="s">
        <v>7</v>
      </c>
      <c r="E133" t="s">
        <v>10</v>
      </c>
      <c r="F133">
        <v>1</v>
      </c>
      <c r="G133">
        <v>5.8000000000000003E-2</v>
      </c>
      <c r="H133">
        <v>0.19730440000000002</v>
      </c>
      <c r="I133">
        <v>2.7622616000000004</v>
      </c>
    </row>
    <row r="134" spans="1:11" x14ac:dyDescent="0.2">
      <c r="A134">
        <v>28</v>
      </c>
      <c r="B134">
        <v>28</v>
      </c>
      <c r="C134">
        <v>16</v>
      </c>
      <c r="D134" t="s">
        <v>7</v>
      </c>
      <c r="E134" t="s">
        <v>10</v>
      </c>
      <c r="F134">
        <v>1</v>
      </c>
      <c r="G134">
        <v>5.8000000000000003E-2</v>
      </c>
      <c r="H134">
        <v>0.19730440000000002</v>
      </c>
      <c r="I134">
        <v>2.7622616000000004</v>
      </c>
      <c r="J134" s="4">
        <v>2.7622616000000004</v>
      </c>
    </row>
    <row r="135" spans="1:11" hidden="1" x14ac:dyDescent="0.2">
      <c r="A135">
        <v>39</v>
      </c>
      <c r="B135">
        <v>1</v>
      </c>
      <c r="C135" s="1">
        <v>16</v>
      </c>
      <c r="D135" s="1" t="s">
        <v>7</v>
      </c>
      <c r="E135" s="1" t="s">
        <v>10</v>
      </c>
      <c r="F135" s="1">
        <v>2</v>
      </c>
      <c r="G135" s="1">
        <v>0.22700000000000001</v>
      </c>
      <c r="H135">
        <v>0.73196150000000004</v>
      </c>
      <c r="I135">
        <v>10.247461000000001</v>
      </c>
    </row>
    <row r="136" spans="1:11" x14ac:dyDescent="0.2">
      <c r="A136">
        <v>44</v>
      </c>
      <c r="B136">
        <v>6</v>
      </c>
      <c r="C136" s="1">
        <v>16</v>
      </c>
      <c r="D136" t="s">
        <v>7</v>
      </c>
      <c r="E136" t="s">
        <v>10</v>
      </c>
      <c r="F136">
        <v>2</v>
      </c>
      <c r="G136">
        <v>0.23400000000000001</v>
      </c>
      <c r="H136">
        <v>0.75453300000000001</v>
      </c>
      <c r="I136">
        <v>10.563461999999999</v>
      </c>
      <c r="J136" s="4">
        <v>10.405461500000001</v>
      </c>
    </row>
    <row r="137" spans="1:11" hidden="1" x14ac:dyDescent="0.2">
      <c r="A137">
        <v>1</v>
      </c>
      <c r="B137">
        <v>1</v>
      </c>
      <c r="C137">
        <v>16</v>
      </c>
      <c r="D137" t="s">
        <v>7</v>
      </c>
      <c r="E137" t="s">
        <v>8</v>
      </c>
      <c r="F137">
        <v>2</v>
      </c>
      <c r="G137">
        <v>1.2999999999999999E-2</v>
      </c>
      <c r="H137">
        <v>4.4223400000000003E-2</v>
      </c>
      <c r="I137">
        <v>0.6191276</v>
      </c>
    </row>
    <row r="138" spans="1:11" x14ac:dyDescent="0.2">
      <c r="A138">
        <v>8</v>
      </c>
      <c r="B138">
        <v>8</v>
      </c>
      <c r="C138">
        <v>16</v>
      </c>
      <c r="D138" t="s">
        <v>7</v>
      </c>
      <c r="E138" t="s">
        <v>8</v>
      </c>
      <c r="F138">
        <v>2</v>
      </c>
      <c r="G138">
        <v>4.4999999999999998E-2</v>
      </c>
      <c r="H138">
        <v>0.15308099999999999</v>
      </c>
      <c r="I138">
        <v>2.1431339999999999</v>
      </c>
      <c r="J138" s="4">
        <v>1.3811308</v>
      </c>
    </row>
    <row r="139" spans="1:11" hidden="1" x14ac:dyDescent="0.2">
      <c r="A139">
        <v>20</v>
      </c>
      <c r="B139">
        <v>20</v>
      </c>
      <c r="C139">
        <v>16</v>
      </c>
      <c r="D139" t="s">
        <v>7</v>
      </c>
      <c r="E139" t="s">
        <v>8</v>
      </c>
      <c r="F139">
        <v>3</v>
      </c>
      <c r="G139">
        <v>5.3999999999999999E-2</v>
      </c>
      <c r="H139">
        <v>0.1836972</v>
      </c>
      <c r="I139">
        <v>2.5717607999999998</v>
      </c>
    </row>
    <row r="140" spans="1:11" x14ac:dyDescent="0.2">
      <c r="A140">
        <v>21</v>
      </c>
      <c r="B140">
        <v>21</v>
      </c>
      <c r="C140">
        <v>16</v>
      </c>
      <c r="D140" t="s">
        <v>7</v>
      </c>
      <c r="E140" t="s">
        <v>8</v>
      </c>
      <c r="F140">
        <v>3</v>
      </c>
      <c r="G140">
        <v>5.6000000000000001E-2</v>
      </c>
      <c r="H140">
        <v>0.19050080000000003</v>
      </c>
      <c r="I140">
        <v>2.6670112000000001</v>
      </c>
      <c r="J140" s="4">
        <v>2.619386</v>
      </c>
    </row>
    <row r="141" spans="1:11" hidden="1" x14ac:dyDescent="0.2">
      <c r="A141">
        <v>70</v>
      </c>
      <c r="B141">
        <v>32</v>
      </c>
      <c r="C141">
        <v>16</v>
      </c>
      <c r="D141" t="s">
        <v>16</v>
      </c>
      <c r="E141" t="s">
        <v>8</v>
      </c>
      <c r="F141">
        <v>1</v>
      </c>
      <c r="G141">
        <v>5.1999999999999998E-2</v>
      </c>
      <c r="H141">
        <v>0.16767399999999999</v>
      </c>
      <c r="I141">
        <v>2.3474360000000001</v>
      </c>
      <c r="K141" s="6"/>
    </row>
    <row r="142" spans="1:11" x14ac:dyDescent="0.2">
      <c r="A142">
        <v>151</v>
      </c>
      <c r="B142">
        <v>29</v>
      </c>
      <c r="C142" s="1">
        <v>16</v>
      </c>
      <c r="D142" t="s">
        <v>16</v>
      </c>
      <c r="E142" t="s">
        <v>8</v>
      </c>
      <c r="F142">
        <v>1</v>
      </c>
      <c r="G142">
        <v>8.5000000000000006E-2</v>
      </c>
      <c r="H142">
        <v>0.25657250000000004</v>
      </c>
      <c r="I142">
        <v>3.5920150000000004</v>
      </c>
      <c r="J142" s="4">
        <v>2.9697255</v>
      </c>
    </row>
    <row r="143" spans="1:11" hidden="1" x14ac:dyDescent="0.2">
      <c r="A143">
        <v>63</v>
      </c>
      <c r="B143">
        <v>25</v>
      </c>
      <c r="C143">
        <v>16</v>
      </c>
      <c r="D143" t="s">
        <v>16</v>
      </c>
      <c r="E143" t="s">
        <v>8</v>
      </c>
      <c r="F143">
        <v>2</v>
      </c>
      <c r="G143">
        <v>5.2999999999999999E-2</v>
      </c>
      <c r="H143">
        <v>0.17089849999999998</v>
      </c>
      <c r="I143">
        <v>2.3925789999999996</v>
      </c>
      <c r="K143" s="6"/>
    </row>
    <row r="144" spans="1:11" x14ac:dyDescent="0.2">
      <c r="A144">
        <v>143</v>
      </c>
      <c r="B144">
        <v>21</v>
      </c>
      <c r="C144" s="1">
        <v>16</v>
      </c>
      <c r="D144" t="s">
        <v>16</v>
      </c>
      <c r="E144" t="s">
        <v>8</v>
      </c>
      <c r="F144">
        <v>2</v>
      </c>
      <c r="G144">
        <v>7.0000000000000007E-2</v>
      </c>
      <c r="H144">
        <v>0.21129500000000001</v>
      </c>
      <c r="I144">
        <v>2.9581300000000001</v>
      </c>
      <c r="J144" s="4">
        <v>2.6753545000000001</v>
      </c>
    </row>
    <row r="145" spans="1:11" hidden="1" x14ac:dyDescent="0.2">
      <c r="A145">
        <v>103</v>
      </c>
      <c r="B145">
        <v>5</v>
      </c>
      <c r="C145" s="1">
        <v>16</v>
      </c>
      <c r="D145" t="s">
        <v>16</v>
      </c>
      <c r="E145" t="s">
        <v>8</v>
      </c>
      <c r="F145">
        <v>3</v>
      </c>
      <c r="G145">
        <v>6.9000000000000006E-2</v>
      </c>
      <c r="H145">
        <v>0.32659080000000001</v>
      </c>
      <c r="I145">
        <v>4.5722712000000003</v>
      </c>
    </row>
    <row r="146" spans="1:11" x14ac:dyDescent="0.2">
      <c r="A146">
        <v>157</v>
      </c>
      <c r="B146">
        <v>35</v>
      </c>
      <c r="C146" s="1">
        <v>16</v>
      </c>
      <c r="D146" t="s">
        <v>16</v>
      </c>
      <c r="E146" t="s">
        <v>8</v>
      </c>
      <c r="F146">
        <v>3</v>
      </c>
      <c r="G146">
        <v>0.124</v>
      </c>
      <c r="H146">
        <v>0.37429400000000002</v>
      </c>
      <c r="I146">
        <v>5.2401160000000004</v>
      </c>
      <c r="J146" s="4">
        <v>4.9061935999999999</v>
      </c>
    </row>
    <row r="147" spans="1:11" hidden="1" x14ac:dyDescent="0.2">
      <c r="A147">
        <v>3</v>
      </c>
      <c r="B147">
        <v>3</v>
      </c>
      <c r="C147">
        <v>16</v>
      </c>
      <c r="D147" t="s">
        <v>11</v>
      </c>
      <c r="E147" t="s">
        <v>10</v>
      </c>
      <c r="F147">
        <v>1</v>
      </c>
      <c r="G147">
        <v>7.0000000000000007E-2</v>
      </c>
      <c r="H147">
        <v>0.23812600000000003</v>
      </c>
      <c r="I147">
        <v>3.3337640000000004</v>
      </c>
    </row>
    <row r="148" spans="1:11" x14ac:dyDescent="0.2">
      <c r="A148">
        <v>17</v>
      </c>
      <c r="B148">
        <v>17</v>
      </c>
      <c r="C148">
        <v>16</v>
      </c>
      <c r="D148" t="s">
        <v>11</v>
      </c>
      <c r="E148" t="s">
        <v>10</v>
      </c>
      <c r="F148">
        <v>1</v>
      </c>
      <c r="G148">
        <v>5.6000000000000001E-2</v>
      </c>
      <c r="H148">
        <v>0.19050080000000003</v>
      </c>
      <c r="I148">
        <v>2.6670112000000001</v>
      </c>
      <c r="J148" s="4">
        <v>3.0003876000000003</v>
      </c>
    </row>
    <row r="149" spans="1:11" hidden="1" x14ac:dyDescent="0.2">
      <c r="A149">
        <v>128</v>
      </c>
      <c r="B149">
        <v>6</v>
      </c>
      <c r="C149" s="1">
        <v>16</v>
      </c>
      <c r="D149" t="s">
        <v>11</v>
      </c>
      <c r="E149" t="s">
        <v>10</v>
      </c>
      <c r="F149">
        <v>2</v>
      </c>
      <c r="G149">
        <v>4.9000000000000002E-2</v>
      </c>
      <c r="H149">
        <v>0.1479065</v>
      </c>
      <c r="I149">
        <v>2.0706910000000001</v>
      </c>
    </row>
    <row r="150" spans="1:11" x14ac:dyDescent="0.2">
      <c r="A150">
        <v>132</v>
      </c>
      <c r="B150">
        <v>10</v>
      </c>
      <c r="C150" s="1">
        <v>16</v>
      </c>
      <c r="D150" t="s">
        <v>11</v>
      </c>
      <c r="E150" t="s">
        <v>10</v>
      </c>
      <c r="F150">
        <v>2</v>
      </c>
      <c r="G150">
        <v>4.9000000000000002E-2</v>
      </c>
      <c r="H150">
        <v>0.1479065</v>
      </c>
      <c r="I150">
        <v>2.0706910000000001</v>
      </c>
      <c r="J150" s="4">
        <v>2.0706910000000001</v>
      </c>
    </row>
    <row r="151" spans="1:11" hidden="1" x14ac:dyDescent="0.2">
      <c r="A151">
        <v>36</v>
      </c>
      <c r="B151">
        <v>36</v>
      </c>
      <c r="C151">
        <v>16</v>
      </c>
      <c r="D151" t="s">
        <v>11</v>
      </c>
      <c r="E151" t="s">
        <v>10</v>
      </c>
      <c r="F151">
        <v>3</v>
      </c>
      <c r="G151">
        <v>4.2999999999999997E-2</v>
      </c>
      <c r="H151">
        <v>0.1462774</v>
      </c>
      <c r="I151">
        <v>2.0478836</v>
      </c>
    </row>
    <row r="152" spans="1:11" hidden="1" x14ac:dyDescent="0.2">
      <c r="A152">
        <v>88</v>
      </c>
      <c r="B152">
        <v>50</v>
      </c>
      <c r="C152">
        <v>16</v>
      </c>
      <c r="D152" t="s">
        <v>11</v>
      </c>
      <c r="E152" t="s">
        <v>10</v>
      </c>
      <c r="F152">
        <v>3</v>
      </c>
      <c r="G152">
        <v>4.8000000000000001E-2</v>
      </c>
      <c r="H152">
        <v>0.154776</v>
      </c>
      <c r="I152">
        <v>2.1668639999999999</v>
      </c>
      <c r="J152" s="6"/>
      <c r="K152" s="6"/>
    </row>
    <row r="153" spans="1:11" x14ac:dyDescent="0.2">
      <c r="A153">
        <v>109</v>
      </c>
      <c r="B153">
        <v>11</v>
      </c>
      <c r="C153" s="1">
        <v>16</v>
      </c>
      <c r="D153" t="s">
        <v>11</v>
      </c>
      <c r="E153" t="s">
        <v>10</v>
      </c>
      <c r="F153">
        <v>3</v>
      </c>
      <c r="G153">
        <v>2.4E-2</v>
      </c>
      <c r="H153">
        <v>0.1135968</v>
      </c>
      <c r="I153">
        <v>1.5903551999999999</v>
      </c>
      <c r="J153">
        <v>1.9350342666666667</v>
      </c>
    </row>
    <row r="154" spans="1:11" hidden="1" x14ac:dyDescent="0.2">
      <c r="A154">
        <v>87</v>
      </c>
      <c r="B154">
        <v>49</v>
      </c>
      <c r="C154">
        <v>16</v>
      </c>
      <c r="D154" t="s">
        <v>11</v>
      </c>
      <c r="E154" t="s">
        <v>8</v>
      </c>
      <c r="F154">
        <v>1</v>
      </c>
      <c r="G154">
        <v>0</v>
      </c>
      <c r="H154">
        <v>0</v>
      </c>
      <c r="I154">
        <v>0</v>
      </c>
      <c r="J154" s="6"/>
      <c r="K154" s="6"/>
    </row>
    <row r="155" spans="1:11" x14ac:dyDescent="0.2">
      <c r="A155">
        <v>136</v>
      </c>
      <c r="B155">
        <v>14</v>
      </c>
      <c r="C155" s="1">
        <v>16</v>
      </c>
      <c r="D155" t="s">
        <v>11</v>
      </c>
      <c r="E155" t="s">
        <v>8</v>
      </c>
      <c r="F155">
        <v>1</v>
      </c>
      <c r="G155">
        <v>1.0999999999999999E-2</v>
      </c>
      <c r="H155">
        <v>3.3203499999999997E-2</v>
      </c>
      <c r="I155">
        <v>0.46484899999999996</v>
      </c>
      <c r="J155">
        <v>0.23242449999999998</v>
      </c>
    </row>
    <row r="156" spans="1:11" hidden="1" x14ac:dyDescent="0.2">
      <c r="A156">
        <v>111</v>
      </c>
      <c r="B156">
        <v>13</v>
      </c>
      <c r="C156" s="1">
        <v>16</v>
      </c>
      <c r="D156" t="s">
        <v>11</v>
      </c>
      <c r="E156" t="s">
        <v>8</v>
      </c>
      <c r="F156">
        <v>2</v>
      </c>
      <c r="G156">
        <v>2.5999999999999999E-2</v>
      </c>
      <c r="H156">
        <v>0.1230632</v>
      </c>
      <c r="I156">
        <v>1.7228847999999999</v>
      </c>
      <c r="J156" s="6"/>
    </row>
    <row r="157" spans="1:11" x14ac:dyDescent="0.2">
      <c r="A157">
        <v>133</v>
      </c>
      <c r="B157">
        <v>11</v>
      </c>
      <c r="C157" s="1">
        <v>16</v>
      </c>
      <c r="D157" t="s">
        <v>11</v>
      </c>
      <c r="E157" t="s">
        <v>8</v>
      </c>
      <c r="F157">
        <v>2</v>
      </c>
      <c r="G157">
        <v>4.5999999999999999E-2</v>
      </c>
      <c r="H157">
        <v>0.138851</v>
      </c>
      <c r="I157">
        <v>1.9439139999999999</v>
      </c>
      <c r="J157">
        <v>1.8333993999999998</v>
      </c>
    </row>
    <row r="158" spans="1:11" hidden="1" x14ac:dyDescent="0.2">
      <c r="A158">
        <v>25</v>
      </c>
      <c r="B158">
        <v>25</v>
      </c>
      <c r="C158">
        <v>16</v>
      </c>
      <c r="D158" t="s">
        <v>11</v>
      </c>
      <c r="E158" t="s">
        <v>8</v>
      </c>
      <c r="F158">
        <v>3</v>
      </c>
      <c r="G158">
        <v>2.9000000000000001E-2</v>
      </c>
      <c r="H158">
        <v>9.8652200000000009E-2</v>
      </c>
      <c r="I158">
        <v>1.3811308000000002</v>
      </c>
      <c r="J158" s="6"/>
    </row>
    <row r="159" spans="1:11" x14ac:dyDescent="0.2">
      <c r="A159">
        <v>65</v>
      </c>
      <c r="B159">
        <v>27</v>
      </c>
      <c r="C159">
        <v>16</v>
      </c>
      <c r="D159" t="s">
        <v>11</v>
      </c>
      <c r="E159" t="s">
        <v>8</v>
      </c>
      <c r="F159">
        <v>3</v>
      </c>
      <c r="G159">
        <v>0.03</v>
      </c>
      <c r="H159">
        <v>9.6734999999999988E-2</v>
      </c>
      <c r="I159">
        <v>1.3542899999999998</v>
      </c>
      <c r="J159">
        <v>1.3677104</v>
      </c>
      <c r="K159" s="6"/>
    </row>
  </sheetData>
  <autoFilter ref="A1:J159">
    <filterColumn colId="9">
      <customFilters>
        <customFilter operator="notEqual" val=" "/>
      </customFilters>
    </filterColumn>
  </autoFilter>
  <sortState ref="A2:K159">
    <sortCondition ref="C2:C159"/>
    <sortCondition ref="D2:D159"/>
    <sortCondition ref="E2:E159"/>
    <sortCondition ref="F2:F1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48" workbookViewId="0">
      <selection activeCell="E70" sqref="E70:E75"/>
    </sheetView>
  </sheetViews>
  <sheetFormatPr baseColWidth="10" defaultRowHeight="16" x14ac:dyDescent="0.2"/>
  <sheetData>
    <row r="1" spans="1:5" x14ac:dyDescent="0.2">
      <c r="A1" t="s">
        <v>6</v>
      </c>
      <c r="B1" t="s">
        <v>3</v>
      </c>
      <c r="C1" t="s">
        <v>4</v>
      </c>
      <c r="D1" t="s">
        <v>5</v>
      </c>
      <c r="E1" t="s">
        <v>24</v>
      </c>
    </row>
    <row r="2" spans="1:5" x14ac:dyDescent="0.2">
      <c r="A2" s="1">
        <v>15</v>
      </c>
      <c r="B2" t="s">
        <v>14</v>
      </c>
      <c r="C2" t="s">
        <v>10</v>
      </c>
      <c r="D2">
        <v>1</v>
      </c>
      <c r="E2">
        <v>86.840020400000014</v>
      </c>
    </row>
    <row r="3" spans="1:5" x14ac:dyDescent="0.2">
      <c r="A3" s="1">
        <v>15</v>
      </c>
      <c r="B3" t="s">
        <v>14</v>
      </c>
      <c r="C3" t="s">
        <v>10</v>
      </c>
      <c r="D3">
        <v>2</v>
      </c>
      <c r="E3">
        <v>8.3162324000000005</v>
      </c>
    </row>
    <row r="4" spans="1:5" x14ac:dyDescent="0.2">
      <c r="A4">
        <v>15</v>
      </c>
      <c r="B4" t="s">
        <v>14</v>
      </c>
      <c r="C4" t="s">
        <v>10</v>
      </c>
      <c r="D4">
        <v>3</v>
      </c>
      <c r="E4">
        <v>3.0242002000000001</v>
      </c>
    </row>
    <row r="5" spans="1:5" x14ac:dyDescent="0.2">
      <c r="A5" s="1">
        <v>15</v>
      </c>
      <c r="B5" t="s">
        <v>14</v>
      </c>
      <c r="C5" t="s">
        <v>8</v>
      </c>
      <c r="D5">
        <v>1</v>
      </c>
      <c r="E5">
        <v>0.37120439999999999</v>
      </c>
    </row>
    <row r="6" spans="1:5" x14ac:dyDescent="0.2">
      <c r="A6">
        <v>15</v>
      </c>
      <c r="B6" t="s">
        <v>14</v>
      </c>
      <c r="C6" t="s">
        <v>8</v>
      </c>
      <c r="D6">
        <v>2</v>
      </c>
      <c r="E6" s="6">
        <v>0.62618535000000008</v>
      </c>
    </row>
    <row r="7" spans="1:5" x14ac:dyDescent="0.2">
      <c r="A7" s="1">
        <v>15</v>
      </c>
      <c r="B7" t="s">
        <v>14</v>
      </c>
      <c r="C7" t="s">
        <v>8</v>
      </c>
      <c r="D7">
        <v>3</v>
      </c>
      <c r="E7">
        <v>1.859396</v>
      </c>
    </row>
    <row r="8" spans="1:5" x14ac:dyDescent="0.2">
      <c r="A8" s="1">
        <v>15</v>
      </c>
      <c r="B8" t="s">
        <v>13</v>
      </c>
      <c r="C8" t="s">
        <v>10</v>
      </c>
      <c r="D8">
        <v>1</v>
      </c>
      <c r="E8">
        <v>1.0564750000000001</v>
      </c>
    </row>
    <row r="9" spans="1:5" x14ac:dyDescent="0.2">
      <c r="A9" s="1">
        <v>15</v>
      </c>
      <c r="B9" t="s">
        <v>13</v>
      </c>
      <c r="C9" t="s">
        <v>10</v>
      </c>
      <c r="D9">
        <v>2</v>
      </c>
      <c r="E9">
        <v>0.6972735000000001</v>
      </c>
    </row>
    <row r="10" spans="1:5" x14ac:dyDescent="0.2">
      <c r="A10" s="1">
        <v>15</v>
      </c>
      <c r="B10" t="s">
        <v>13</v>
      </c>
      <c r="C10" t="s">
        <v>10</v>
      </c>
      <c r="D10">
        <v>3</v>
      </c>
      <c r="E10">
        <v>0.92969800000000002</v>
      </c>
    </row>
    <row r="11" spans="1:5" x14ac:dyDescent="0.2">
      <c r="A11" s="1">
        <v>15</v>
      </c>
      <c r="B11" t="s">
        <v>13</v>
      </c>
      <c r="C11" t="s">
        <v>8</v>
      </c>
      <c r="D11">
        <v>1</v>
      </c>
      <c r="E11">
        <v>4.3544479999999997</v>
      </c>
    </row>
    <row r="12" spans="1:5" x14ac:dyDescent="0.2">
      <c r="A12" s="1">
        <v>15</v>
      </c>
      <c r="B12" t="s">
        <v>13</v>
      </c>
      <c r="C12" t="s">
        <v>8</v>
      </c>
      <c r="D12">
        <v>2</v>
      </c>
      <c r="E12">
        <v>1.0564749999999998</v>
      </c>
    </row>
    <row r="13" spans="1:5" x14ac:dyDescent="0.2">
      <c r="A13" s="1">
        <v>15</v>
      </c>
      <c r="B13" t="s">
        <v>13</v>
      </c>
      <c r="C13" t="s">
        <v>8</v>
      </c>
      <c r="D13">
        <v>3</v>
      </c>
      <c r="E13">
        <v>1.4790650000000001</v>
      </c>
    </row>
    <row r="14" spans="1:5" x14ac:dyDescent="0.2">
      <c r="A14" s="1">
        <v>15</v>
      </c>
      <c r="B14" t="s">
        <v>12</v>
      </c>
      <c r="C14" t="s">
        <v>10</v>
      </c>
      <c r="D14">
        <v>1</v>
      </c>
      <c r="E14">
        <v>0.95082749999999994</v>
      </c>
    </row>
    <row r="15" spans="1:5" x14ac:dyDescent="0.2">
      <c r="A15" s="1">
        <v>15</v>
      </c>
      <c r="B15" t="s">
        <v>12</v>
      </c>
      <c r="C15" t="s">
        <v>10</v>
      </c>
      <c r="D15">
        <v>2</v>
      </c>
      <c r="E15">
        <v>0.77796599999999994</v>
      </c>
    </row>
    <row r="16" spans="1:5" x14ac:dyDescent="0.2">
      <c r="A16" s="1">
        <v>15</v>
      </c>
      <c r="B16" t="s">
        <v>12</v>
      </c>
      <c r="C16" t="s">
        <v>10</v>
      </c>
      <c r="D16">
        <v>3</v>
      </c>
      <c r="E16">
        <v>0.78179149999999997</v>
      </c>
    </row>
    <row r="17" spans="1:5" x14ac:dyDescent="0.2">
      <c r="A17" s="1">
        <v>15</v>
      </c>
      <c r="B17" t="s">
        <v>12</v>
      </c>
      <c r="C17" t="s">
        <v>8</v>
      </c>
      <c r="D17">
        <v>1</v>
      </c>
      <c r="E17">
        <v>5.6428750000000001</v>
      </c>
    </row>
    <row r="18" spans="1:5" x14ac:dyDescent="0.2">
      <c r="A18" s="1">
        <v>15</v>
      </c>
      <c r="B18" t="s">
        <v>12</v>
      </c>
      <c r="C18" t="s">
        <v>8</v>
      </c>
      <c r="D18">
        <v>2</v>
      </c>
      <c r="E18">
        <v>0.33807200000000004</v>
      </c>
    </row>
    <row r="19" spans="1:5" x14ac:dyDescent="0.2">
      <c r="A19" s="1">
        <v>15</v>
      </c>
      <c r="B19" t="s">
        <v>12</v>
      </c>
      <c r="C19" t="s">
        <v>8</v>
      </c>
      <c r="D19">
        <v>3</v>
      </c>
      <c r="E19">
        <v>3.467009</v>
      </c>
    </row>
    <row r="20" spans="1:5" x14ac:dyDescent="0.2">
      <c r="A20">
        <v>15</v>
      </c>
      <c r="B20" t="s">
        <v>9</v>
      </c>
      <c r="C20" t="s">
        <v>10</v>
      </c>
      <c r="D20">
        <v>2</v>
      </c>
      <c r="E20">
        <v>1.0953796</v>
      </c>
    </row>
    <row r="21" spans="1:5" x14ac:dyDescent="0.2">
      <c r="A21">
        <v>15</v>
      </c>
      <c r="B21" t="s">
        <v>9</v>
      </c>
      <c r="C21" t="s">
        <v>10</v>
      </c>
      <c r="D21">
        <v>3</v>
      </c>
      <c r="E21">
        <v>0.21431340000000001</v>
      </c>
    </row>
    <row r="22" spans="1:5" x14ac:dyDescent="0.2">
      <c r="A22">
        <v>15</v>
      </c>
      <c r="B22" t="s">
        <v>9</v>
      </c>
      <c r="C22" t="s">
        <v>8</v>
      </c>
      <c r="D22">
        <v>1</v>
      </c>
      <c r="E22">
        <v>11.501485800000001</v>
      </c>
    </row>
    <row r="23" spans="1:5" x14ac:dyDescent="0.2">
      <c r="A23">
        <v>15</v>
      </c>
      <c r="B23" t="s">
        <v>9</v>
      </c>
      <c r="C23" t="s">
        <v>8</v>
      </c>
      <c r="D23">
        <v>2</v>
      </c>
      <c r="E23">
        <v>0.69056540000000011</v>
      </c>
    </row>
    <row r="24" spans="1:5" x14ac:dyDescent="0.2">
      <c r="A24">
        <v>15</v>
      </c>
      <c r="B24" t="s">
        <v>9</v>
      </c>
      <c r="C24" t="s">
        <v>8</v>
      </c>
      <c r="D24">
        <v>3</v>
      </c>
      <c r="E24">
        <v>5.1197090000000003</v>
      </c>
    </row>
    <row r="25" spans="1:5" x14ac:dyDescent="0.2">
      <c r="A25">
        <v>15</v>
      </c>
      <c r="B25" t="s">
        <v>7</v>
      </c>
      <c r="C25" t="s">
        <v>10</v>
      </c>
      <c r="D25">
        <v>1</v>
      </c>
      <c r="E25">
        <v>12.144426000000001</v>
      </c>
    </row>
    <row r="26" spans="1:5" x14ac:dyDescent="0.2">
      <c r="A26">
        <v>15</v>
      </c>
      <c r="B26" t="s">
        <v>7</v>
      </c>
      <c r="C26" t="s">
        <v>10</v>
      </c>
      <c r="D26">
        <v>2</v>
      </c>
      <c r="E26">
        <v>45.828294399999997</v>
      </c>
    </row>
    <row r="27" spans="1:5" x14ac:dyDescent="0.2">
      <c r="A27" s="1">
        <v>15</v>
      </c>
      <c r="B27" t="s">
        <v>7</v>
      </c>
      <c r="C27" t="s">
        <v>10</v>
      </c>
      <c r="D27">
        <v>3</v>
      </c>
      <c r="E27">
        <v>6.6264799999999999E-2</v>
      </c>
    </row>
    <row r="28" spans="1:5" x14ac:dyDescent="0.2">
      <c r="A28" s="1">
        <v>15</v>
      </c>
      <c r="B28" s="1" t="s">
        <v>7</v>
      </c>
      <c r="C28" s="1" t="s">
        <v>8</v>
      </c>
      <c r="D28" s="1">
        <v>1</v>
      </c>
      <c r="E28">
        <v>5.1386181000000004</v>
      </c>
    </row>
    <row r="29" spans="1:5" x14ac:dyDescent="0.2">
      <c r="A29">
        <v>15</v>
      </c>
      <c r="B29" t="s">
        <v>7</v>
      </c>
      <c r="C29" t="s">
        <v>8</v>
      </c>
      <c r="D29">
        <v>2</v>
      </c>
      <c r="E29">
        <v>2.6408655000000003</v>
      </c>
    </row>
    <row r="30" spans="1:5" x14ac:dyDescent="0.2">
      <c r="A30" s="1">
        <v>15</v>
      </c>
      <c r="B30" t="s">
        <v>7</v>
      </c>
      <c r="C30" t="s">
        <v>8</v>
      </c>
      <c r="D30">
        <v>3</v>
      </c>
      <c r="E30">
        <v>10.0391172</v>
      </c>
    </row>
    <row r="31" spans="1:5" x14ac:dyDescent="0.2">
      <c r="A31" s="1">
        <v>15</v>
      </c>
      <c r="B31" t="s">
        <v>23</v>
      </c>
      <c r="C31" t="s">
        <v>10</v>
      </c>
      <c r="D31">
        <v>1</v>
      </c>
      <c r="E31">
        <v>1.5001944999999999</v>
      </c>
    </row>
    <row r="32" spans="1:5" x14ac:dyDescent="0.2">
      <c r="A32" s="1">
        <v>15</v>
      </c>
      <c r="B32" t="s">
        <v>23</v>
      </c>
      <c r="C32" t="s">
        <v>8</v>
      </c>
      <c r="D32">
        <v>1</v>
      </c>
      <c r="E32">
        <v>1.0891404999999998</v>
      </c>
    </row>
    <row r="33" spans="1:5" x14ac:dyDescent="0.2">
      <c r="A33" s="1">
        <v>15</v>
      </c>
      <c r="B33" t="s">
        <v>11</v>
      </c>
      <c r="C33" t="s">
        <v>10</v>
      </c>
      <c r="D33">
        <v>1</v>
      </c>
      <c r="E33">
        <v>1.608285</v>
      </c>
    </row>
    <row r="34" spans="1:5" x14ac:dyDescent="0.2">
      <c r="A34">
        <v>15</v>
      </c>
      <c r="B34" t="s">
        <v>11</v>
      </c>
      <c r="C34" t="s">
        <v>10</v>
      </c>
      <c r="D34">
        <v>2</v>
      </c>
      <c r="E34">
        <v>1.7154339999999999</v>
      </c>
    </row>
    <row r="35" spans="1:5" x14ac:dyDescent="0.2">
      <c r="A35" s="1">
        <v>15</v>
      </c>
      <c r="B35" t="s">
        <v>11</v>
      </c>
      <c r="C35" t="s">
        <v>10</v>
      </c>
      <c r="D35">
        <v>3</v>
      </c>
      <c r="E35">
        <v>1.1587974999999999</v>
      </c>
    </row>
    <row r="36" spans="1:5" x14ac:dyDescent="0.2">
      <c r="A36">
        <v>15</v>
      </c>
      <c r="B36" t="s">
        <v>11</v>
      </c>
      <c r="C36" t="s">
        <v>8</v>
      </c>
      <c r="D36">
        <v>2</v>
      </c>
      <c r="E36">
        <v>3.8145835000000003</v>
      </c>
    </row>
    <row r="37" spans="1:5" x14ac:dyDescent="0.2">
      <c r="A37">
        <v>15</v>
      </c>
      <c r="B37" t="s">
        <v>11</v>
      </c>
      <c r="C37" t="s">
        <v>8</v>
      </c>
      <c r="D37">
        <v>3</v>
      </c>
      <c r="E37">
        <v>6.6585924999999992</v>
      </c>
    </row>
    <row r="38" spans="1:5" x14ac:dyDescent="0.2">
      <c r="A38">
        <v>15</v>
      </c>
      <c r="B38" t="s">
        <v>21</v>
      </c>
      <c r="C38" t="s">
        <v>10</v>
      </c>
      <c r="D38">
        <v>1</v>
      </c>
      <c r="E38">
        <v>2.0088635000000004</v>
      </c>
    </row>
    <row r="39" spans="1:5" x14ac:dyDescent="0.2">
      <c r="A39">
        <v>15</v>
      </c>
      <c r="B39" t="s">
        <v>21</v>
      </c>
      <c r="C39" t="s">
        <v>8</v>
      </c>
      <c r="D39">
        <v>1</v>
      </c>
      <c r="E39">
        <v>1.4671474999999998</v>
      </c>
    </row>
    <row r="40" spans="1:5" x14ac:dyDescent="0.2">
      <c r="A40">
        <v>16</v>
      </c>
      <c r="B40" t="s">
        <v>15</v>
      </c>
      <c r="C40" t="s">
        <v>10</v>
      </c>
      <c r="D40">
        <v>1</v>
      </c>
      <c r="E40">
        <v>5.1463020000000004</v>
      </c>
    </row>
    <row r="41" spans="1:5" x14ac:dyDescent="0.2">
      <c r="A41">
        <v>16</v>
      </c>
      <c r="B41" t="s">
        <v>15</v>
      </c>
      <c r="C41" t="s">
        <v>10</v>
      </c>
      <c r="D41">
        <v>2</v>
      </c>
      <c r="E41">
        <v>5.1237305000000006</v>
      </c>
    </row>
    <row r="42" spans="1:5" x14ac:dyDescent="0.2">
      <c r="A42" s="1">
        <v>16</v>
      </c>
      <c r="B42" t="s">
        <v>15</v>
      </c>
      <c r="C42" t="s">
        <v>10</v>
      </c>
      <c r="D42">
        <v>3</v>
      </c>
      <c r="E42">
        <v>3.5888685000000002</v>
      </c>
    </row>
    <row r="43" spans="1:5" x14ac:dyDescent="0.2">
      <c r="A43">
        <v>16</v>
      </c>
      <c r="B43" t="s">
        <v>15</v>
      </c>
      <c r="C43" t="s">
        <v>8</v>
      </c>
      <c r="D43">
        <v>1</v>
      </c>
      <c r="E43">
        <v>5.3043024999999995</v>
      </c>
    </row>
    <row r="44" spans="1:5" x14ac:dyDescent="0.2">
      <c r="A44">
        <v>16</v>
      </c>
      <c r="B44" t="s">
        <v>15</v>
      </c>
      <c r="C44" t="s">
        <v>8</v>
      </c>
      <c r="D44">
        <v>2</v>
      </c>
      <c r="E44">
        <v>8.3740264999999994</v>
      </c>
    </row>
    <row r="45" spans="1:5" x14ac:dyDescent="0.2">
      <c r="A45">
        <v>16</v>
      </c>
      <c r="B45" t="s">
        <v>15</v>
      </c>
      <c r="C45" t="s">
        <v>8</v>
      </c>
      <c r="D45">
        <v>3</v>
      </c>
      <c r="E45">
        <v>5.8685900000000002</v>
      </c>
    </row>
    <row r="46" spans="1:5" x14ac:dyDescent="0.2">
      <c r="A46" s="1">
        <v>16</v>
      </c>
      <c r="B46" t="s">
        <v>13</v>
      </c>
      <c r="C46" t="s">
        <v>10</v>
      </c>
      <c r="D46">
        <v>1</v>
      </c>
      <c r="E46">
        <v>0</v>
      </c>
    </row>
    <row r="47" spans="1:5" x14ac:dyDescent="0.2">
      <c r="A47">
        <v>16</v>
      </c>
      <c r="B47" t="s">
        <v>13</v>
      </c>
      <c r="C47" t="s">
        <v>10</v>
      </c>
      <c r="D47">
        <v>2</v>
      </c>
      <c r="E47" s="6">
        <v>0.5884889499999999</v>
      </c>
    </row>
    <row r="48" spans="1:5" x14ac:dyDescent="0.2">
      <c r="A48">
        <v>16</v>
      </c>
      <c r="B48" t="s">
        <v>13</v>
      </c>
      <c r="C48" t="s">
        <v>10</v>
      </c>
      <c r="D48">
        <v>2</v>
      </c>
      <c r="E48" s="6">
        <v>0.44416679999999997</v>
      </c>
    </row>
    <row r="49" spans="1:5" x14ac:dyDescent="0.2">
      <c r="A49" s="1">
        <v>16</v>
      </c>
      <c r="B49" t="s">
        <v>13</v>
      </c>
      <c r="C49" t="s">
        <v>10</v>
      </c>
      <c r="D49">
        <v>3</v>
      </c>
      <c r="E49">
        <v>1.1927664</v>
      </c>
    </row>
    <row r="50" spans="1:5" x14ac:dyDescent="0.2">
      <c r="A50" s="1">
        <v>16</v>
      </c>
      <c r="B50" t="s">
        <v>13</v>
      </c>
      <c r="C50" t="s">
        <v>8</v>
      </c>
      <c r="D50">
        <v>1</v>
      </c>
      <c r="E50" s="6">
        <v>0</v>
      </c>
    </row>
    <row r="51" spans="1:5" x14ac:dyDescent="0.2">
      <c r="A51" s="1">
        <v>16</v>
      </c>
      <c r="B51" t="s">
        <v>13</v>
      </c>
      <c r="C51" t="s">
        <v>8</v>
      </c>
      <c r="D51">
        <v>3</v>
      </c>
      <c r="E51">
        <v>0.52648470000000003</v>
      </c>
    </row>
    <row r="52" spans="1:5" x14ac:dyDescent="0.2">
      <c r="A52">
        <v>16</v>
      </c>
      <c r="B52" t="s">
        <v>12</v>
      </c>
      <c r="C52" t="s">
        <v>10</v>
      </c>
      <c r="D52">
        <v>1</v>
      </c>
      <c r="E52">
        <v>4.2434419999999999</v>
      </c>
    </row>
    <row r="53" spans="1:5" x14ac:dyDescent="0.2">
      <c r="A53">
        <v>16</v>
      </c>
      <c r="B53" t="s">
        <v>12</v>
      </c>
      <c r="C53" t="s">
        <v>10</v>
      </c>
      <c r="D53">
        <v>2</v>
      </c>
      <c r="E53">
        <v>6.8390979999999999</v>
      </c>
    </row>
    <row r="54" spans="1:5" x14ac:dyDescent="0.2">
      <c r="A54" s="1">
        <v>16</v>
      </c>
      <c r="B54" t="s">
        <v>12</v>
      </c>
      <c r="C54" t="s">
        <v>8</v>
      </c>
      <c r="D54">
        <v>1</v>
      </c>
      <c r="E54">
        <v>3.9725839999999994</v>
      </c>
    </row>
    <row r="55" spans="1:5" x14ac:dyDescent="0.2">
      <c r="A55" s="1">
        <v>16</v>
      </c>
      <c r="B55" t="s">
        <v>12</v>
      </c>
      <c r="C55" t="s">
        <v>8</v>
      </c>
      <c r="D55">
        <v>2</v>
      </c>
      <c r="E55" s="4">
        <v>6.9971649999999999</v>
      </c>
    </row>
    <row r="56" spans="1:5" x14ac:dyDescent="0.2">
      <c r="A56" s="1">
        <v>16</v>
      </c>
      <c r="B56" t="s">
        <v>12</v>
      </c>
      <c r="C56" t="s">
        <v>8</v>
      </c>
      <c r="D56">
        <v>3</v>
      </c>
      <c r="E56" s="4">
        <v>0.30302299999999999</v>
      </c>
    </row>
    <row r="57" spans="1:5" x14ac:dyDescent="0.2">
      <c r="A57" s="1">
        <v>16</v>
      </c>
      <c r="B57" t="s">
        <v>9</v>
      </c>
      <c r="C57" t="s">
        <v>10</v>
      </c>
      <c r="D57">
        <v>1</v>
      </c>
      <c r="E57" s="4">
        <v>0</v>
      </c>
    </row>
    <row r="58" spans="1:5" x14ac:dyDescent="0.2">
      <c r="A58">
        <v>16</v>
      </c>
      <c r="B58" t="s">
        <v>9</v>
      </c>
      <c r="C58" t="s">
        <v>10</v>
      </c>
      <c r="D58">
        <v>2</v>
      </c>
      <c r="E58" s="4">
        <v>1.8811954000000002</v>
      </c>
    </row>
    <row r="59" spans="1:5" x14ac:dyDescent="0.2">
      <c r="A59">
        <v>16</v>
      </c>
      <c r="B59" t="s">
        <v>9</v>
      </c>
      <c r="C59" t="s">
        <v>10</v>
      </c>
      <c r="D59">
        <v>3</v>
      </c>
      <c r="E59" s="4">
        <v>2.9289498000000003</v>
      </c>
    </row>
    <row r="60" spans="1:5" x14ac:dyDescent="0.2">
      <c r="A60" s="1">
        <v>16</v>
      </c>
      <c r="B60" t="s">
        <v>9</v>
      </c>
      <c r="C60" t="s">
        <v>8</v>
      </c>
      <c r="D60">
        <v>1</v>
      </c>
      <c r="E60">
        <v>5.0785874999999994</v>
      </c>
    </row>
    <row r="61" spans="1:5" x14ac:dyDescent="0.2">
      <c r="A61">
        <v>16</v>
      </c>
      <c r="B61" t="s">
        <v>9</v>
      </c>
      <c r="C61" t="s">
        <v>8</v>
      </c>
      <c r="D61">
        <v>2</v>
      </c>
      <c r="E61" s="6">
        <v>4.2885849999999994</v>
      </c>
    </row>
    <row r="62" spans="1:5" x14ac:dyDescent="0.2">
      <c r="A62">
        <v>16</v>
      </c>
      <c r="B62" t="s">
        <v>9</v>
      </c>
      <c r="C62" t="s">
        <v>8</v>
      </c>
      <c r="D62">
        <v>3</v>
      </c>
      <c r="E62" s="4">
        <v>4.6948720000000002</v>
      </c>
    </row>
    <row r="63" spans="1:5" x14ac:dyDescent="0.2">
      <c r="A63">
        <v>16</v>
      </c>
      <c r="B63" t="s">
        <v>7</v>
      </c>
      <c r="C63" t="s">
        <v>10</v>
      </c>
      <c r="D63">
        <v>1</v>
      </c>
      <c r="E63" s="4">
        <v>2.7622616000000004</v>
      </c>
    </row>
    <row r="64" spans="1:5" x14ac:dyDescent="0.2">
      <c r="A64" s="1">
        <v>16</v>
      </c>
      <c r="B64" t="s">
        <v>7</v>
      </c>
      <c r="C64" t="s">
        <v>10</v>
      </c>
      <c r="D64">
        <v>2</v>
      </c>
      <c r="E64" s="4">
        <v>10.405461500000001</v>
      </c>
    </row>
    <row r="65" spans="1:5" x14ac:dyDescent="0.2">
      <c r="A65">
        <v>16</v>
      </c>
      <c r="B65" t="s">
        <v>7</v>
      </c>
      <c r="C65" t="s">
        <v>8</v>
      </c>
      <c r="D65">
        <v>2</v>
      </c>
      <c r="E65" s="4">
        <v>1.3811308</v>
      </c>
    </row>
    <row r="66" spans="1:5" x14ac:dyDescent="0.2">
      <c r="A66">
        <v>16</v>
      </c>
      <c r="B66" t="s">
        <v>7</v>
      </c>
      <c r="C66" t="s">
        <v>8</v>
      </c>
      <c r="D66">
        <v>3</v>
      </c>
      <c r="E66" s="4">
        <v>2.619386</v>
      </c>
    </row>
    <row r="67" spans="1:5" x14ac:dyDescent="0.2">
      <c r="A67" s="1">
        <v>16</v>
      </c>
      <c r="B67" t="s">
        <v>16</v>
      </c>
      <c r="C67" t="s">
        <v>8</v>
      </c>
      <c r="D67">
        <v>1</v>
      </c>
      <c r="E67" s="4">
        <v>2.9697255</v>
      </c>
    </row>
    <row r="68" spans="1:5" x14ac:dyDescent="0.2">
      <c r="A68" s="1">
        <v>16</v>
      </c>
      <c r="B68" t="s">
        <v>16</v>
      </c>
      <c r="C68" t="s">
        <v>8</v>
      </c>
      <c r="D68">
        <v>2</v>
      </c>
      <c r="E68" s="4">
        <v>2.6753545000000001</v>
      </c>
    </row>
    <row r="69" spans="1:5" x14ac:dyDescent="0.2">
      <c r="A69" s="1">
        <v>16</v>
      </c>
      <c r="B69" t="s">
        <v>16</v>
      </c>
      <c r="C69" t="s">
        <v>8</v>
      </c>
      <c r="D69">
        <v>3</v>
      </c>
      <c r="E69" s="4">
        <v>4.9061935999999999</v>
      </c>
    </row>
    <row r="70" spans="1:5" x14ac:dyDescent="0.2">
      <c r="A70">
        <v>16</v>
      </c>
      <c r="B70" t="s">
        <v>11</v>
      </c>
      <c r="C70" t="s">
        <v>10</v>
      </c>
      <c r="D70">
        <v>1</v>
      </c>
      <c r="E70" s="4">
        <v>3.0003876000000003</v>
      </c>
    </row>
    <row r="71" spans="1:5" x14ac:dyDescent="0.2">
      <c r="A71" s="1">
        <v>16</v>
      </c>
      <c r="B71" t="s">
        <v>11</v>
      </c>
      <c r="C71" t="s">
        <v>10</v>
      </c>
      <c r="D71">
        <v>2</v>
      </c>
      <c r="E71" s="4">
        <v>2.0706910000000001</v>
      </c>
    </row>
    <row r="72" spans="1:5" x14ac:dyDescent="0.2">
      <c r="A72">
        <v>16</v>
      </c>
      <c r="B72" t="s">
        <v>11</v>
      </c>
      <c r="C72" t="s">
        <v>10</v>
      </c>
      <c r="D72">
        <v>3</v>
      </c>
      <c r="E72">
        <v>1.9350342666666667</v>
      </c>
    </row>
    <row r="73" spans="1:5" x14ac:dyDescent="0.2">
      <c r="A73">
        <v>16</v>
      </c>
      <c r="B73" t="s">
        <v>11</v>
      </c>
      <c r="C73" t="s">
        <v>8</v>
      </c>
      <c r="D73">
        <v>1</v>
      </c>
      <c r="E73">
        <v>0.23242449999999998</v>
      </c>
    </row>
    <row r="74" spans="1:5" x14ac:dyDescent="0.2">
      <c r="A74" s="1">
        <v>16</v>
      </c>
      <c r="B74" t="s">
        <v>11</v>
      </c>
      <c r="C74" t="s">
        <v>8</v>
      </c>
      <c r="D74">
        <v>2</v>
      </c>
      <c r="E74">
        <v>1.8333993999999998</v>
      </c>
    </row>
    <row r="75" spans="1:5" x14ac:dyDescent="0.2">
      <c r="A75">
        <v>16</v>
      </c>
      <c r="B75" t="s">
        <v>11</v>
      </c>
      <c r="C75" t="s">
        <v>8</v>
      </c>
      <c r="D75">
        <v>3</v>
      </c>
      <c r="E75">
        <v>1.3677104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3-22</vt:lpstr>
      <vt:lpstr>3-23</vt:lpstr>
      <vt:lpstr>3-27</vt:lpstr>
      <vt:lpstr>4-11</vt:lpstr>
      <vt:lpstr>All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2017-03-21T18:46:55Z</dcterms:created>
  <dcterms:modified xsi:type="dcterms:W3CDTF">2017-07-28T16:11:28Z</dcterms:modified>
</cp:coreProperties>
</file>