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7320" windowHeight="13920" tabRatio="500" firstSheet="6" activeTab="11"/>
  </bookViews>
  <sheets>
    <sheet name="Plantilla" sheetId="13" r:id="rId1"/>
    <sheet name="Julio" sheetId="2" r:id="rId2"/>
    <sheet name="Semana 26" sheetId="1" r:id="rId3"/>
    <sheet name="Octubre" sheetId="3" r:id="rId4"/>
    <sheet name="Noviembre" sheetId="4" r:id="rId5"/>
    <sheet name="Diciembre" sheetId="5" r:id="rId6"/>
    <sheet name="Enero 2013" sheetId="6" r:id="rId7"/>
    <sheet name="Febrero 2013" sheetId="7" r:id="rId8"/>
    <sheet name="Marzo 2013" sheetId="8" r:id="rId9"/>
    <sheet name="Abril 2013" sheetId="9" r:id="rId10"/>
    <sheet name="Mayo 2013" sheetId="12" r:id="rId11"/>
    <sheet name="Junio 2013" sheetId="14" r:id="rId12"/>
  </sheets>
  <calcPr calcId="140001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Q54" i="14" l="1"/>
  <c r="B214" i="14"/>
  <c r="G3" i="14"/>
  <c r="H3" i="14"/>
  <c r="G4" i="14"/>
  <c r="C214" i="14"/>
  <c r="R54" i="14"/>
  <c r="H4" i="14"/>
  <c r="G5" i="14"/>
  <c r="D214" i="14"/>
  <c r="S54" i="14"/>
  <c r="H5" i="14"/>
  <c r="F112" i="14"/>
  <c r="F100" i="14"/>
  <c r="B268" i="12"/>
  <c r="H3" i="12"/>
  <c r="H17" i="12"/>
  <c r="Q54" i="12"/>
  <c r="S54" i="12"/>
  <c r="G5" i="12"/>
  <c r="D268" i="12"/>
  <c r="H5" i="12"/>
  <c r="F139" i="12"/>
  <c r="G4" i="12"/>
  <c r="C268" i="12"/>
  <c r="H4" i="12"/>
  <c r="H20" i="12"/>
  <c r="F180" i="12"/>
  <c r="F269" i="12"/>
  <c r="H16" i="12"/>
  <c r="F153" i="12"/>
  <c r="R54" i="12"/>
  <c r="C4" i="12"/>
  <c r="H6" i="14"/>
  <c r="G6" i="14"/>
  <c r="C3" i="14"/>
  <c r="D3" i="14"/>
  <c r="C4" i="14"/>
  <c r="D4" i="14"/>
  <c r="C5" i="14"/>
  <c r="D5" i="14"/>
  <c r="D6" i="14"/>
  <c r="C6" i="14"/>
  <c r="B6" i="14"/>
  <c r="H3" i="13"/>
  <c r="F126" i="12"/>
  <c r="D318" i="9"/>
  <c r="C318" i="9"/>
  <c r="B318" i="9"/>
  <c r="G5" i="9"/>
  <c r="S44" i="9"/>
  <c r="H5" i="9"/>
  <c r="G3" i="9"/>
  <c r="Q44" i="9"/>
  <c r="H3" i="9"/>
  <c r="F158" i="9"/>
  <c r="G4" i="9"/>
  <c r="R44" i="9"/>
  <c r="H4" i="9"/>
  <c r="D105" i="13"/>
  <c r="C105" i="13"/>
  <c r="B105" i="13"/>
  <c r="S40" i="13"/>
  <c r="R40" i="13"/>
  <c r="Q40" i="13"/>
  <c r="H17" i="13"/>
  <c r="G3" i="13"/>
  <c r="G4" i="13"/>
  <c r="H4" i="13"/>
  <c r="G5" i="13"/>
  <c r="H5" i="13"/>
  <c r="H6" i="13"/>
  <c r="G6" i="13"/>
  <c r="C3" i="13"/>
  <c r="D3" i="13"/>
  <c r="C4" i="13"/>
  <c r="D4" i="13"/>
  <c r="C5" i="13"/>
  <c r="D5" i="13"/>
  <c r="D6" i="13"/>
  <c r="C6" i="13"/>
  <c r="B6" i="13"/>
  <c r="H6" i="12"/>
  <c r="G6" i="12"/>
  <c r="C3" i="12"/>
  <c r="D3" i="12"/>
  <c r="D4" i="12"/>
  <c r="C5" i="12"/>
  <c r="D5" i="12"/>
  <c r="D6" i="12"/>
  <c r="C6" i="12"/>
  <c r="B6" i="12"/>
  <c r="F129" i="9"/>
  <c r="H3" i="8"/>
  <c r="G242" i="9"/>
  <c r="F40" i="8"/>
  <c r="G3" i="8"/>
  <c r="B262" i="8"/>
  <c r="G5" i="8"/>
  <c r="D262" i="8"/>
  <c r="H5" i="8"/>
  <c r="F75" i="9"/>
  <c r="I53" i="8"/>
  <c r="I54" i="8"/>
  <c r="Q53" i="8"/>
  <c r="H16" i="8"/>
  <c r="S53" i="8"/>
  <c r="F171" i="8"/>
  <c r="I147" i="8"/>
  <c r="F125" i="8"/>
  <c r="F228" i="8"/>
  <c r="F143" i="8"/>
  <c r="F147" i="8"/>
  <c r="F157" i="8"/>
  <c r="G157" i="8"/>
  <c r="I157" i="8"/>
  <c r="G147" i="8"/>
  <c r="F136" i="8"/>
  <c r="F131" i="8"/>
  <c r="F126" i="8"/>
  <c r="F117" i="8"/>
  <c r="G4" i="8"/>
  <c r="C262" i="8"/>
  <c r="R53" i="8"/>
  <c r="H4" i="8"/>
  <c r="C5" i="8"/>
  <c r="F92" i="8"/>
  <c r="F79" i="8"/>
  <c r="F76" i="8"/>
  <c r="F63" i="8"/>
  <c r="F64" i="8"/>
  <c r="H3" i="7"/>
  <c r="G5" i="7"/>
  <c r="D226" i="7"/>
  <c r="S40" i="7"/>
  <c r="H5" i="7"/>
  <c r="G3" i="7"/>
  <c r="B226" i="7"/>
  <c r="Q40" i="7"/>
  <c r="G4" i="7"/>
  <c r="C226" i="7"/>
  <c r="R40" i="7"/>
  <c r="H4" i="7"/>
  <c r="H6" i="9"/>
  <c r="G6" i="9"/>
  <c r="C3" i="9"/>
  <c r="D3" i="9"/>
  <c r="C4" i="9"/>
  <c r="D4" i="9"/>
  <c r="C5" i="9"/>
  <c r="D5" i="9"/>
  <c r="D6" i="9"/>
  <c r="C6" i="9"/>
  <c r="B6" i="9"/>
  <c r="F96" i="7"/>
  <c r="F130" i="7"/>
  <c r="F124" i="7"/>
  <c r="F119" i="7"/>
  <c r="H6" i="8"/>
  <c r="G6" i="8"/>
  <c r="C3" i="8"/>
  <c r="D3" i="8"/>
  <c r="C4" i="8"/>
  <c r="D4" i="8"/>
  <c r="D5" i="8"/>
  <c r="D6" i="8"/>
  <c r="C6" i="8"/>
  <c r="B6" i="8"/>
  <c r="H15" i="7"/>
  <c r="C5" i="7"/>
  <c r="C4" i="7"/>
  <c r="C3" i="7"/>
  <c r="G5" i="6"/>
  <c r="D229" i="6"/>
  <c r="S44" i="6"/>
  <c r="H5" i="6"/>
  <c r="C5" i="6"/>
  <c r="C229" i="6"/>
  <c r="B229" i="6"/>
  <c r="G3" i="6"/>
  <c r="Q44" i="6"/>
  <c r="H3" i="6"/>
  <c r="G4" i="6"/>
  <c r="R44" i="6"/>
  <c r="H4" i="6"/>
  <c r="H6" i="7"/>
  <c r="G6" i="7"/>
  <c r="D3" i="7"/>
  <c r="D4" i="7"/>
  <c r="D5" i="7"/>
  <c r="D6" i="7"/>
  <c r="C6" i="7"/>
  <c r="B6" i="7"/>
  <c r="F158" i="6"/>
  <c r="F138" i="6"/>
  <c r="F130" i="6"/>
  <c r="F124" i="6"/>
  <c r="F117" i="6"/>
  <c r="C3" i="6"/>
  <c r="C4" i="6"/>
  <c r="C6" i="6"/>
  <c r="G5" i="5"/>
  <c r="D272" i="5"/>
  <c r="S43" i="5"/>
  <c r="H5" i="5"/>
  <c r="C272" i="5"/>
  <c r="G4" i="5"/>
  <c r="R43" i="5"/>
  <c r="H4" i="5"/>
  <c r="G3" i="5"/>
  <c r="B272" i="5"/>
  <c r="Q43" i="5"/>
  <c r="H3" i="5"/>
  <c r="H6" i="6"/>
  <c r="G6" i="6"/>
  <c r="D3" i="6"/>
  <c r="D4" i="6"/>
  <c r="D5" i="6"/>
  <c r="D6" i="6"/>
  <c r="B6" i="6"/>
  <c r="F188" i="5"/>
  <c r="F182" i="5"/>
  <c r="F164" i="5"/>
  <c r="F154" i="5"/>
  <c r="H3" i="4"/>
  <c r="F153" i="5"/>
  <c r="F148" i="5"/>
  <c r="F137" i="5"/>
  <c r="F133" i="5"/>
  <c r="F128" i="5"/>
  <c r="F123" i="5"/>
  <c r="F117" i="5"/>
  <c r="F105" i="5"/>
  <c r="F92" i="5"/>
  <c r="F80" i="5"/>
  <c r="F81" i="5"/>
  <c r="F75" i="5"/>
  <c r="F60" i="5"/>
  <c r="F68" i="5"/>
  <c r="C3" i="5"/>
  <c r="C4" i="5"/>
  <c r="C5" i="5"/>
  <c r="C6" i="5"/>
  <c r="D224" i="4"/>
  <c r="H5" i="4"/>
  <c r="C224" i="4"/>
  <c r="H4" i="4"/>
  <c r="B224" i="4"/>
  <c r="H6" i="5"/>
  <c r="G6" i="5"/>
  <c r="D3" i="5"/>
  <c r="D4" i="5"/>
  <c r="D5" i="5"/>
  <c r="D6" i="5"/>
  <c r="B6" i="5"/>
  <c r="S45" i="4"/>
  <c r="C5" i="4"/>
  <c r="C3" i="4"/>
  <c r="C4" i="4"/>
  <c r="C6" i="4"/>
  <c r="Q45" i="4"/>
  <c r="D5" i="4"/>
  <c r="G6" i="4"/>
  <c r="R45" i="4"/>
  <c r="H6" i="4"/>
  <c r="D3" i="4"/>
  <c r="D4" i="4"/>
  <c r="D6" i="4"/>
  <c r="B6" i="4"/>
  <c r="C3" i="3"/>
  <c r="C4" i="3"/>
  <c r="C5" i="3"/>
  <c r="C6" i="3"/>
  <c r="H3" i="3"/>
  <c r="H6" i="3"/>
  <c r="G6" i="3"/>
  <c r="B6" i="3"/>
  <c r="B35" i="3"/>
  <c r="D3" i="3"/>
  <c r="D4" i="3"/>
  <c r="D5" i="3"/>
  <c r="D6" i="3"/>
  <c r="D6" i="1"/>
  <c r="C5" i="1"/>
  <c r="C4" i="1"/>
  <c r="C3" i="1"/>
  <c r="B22" i="1"/>
  <c r="D5" i="1"/>
  <c r="D4" i="1"/>
  <c r="D3" i="1"/>
</calcChain>
</file>

<file path=xl/sharedStrings.xml><?xml version="1.0" encoding="utf-8"?>
<sst xmlns="http://schemas.openxmlformats.org/spreadsheetml/2006/main" count="2374" uniqueCount="994">
  <si>
    <t>Rubro</t>
  </si>
  <si>
    <t>Monto planeado</t>
  </si>
  <si>
    <t>Monto gastado</t>
  </si>
  <si>
    <t>Diferencia</t>
  </si>
  <si>
    <t>Pasaje</t>
  </si>
  <si>
    <t>Comida</t>
  </si>
  <si>
    <t>Otros gastos</t>
  </si>
  <si>
    <t>Mensualidad</t>
  </si>
  <si>
    <t>Renta</t>
  </si>
  <si>
    <t>Contadora</t>
  </si>
  <si>
    <t>Ahorro</t>
  </si>
  <si>
    <t>Monto entregado</t>
  </si>
  <si>
    <t>Gasto diario</t>
  </si>
  <si>
    <t>Gasto</t>
  </si>
  <si>
    <t>Totales</t>
  </si>
  <si>
    <t>Comentario</t>
  </si>
  <si>
    <t>Cooperacion para pastel</t>
  </si>
  <si>
    <t>Jabon liquido para ropa</t>
  </si>
  <si>
    <t>El desayuno, el boing y el buffete</t>
  </si>
  <si>
    <t>Saldo:</t>
  </si>
  <si>
    <t xml:space="preserve"> </t>
  </si>
  <si>
    <t>Total:</t>
  </si>
  <si>
    <t>Boleto redondo y taxi</t>
  </si>
  <si>
    <t>Compras varias</t>
  </si>
  <si>
    <t>Cosas de fiesta</t>
  </si>
  <si>
    <t>Retiro 1000 y cacahuates</t>
  </si>
  <si>
    <t>Cosas para spaguetti y retiro 500</t>
  </si>
  <si>
    <t>Pastas spaguetti y retiro 1000</t>
  </si>
  <si>
    <t>Saldos</t>
  </si>
  <si>
    <t>Fuente</t>
  </si>
  <si>
    <t>Banco</t>
  </si>
  <si>
    <t>Vales</t>
  </si>
  <si>
    <t>Efectivo</t>
  </si>
  <si>
    <t>Totales:</t>
  </si>
  <si>
    <t>Planeacion</t>
  </si>
  <si>
    <t>Inicial</t>
  </si>
  <si>
    <t>Final</t>
  </si>
  <si>
    <t>Taxi</t>
  </si>
  <si>
    <t>Paletas para la tos</t>
  </si>
  <si>
    <t>Boleto redondo, taxi y propina</t>
  </si>
  <si>
    <t>Deuda mama</t>
  </si>
  <si>
    <t>Ingresos</t>
  </si>
  <si>
    <t>Fecha</t>
  </si>
  <si>
    <t>Vale</t>
  </si>
  <si>
    <t>Retiro</t>
  </si>
  <si>
    <t>Crema</t>
  </si>
  <si>
    <t>Gastos de casa</t>
  </si>
  <si>
    <t>Retiro de cajero</t>
  </si>
  <si>
    <t>Reembolso taxi fiesta</t>
  </si>
  <si>
    <t>Boleto señora pati</t>
  </si>
  <si>
    <t>Tiempo aire</t>
  </si>
  <si>
    <t>Ajuste banco</t>
  </si>
  <si>
    <t>Gasolina mario</t>
  </si>
  <si>
    <t>Ajuste efectivo</t>
  </si>
  <si>
    <t>Pago vales</t>
  </si>
  <si>
    <t>Pago nomina</t>
  </si>
  <si>
    <t>Funda de cama y banco</t>
  </si>
  <si>
    <t>Taxi del buffet a la casa</t>
  </si>
  <si>
    <t>Camion hacia buffet pizza y tren ligero al mismo lugar</t>
  </si>
  <si>
    <t>Carnitas</t>
  </si>
  <si>
    <t>Buffet pizza</t>
  </si>
  <si>
    <t>Helado nutrisa</t>
  </si>
  <si>
    <t>Calzones entrenadores</t>
  </si>
  <si>
    <t>Lampara contra insectos</t>
  </si>
  <si>
    <t>Compras menores</t>
  </si>
  <si>
    <t>Olla palomas y sarten</t>
  </si>
  <si>
    <t>Regreso korazon</t>
  </si>
  <si>
    <t>Estudio azrael y transporte para dicha empresa</t>
  </si>
  <si>
    <t>Consulta doctor</t>
  </si>
  <si>
    <t>Ahorro Azrael</t>
  </si>
  <si>
    <t>Gasto variable</t>
  </si>
  <si>
    <t>Gasto fijo</t>
  </si>
  <si>
    <t>Monto</t>
  </si>
  <si>
    <t>Renta Gdl</t>
  </si>
  <si>
    <t>Renta DF</t>
  </si>
  <si>
    <t>Toallas humedas</t>
  </si>
  <si>
    <t>Tiempo aire celular señora Pati</t>
  </si>
  <si>
    <t>Leche</t>
  </si>
  <si>
    <t>Mescenas</t>
  </si>
  <si>
    <t>Pasaje señora Pati</t>
  </si>
  <si>
    <t>1kg papa, 1kg pera y 1kg uvas</t>
  </si>
  <si>
    <t>Ida al cine</t>
  </si>
  <si>
    <t>2 litros de boing</t>
  </si>
  <si>
    <t>Palomitas cine</t>
  </si>
  <si>
    <t>Ciel cine</t>
  </si>
  <si>
    <t>Cine</t>
  </si>
  <si>
    <t>Tiempo aire honeypot</t>
  </si>
  <si>
    <t>Cosas para hotdogs</t>
  </si>
  <si>
    <t>Margarina</t>
  </si>
  <si>
    <t>Retiro de tienda</t>
  </si>
  <si>
    <t>Gastos de encaminar a honeypot al aeropuerto y pan dulce</t>
  </si>
  <si>
    <t>Cal C Tose 1750 g.</t>
  </si>
  <si>
    <t>1 kg. Palomas</t>
  </si>
  <si>
    <t>carne puerco</t>
  </si>
  <si>
    <t>tomate</t>
  </si>
  <si>
    <t>fresa</t>
  </si>
  <si>
    <t>queso</t>
  </si>
  <si>
    <t>platano y cilantro</t>
  </si>
  <si>
    <t>lata de verduras</t>
  </si>
  <si>
    <t>tortillas</t>
  </si>
  <si>
    <t>leche</t>
  </si>
  <si>
    <t>Duplicado llaves</t>
  </si>
  <si>
    <t>Libros alicia en el pais de las maravillas y un mal dia para los dinosaurios</t>
  </si>
  <si>
    <t>Pilas recargables</t>
  </si>
  <si>
    <t>Shampo azrael</t>
  </si>
  <si>
    <t>Ajuste efectivo, sobrante de un gasto de casa pasado</t>
  </si>
  <si>
    <t>Taxi honeypot</t>
  </si>
  <si>
    <t>Viaje a comprar boletos FIL</t>
  </si>
  <si>
    <t>bistek</t>
  </si>
  <si>
    <t>frutas y verduras</t>
  </si>
  <si>
    <t>Pago para contadora</t>
  </si>
  <si>
    <t>Pago avaluo</t>
  </si>
  <si>
    <t>Cambio de comida dia anterior</t>
  </si>
  <si>
    <t>Tacos</t>
  </si>
  <si>
    <t>Agua, leche y panque</t>
  </si>
  <si>
    <t>Comentarios</t>
  </si>
  <si>
    <t>Sobrante de la comida del dia anterior</t>
  </si>
  <si>
    <t>Verduras</t>
  </si>
  <si>
    <t>Papa</t>
  </si>
  <si>
    <t>Sobrante de la comida del dia actual</t>
  </si>
  <si>
    <t>Boing</t>
  </si>
  <si>
    <t>Viaje a FIL</t>
  </si>
  <si>
    <t>Viaje a FIL, 40 de taxi</t>
  </si>
  <si>
    <t>Tomado de honeypot</t>
  </si>
  <si>
    <t>Tortillas</t>
  </si>
  <si>
    <t>Arroz instantaneo</t>
  </si>
  <si>
    <t>Pizza</t>
  </si>
  <si>
    <t>Agua ciel para azrael</t>
  </si>
  <si>
    <t>Libro y disco patita de perro</t>
  </si>
  <si>
    <t>Libro 31 monitos</t>
  </si>
  <si>
    <t>Boletos FIL</t>
  </si>
  <si>
    <t>Boleto FIL señora pati</t>
  </si>
  <si>
    <t>Ingredientes para espaguetti y albondigas, ademas de aceite y azucar</t>
  </si>
  <si>
    <t>Pan dulce para la cena y el desayuno</t>
  </si>
  <si>
    <t>Comida chuchin</t>
  </si>
  <si>
    <t>Pago a señora pati por hacer comida</t>
  </si>
  <si>
    <t>Intereses</t>
  </si>
  <si>
    <t>Pan</t>
  </si>
  <si>
    <t>aguacate</t>
  </si>
  <si>
    <t>pepino</t>
  </si>
  <si>
    <t>sopa</t>
  </si>
  <si>
    <t>boing</t>
  </si>
  <si>
    <t>pescado</t>
  </si>
  <si>
    <t>yakult</t>
  </si>
  <si>
    <t>Pasaje señora Pati para ir por el pollo</t>
  </si>
  <si>
    <t>Pasaje extra por tomar un camion equivocado</t>
  </si>
  <si>
    <t>zanahoria</t>
  </si>
  <si>
    <t>manzana</t>
  </si>
  <si>
    <t>jugo de naranja</t>
  </si>
  <si>
    <t>copias de inscripcion azrael</t>
  </si>
  <si>
    <t>libro de los mayas y de bullying</t>
  </si>
  <si>
    <t>inscripcion a guarderia</t>
  </si>
  <si>
    <t>cooperacion pastel oracte</t>
  </si>
  <si>
    <t>leche y pan</t>
  </si>
  <si>
    <t>higado</t>
  </si>
  <si>
    <t>papa</t>
  </si>
  <si>
    <t>jitomate</t>
  </si>
  <si>
    <t>huevo</t>
  </si>
  <si>
    <t>papaya</t>
  </si>
  <si>
    <t>doctor y medicinas azrael</t>
  </si>
  <si>
    <t>shampoo y cepillo de dientes</t>
  </si>
  <si>
    <t>pago seguro escuela azrael</t>
  </si>
  <si>
    <t>mica para credencial</t>
  </si>
  <si>
    <t>material de guarderia</t>
  </si>
  <si>
    <t>suadero</t>
  </si>
  <si>
    <t>pan</t>
  </si>
  <si>
    <t>limon</t>
  </si>
  <si>
    <t>cilantro</t>
  </si>
  <si>
    <t>cebolla</t>
  </si>
  <si>
    <t>jabon</t>
  </si>
  <si>
    <t>jugo</t>
  </si>
  <si>
    <t>medicinas azrael</t>
  </si>
  <si>
    <t>escudo escuela</t>
  </si>
  <si>
    <t>pasajes para ir a ver arbol en el centro y para la chamba</t>
  </si>
  <si>
    <t>agua de sabor para azrael</t>
  </si>
  <si>
    <t>boing 1 lt.</t>
  </si>
  <si>
    <t>retiro aurrera</t>
  </si>
  <si>
    <t>calzones entrenadores de emergencia</t>
  </si>
  <si>
    <t>pañales</t>
  </si>
  <si>
    <t>papa 1 kg.</t>
  </si>
  <si>
    <t>platano 1 kg.</t>
  </si>
  <si>
    <t>pera 1kg.</t>
  </si>
  <si>
    <t>kiwi 1 kg.</t>
  </si>
  <si>
    <t>ahorro azrael</t>
  </si>
  <si>
    <t>ajuste efectivo</t>
  </si>
  <si>
    <t>pasaje normal y DIF</t>
  </si>
  <si>
    <t>pollo</t>
  </si>
  <si>
    <t>crema</t>
  </si>
  <si>
    <t>atun</t>
  </si>
  <si>
    <t>chile</t>
  </si>
  <si>
    <t>oaxaca</t>
  </si>
  <si>
    <t>taxi honeypot</t>
  </si>
  <si>
    <t>consulta azrael</t>
  </si>
  <si>
    <t>agua</t>
  </si>
  <si>
    <t>platano</t>
  </si>
  <si>
    <t>melon</t>
  </si>
  <si>
    <t>carne</t>
  </si>
  <si>
    <t>eno nacimiento</t>
  </si>
  <si>
    <t>retiro</t>
  </si>
  <si>
    <t>celular x mercado libre</t>
  </si>
  <si>
    <t>pechuga</t>
  </si>
  <si>
    <t>pan molido</t>
  </si>
  <si>
    <t>tortilla</t>
  </si>
  <si>
    <t>2 bolsas de palomas</t>
  </si>
  <si>
    <t>cepillo de dientes</t>
  </si>
  <si>
    <t>knor suiza</t>
  </si>
  <si>
    <t>aceite</t>
  </si>
  <si>
    <t>takitos</t>
  </si>
  <si>
    <t>visita al trompo magico</t>
  </si>
  <si>
    <t>uvas, manzana, pera</t>
  </si>
  <si>
    <t>agua bonafont kid</t>
  </si>
  <si>
    <t>fruta picada</t>
  </si>
  <si>
    <t>papas a la francesa</t>
  </si>
  <si>
    <t>sandwich jamon</t>
  </si>
  <si>
    <t>2 atunes</t>
  </si>
  <si>
    <t>mayonesa</t>
  </si>
  <si>
    <t>3 atunes</t>
  </si>
  <si>
    <t>maiz palomero 2 kg.</t>
  </si>
  <si>
    <t>3 boletos trompo</t>
  </si>
  <si>
    <t>laberinto y rompecabezas dinosaurio</t>
  </si>
  <si>
    <t>pizza</t>
  </si>
  <si>
    <t>arroz</t>
  </si>
  <si>
    <t>azucar</t>
  </si>
  <si>
    <t>jamaica</t>
  </si>
  <si>
    <t>cambio por esclarecer</t>
  </si>
  <si>
    <t>pañales 2 bolsas</t>
  </si>
  <si>
    <t>tiempo aire celular señora pati</t>
  </si>
  <si>
    <t>cloro</t>
  </si>
  <si>
    <t>zapatos</t>
  </si>
  <si>
    <t>jicama</t>
  </si>
  <si>
    <t>salvo</t>
  </si>
  <si>
    <t>pago a señora pati por hacer comida</t>
  </si>
  <si>
    <t>chococrispis</t>
  </si>
  <si>
    <t>zucaritas</t>
  </si>
  <si>
    <t>yogurt</t>
  </si>
  <si>
    <t>cdc mfp 50</t>
  </si>
  <si>
    <t>kiwi y papa</t>
  </si>
  <si>
    <t>cacahuates</t>
  </si>
  <si>
    <t>3 flanes</t>
  </si>
  <si>
    <t>4 gelatinas</t>
  </si>
  <si>
    <t>rebanada</t>
  </si>
  <si>
    <t>pistaches</t>
  </si>
  <si>
    <t>adidas azrael</t>
  </si>
  <si>
    <t>colchon</t>
  </si>
  <si>
    <t>galleta azrael</t>
  </si>
  <si>
    <t>cama</t>
  </si>
  <si>
    <t>transporte cama y colchon</t>
  </si>
  <si>
    <t>sopa de verdura y otras cosas</t>
  </si>
  <si>
    <t>hamburguesas y aceite</t>
  </si>
  <si>
    <t>eskimo</t>
  </si>
  <si>
    <t>cocktail de frutas</t>
  </si>
  <si>
    <t>reposicion tarjeta</t>
  </si>
  <si>
    <t>medicinas miguel</t>
  </si>
  <si>
    <t>mescenas</t>
  </si>
  <si>
    <t>queso manchego</t>
  </si>
  <si>
    <t>queso amarillo</t>
  </si>
  <si>
    <t>sandia</t>
  </si>
  <si>
    <t>ayuda de honeypot para comida</t>
  </si>
  <si>
    <t>boletos df-gdl para vacaciones</t>
  </si>
  <si>
    <t>boletos df-ver para vacaciones</t>
  </si>
  <si>
    <t>comida parroquia</t>
  </si>
  <si>
    <t>boing 3/4</t>
  </si>
  <si>
    <t>2 boings 200 ml</t>
  </si>
  <si>
    <t>agua 1.5 l</t>
  </si>
  <si>
    <t>5 yakult</t>
  </si>
  <si>
    <t>mandarina</t>
  </si>
  <si>
    <t>gelatina</t>
  </si>
  <si>
    <t>boing 200 ml</t>
  </si>
  <si>
    <t>pan dulce</t>
  </si>
  <si>
    <t>tiempo aire</t>
  </si>
  <si>
    <t>vick vaporub</t>
  </si>
  <si>
    <t>taco inn</t>
  </si>
  <si>
    <t>recorcholis</t>
  </si>
  <si>
    <t>apoyo despensa mama</t>
  </si>
  <si>
    <t>restaurante plaza galerias</t>
  </si>
  <si>
    <t>intereses</t>
  </si>
  <si>
    <t>restaurante bar regis</t>
  </si>
  <si>
    <t>TDAS CHEDRAUI PZA AMERBOCA DEL RIO VE MX</t>
  </si>
  <si>
    <t>gran café del portal</t>
  </si>
  <si>
    <t>comision fondos insuficientes</t>
  </si>
  <si>
    <t>TDAS CHEDRAUI PZA AMECASH/******6009 RFC: TCH 850701RM1 retiro</t>
  </si>
  <si>
    <t>TDAS CHEDRAUI PZA AMECASH/******6009 RFC: TCH 850701RM1 comida</t>
  </si>
  <si>
    <t>LA TRADICION DLA PARRO/******6009 RFC: CPV 031006Q24</t>
  </si>
  <si>
    <t>LA TRADICION DLA PARRO/******6009 RFC: CPV 031006Q24 1</t>
  </si>
  <si>
    <t>refresco cine</t>
  </si>
  <si>
    <t>zapatos y plantillas azrael</t>
  </si>
  <si>
    <t>lactipan medicina azrael</t>
  </si>
  <si>
    <t>cambio boleto de azrael a señora pati</t>
  </si>
  <si>
    <t>taxi de central nuevo</t>
  </si>
  <si>
    <t>chip movistar</t>
  </si>
  <si>
    <t>pelicula el señor de los gramillos</t>
  </si>
  <si>
    <t>deuda papa</t>
  </si>
  <si>
    <t>camiones a central nueva</t>
  </si>
  <si>
    <t>taxi a hotel veracruz</t>
  </si>
  <si>
    <t>guayabera</t>
  </si>
  <si>
    <t>lancha cancuncito</t>
  </si>
  <si>
    <t>entradas acuario veracruz</t>
  </si>
  <si>
    <t>regalos mama</t>
  </si>
  <si>
    <t>camiones veracruz</t>
  </si>
  <si>
    <t>taxis calentura azrael</t>
  </si>
  <si>
    <t>taquitos</t>
  </si>
  <si>
    <t>frutas</t>
  </si>
  <si>
    <t>carnitas</t>
  </si>
  <si>
    <t>transferencia deuda 500 miguel 200 mama, gevey</t>
  </si>
  <si>
    <t>saldo a tarjeta metro</t>
  </si>
  <si>
    <t>camion a plaza parque lindavista</t>
  </si>
  <si>
    <t>regreso de lindavista</t>
  </si>
  <si>
    <t>ruta alterna x centro de zapopan</t>
  </si>
  <si>
    <t>papas en zapopan</t>
  </si>
  <si>
    <t>transporte señora pati a central</t>
  </si>
  <si>
    <t>rosca reyes</t>
  </si>
  <si>
    <t>peso encontrado</t>
  </si>
  <si>
    <t>tostadas</t>
  </si>
  <si>
    <t>limones</t>
  </si>
  <si>
    <t>guajillo</t>
  </si>
  <si>
    <t>lechuga</t>
  </si>
  <si>
    <t>chiles</t>
  </si>
  <si>
    <t>maiz</t>
  </si>
  <si>
    <t>2 pilas</t>
  </si>
  <si>
    <t>64 pañales</t>
  </si>
  <si>
    <t>tiempo aire iphone</t>
  </si>
  <si>
    <t>deuda pozole y ponche</t>
  </si>
  <si>
    <t>boleto primera plus a df</t>
  </si>
  <si>
    <t>comida en granja las americas</t>
  </si>
  <si>
    <t>reembolso ADO</t>
  </si>
  <si>
    <t>boletos a gdl</t>
  </si>
  <si>
    <t>retiro renta</t>
  </si>
  <si>
    <t>chucherias varias</t>
  </si>
  <si>
    <t>viajes varios</t>
  </si>
  <si>
    <t>gastos varios</t>
  </si>
  <si>
    <t>desconocido hogar</t>
  </si>
  <si>
    <t>juego azrael</t>
  </si>
  <si>
    <t>naranja</t>
  </si>
  <si>
    <t>nutella</t>
  </si>
  <si>
    <t>choco krispis</t>
  </si>
  <si>
    <t>3 palomas microondas</t>
  </si>
  <si>
    <t>tajin</t>
  </si>
  <si>
    <t>fabuloso</t>
  </si>
  <si>
    <t>mas color</t>
  </si>
  <si>
    <t>servilletas</t>
  </si>
  <si>
    <t>2 boing 1 lt</t>
  </si>
  <si>
    <t>tomate y chiles</t>
  </si>
  <si>
    <t>falatante cambio</t>
  </si>
  <si>
    <t>ajuste</t>
  </si>
  <si>
    <t>viaje casa karla</t>
  </si>
  <si>
    <t>doctor señora pati</t>
  </si>
  <si>
    <t>comida semana pasada</t>
  </si>
  <si>
    <t>perejil</t>
  </si>
  <si>
    <t>jitomate y cebolla</t>
  </si>
  <si>
    <t>globitos</t>
  </si>
  <si>
    <t>pan tostado, margarina y galletas</t>
  </si>
  <si>
    <t>fondo</t>
  </si>
  <si>
    <t>celular</t>
  </si>
  <si>
    <t>papas</t>
  </si>
  <si>
    <t>papas en colomos</t>
  </si>
  <si>
    <t>agua ciel</t>
  </si>
  <si>
    <t>pollo, jitomate y fideo</t>
  </si>
  <si>
    <t>libros</t>
  </si>
  <si>
    <t>entrada colomos</t>
  </si>
  <si>
    <t>pan tostado</t>
  </si>
  <si>
    <t>taxi a central</t>
  </si>
  <si>
    <t>regreso de trabajo y regreso de central</t>
  </si>
  <si>
    <t>spagueti</t>
  </si>
  <si>
    <t>galletas</t>
  </si>
  <si>
    <t>taxi de mexico norte a casa</t>
  </si>
  <si>
    <t>ahorro</t>
  </si>
  <si>
    <t>tiempo aire celular gdl señora paty</t>
  </si>
  <si>
    <t>taxi de la central a casa</t>
  </si>
  <si>
    <t>boletos</t>
  </si>
  <si>
    <t>tacos para honeypot</t>
  </si>
  <si>
    <t>estrella</t>
  </si>
  <si>
    <t>taxi a pediatra</t>
  </si>
  <si>
    <t>comida</t>
  </si>
  <si>
    <t>desayuno</t>
  </si>
  <si>
    <t>gorditas</t>
  </si>
  <si>
    <t>2 boings</t>
  </si>
  <si>
    <t>tortas de papa</t>
  </si>
  <si>
    <t>taxi regreso a casa</t>
  </si>
  <si>
    <t>trolebus a wal-mart y casa señora pati</t>
  </si>
  <si>
    <t>transporte mario</t>
  </si>
  <si>
    <t>elotes</t>
  </si>
  <si>
    <t>2 quesadillas</t>
  </si>
  <si>
    <t>playeras</t>
  </si>
  <si>
    <t>memoria SD</t>
  </si>
  <si>
    <t>pediatra</t>
  </si>
  <si>
    <t>taxi de la central nueva a casa</t>
  </si>
  <si>
    <t>ajuste banco</t>
  </si>
  <si>
    <t>ruta alterna</t>
  </si>
  <si>
    <t>2 kg. Palomas</t>
  </si>
  <si>
    <t>sacates de trastes</t>
  </si>
  <si>
    <t>devolucion chucho</t>
  </si>
  <si>
    <t>pechuga rellena para freir</t>
  </si>
  <si>
    <t>extension</t>
  </si>
  <si>
    <t>saldo</t>
  </si>
  <si>
    <t>tarjeta</t>
  </si>
  <si>
    <t>tiempo aire android</t>
  </si>
  <si>
    <t>Total ahorro</t>
  </si>
  <si>
    <t>huevos y donas</t>
  </si>
  <si>
    <t>taxi honeypot de central a casa</t>
  </si>
  <si>
    <t>RFC: NWM 9709244W4 15:13 AUT: 176998 palomas</t>
  </si>
  <si>
    <t>RFC: NWM 9709244W4 15:13 AUT: 176998 yakult</t>
  </si>
  <si>
    <t>RFC: NWM 9709244W4 15:13 AUT: 176998 bio4</t>
  </si>
  <si>
    <t>boleto honeypot</t>
  </si>
  <si>
    <t>zapatos honeypot</t>
  </si>
  <si>
    <t>RFC: NWM 9709244W4 09:19 AUT: 445327 leche</t>
  </si>
  <si>
    <t>RFC: NWM 9709244W4 09:19 AUT: 445327 retiro aurrera</t>
  </si>
  <si>
    <t>RFC: NWM 9709244W4 15:13 AUT: 176998 pañales</t>
  </si>
  <si>
    <t>RFC: NWM 9709244W4 15:13 AUT: 176998 blusa</t>
  </si>
  <si>
    <t>RFC: NWM 9709244W4 15:13 AUT: 176998 tanga</t>
  </si>
  <si>
    <t>RFC: NWM 9709244W4 15:13 AUT: 176998 pasta de dientes</t>
  </si>
  <si>
    <t>RFC: NWM 9709244W4 15:13 AUT: 176998 helado</t>
  </si>
  <si>
    <t>taxi honeypot de central norte a casa</t>
  </si>
  <si>
    <t>dinero de honeypot</t>
  </si>
  <si>
    <t>desayuno zoologico</t>
  </si>
  <si>
    <t>zoologico</t>
  </si>
  <si>
    <t>comida restaurante el mexinaco</t>
  </si>
  <si>
    <t>postre restaurante el mexinaco</t>
  </si>
  <si>
    <t>dominos</t>
  </si>
  <si>
    <t>cargo por fondos insuficientes</t>
  </si>
  <si>
    <t>taxi casa a pasaporte</t>
  </si>
  <si>
    <t>taxi pasaporte a trabajo</t>
  </si>
  <si>
    <t>taxi trabajo a pasaporte</t>
  </si>
  <si>
    <t>camiones a trabajo</t>
  </si>
  <si>
    <t>camiones a pasaporte honeypot</t>
  </si>
  <si>
    <t>helados</t>
  </si>
  <si>
    <t>transporte zoologico</t>
  </si>
  <si>
    <t>avion azrael</t>
  </si>
  <si>
    <t>pollo, quesos y tortillinas</t>
  </si>
  <si>
    <t>transporte a andares</t>
  </si>
  <si>
    <t>agua azrael</t>
  </si>
  <si>
    <t>ensalada honeypot</t>
  </si>
  <si>
    <t>comida china</t>
  </si>
  <si>
    <t>bomba para baño</t>
  </si>
  <si>
    <t>propina</t>
  </si>
  <si>
    <t>transporte pasaporte honeypot</t>
  </si>
  <si>
    <t>jamon</t>
  </si>
  <si>
    <t>frutas en almibar</t>
  </si>
  <si>
    <t>trabajo y central nueva</t>
  </si>
  <si>
    <t>taxi central nueva a casa</t>
  </si>
  <si>
    <t>dinero de papa</t>
  </si>
  <si>
    <t>refresco</t>
  </si>
  <si>
    <t>pan blanco</t>
  </si>
  <si>
    <t>boing 1 lt</t>
  </si>
  <si>
    <t>sandalias papa</t>
  </si>
  <si>
    <t>cocktail de camaron</t>
  </si>
  <si>
    <t>taxi a clase ingles y camion 25</t>
  </si>
  <si>
    <t>fruta y ajo</t>
  </si>
  <si>
    <t>cepillo para taza de baño</t>
  </si>
  <si>
    <t>medias noches</t>
  </si>
  <si>
    <t>arroz instantaneo</t>
  </si>
  <si>
    <t>manzanita sol</t>
  </si>
  <si>
    <t>queso oaxaca</t>
  </si>
  <si>
    <t>salchichas</t>
  </si>
  <si>
    <t>palomitas</t>
  </si>
  <si>
    <t>2 bolillos</t>
  </si>
  <si>
    <t>leche 2 lt</t>
  </si>
  <si>
    <t>frijol instantaneo</t>
  </si>
  <si>
    <t>I.S.R.</t>
  </si>
  <si>
    <t>2 leches 2 lt</t>
  </si>
  <si>
    <t>queso panela</t>
  </si>
  <si>
    <t>propina cerillo</t>
  </si>
  <si>
    <t>firjoles instantaneos</t>
  </si>
  <si>
    <t>chetos</t>
  </si>
  <si>
    <t>galletas marias</t>
  </si>
  <si>
    <t>jugo v8</t>
  </si>
  <si>
    <t>2 mantequillas</t>
  </si>
  <si>
    <t>café</t>
  </si>
  <si>
    <t>recogedor</t>
  </si>
  <si>
    <t>canasta para lavar trastes</t>
  </si>
  <si>
    <t>peras poco mas de 1 kg</t>
  </si>
  <si>
    <t>nopales 6</t>
  </si>
  <si>
    <t>limon 1kg</t>
  </si>
  <si>
    <t>papa 2kg</t>
  </si>
  <si>
    <t>1/2 kg</t>
  </si>
  <si>
    <t>platano mas de 1kg</t>
  </si>
  <si>
    <t>tejuino chico</t>
  </si>
  <si>
    <t>papas congeladas</t>
  </si>
  <si>
    <t>jugo de arandano</t>
  </si>
  <si>
    <t>2 gelatinas</t>
  </si>
  <si>
    <t>moneda caida</t>
  </si>
  <si>
    <t>corazon de rosas</t>
  </si>
  <si>
    <t>bolillo</t>
  </si>
  <si>
    <t>servicio especial</t>
  </si>
  <si>
    <t>tiempo aire honeypot</t>
  </si>
  <si>
    <t>taxi para no llegar tarde a ingles</t>
  </si>
  <si>
    <t>camion a san juan de dios</t>
  </si>
  <si>
    <t>tarjeta macrobus con 32 de credito</t>
  </si>
  <si>
    <t>tacos de desayuno</t>
  </si>
  <si>
    <t>fibra para baño</t>
  </si>
  <si>
    <t>1 kg papel estraza</t>
  </si>
  <si>
    <t>1m jerga</t>
  </si>
  <si>
    <t>rebanadora</t>
  </si>
  <si>
    <t>2 parrilas</t>
  </si>
  <si>
    <t>cuchillo</t>
  </si>
  <si>
    <t>pinzas de metal</t>
  </si>
  <si>
    <t>dinero papa</t>
  </si>
  <si>
    <t>transferencia de prueba</t>
  </si>
  <si>
    <t>boleto papa TEF ENVIADO BANORTE/1068854721 072 0250213DEUDA</t>
  </si>
  <si>
    <t>apoyo medicina mama y pago señora juana TEF ENVIADO BANORTE/1068854721 072 0250213DEUD</t>
  </si>
  <si>
    <t>1 kg. Cebolla</t>
  </si>
  <si>
    <t>2 kg. Jitomate</t>
  </si>
  <si>
    <t>media papaya</t>
  </si>
  <si>
    <t>menos de 1 kg. de platano</t>
  </si>
  <si>
    <t xml:space="preserve">3 kg. mandarina </t>
  </si>
  <si>
    <t>1 kg. Brocoli</t>
  </si>
  <si>
    <t>tostada de pescado</t>
  </si>
  <si>
    <t>llaves</t>
  </si>
  <si>
    <t>cambio por aclarar</t>
  </si>
  <si>
    <t>transferencia de prueba a banorte</t>
  </si>
  <si>
    <t>comision transferencias</t>
  </si>
  <si>
    <t>transferencia de prueba a banamex</t>
  </si>
  <si>
    <t>4 tacos de pastor</t>
  </si>
  <si>
    <t>canela</t>
  </si>
  <si>
    <t>bolillos</t>
  </si>
  <si>
    <t>roma</t>
  </si>
  <si>
    <t>tortillinas</t>
  </si>
  <si>
    <t>ajo</t>
  </si>
  <si>
    <t>carne de res</t>
  </si>
  <si>
    <t>cita visa azrael</t>
  </si>
  <si>
    <t>disponible en banorte</t>
  </si>
  <si>
    <t>leche 2 l.</t>
  </si>
  <si>
    <t>alcancia</t>
  </si>
  <si>
    <t>tostada de camaron</t>
  </si>
  <si>
    <t>camaron .238 kg</t>
  </si>
  <si>
    <t>chamorro cerdo .634 kg</t>
  </si>
  <si>
    <t>salsa la costeña 475 ml</t>
  </si>
  <si>
    <t>arroz instantaneo 160 gr</t>
  </si>
  <si>
    <t>tortilla .475 kg</t>
  </si>
  <si>
    <t>pantalon</t>
  </si>
  <si>
    <t>limon 1 kg</t>
  </si>
  <si>
    <t>melon 1.6 kg</t>
  </si>
  <si>
    <t>platano 1 kg</t>
  </si>
  <si>
    <t>papa 1 kg</t>
  </si>
  <si>
    <t>huevo .5 kg</t>
  </si>
  <si>
    <t>tortillas .5 kg</t>
  </si>
  <si>
    <t>pan integral pequeño</t>
  </si>
  <si>
    <t>cubo knorr</t>
  </si>
  <si>
    <t>corte de pasto</t>
  </si>
  <si>
    <t>colegiatura, medico</t>
  </si>
  <si>
    <t>coca cola</t>
  </si>
  <si>
    <t>pan dulce 2 pzas</t>
  </si>
  <si>
    <t>tacos 4 pzas pollo</t>
  </si>
  <si>
    <t>aceite 900 ml</t>
  </si>
  <si>
    <t>bistek .596 kg</t>
  </si>
  <si>
    <t>jamon .254 kg</t>
  </si>
  <si>
    <t>cebolla .365 kg</t>
  </si>
  <si>
    <t>pescado .438 kg</t>
  </si>
  <si>
    <t>knorr 12 pzas</t>
  </si>
  <si>
    <t>margarina</t>
  </si>
  <si>
    <t>salsa casera</t>
  </si>
  <si>
    <t>valentina pequeña</t>
  </si>
  <si>
    <t>maiz palomero 2 kg</t>
  </si>
  <si>
    <t>bolillos 4 pzas</t>
  </si>
  <si>
    <t>apoyo cerradura</t>
  </si>
  <si>
    <t>camion viaje redondo</t>
  </si>
  <si>
    <t>taxi central norte a casa</t>
  </si>
  <si>
    <t>propina taxi</t>
  </si>
  <si>
    <t>combo super salads</t>
  </si>
  <si>
    <t>tamales</t>
  </si>
  <si>
    <t>bolillos 2</t>
  </si>
  <si>
    <t>pollo preparado fogon montañez</t>
  </si>
  <si>
    <t>3 taquitos suadero</t>
  </si>
  <si>
    <t>rosas 2</t>
  </si>
  <si>
    <t>manzana 1 kg</t>
  </si>
  <si>
    <t>jicama 1 kg</t>
  </si>
  <si>
    <t>mango .8 kg</t>
  </si>
  <si>
    <t>suadero 1 kg</t>
  </si>
  <si>
    <t>leche 1 lt</t>
  </si>
  <si>
    <t>globos</t>
  </si>
  <si>
    <t>luz</t>
  </si>
  <si>
    <t>piedra lija</t>
  </si>
  <si>
    <t>reloj</t>
  </si>
  <si>
    <t>guantes</t>
  </si>
  <si>
    <t>transporte a san juan de dios papa</t>
  </si>
  <si>
    <t>tornillo</t>
  </si>
  <si>
    <t>tejuino</t>
  </si>
  <si>
    <t>salsa</t>
  </si>
  <si>
    <t>costeña ?</t>
  </si>
  <si>
    <t>nescafe</t>
  </si>
  <si>
    <t>arroz 300 gr</t>
  </si>
  <si>
    <t>chipotles</t>
  </si>
  <si>
    <t>pan de caja integral</t>
  </si>
  <si>
    <t>hueso</t>
  </si>
  <si>
    <t>chipotle lata chica</t>
  </si>
  <si>
    <t>azucar 2 kg</t>
  </si>
  <si>
    <t>tortilla 1 kg</t>
  </si>
  <si>
    <t>tortilla dura .5 kg</t>
  </si>
  <si>
    <t>cebolla 2 pzas</t>
  </si>
  <si>
    <t>generosa ? RFC: NWM 9709244W4 09:40 AUT: 334166</t>
  </si>
  <si>
    <t>boing RFC: NWM 9709244W4 09:40 AUT: 334166</t>
  </si>
  <si>
    <t>manzana .18 kg RFC: NWM 9709244W4 09:40 AUT: 334166</t>
  </si>
  <si>
    <t>retiro RFC: NWM 9709244W4 09:40 AUT: 334166</t>
  </si>
  <si>
    <t xml:space="preserve">retiro </t>
  </si>
  <si>
    <t>sardina</t>
  </si>
  <si>
    <t>bolillos 2 pzas</t>
  </si>
  <si>
    <t>camiones a atemajac</t>
  </si>
  <si>
    <t>cable android</t>
  </si>
  <si>
    <t>zanahoria .5 kg</t>
  </si>
  <si>
    <t>papa 2 kg</t>
  </si>
  <si>
    <t>tomate 1 kg</t>
  </si>
  <si>
    <t>chiles .5 kg</t>
  </si>
  <si>
    <t>cebolla .5 kg</t>
  </si>
  <si>
    <t>uva 1 kg</t>
  </si>
  <si>
    <t>kiwi .25 kg</t>
  </si>
  <si>
    <t>papaya pequeña</t>
  </si>
  <si>
    <t>pera 1 kg</t>
  </si>
  <si>
    <t>vermox plus y polvos azrael</t>
  </si>
  <si>
    <t>ISR por intereses</t>
  </si>
  <si>
    <t>retiro, 400 para renta</t>
  </si>
  <si>
    <t>chilaquiles</t>
  </si>
  <si>
    <t>transporte yola</t>
  </si>
  <si>
    <t>costillas</t>
  </si>
  <si>
    <t>totopos</t>
  </si>
  <si>
    <t>2 viajes redondos</t>
  </si>
  <si>
    <t>liquidacion deuda telcel</t>
  </si>
  <si>
    <t>prestamo de mama</t>
  </si>
  <si>
    <t>apoyo mama x lavar ropa</t>
  </si>
  <si>
    <t>prestamo mama</t>
  </si>
  <si>
    <t>saldo meteoro</t>
  </si>
  <si>
    <t>micro caracol</t>
  </si>
  <si>
    <t>taxi</t>
  </si>
  <si>
    <t>micro a aragon</t>
  </si>
  <si>
    <t>panditas y boing</t>
  </si>
  <si>
    <t>leche y mayonesa</t>
  </si>
  <si>
    <t>chicharron</t>
  </si>
  <si>
    <t>comida sopa de verdura y atun</t>
  </si>
  <si>
    <t>tren aragon</t>
  </si>
  <si>
    <t>caballo honeypot</t>
  </si>
  <si>
    <t>tren blanco</t>
  </si>
  <si>
    <t>casa del tiempo</t>
  </si>
  <si>
    <t>consulta medico</t>
  </si>
  <si>
    <t>consulta medico honeypot</t>
  </si>
  <si>
    <t>propina buffet</t>
  </si>
  <si>
    <t>taxi del cine</t>
  </si>
  <si>
    <t>cine</t>
  </si>
  <si>
    <t>desayuno buffet</t>
  </si>
  <si>
    <t>cambio chucho</t>
  </si>
  <si>
    <t>guisado simple</t>
  </si>
  <si>
    <t>galletas maria</t>
  </si>
  <si>
    <t>jugo v8 200 ml</t>
  </si>
  <si>
    <t>leche 2 l</t>
  </si>
  <si>
    <t>bistek .362</t>
  </si>
  <si>
    <t>pan marranito</t>
  </si>
  <si>
    <t xml:space="preserve">boing </t>
  </si>
  <si>
    <t>pate</t>
  </si>
  <si>
    <t>pan wonder</t>
  </si>
  <si>
    <t>impuesto de soriana ?</t>
  </si>
  <si>
    <t>yola</t>
  </si>
  <si>
    <t>taxi de la central nueva</t>
  </si>
  <si>
    <t>cocktail</t>
  </si>
  <si>
    <t>paletas</t>
  </si>
  <si>
    <t>zanahoria, cilantro y jitomate</t>
  </si>
  <si>
    <t>jugo herdez</t>
  </si>
  <si>
    <t>limon .5 kg</t>
  </si>
  <si>
    <t>pera .5 kg</t>
  </si>
  <si>
    <t>papaya chica</t>
  </si>
  <si>
    <t>camiones papa a atemajac</t>
  </si>
  <si>
    <t>empanada</t>
  </si>
  <si>
    <t>deuda 2013-03-15 a alejandro</t>
  </si>
  <si>
    <t>medicinas</t>
  </si>
  <si>
    <t>bebida vincent</t>
  </si>
  <si>
    <t>ensalada pollina</t>
  </si>
  <si>
    <t>costilla .452</t>
  </si>
  <si>
    <t>pata de res .664</t>
  </si>
  <si>
    <t xml:space="preserve">salchicha </t>
  </si>
  <si>
    <t>frijoles instantaneos</t>
  </si>
  <si>
    <t>refresco 3 lt</t>
  </si>
  <si>
    <t>camion atemajac</t>
  </si>
  <si>
    <t>longaniza .5 kg</t>
  </si>
  <si>
    <t>cebolla 1 kg</t>
  </si>
  <si>
    <t>papa 8 pzas</t>
  </si>
  <si>
    <t>zanahoria 4 pzas</t>
  </si>
  <si>
    <t>calabaza 4 pzas</t>
  </si>
  <si>
    <t>jitomate 1 kg</t>
  </si>
  <si>
    <t>2 cabezas de ajo 70 x kg</t>
  </si>
  <si>
    <t>tocino .5 kg</t>
  </si>
  <si>
    <t>2 pzas</t>
  </si>
  <si>
    <t>col .25 kg</t>
  </si>
  <si>
    <t>nopal bolsa</t>
  </si>
  <si>
    <t>manteca .25</t>
  </si>
  <si>
    <t>chile serrano .5 kg</t>
  </si>
  <si>
    <t>lechuga 1 pza 12 x kg</t>
  </si>
  <si>
    <t>melon 1 pza 10 x kg</t>
  </si>
  <si>
    <t>brocoli 2 pzas 30 x kg</t>
  </si>
  <si>
    <t>germinado de alfalfa 200 gr</t>
  </si>
  <si>
    <t>palomitas paquete de 4 actII</t>
  </si>
  <si>
    <t>plato papa</t>
  </si>
  <si>
    <t>queso asadero .4 kg</t>
  </si>
  <si>
    <t>queso fundido .5 kg</t>
  </si>
  <si>
    <t>queso oaxaca .4 kg</t>
  </si>
  <si>
    <t>queso panela .4 kg</t>
  </si>
  <si>
    <t>maiz 2 pzas</t>
  </si>
  <si>
    <t>torta ahogada</t>
  </si>
  <si>
    <t>cerdo</t>
  </si>
  <si>
    <t>deuda papa boleto</t>
  </si>
  <si>
    <t>toritllas de chucho</t>
  </si>
  <si>
    <t>transferencia papa-&gt;miguel</t>
  </si>
  <si>
    <t>avion</t>
  </si>
  <si>
    <t>colegiatura</t>
  </si>
  <si>
    <t>impuestos transferencia</t>
  </si>
  <si>
    <t>gastos varios honeypot</t>
  </si>
  <si>
    <t>champiñon .1 kg</t>
  </si>
  <si>
    <t>mango 1 kg</t>
  </si>
  <si>
    <t>jitomate .5 kg</t>
  </si>
  <si>
    <t>zanahoria 7 x kg</t>
  </si>
  <si>
    <t>bollos</t>
  </si>
  <si>
    <t>jamon de pavo</t>
  </si>
  <si>
    <t>tortillas de harina 20 pzas</t>
  </si>
  <si>
    <t>paquete de tallarines 2 pzas</t>
  </si>
  <si>
    <t>big citrus</t>
  </si>
  <si>
    <t>limon .155 kg</t>
  </si>
  <si>
    <t>carne molida para hambuguesa .5 kg</t>
  </si>
  <si>
    <t>queso amarillo 7 pzas</t>
  </si>
  <si>
    <t>leche 2 l (en realidad eran 24 que pago papa)</t>
  </si>
  <si>
    <t>gas</t>
  </si>
  <si>
    <t>transferencia honeypot</t>
  </si>
  <si>
    <t>saldo honeypot</t>
  </si>
  <si>
    <t>saldo android</t>
  </si>
  <si>
    <t>engargolado</t>
  </si>
  <si>
    <t>trolazo</t>
  </si>
  <si>
    <t>camion a guarderia</t>
  </si>
  <si>
    <t>micro a casa</t>
  </si>
  <si>
    <t>combi</t>
  </si>
  <si>
    <t>transporte a kinder</t>
  </si>
  <si>
    <t>tacos</t>
  </si>
  <si>
    <t>transporte a centro de Chihuahua</t>
  </si>
  <si>
    <t>camion a museo Villa</t>
  </si>
  <si>
    <t>museo Juarez</t>
  </si>
  <si>
    <t>museo Villa</t>
  </si>
  <si>
    <t>taxi de hotel a chepe</t>
  </si>
  <si>
    <t>donas y lors</t>
  </si>
  <si>
    <t>boletos chepe</t>
  </si>
  <si>
    <t>transporte chepe a hotel</t>
  </si>
  <si>
    <t>sabritas</t>
  </si>
  <si>
    <t>llaveros</t>
  </si>
  <si>
    <t>mascara</t>
  </si>
  <si>
    <t>mantecadas</t>
  </si>
  <si>
    <t>propina uvaldo</t>
  </si>
  <si>
    <t>chepe</t>
  </si>
  <si>
    <t>taxi chepe a hotel</t>
  </si>
  <si>
    <t>taxi hotel a aeropuerto</t>
  </si>
  <si>
    <t>taxi aeropuerto a karen</t>
  </si>
  <si>
    <t>taxi karen a casa</t>
  </si>
  <si>
    <t>quesadillas</t>
  </si>
  <si>
    <t>higado, tomate y cebolla</t>
  </si>
  <si>
    <t>pure</t>
  </si>
  <si>
    <t>taxi a escuela</t>
  </si>
  <si>
    <t>camion</t>
  </si>
  <si>
    <t>tamal</t>
  </si>
  <si>
    <t>camion a dentista</t>
  </si>
  <si>
    <t>limpieza dental</t>
  </si>
  <si>
    <t>camion a carrera</t>
  </si>
  <si>
    <t>micro a la escuela</t>
  </si>
  <si>
    <t>taxi a comida</t>
  </si>
  <si>
    <t>taxi a xasa</t>
  </si>
  <si>
    <t>taxi central a casa</t>
  </si>
  <si>
    <t>torta</t>
  </si>
  <si>
    <t>zanahoria 2 pzas</t>
  </si>
  <si>
    <t>col .1 kg</t>
  </si>
  <si>
    <t>tocino .1 kg</t>
  </si>
  <si>
    <t>jitomate .5 kg 9 x kg</t>
  </si>
  <si>
    <t>lechuga 1 pza pequeña</t>
  </si>
  <si>
    <t>calabaza 2 pzas</t>
  </si>
  <si>
    <t>aguacate 1 pza 10 x kg</t>
  </si>
  <si>
    <t>limon .5 kg 12 x kg</t>
  </si>
  <si>
    <t>mango 1 kg 10 x kg</t>
  </si>
  <si>
    <t>pera .425 kg 26 x kg</t>
  </si>
  <si>
    <t>queso panela .22 kg</t>
  </si>
  <si>
    <t>tortillas 1 kg</t>
  </si>
  <si>
    <t>?</t>
  </si>
  <si>
    <t>hotel</t>
  </si>
  <si>
    <t>propina wings</t>
  </si>
  <si>
    <t>salsa picante</t>
  </si>
  <si>
    <t>catsup</t>
  </si>
  <si>
    <t>frijoles negros</t>
  </si>
  <si>
    <t>cubos knorr</t>
  </si>
  <si>
    <t>pasta 2 bolsas</t>
  </si>
  <si>
    <t>cajeta</t>
  </si>
  <si>
    <t>jamon ahumado</t>
  </si>
  <si>
    <t>bolsa grande</t>
  </si>
  <si>
    <t>detergente</t>
  </si>
  <si>
    <t>sarten</t>
  </si>
  <si>
    <t>taxi de aeropuerto a hotel</t>
  </si>
  <si>
    <t>chocolate</t>
  </si>
  <si>
    <t>playera 2 pzas</t>
  </si>
  <si>
    <t>hamburguesas</t>
  </si>
  <si>
    <t>helado nutrisa</t>
  </si>
  <si>
    <t>hamburguesa</t>
  </si>
  <si>
    <t>dona</t>
  </si>
  <si>
    <t>teleferico</t>
  </si>
  <si>
    <t>taxi a casa</t>
  </si>
  <si>
    <t>hotel mansion tarahumara</t>
  </si>
  <si>
    <t>cine evil dead</t>
  </si>
  <si>
    <t>velocirraptor</t>
  </si>
  <si>
    <t>tacos al pastor</t>
  </si>
  <si>
    <t>propina basura</t>
  </si>
  <si>
    <t>filetes pescado</t>
  </si>
  <si>
    <t>filetes pllo</t>
  </si>
  <si>
    <t>vinagre</t>
  </si>
  <si>
    <t>argollas</t>
  </si>
  <si>
    <t>reembolso de banca en linea</t>
  </si>
  <si>
    <t>boletos a d.f.</t>
  </si>
  <si>
    <t>compra walmart</t>
  </si>
  <si>
    <t>lavadora (faltan 8k)</t>
  </si>
  <si>
    <t>compra soriana</t>
  </si>
  <si>
    <t>parrillada</t>
  </si>
  <si>
    <t>apoyo</t>
  </si>
  <si>
    <t>trole</t>
  </si>
  <si>
    <t>taxi a dentista</t>
  </si>
  <si>
    <t>micro</t>
  </si>
  <si>
    <t>taxi a natacion</t>
  </si>
  <si>
    <t>baño azrael</t>
  </si>
  <si>
    <t>camion equivocado chapultepec</t>
  </si>
  <si>
    <t>boings</t>
  </si>
  <si>
    <t>museo</t>
  </si>
  <si>
    <t>camion a metro chapultepec</t>
  </si>
  <si>
    <t>tortillas 1kg</t>
  </si>
  <si>
    <t>queso oaxaca .2 kg</t>
  </si>
  <si>
    <t>salchichas 10 pzas</t>
  </si>
  <si>
    <t>paquete super salads</t>
  </si>
  <si>
    <t>pantalon y playera</t>
  </si>
  <si>
    <t>recargos por transferencias</t>
  </si>
  <si>
    <t>traje de natacion</t>
  </si>
  <si>
    <t>ajuste fondos insuficientes</t>
  </si>
  <si>
    <t>comida chuchin</t>
  </si>
  <si>
    <t>frijol</t>
  </si>
  <si>
    <t>3 cosas de 8</t>
  </si>
  <si>
    <t>picahielo</t>
  </si>
  <si>
    <t>camiones papa</t>
  </si>
  <si>
    <t>sopes</t>
  </si>
  <si>
    <t>mascarillas</t>
  </si>
  <si>
    <t>pinza depilar</t>
  </si>
  <si>
    <t>enjuague hocico</t>
  </si>
  <si>
    <t>toper hermetico</t>
  </si>
  <si>
    <t>chamberete</t>
  </si>
  <si>
    <t>paletas para la tos 2 bolsas</t>
  </si>
  <si>
    <t>zanahorias 4 pzas</t>
  </si>
  <si>
    <t>milanesas pollo 4 pzas</t>
  </si>
  <si>
    <t>pago tarjeta credito</t>
  </si>
  <si>
    <t>tomate 1</t>
  </si>
  <si>
    <t>chile 15 p</t>
  </si>
  <si>
    <t>papaya 1 p</t>
  </si>
  <si>
    <t>bisteces .55</t>
  </si>
  <si>
    <t>papa 2</t>
  </si>
  <si>
    <t>zanahoria 3 p</t>
  </si>
  <si>
    <t>calabaza 1 p</t>
  </si>
  <si>
    <t>maiz 1 p</t>
  </si>
  <si>
    <t>lechuga 1 p</t>
  </si>
  <si>
    <t>jitomate .5</t>
  </si>
  <si>
    <t>queso oaxaca .25</t>
  </si>
  <si>
    <t>melon 1 p</t>
  </si>
  <si>
    <t>pera 4 p</t>
  </si>
  <si>
    <t>platano 1</t>
  </si>
  <si>
    <t>pimienta</t>
  </si>
  <si>
    <t>sandia 1.9 11 x kg</t>
  </si>
  <si>
    <t>clavo</t>
  </si>
  <si>
    <t>jacalito</t>
  </si>
  <si>
    <t>gastos medicos</t>
  </si>
  <si>
    <t>leche 4 l</t>
  </si>
  <si>
    <t>boing 1 l</t>
  </si>
  <si>
    <t>tepache</t>
  </si>
  <si>
    <t>utensilios de cocina</t>
  </si>
  <si>
    <t>pegamento</t>
  </si>
  <si>
    <t>prestamo papa</t>
  </si>
  <si>
    <t>deuda mama playera</t>
  </si>
  <si>
    <t>prueba pago tarjeta</t>
  </si>
  <si>
    <t>azucar 2</t>
  </si>
  <si>
    <t>palomitas 3 bolsas</t>
  </si>
  <si>
    <t>Deuda credito</t>
  </si>
  <si>
    <t>taxi a garibaldi</t>
  </si>
  <si>
    <t>taxi a cuartel</t>
  </si>
  <si>
    <t>camion incorrecto</t>
  </si>
  <si>
    <t>taxi a trabajo</t>
  </si>
  <si>
    <t>tacos pollo pepe</t>
  </si>
  <si>
    <t>comida honeypot</t>
  </si>
  <si>
    <t>arroz comida china</t>
  </si>
  <si>
    <t>tortas ahogadas 2 p</t>
  </si>
  <si>
    <t>salchichas y galleta</t>
  </si>
  <si>
    <t>comision retiro</t>
  </si>
  <si>
    <t>comida garibaldi</t>
  </si>
  <si>
    <t>pure de papa y totopos</t>
  </si>
  <si>
    <t>desodorante, cepillo de dientes y crema</t>
  </si>
  <si>
    <t xml:space="preserve">pan blanco </t>
  </si>
  <si>
    <t>platano 2</t>
  </si>
  <si>
    <t>mango 10 x kg</t>
  </si>
  <si>
    <t>piña 1 p</t>
  </si>
  <si>
    <t>pasta 2 p</t>
  </si>
  <si>
    <t>pasta 1 p</t>
  </si>
  <si>
    <t>filetes de pollo</t>
  </si>
  <si>
    <t>longaniza</t>
  </si>
  <si>
    <t>nopale,zanahoria,calabaza,limon</t>
  </si>
  <si>
    <t>carne molida</t>
  </si>
  <si>
    <t>chambarete</t>
  </si>
  <si>
    <t>ISR sobre intereses</t>
  </si>
  <si>
    <t>huevo 1</t>
  </si>
  <si>
    <t>jitomate 2 p</t>
  </si>
  <si>
    <t>tortillas 1</t>
  </si>
  <si>
    <t>Total banco</t>
  </si>
  <si>
    <t>lechoncito</t>
  </si>
  <si>
    <t>agua oxigenada</t>
  </si>
  <si>
    <t xml:space="preserve">jitomate 1 </t>
  </si>
  <si>
    <t>papa 1</t>
  </si>
  <si>
    <t>sandia 7 x kg</t>
  </si>
  <si>
    <t>piña 12 x kg</t>
  </si>
  <si>
    <t>pera 2 p</t>
  </si>
  <si>
    <t xml:space="preserve">platano 1.5 </t>
  </si>
  <si>
    <t>chicharron 1 bolsa</t>
  </si>
  <si>
    <t>ajo 2 p</t>
  </si>
  <si>
    <t>cereal</t>
  </si>
  <si>
    <t>aspiradora</t>
  </si>
  <si>
    <t>calabaza, zanahoria, cilantro</t>
  </si>
  <si>
    <t>elote</t>
  </si>
  <si>
    <t>jamon .25</t>
  </si>
  <si>
    <t>mermelada .25</t>
  </si>
  <si>
    <t>helado</t>
  </si>
  <si>
    <t>5 piezas de 3 pesos</t>
  </si>
  <si>
    <t>maiz pozolero</t>
  </si>
  <si>
    <t>pulpa de puerco .598</t>
  </si>
  <si>
    <t>calabaza y zanahoria</t>
  </si>
  <si>
    <t>elote 1p</t>
  </si>
  <si>
    <t>sandia 1p</t>
  </si>
  <si>
    <t>col 3/8</t>
  </si>
  <si>
    <t>queso amarillo 10 p</t>
  </si>
  <si>
    <t>uva 1</t>
  </si>
  <si>
    <t>reparto</t>
  </si>
  <si>
    <t>pepto bismol</t>
  </si>
  <si>
    <t>ensalada pollina 100% natural</t>
  </si>
  <si>
    <t>compra aurrera</t>
  </si>
  <si>
    <t>reitro</t>
  </si>
  <si>
    <t>sillas</t>
  </si>
  <si>
    <t>deuda mama</t>
  </si>
  <si>
    <t>leche 1 l</t>
  </si>
  <si>
    <t>cosas 3 pesos</t>
  </si>
  <si>
    <t>pechuga pollo</t>
  </si>
  <si>
    <t>queso panela .2</t>
  </si>
  <si>
    <t>palomitas 1 p</t>
  </si>
  <si>
    <t>tocino .25</t>
  </si>
  <si>
    <t>cortar pasto</t>
  </si>
  <si>
    <t>comision traspaso</t>
  </si>
  <si>
    <t>madera para colgar trastes</t>
  </si>
  <si>
    <t>pechugas rellenas</t>
  </si>
  <si>
    <t>papas waffle</t>
  </si>
  <si>
    <t>intereses prestamo</t>
  </si>
  <si>
    <t>kiwi 3 p</t>
  </si>
  <si>
    <t>mango 3 p</t>
  </si>
  <si>
    <t>cebolla 1</t>
  </si>
  <si>
    <t>queso manchego .25</t>
  </si>
  <si>
    <t>zanahoria 5 p</t>
  </si>
  <si>
    <t>elote 1 p</t>
  </si>
  <si>
    <t>germinado de soya .1</t>
  </si>
  <si>
    <t>limon 1</t>
  </si>
  <si>
    <t>queso filadelfia .25</t>
  </si>
  <si>
    <t>tortillinas 12 p</t>
  </si>
  <si>
    <t>camisa de fuerza</t>
  </si>
  <si>
    <t>knorr</t>
  </si>
  <si>
    <t>frijoles</t>
  </si>
  <si>
    <t>afilador</t>
  </si>
  <si>
    <t>pescado .868</t>
  </si>
  <si>
    <t>despensa apoyo mama</t>
  </si>
  <si>
    <t>compra chedraui antes del cine</t>
  </si>
  <si>
    <t>camion revoltura lego</t>
  </si>
  <si>
    <t>cine sperman</t>
  </si>
  <si>
    <t>buffet en california aeropuerto</t>
  </si>
  <si>
    <t>taxi a central gdl</t>
  </si>
  <si>
    <t>gastos papa</t>
  </si>
  <si>
    <t>taxi a metro</t>
  </si>
  <si>
    <t>saldo metro</t>
  </si>
  <si>
    <t>pago tarjeta de credito ***</t>
  </si>
  <si>
    <t>camion a t2</t>
  </si>
  <si>
    <t>libro autoestima</t>
  </si>
  <si>
    <t>tacos barbacoa</t>
  </si>
  <si>
    <t>bolillo 2 p</t>
  </si>
  <si>
    <t>huevo .5</t>
  </si>
  <si>
    <t>comida cine</t>
  </si>
  <si>
    <t>medicinas mama</t>
  </si>
  <si>
    <t>sincronizadas</t>
  </si>
  <si>
    <t>chiles para rellenar</t>
  </si>
  <si>
    <t>bisteces</t>
  </si>
  <si>
    <t>magnum</t>
  </si>
  <si>
    <t>taxi a casa gdl</t>
  </si>
  <si>
    <t>comida vips</t>
  </si>
  <si>
    <t>seguro</t>
  </si>
  <si>
    <t>beca papa</t>
  </si>
  <si>
    <t>tacos don miguel</t>
  </si>
  <si>
    <t xml:space="preserve">azucar 2 </t>
  </si>
  <si>
    <t>palomitas 3 p</t>
  </si>
  <si>
    <t>seguro automovil</t>
  </si>
  <si>
    <t>enganche automovil</t>
  </si>
  <si>
    <t>comision sobre retiro</t>
  </si>
  <si>
    <t>viaje redondo etn</t>
  </si>
  <si>
    <t>tarjeta descuento cine</t>
  </si>
  <si>
    <t>palomitas 1</t>
  </si>
  <si>
    <t>pollo papa</t>
  </si>
  <si>
    <t>manzanas y zanahorias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</si>
</sst>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4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2" fontId="3" fillId="0" borderId="0" xfId="0" applyNumberFormat="1" applyFont="1"/>
    <xf numFmtId="0" fontId="3" fillId="0" borderId="0" xfId="0" applyFont="1"/>
    <xf numFmtId="0" fontId="0" fillId="0" borderId="0" xfId="0" applyAlignment="1"/>
    <xf numFmtId="4" fontId="3" fillId="0" borderId="0" xfId="0" applyNumberFormat="1" applyFont="1"/>
    <xf numFmtId="0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233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opLeftCell="A66" workbookViewId="0">
      <selection activeCell="H4" sqref="H4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  <col min="5" max="5" width="41.83203125" bestFit="1" customWidth="1"/>
    <col min="10" max="10" width="14.6640625" bestFit="1" customWidth="1"/>
  </cols>
  <sheetData>
    <row r="1" spans="1:22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22">
      <c r="A3" t="s">
        <v>4</v>
      </c>
      <c r="B3" s="3">
        <v>3000</v>
      </c>
      <c r="C3" s="2">
        <f>SUM(B10:D39)</f>
        <v>0</v>
      </c>
      <c r="D3" s="2">
        <f>B$3-C$3</f>
        <v>3000</v>
      </c>
      <c r="F3" t="s">
        <v>30</v>
      </c>
      <c r="G3" s="2">
        <f>'Febrero 2013'!H3</f>
        <v>7519.4400000000023</v>
      </c>
      <c r="H3" s="2">
        <f>G3-B105+Q40-H13-H14-H16-H15</f>
        <v>6019.4400000000023</v>
      </c>
    </row>
    <row r="4" spans="1:22">
      <c r="A4" t="s">
        <v>5</v>
      </c>
      <c r="B4" s="3">
        <v>2000</v>
      </c>
      <c r="C4" s="2">
        <f>SUM(B42:D71)</f>
        <v>0</v>
      </c>
      <c r="D4" s="2">
        <f>B4-C4</f>
        <v>2000</v>
      </c>
      <c r="F4" t="s">
        <v>31</v>
      </c>
      <c r="G4" s="2">
        <f>'Febrero 2013'!H4</f>
        <v>4.4900000000006912</v>
      </c>
      <c r="H4" s="2">
        <f>G4-C105+R40</f>
        <v>4.4900000000006912</v>
      </c>
    </row>
    <row r="5" spans="1:22">
      <c r="A5" t="s">
        <v>6</v>
      </c>
      <c r="B5" s="3">
        <v>7000</v>
      </c>
      <c r="C5" s="2">
        <f>SUM(C74:C103)+SUM(D74:D103)</f>
        <v>0</v>
      </c>
      <c r="D5" s="2">
        <f>B5-C5</f>
        <v>7000</v>
      </c>
      <c r="F5" t="s">
        <v>32</v>
      </c>
      <c r="G5" s="2">
        <f>'Febrero 2013'!H5</f>
        <v>418.61999999999898</v>
      </c>
      <c r="H5" s="2">
        <f>G5-D105+S40</f>
        <v>418.61999999999898</v>
      </c>
    </row>
    <row r="6" spans="1:22">
      <c r="A6" t="s">
        <v>33</v>
      </c>
      <c r="B6" s="3">
        <f>SUM(B3:B5)</f>
        <v>12000</v>
      </c>
      <c r="C6" s="2">
        <f>SUM(C3:C5)</f>
        <v>0</v>
      </c>
      <c r="D6" s="2">
        <f>SUM(D3:D5)</f>
        <v>12000</v>
      </c>
      <c r="F6" t="s">
        <v>33</v>
      </c>
      <c r="G6" s="2">
        <f>SUM(G3:G5)</f>
        <v>7942.550000000002</v>
      </c>
      <c r="H6" s="2">
        <f>SUM(H3:H5)</f>
        <v>6442.550000000002</v>
      </c>
    </row>
    <row r="7" spans="1:22">
      <c r="A7" s="15" t="s">
        <v>12</v>
      </c>
      <c r="B7" s="15"/>
      <c r="C7" s="15"/>
      <c r="P7" s="15" t="s">
        <v>41</v>
      </c>
      <c r="Q7" s="15"/>
      <c r="R7" s="15"/>
      <c r="S7" s="15"/>
      <c r="T7" s="15"/>
      <c r="U7" s="15"/>
      <c r="V7" s="8"/>
    </row>
    <row r="8" spans="1:22">
      <c r="A8" t="s">
        <v>0</v>
      </c>
      <c r="B8" s="15" t="s">
        <v>70</v>
      </c>
      <c r="C8" s="15"/>
      <c r="D8" s="15"/>
      <c r="E8" s="15"/>
      <c r="P8" t="s">
        <v>42</v>
      </c>
      <c r="Q8" t="s">
        <v>30</v>
      </c>
      <c r="R8" t="s">
        <v>31</v>
      </c>
      <c r="S8" t="s">
        <v>32</v>
      </c>
      <c r="T8" t="s">
        <v>115</v>
      </c>
    </row>
    <row r="9" spans="1:22">
      <c r="A9" t="s">
        <v>4</v>
      </c>
      <c r="B9" t="s">
        <v>30</v>
      </c>
      <c r="C9" t="s">
        <v>43</v>
      </c>
      <c r="D9" t="s">
        <v>32</v>
      </c>
      <c r="E9" t="s">
        <v>15</v>
      </c>
      <c r="G9" s="15" t="s">
        <v>71</v>
      </c>
      <c r="H9" s="15"/>
      <c r="I9" s="15"/>
      <c r="P9" s="1">
        <v>41395</v>
      </c>
      <c r="Q9" s="2">
        <v>0</v>
      </c>
      <c r="R9" s="2">
        <v>0</v>
      </c>
      <c r="S9" s="2">
        <v>0</v>
      </c>
      <c r="U9" s="2"/>
    </row>
    <row r="10" spans="1:22">
      <c r="A10" s="1">
        <v>41395</v>
      </c>
      <c r="B10" s="2">
        <v>0</v>
      </c>
      <c r="C10" s="2">
        <v>0</v>
      </c>
      <c r="D10" s="2">
        <v>0</v>
      </c>
      <c r="G10" s="12"/>
      <c r="H10" s="12"/>
      <c r="I10" s="12"/>
      <c r="K10" s="2"/>
      <c r="P10" s="1">
        <v>41396</v>
      </c>
      <c r="Q10" s="2">
        <v>0</v>
      </c>
      <c r="R10" s="2">
        <v>0</v>
      </c>
      <c r="S10" s="2">
        <v>0</v>
      </c>
      <c r="U10" s="2"/>
    </row>
    <row r="11" spans="1:22">
      <c r="A11" s="1">
        <v>41396</v>
      </c>
      <c r="B11" s="2">
        <v>0</v>
      </c>
      <c r="C11" s="2">
        <v>0</v>
      </c>
      <c r="D11" s="2">
        <v>0</v>
      </c>
      <c r="G11" t="s">
        <v>0</v>
      </c>
      <c r="H11" t="s">
        <v>72</v>
      </c>
      <c r="I11" s="2" t="s">
        <v>42</v>
      </c>
      <c r="P11" s="1">
        <v>41397</v>
      </c>
      <c r="Q11" s="2">
        <v>0</v>
      </c>
      <c r="R11" s="2">
        <v>0</v>
      </c>
      <c r="S11" s="2">
        <v>0</v>
      </c>
      <c r="U11" s="2"/>
    </row>
    <row r="12" spans="1:22">
      <c r="A12" s="1">
        <v>41397</v>
      </c>
      <c r="B12" s="2">
        <v>0</v>
      </c>
      <c r="C12" s="2">
        <v>0</v>
      </c>
      <c r="D12" s="2">
        <v>0</v>
      </c>
      <c r="I12" s="2"/>
      <c r="P12" s="1">
        <v>41398</v>
      </c>
      <c r="Q12" s="2">
        <v>0</v>
      </c>
      <c r="R12" s="2">
        <v>0</v>
      </c>
      <c r="S12" s="2">
        <v>0</v>
      </c>
      <c r="U12" s="2"/>
    </row>
    <row r="13" spans="1:22">
      <c r="A13" s="1">
        <v>41398</v>
      </c>
      <c r="B13" s="2">
        <v>0</v>
      </c>
      <c r="C13" s="2">
        <v>0</v>
      </c>
      <c r="D13" s="2">
        <v>0</v>
      </c>
      <c r="G13" t="s">
        <v>73</v>
      </c>
      <c r="H13">
        <v>0</v>
      </c>
      <c r="P13" s="1">
        <v>41399</v>
      </c>
      <c r="Q13" s="2">
        <v>0</v>
      </c>
      <c r="R13" s="2">
        <v>0</v>
      </c>
      <c r="S13" s="2">
        <v>0</v>
      </c>
      <c r="U13" s="2"/>
    </row>
    <row r="14" spans="1:22">
      <c r="A14" s="1">
        <v>41399</v>
      </c>
      <c r="B14" s="2">
        <v>0</v>
      </c>
      <c r="C14" s="2">
        <v>0</v>
      </c>
      <c r="D14" s="2">
        <v>0</v>
      </c>
      <c r="G14" t="s">
        <v>74</v>
      </c>
      <c r="H14">
        <v>0</v>
      </c>
      <c r="I14" s="1"/>
      <c r="P14" s="1">
        <v>41400</v>
      </c>
      <c r="Q14" s="2">
        <v>0</v>
      </c>
      <c r="R14" s="2">
        <v>0</v>
      </c>
      <c r="S14" s="2">
        <v>0</v>
      </c>
      <c r="U14" s="2"/>
    </row>
    <row r="15" spans="1:22">
      <c r="A15" s="1">
        <v>41400</v>
      </c>
      <c r="B15" s="2">
        <v>0</v>
      </c>
      <c r="C15" s="2">
        <v>0</v>
      </c>
      <c r="D15" s="2">
        <v>0</v>
      </c>
      <c r="G15" t="s">
        <v>868</v>
      </c>
      <c r="H15">
        <v>0</v>
      </c>
      <c r="P15" s="1">
        <v>41401</v>
      </c>
      <c r="Q15" s="2">
        <v>0</v>
      </c>
      <c r="R15" s="2">
        <v>0</v>
      </c>
      <c r="S15" s="2">
        <v>0</v>
      </c>
      <c r="U15" s="2"/>
    </row>
    <row r="16" spans="1:22">
      <c r="A16" s="1">
        <v>41401</v>
      </c>
      <c r="B16" s="2">
        <v>0</v>
      </c>
      <c r="C16" s="2">
        <v>0</v>
      </c>
      <c r="D16" s="2">
        <v>0</v>
      </c>
      <c r="G16" t="s">
        <v>10</v>
      </c>
      <c r="H16">
        <v>0</v>
      </c>
      <c r="K16" s="2"/>
      <c r="P16" s="1">
        <v>41402</v>
      </c>
      <c r="Q16" s="2">
        <v>0</v>
      </c>
      <c r="R16" s="2">
        <v>0</v>
      </c>
      <c r="S16" s="2">
        <v>0</v>
      </c>
      <c r="U16" s="2"/>
    </row>
    <row r="17" spans="1:22">
      <c r="A17" s="1">
        <v>41402</v>
      </c>
      <c r="B17" s="2">
        <v>0</v>
      </c>
      <c r="C17" s="2">
        <v>0</v>
      </c>
      <c r="D17" s="2">
        <v>0</v>
      </c>
      <c r="G17" t="s">
        <v>396</v>
      </c>
      <c r="H17">
        <f>'Enero 2013'!H13+'Febrero 2013'!H14+H16</f>
        <v>35000</v>
      </c>
      <c r="K17" s="2"/>
      <c r="P17" s="1">
        <v>41403</v>
      </c>
      <c r="Q17" s="2">
        <v>0</v>
      </c>
      <c r="R17" s="2">
        <v>0</v>
      </c>
      <c r="S17" s="2">
        <v>0</v>
      </c>
      <c r="U17" s="2"/>
    </row>
    <row r="18" spans="1:22">
      <c r="A18" s="1">
        <v>41403</v>
      </c>
      <c r="B18" s="2">
        <v>0</v>
      </c>
      <c r="C18" s="2">
        <v>0</v>
      </c>
      <c r="D18" s="2">
        <v>0</v>
      </c>
      <c r="K18" s="2"/>
      <c r="P18" s="1">
        <v>41404</v>
      </c>
      <c r="Q18" s="2">
        <v>0</v>
      </c>
      <c r="R18" s="2">
        <v>0</v>
      </c>
      <c r="S18" s="2">
        <v>0</v>
      </c>
      <c r="U18" s="2"/>
    </row>
    <row r="19" spans="1:22">
      <c r="A19" s="1">
        <v>41404</v>
      </c>
      <c r="B19" s="2">
        <v>0</v>
      </c>
      <c r="C19" s="2">
        <v>0</v>
      </c>
      <c r="D19" s="2">
        <v>0</v>
      </c>
      <c r="J19">
        <v>106</v>
      </c>
      <c r="L19" s="2"/>
      <c r="P19" s="1">
        <v>41405</v>
      </c>
      <c r="Q19" s="2">
        <v>0</v>
      </c>
      <c r="R19" s="2">
        <v>0</v>
      </c>
      <c r="S19" s="2">
        <v>0</v>
      </c>
    </row>
    <row r="20" spans="1:22">
      <c r="A20" s="1">
        <v>41405</v>
      </c>
      <c r="B20" s="2">
        <v>0</v>
      </c>
      <c r="C20" s="2">
        <v>0</v>
      </c>
      <c r="D20" s="2">
        <v>0</v>
      </c>
      <c r="G20" s="2"/>
      <c r="H20" s="2"/>
      <c r="I20" s="2"/>
      <c r="J20" s="3">
        <v>42350.44</v>
      </c>
      <c r="L20" s="2"/>
      <c r="P20" s="1">
        <v>41406</v>
      </c>
      <c r="Q20" s="2">
        <v>0</v>
      </c>
      <c r="R20" s="2">
        <v>0</v>
      </c>
      <c r="S20" s="2">
        <v>0</v>
      </c>
    </row>
    <row r="21" spans="1:22">
      <c r="A21" s="1">
        <v>41406</v>
      </c>
      <c r="B21" s="2">
        <v>0</v>
      </c>
      <c r="C21" s="2">
        <v>0</v>
      </c>
      <c r="D21" s="2">
        <v>0</v>
      </c>
      <c r="G21" s="3"/>
      <c r="H21" s="3"/>
      <c r="I21" s="3"/>
      <c r="L21" s="2"/>
      <c r="P21" s="1">
        <v>41407</v>
      </c>
      <c r="Q21" s="2">
        <v>0</v>
      </c>
      <c r="R21" s="2">
        <v>0</v>
      </c>
      <c r="S21" s="2">
        <v>0</v>
      </c>
    </row>
    <row r="22" spans="1:22">
      <c r="A22" s="1">
        <v>41407</v>
      </c>
      <c r="B22" s="2">
        <v>0</v>
      </c>
      <c r="C22" s="2">
        <v>0</v>
      </c>
      <c r="D22" s="2">
        <v>0</v>
      </c>
      <c r="G22" s="3"/>
      <c r="H22" s="3"/>
      <c r="I22" s="3"/>
      <c r="J22" s="3"/>
      <c r="L22" s="2"/>
      <c r="P22" s="1">
        <v>41408</v>
      </c>
      <c r="Q22" s="2">
        <v>0</v>
      </c>
      <c r="R22" s="2">
        <v>0</v>
      </c>
      <c r="S22" s="2">
        <v>0</v>
      </c>
      <c r="U22" s="2"/>
    </row>
    <row r="23" spans="1:22">
      <c r="A23" s="1">
        <v>41408</v>
      </c>
      <c r="B23" s="2">
        <v>0</v>
      </c>
      <c r="C23" s="2">
        <v>0</v>
      </c>
      <c r="D23" s="2">
        <v>0</v>
      </c>
      <c r="G23" s="5"/>
      <c r="H23" s="5"/>
      <c r="J23" s="5"/>
      <c r="K23" s="5"/>
      <c r="L23" s="5"/>
      <c r="M23" s="5"/>
      <c r="N23" s="5"/>
      <c r="O23" s="5"/>
      <c r="P23" s="1">
        <v>41409</v>
      </c>
      <c r="Q23" s="2">
        <v>0</v>
      </c>
      <c r="R23" s="2">
        <v>0</v>
      </c>
      <c r="S23" s="2">
        <v>0</v>
      </c>
      <c r="U23" s="2"/>
    </row>
    <row r="24" spans="1:22" s="1" customFormat="1">
      <c r="A24" s="1">
        <v>41409</v>
      </c>
      <c r="B24" s="2">
        <v>0</v>
      </c>
      <c r="C24" s="2">
        <v>0</v>
      </c>
      <c r="D24" s="2">
        <v>0</v>
      </c>
      <c r="E24"/>
      <c r="F24"/>
      <c r="G24" s="5"/>
      <c r="H24" s="5"/>
      <c r="L24" s="5"/>
      <c r="M24" s="5"/>
      <c r="N24" s="5"/>
      <c r="O24" s="5"/>
      <c r="P24" s="1">
        <v>41410</v>
      </c>
      <c r="Q24" s="2">
        <v>0</v>
      </c>
      <c r="R24" s="2">
        <v>0</v>
      </c>
      <c r="S24" s="2">
        <v>0</v>
      </c>
      <c r="T24"/>
      <c r="V24" s="5"/>
    </row>
    <row r="25" spans="1:22" s="1" customFormat="1">
      <c r="A25" s="1">
        <v>41410</v>
      </c>
      <c r="B25" s="2">
        <v>0</v>
      </c>
      <c r="C25" s="2">
        <v>0</v>
      </c>
      <c r="D25" s="2">
        <v>0</v>
      </c>
      <c r="E25"/>
      <c r="G25" s="5"/>
      <c r="H25" s="2"/>
      <c r="I25" s="5"/>
      <c r="J25" s="5"/>
      <c r="K25" s="5"/>
      <c r="L25" s="5"/>
      <c r="M25" s="5"/>
      <c r="N25" s="5"/>
      <c r="O25" s="5"/>
      <c r="P25" s="1">
        <v>41411</v>
      </c>
      <c r="Q25" s="2">
        <v>0</v>
      </c>
      <c r="R25" s="2">
        <v>0</v>
      </c>
      <c r="S25" s="2">
        <v>0</v>
      </c>
      <c r="T25"/>
      <c r="V25" s="5"/>
    </row>
    <row r="26" spans="1:22" s="1" customFormat="1">
      <c r="A26" s="1">
        <v>41411</v>
      </c>
      <c r="B26" s="2">
        <v>0</v>
      </c>
      <c r="C26" s="2">
        <v>0</v>
      </c>
      <c r="D26" s="2">
        <v>0</v>
      </c>
      <c r="E26"/>
      <c r="G26" s="5"/>
      <c r="H26" s="6"/>
      <c r="I26" s="5"/>
      <c r="J26" s="5"/>
      <c r="K26" s="5"/>
      <c r="L26" s="5"/>
      <c r="M26" s="5"/>
      <c r="N26" s="5"/>
      <c r="O26" s="5"/>
      <c r="P26" s="1">
        <v>41412</v>
      </c>
      <c r="Q26" s="2">
        <v>0</v>
      </c>
      <c r="R26" s="2">
        <v>0</v>
      </c>
      <c r="S26" s="2">
        <v>0</v>
      </c>
      <c r="T26"/>
      <c r="V26" s="5"/>
    </row>
    <row r="27" spans="1:22" s="1" customFormat="1">
      <c r="A27" s="1">
        <v>41412</v>
      </c>
      <c r="B27" s="2">
        <v>0</v>
      </c>
      <c r="C27" s="2">
        <v>0</v>
      </c>
      <c r="D27" s="2">
        <v>0</v>
      </c>
      <c r="E27"/>
      <c r="G27" s="5"/>
      <c r="H27" s="5"/>
      <c r="I27" s="2"/>
      <c r="J27" s="5"/>
      <c r="K27" s="5"/>
      <c r="L27" s="5"/>
      <c r="M27" s="5"/>
      <c r="N27" s="5"/>
      <c r="O27" s="5"/>
      <c r="P27" s="1">
        <v>41413</v>
      </c>
      <c r="Q27" s="2">
        <v>0</v>
      </c>
      <c r="R27" s="2">
        <v>0</v>
      </c>
      <c r="S27" s="2">
        <v>0</v>
      </c>
      <c r="T27"/>
      <c r="V27" s="5"/>
    </row>
    <row r="28" spans="1:22" s="1" customFormat="1">
      <c r="A28" s="1">
        <v>41413</v>
      </c>
      <c r="B28" s="2">
        <v>0</v>
      </c>
      <c r="C28" s="2">
        <v>0</v>
      </c>
      <c r="D28" s="2">
        <v>0</v>
      </c>
      <c r="E28"/>
      <c r="G28" s="5"/>
      <c r="H28" s="5"/>
      <c r="I28" s="5"/>
      <c r="J28" s="5"/>
      <c r="K28" s="5"/>
      <c r="L28" s="5"/>
      <c r="M28" s="5"/>
      <c r="N28" s="5"/>
      <c r="O28" s="5"/>
      <c r="P28" s="1">
        <v>41414</v>
      </c>
      <c r="Q28" s="2">
        <v>0</v>
      </c>
      <c r="R28" s="2">
        <v>0</v>
      </c>
      <c r="S28" s="2">
        <v>0</v>
      </c>
      <c r="T28"/>
      <c r="V28" s="5"/>
    </row>
    <row r="29" spans="1:22" s="1" customFormat="1">
      <c r="A29" s="1">
        <v>41414</v>
      </c>
      <c r="B29" s="2">
        <v>0</v>
      </c>
      <c r="C29" s="2">
        <v>0</v>
      </c>
      <c r="D29" s="2">
        <v>0</v>
      </c>
      <c r="E29"/>
      <c r="G29" s="5"/>
      <c r="H29" s="5"/>
      <c r="I29" s="5"/>
      <c r="J29" s="5"/>
      <c r="K29" s="5"/>
      <c r="L29" s="5"/>
      <c r="M29" s="5"/>
      <c r="N29" s="5"/>
      <c r="O29" s="5"/>
      <c r="P29" s="1">
        <v>41415</v>
      </c>
      <c r="Q29" s="2">
        <v>0</v>
      </c>
      <c r="R29" s="2">
        <v>0</v>
      </c>
      <c r="S29" s="2">
        <v>0</v>
      </c>
      <c r="T29"/>
      <c r="V29" s="5"/>
    </row>
    <row r="30" spans="1:22" s="1" customFormat="1">
      <c r="A30" s="1">
        <v>41415</v>
      </c>
      <c r="B30" s="2">
        <v>0</v>
      </c>
      <c r="C30" s="2">
        <v>0</v>
      </c>
      <c r="D30" s="2">
        <v>0</v>
      </c>
      <c r="E30"/>
      <c r="G30" s="5"/>
      <c r="H30" s="5"/>
      <c r="I30" s="3"/>
      <c r="J30" s="5"/>
      <c r="K30" s="5"/>
      <c r="L30" s="5"/>
      <c r="M30" s="5"/>
      <c r="N30" s="5"/>
      <c r="O30" s="5"/>
      <c r="P30" s="1">
        <v>41416</v>
      </c>
      <c r="Q30" s="2">
        <v>0</v>
      </c>
      <c r="R30" s="2">
        <v>0</v>
      </c>
      <c r="S30" s="2">
        <v>0</v>
      </c>
      <c r="T30"/>
      <c r="V30" s="5"/>
    </row>
    <row r="31" spans="1:22" s="1" customFormat="1">
      <c r="A31" s="1">
        <v>41416</v>
      </c>
      <c r="B31" s="2">
        <v>0</v>
      </c>
      <c r="C31" s="2">
        <v>0</v>
      </c>
      <c r="D31" s="2">
        <v>0</v>
      </c>
      <c r="E31"/>
      <c r="G31" s="5"/>
      <c r="H31" s="5"/>
      <c r="I31" s="5"/>
      <c r="J31" s="5"/>
      <c r="K31" s="5"/>
      <c r="L31" s="5"/>
      <c r="M31" s="5"/>
      <c r="N31" s="5"/>
      <c r="O31" s="5"/>
      <c r="P31" s="1">
        <v>41417</v>
      </c>
      <c r="Q31" s="2">
        <v>0</v>
      </c>
      <c r="R31" s="2">
        <v>0</v>
      </c>
      <c r="S31" s="2">
        <v>0</v>
      </c>
      <c r="T31"/>
      <c r="V31" s="5"/>
    </row>
    <row r="32" spans="1:22" s="1" customFormat="1">
      <c r="A32" s="1">
        <v>41417</v>
      </c>
      <c r="B32" s="2">
        <v>0</v>
      </c>
      <c r="C32" s="2">
        <v>0</v>
      </c>
      <c r="D32" s="2">
        <v>0</v>
      </c>
      <c r="E32"/>
      <c r="G32" s="5"/>
      <c r="H32" s="5"/>
      <c r="I32" s="5"/>
      <c r="J32" s="5"/>
      <c r="K32" s="5"/>
      <c r="L32" s="5"/>
      <c r="M32" s="5"/>
      <c r="N32" s="5"/>
      <c r="O32" s="5"/>
      <c r="P32" s="1">
        <v>41418</v>
      </c>
      <c r="Q32" s="2">
        <v>0</v>
      </c>
      <c r="R32" s="2">
        <v>0</v>
      </c>
      <c r="S32" s="2">
        <v>0</v>
      </c>
      <c r="T32"/>
      <c r="V32" s="5"/>
    </row>
    <row r="33" spans="1:19">
      <c r="A33" s="1">
        <v>41418</v>
      </c>
      <c r="B33" s="2">
        <v>0</v>
      </c>
      <c r="C33" s="2">
        <v>0</v>
      </c>
      <c r="D33" s="2">
        <v>0</v>
      </c>
      <c r="F33" s="1"/>
      <c r="G33" s="5"/>
      <c r="H33" s="5"/>
      <c r="I33" s="5"/>
      <c r="J33" s="5"/>
      <c r="K33" s="5"/>
      <c r="L33" s="5"/>
      <c r="M33" s="5"/>
      <c r="N33" s="5"/>
      <c r="O33" s="5"/>
      <c r="P33" s="1">
        <v>41419</v>
      </c>
      <c r="Q33" s="2">
        <v>0</v>
      </c>
      <c r="R33" s="2">
        <v>0</v>
      </c>
      <c r="S33" s="2">
        <v>0</v>
      </c>
    </row>
    <row r="34" spans="1:19">
      <c r="A34" s="1">
        <v>41419</v>
      </c>
      <c r="B34" s="2">
        <v>0</v>
      </c>
      <c r="C34" s="2">
        <v>0</v>
      </c>
      <c r="D34" s="2">
        <v>0</v>
      </c>
      <c r="G34" s="5"/>
      <c r="H34" s="5"/>
      <c r="I34" s="5"/>
      <c r="J34" s="5"/>
      <c r="K34" s="5"/>
      <c r="L34" s="5"/>
      <c r="M34" s="5"/>
      <c r="N34" s="5"/>
      <c r="O34" s="5"/>
      <c r="P34" s="1">
        <v>41420</v>
      </c>
      <c r="Q34" s="2">
        <v>0</v>
      </c>
      <c r="R34" s="2">
        <v>0</v>
      </c>
      <c r="S34" s="2">
        <v>0</v>
      </c>
    </row>
    <row r="35" spans="1:19">
      <c r="A35" s="1">
        <v>41420</v>
      </c>
      <c r="B35" s="2">
        <v>0</v>
      </c>
      <c r="C35" s="2">
        <v>0</v>
      </c>
      <c r="D35" s="2">
        <v>0</v>
      </c>
      <c r="G35" s="5"/>
      <c r="H35" s="5"/>
      <c r="I35" s="5"/>
      <c r="J35" s="5"/>
      <c r="K35" s="5"/>
      <c r="L35" s="5"/>
      <c r="M35" s="5"/>
      <c r="N35" s="5"/>
      <c r="O35" s="5"/>
      <c r="P35" s="1">
        <v>41421</v>
      </c>
      <c r="Q35" s="2">
        <v>0</v>
      </c>
      <c r="R35" s="2">
        <v>0</v>
      </c>
      <c r="S35" s="2">
        <v>0</v>
      </c>
    </row>
    <row r="36" spans="1:19">
      <c r="A36" s="1">
        <v>41421</v>
      </c>
      <c r="B36" s="2">
        <v>0</v>
      </c>
      <c r="C36" s="2">
        <v>0</v>
      </c>
      <c r="D36" s="2">
        <v>0</v>
      </c>
      <c r="G36" s="5"/>
      <c r="H36" s="5"/>
      <c r="I36" s="5"/>
      <c r="J36" s="5"/>
      <c r="K36" s="5"/>
      <c r="L36" s="5"/>
      <c r="M36" s="5"/>
      <c r="N36" s="5"/>
      <c r="O36" s="5"/>
      <c r="P36" s="1">
        <v>41422</v>
      </c>
      <c r="Q36" s="2">
        <v>0</v>
      </c>
      <c r="R36" s="2">
        <v>0</v>
      </c>
      <c r="S36" s="2">
        <v>0</v>
      </c>
    </row>
    <row r="37" spans="1:19">
      <c r="A37" s="1">
        <v>41422</v>
      </c>
      <c r="B37" s="2">
        <v>0</v>
      </c>
      <c r="C37" s="2">
        <v>0</v>
      </c>
      <c r="D37" s="2">
        <v>0</v>
      </c>
      <c r="G37" s="5"/>
      <c r="H37" s="5"/>
      <c r="I37" s="5"/>
      <c r="J37" s="5"/>
      <c r="K37" s="5"/>
      <c r="L37" s="5"/>
      <c r="M37" s="5"/>
      <c r="N37" s="5"/>
      <c r="O37" s="5"/>
      <c r="P37" s="1">
        <v>41423</v>
      </c>
      <c r="Q37" s="2">
        <v>0</v>
      </c>
      <c r="R37" s="2">
        <v>0</v>
      </c>
      <c r="S37" s="2">
        <v>0</v>
      </c>
    </row>
    <row r="38" spans="1:19">
      <c r="A38" s="1">
        <v>41423</v>
      </c>
      <c r="B38" s="2">
        <v>0</v>
      </c>
      <c r="C38" s="2">
        <v>0</v>
      </c>
      <c r="D38" s="2">
        <v>0</v>
      </c>
      <c r="G38" s="5"/>
      <c r="H38" s="5"/>
      <c r="I38" s="5"/>
      <c r="J38" s="5"/>
      <c r="K38" s="5"/>
      <c r="L38" s="5"/>
      <c r="M38" s="5"/>
      <c r="N38" s="5"/>
      <c r="O38" s="5"/>
      <c r="P38" s="1">
        <v>41424</v>
      </c>
      <c r="Q38" s="2">
        <v>0</v>
      </c>
      <c r="R38" s="2">
        <v>0</v>
      </c>
      <c r="S38" s="2">
        <v>0</v>
      </c>
    </row>
    <row r="39" spans="1:19">
      <c r="A39" s="1">
        <v>41424</v>
      </c>
      <c r="B39" s="2">
        <v>0</v>
      </c>
      <c r="C39" s="2">
        <v>0</v>
      </c>
      <c r="D39" s="2">
        <v>0</v>
      </c>
      <c r="G39" s="5"/>
      <c r="H39" s="5"/>
      <c r="I39" s="5"/>
      <c r="J39" s="5"/>
      <c r="K39" s="5"/>
      <c r="L39" s="5"/>
      <c r="M39" s="5"/>
      <c r="N39" s="5"/>
      <c r="O39" s="5"/>
      <c r="P39" s="1">
        <v>41425</v>
      </c>
      <c r="Q39" s="2">
        <v>0</v>
      </c>
      <c r="R39" s="2">
        <v>0</v>
      </c>
      <c r="S39" s="2">
        <v>0</v>
      </c>
    </row>
    <row r="40" spans="1:19">
      <c r="A40" s="1">
        <v>41425</v>
      </c>
      <c r="B40" s="2">
        <v>0</v>
      </c>
      <c r="C40" s="2">
        <v>0</v>
      </c>
      <c r="D40" s="2">
        <v>0</v>
      </c>
      <c r="G40" s="5"/>
      <c r="H40" s="5"/>
      <c r="I40" s="5"/>
      <c r="J40" s="5"/>
      <c r="K40" s="5"/>
      <c r="L40" s="5"/>
      <c r="M40" s="5"/>
      <c r="N40" s="5"/>
      <c r="O40" s="5"/>
      <c r="P40" t="s">
        <v>21</v>
      </c>
      <c r="Q40" s="2">
        <f>SUM(Q9:Q39)</f>
        <v>0</v>
      </c>
      <c r="R40" s="2">
        <f>SUM(R9:R39)</f>
        <v>0</v>
      </c>
      <c r="S40" s="2">
        <f>SUM(S9:S39)</f>
        <v>0</v>
      </c>
    </row>
    <row r="41" spans="1:19">
      <c r="A41" t="s">
        <v>5</v>
      </c>
      <c r="B41" s="2"/>
      <c r="C41" s="2"/>
      <c r="D41" s="2"/>
      <c r="G41" s="5"/>
      <c r="H41" s="5"/>
      <c r="I41" s="5"/>
      <c r="J41" s="5"/>
      <c r="K41" s="5"/>
      <c r="L41" s="5"/>
      <c r="M41" s="5"/>
      <c r="N41" s="5"/>
      <c r="O41" s="5"/>
      <c r="Q41" s="2"/>
      <c r="R41" s="2"/>
      <c r="S41" s="2"/>
    </row>
    <row r="42" spans="1:19">
      <c r="A42" s="4">
        <v>41395</v>
      </c>
      <c r="B42" s="2">
        <v>0</v>
      </c>
      <c r="C42" s="2">
        <v>0</v>
      </c>
      <c r="D42" s="2">
        <v>0</v>
      </c>
      <c r="G42" s="5"/>
      <c r="H42" s="5"/>
      <c r="I42" s="5"/>
      <c r="J42" s="5"/>
      <c r="K42" s="5"/>
      <c r="L42" s="5"/>
      <c r="M42" s="5"/>
      <c r="N42" s="5"/>
      <c r="O42" s="5"/>
      <c r="Q42" s="2"/>
      <c r="R42" s="2"/>
      <c r="S42" s="2"/>
    </row>
    <row r="43" spans="1:19">
      <c r="A43" s="4">
        <v>41396</v>
      </c>
      <c r="B43" s="2">
        <v>0</v>
      </c>
      <c r="C43" s="2">
        <v>0</v>
      </c>
      <c r="D43" s="2">
        <v>0</v>
      </c>
      <c r="F43" s="2"/>
      <c r="G43" s="5"/>
      <c r="H43" s="5"/>
      <c r="I43" s="5"/>
      <c r="J43" s="5"/>
      <c r="K43" s="5"/>
      <c r="L43" s="5"/>
      <c r="M43" s="5"/>
      <c r="N43" s="5"/>
      <c r="O43" s="5"/>
      <c r="Q43" s="2"/>
      <c r="R43" s="2"/>
      <c r="S43" s="2"/>
    </row>
    <row r="44" spans="1:19">
      <c r="A44" s="4">
        <v>41397</v>
      </c>
      <c r="B44" s="2">
        <v>0</v>
      </c>
      <c r="C44" s="2">
        <v>0</v>
      </c>
      <c r="D44" s="2">
        <v>0</v>
      </c>
      <c r="F44" s="2"/>
      <c r="G44" s="5"/>
      <c r="H44" s="5"/>
      <c r="I44" s="5"/>
      <c r="J44" s="5"/>
      <c r="K44" s="5"/>
      <c r="L44" s="5"/>
      <c r="M44" s="5"/>
      <c r="N44" s="5"/>
      <c r="O44" s="5"/>
      <c r="Q44" s="2"/>
      <c r="R44" s="2"/>
      <c r="S44" s="2"/>
    </row>
    <row r="45" spans="1:19">
      <c r="A45" s="4">
        <v>41398</v>
      </c>
      <c r="B45" s="2">
        <v>0</v>
      </c>
      <c r="C45" s="2">
        <v>0</v>
      </c>
      <c r="D45" s="2">
        <v>0</v>
      </c>
      <c r="F45" s="2"/>
      <c r="G45" s="5"/>
      <c r="H45" s="5"/>
      <c r="I45" s="5"/>
      <c r="J45" s="5"/>
      <c r="K45" s="5"/>
      <c r="L45" s="5"/>
      <c r="M45" s="5"/>
      <c r="N45" s="5"/>
      <c r="O45" s="5"/>
      <c r="Q45" s="2"/>
      <c r="R45" s="2"/>
      <c r="S45" s="2"/>
    </row>
    <row r="46" spans="1:19">
      <c r="A46" s="4">
        <v>41399</v>
      </c>
      <c r="B46" s="2">
        <v>0</v>
      </c>
      <c r="C46" s="2">
        <v>0</v>
      </c>
      <c r="D46" s="2">
        <v>0</v>
      </c>
      <c r="F46" s="2"/>
      <c r="G46" s="5"/>
      <c r="H46" s="5"/>
      <c r="I46" s="5"/>
      <c r="J46" s="5"/>
      <c r="K46" s="5"/>
      <c r="L46" s="5"/>
      <c r="M46" s="5"/>
      <c r="N46" s="5"/>
      <c r="O46" s="5"/>
      <c r="Q46" s="2"/>
      <c r="R46" s="2"/>
      <c r="S46" s="2"/>
    </row>
    <row r="47" spans="1:19">
      <c r="A47" s="4">
        <v>41400</v>
      </c>
      <c r="B47" s="2">
        <v>0</v>
      </c>
      <c r="C47" s="2">
        <v>0</v>
      </c>
      <c r="D47" s="2">
        <v>0</v>
      </c>
      <c r="F47" s="2"/>
      <c r="G47" s="5"/>
      <c r="H47" s="5"/>
      <c r="I47" s="5"/>
      <c r="J47" s="5"/>
      <c r="K47" s="5"/>
      <c r="L47" s="5"/>
      <c r="M47" s="5"/>
      <c r="N47" s="5"/>
      <c r="O47" s="5"/>
      <c r="Q47" s="2"/>
      <c r="R47" s="2"/>
      <c r="S47" s="2"/>
    </row>
    <row r="48" spans="1:19">
      <c r="A48" s="4">
        <v>41401</v>
      </c>
      <c r="B48" s="2">
        <v>0</v>
      </c>
      <c r="C48" s="2">
        <v>0</v>
      </c>
      <c r="D48" s="2">
        <v>0</v>
      </c>
      <c r="F48" s="2"/>
      <c r="G48" s="5"/>
      <c r="H48" s="5"/>
      <c r="I48" s="5"/>
      <c r="J48" s="5"/>
      <c r="K48" s="5"/>
      <c r="L48" s="5"/>
      <c r="M48" s="5"/>
      <c r="N48" s="5"/>
      <c r="O48" s="5"/>
    </row>
    <row r="49" spans="1:21">
      <c r="A49" s="4">
        <v>41402</v>
      </c>
      <c r="B49" s="2">
        <v>0</v>
      </c>
      <c r="C49" s="2">
        <v>0</v>
      </c>
      <c r="D49" s="2">
        <v>0</v>
      </c>
      <c r="F49" s="2"/>
      <c r="G49" s="5"/>
      <c r="H49" s="5"/>
      <c r="I49" s="5"/>
      <c r="J49" s="5"/>
      <c r="K49" s="5"/>
      <c r="L49" s="5"/>
      <c r="M49" s="5"/>
      <c r="N49" s="5"/>
      <c r="O49" s="5"/>
    </row>
    <row r="50" spans="1:21">
      <c r="A50" s="4">
        <v>41403</v>
      </c>
      <c r="B50" s="2">
        <v>0</v>
      </c>
      <c r="C50" s="2">
        <v>0</v>
      </c>
      <c r="D50" s="2">
        <v>0</v>
      </c>
      <c r="F50" s="2"/>
      <c r="G50" s="5"/>
      <c r="H50" s="5"/>
      <c r="I50" s="5"/>
      <c r="J50" s="5"/>
      <c r="K50" s="5"/>
      <c r="L50" s="5"/>
      <c r="M50" s="5"/>
      <c r="N50" s="5"/>
      <c r="O50" s="5"/>
    </row>
    <row r="51" spans="1:21">
      <c r="A51" s="4">
        <v>41404</v>
      </c>
      <c r="B51" s="2">
        <v>0</v>
      </c>
      <c r="C51" s="2">
        <v>0</v>
      </c>
      <c r="D51" s="2">
        <v>0</v>
      </c>
      <c r="G51" s="5"/>
      <c r="H51" s="5"/>
      <c r="I51" s="5"/>
      <c r="J51" s="5"/>
      <c r="K51" s="5"/>
      <c r="L51" s="5"/>
      <c r="M51" s="5"/>
      <c r="N51" s="5"/>
      <c r="O51" s="5"/>
    </row>
    <row r="52" spans="1:21">
      <c r="A52" s="4">
        <v>41405</v>
      </c>
      <c r="B52" s="2">
        <v>0</v>
      </c>
      <c r="C52" s="2">
        <v>0</v>
      </c>
      <c r="D52" s="2">
        <v>0</v>
      </c>
      <c r="G52" s="5"/>
      <c r="H52" s="5"/>
      <c r="I52" s="5"/>
      <c r="J52" s="5"/>
      <c r="K52" s="5"/>
      <c r="L52" s="5"/>
      <c r="M52" s="5"/>
      <c r="N52" s="5"/>
      <c r="O52" s="5"/>
    </row>
    <row r="53" spans="1:21">
      <c r="A53" s="4">
        <v>41406</v>
      </c>
      <c r="B53" s="2">
        <v>0</v>
      </c>
      <c r="C53" s="2">
        <v>0</v>
      </c>
      <c r="D53" s="2">
        <v>0</v>
      </c>
      <c r="G53" s="5"/>
      <c r="H53" s="5"/>
      <c r="I53" s="5"/>
      <c r="J53" s="5"/>
      <c r="K53" s="5"/>
      <c r="L53" s="5"/>
      <c r="M53" s="5"/>
      <c r="N53" s="5"/>
      <c r="O53" s="5"/>
    </row>
    <row r="54" spans="1:21">
      <c r="A54" s="4">
        <v>41407</v>
      </c>
      <c r="B54" s="2">
        <v>0</v>
      </c>
      <c r="C54" s="2">
        <v>0</v>
      </c>
      <c r="D54" s="2">
        <v>0</v>
      </c>
      <c r="G54" s="5"/>
      <c r="H54" s="5"/>
      <c r="I54" s="5"/>
      <c r="J54" s="5"/>
      <c r="K54" s="5"/>
      <c r="L54" s="5"/>
      <c r="M54" s="5"/>
      <c r="N54" s="5"/>
      <c r="O54" s="5"/>
    </row>
    <row r="55" spans="1:21">
      <c r="A55" s="4">
        <v>41408</v>
      </c>
      <c r="B55" s="2">
        <v>0</v>
      </c>
      <c r="C55" s="2">
        <v>0</v>
      </c>
      <c r="D55" s="2">
        <v>0</v>
      </c>
      <c r="G55" s="5"/>
      <c r="H55" s="5"/>
      <c r="I55" s="5"/>
      <c r="J55" s="5"/>
      <c r="K55" s="5"/>
      <c r="L55" s="5"/>
      <c r="M55" s="5"/>
      <c r="N55" s="5"/>
      <c r="O55" s="5"/>
    </row>
    <row r="56" spans="1:21">
      <c r="A56" s="4">
        <v>41409</v>
      </c>
      <c r="B56" s="2">
        <v>0</v>
      </c>
      <c r="C56" s="2">
        <v>0</v>
      </c>
      <c r="D56" s="2">
        <v>0</v>
      </c>
      <c r="G56" s="5"/>
      <c r="H56" s="5"/>
      <c r="I56" s="5"/>
      <c r="J56" s="5"/>
      <c r="K56" s="5"/>
      <c r="L56" s="5"/>
      <c r="M56" s="5"/>
      <c r="N56" s="5"/>
      <c r="O56" s="5"/>
    </row>
    <row r="57" spans="1:21">
      <c r="A57" s="4">
        <v>41410</v>
      </c>
      <c r="B57" s="2">
        <v>0</v>
      </c>
      <c r="C57" s="2">
        <v>0</v>
      </c>
      <c r="D57" s="2">
        <v>0</v>
      </c>
      <c r="G57" s="5"/>
      <c r="H57" s="5"/>
      <c r="I57" s="5"/>
      <c r="J57" s="5"/>
      <c r="K57" s="5"/>
      <c r="L57" s="5"/>
      <c r="M57" s="5"/>
      <c r="N57" s="5"/>
      <c r="O57" s="5"/>
      <c r="U57" s="3"/>
    </row>
    <row r="58" spans="1:21">
      <c r="A58" s="4">
        <v>41411</v>
      </c>
      <c r="B58" s="2">
        <v>0</v>
      </c>
      <c r="C58" s="2">
        <v>0</v>
      </c>
      <c r="D58" s="2">
        <v>0</v>
      </c>
      <c r="F58" s="2"/>
      <c r="G58" s="5"/>
      <c r="H58" s="5"/>
      <c r="I58" s="5"/>
      <c r="J58" s="5"/>
      <c r="K58" s="5"/>
      <c r="L58" s="5"/>
      <c r="M58" s="5"/>
      <c r="N58" s="5"/>
      <c r="O58" s="5"/>
      <c r="U58" s="3"/>
    </row>
    <row r="59" spans="1:21">
      <c r="A59" s="4">
        <v>41412</v>
      </c>
      <c r="B59" s="2">
        <v>0</v>
      </c>
      <c r="C59" s="2">
        <v>0</v>
      </c>
      <c r="D59" s="2">
        <v>0</v>
      </c>
      <c r="G59" s="5"/>
      <c r="H59" s="5"/>
      <c r="I59" s="5"/>
      <c r="J59" s="5"/>
      <c r="K59" s="5"/>
      <c r="L59" s="5"/>
      <c r="M59" s="5"/>
      <c r="N59" s="5"/>
      <c r="O59" s="5"/>
      <c r="U59" s="3"/>
    </row>
    <row r="60" spans="1:21">
      <c r="A60" s="4">
        <v>41413</v>
      </c>
      <c r="B60" s="2">
        <v>0</v>
      </c>
      <c r="C60" s="2">
        <v>0</v>
      </c>
      <c r="D60" s="2">
        <v>0</v>
      </c>
      <c r="G60" s="5"/>
      <c r="H60" s="5"/>
      <c r="I60" s="5"/>
      <c r="J60" s="5"/>
      <c r="K60" s="5"/>
      <c r="L60" s="5"/>
      <c r="M60" s="5"/>
      <c r="N60" s="5"/>
      <c r="O60" s="5"/>
    </row>
    <row r="61" spans="1:21">
      <c r="A61" s="4">
        <v>41414</v>
      </c>
      <c r="B61" s="2">
        <v>0</v>
      </c>
      <c r="C61" s="2">
        <v>0</v>
      </c>
      <c r="D61" s="2">
        <v>0</v>
      </c>
      <c r="G61" s="5"/>
      <c r="H61" s="5"/>
      <c r="I61" s="5"/>
      <c r="J61" s="5"/>
      <c r="K61" s="5"/>
      <c r="L61" s="5"/>
      <c r="M61" s="5"/>
      <c r="N61" s="5"/>
      <c r="O61" s="5"/>
    </row>
    <row r="62" spans="1:21">
      <c r="A62" s="4">
        <v>41415</v>
      </c>
      <c r="B62" s="2">
        <v>0</v>
      </c>
      <c r="C62" s="2">
        <v>0</v>
      </c>
      <c r="D62" s="2">
        <v>0</v>
      </c>
      <c r="G62" s="5"/>
      <c r="H62" s="5"/>
      <c r="I62" s="5"/>
      <c r="J62" s="5"/>
      <c r="K62" s="5"/>
      <c r="L62" s="5"/>
      <c r="M62" s="5"/>
      <c r="N62" s="5"/>
      <c r="O62" s="5"/>
    </row>
    <row r="63" spans="1:21">
      <c r="A63" s="4">
        <v>41416</v>
      </c>
      <c r="B63" s="2">
        <v>0</v>
      </c>
      <c r="C63" s="2">
        <v>0</v>
      </c>
      <c r="D63" s="2">
        <v>0</v>
      </c>
      <c r="G63" s="5"/>
      <c r="H63" s="5"/>
      <c r="I63" s="5"/>
      <c r="J63" s="5"/>
      <c r="K63" s="5"/>
      <c r="L63" s="5"/>
      <c r="M63" s="5"/>
      <c r="N63" s="5"/>
      <c r="O63" s="5"/>
    </row>
    <row r="64" spans="1:21">
      <c r="A64" s="4">
        <v>41417</v>
      </c>
      <c r="B64" s="2">
        <v>0</v>
      </c>
      <c r="C64" s="2">
        <v>0</v>
      </c>
      <c r="D64" s="2">
        <v>0</v>
      </c>
      <c r="G64" s="5"/>
      <c r="H64" s="5"/>
      <c r="I64" s="5"/>
      <c r="J64" s="5"/>
      <c r="K64" s="5"/>
      <c r="L64" s="5"/>
      <c r="M64" s="5"/>
      <c r="N64" s="5"/>
      <c r="O64" s="5"/>
    </row>
    <row r="65" spans="1:23">
      <c r="A65" s="4">
        <v>41418</v>
      </c>
      <c r="B65" s="2">
        <v>0</v>
      </c>
      <c r="C65" s="2">
        <v>0</v>
      </c>
      <c r="D65" s="2">
        <v>0</v>
      </c>
      <c r="G65" s="5"/>
      <c r="H65" s="5"/>
      <c r="I65" s="5"/>
      <c r="J65" s="5"/>
      <c r="K65" s="5"/>
      <c r="L65" s="5"/>
      <c r="M65" s="5"/>
      <c r="N65" s="5"/>
      <c r="O65" s="5"/>
    </row>
    <row r="66" spans="1:23">
      <c r="A66" s="4">
        <v>41419</v>
      </c>
      <c r="B66" s="2">
        <v>0</v>
      </c>
      <c r="C66" s="2">
        <v>0</v>
      </c>
      <c r="D66" s="2">
        <v>0</v>
      </c>
      <c r="G66" s="5"/>
      <c r="H66" s="5"/>
      <c r="I66" s="5"/>
      <c r="J66" s="5"/>
      <c r="K66" s="5"/>
      <c r="L66" s="5"/>
      <c r="M66" s="5"/>
      <c r="N66" s="5"/>
      <c r="O66" s="5"/>
    </row>
    <row r="67" spans="1:23">
      <c r="A67" s="4">
        <v>41420</v>
      </c>
      <c r="B67" s="2">
        <v>0</v>
      </c>
      <c r="C67" s="2">
        <v>0</v>
      </c>
      <c r="D67" s="2">
        <v>0</v>
      </c>
      <c r="F67" s="2"/>
      <c r="G67" s="5"/>
      <c r="H67" s="5"/>
      <c r="I67" s="5"/>
      <c r="J67" s="5"/>
      <c r="K67" s="5"/>
      <c r="L67" s="5"/>
      <c r="M67" s="5"/>
      <c r="N67" s="5"/>
      <c r="O67" s="5"/>
    </row>
    <row r="68" spans="1:23">
      <c r="A68" s="4">
        <v>41421</v>
      </c>
      <c r="B68" s="2">
        <v>0</v>
      </c>
      <c r="C68" s="2">
        <v>0</v>
      </c>
      <c r="D68" s="2">
        <v>0</v>
      </c>
      <c r="F68" s="2"/>
      <c r="G68" s="5"/>
      <c r="H68" s="5"/>
      <c r="I68" s="5"/>
      <c r="J68" s="5"/>
      <c r="K68" s="5"/>
      <c r="L68" s="5"/>
      <c r="M68" s="5"/>
      <c r="N68" s="5"/>
      <c r="O68" s="5"/>
    </row>
    <row r="69" spans="1:23">
      <c r="A69" s="4">
        <v>41422</v>
      </c>
      <c r="B69" s="2">
        <v>0</v>
      </c>
      <c r="C69" s="2">
        <v>0</v>
      </c>
      <c r="D69" s="2">
        <v>0</v>
      </c>
      <c r="F69" s="2"/>
      <c r="G69" s="5"/>
      <c r="H69" s="5"/>
      <c r="I69" s="5"/>
      <c r="J69" s="5"/>
      <c r="K69" s="5"/>
      <c r="L69" s="5"/>
      <c r="M69" s="5"/>
      <c r="N69" s="5"/>
      <c r="O69" s="5"/>
    </row>
    <row r="70" spans="1:23">
      <c r="A70" s="4">
        <v>41423</v>
      </c>
      <c r="B70" s="2">
        <v>0</v>
      </c>
      <c r="C70" s="2">
        <v>0</v>
      </c>
      <c r="D70" s="2">
        <v>0</v>
      </c>
      <c r="F70" s="2"/>
      <c r="G70" s="5"/>
      <c r="H70" s="5"/>
      <c r="I70" s="5"/>
      <c r="J70" s="5"/>
      <c r="K70" s="5"/>
      <c r="L70" s="5"/>
      <c r="M70" s="5"/>
      <c r="N70" s="5"/>
      <c r="O70" s="5"/>
    </row>
    <row r="71" spans="1:23">
      <c r="A71" s="4">
        <v>41424</v>
      </c>
      <c r="B71" s="2">
        <v>0</v>
      </c>
      <c r="C71" s="2">
        <v>0</v>
      </c>
      <c r="D71" s="2">
        <v>0</v>
      </c>
      <c r="F71" s="2"/>
      <c r="G71" s="5"/>
      <c r="H71" s="5"/>
      <c r="I71" s="5"/>
      <c r="J71" s="5"/>
      <c r="K71" s="5"/>
      <c r="L71" s="5"/>
      <c r="M71" s="5"/>
      <c r="N71" s="5"/>
      <c r="O71" s="5"/>
    </row>
    <row r="72" spans="1:23">
      <c r="A72" s="4">
        <v>41425</v>
      </c>
      <c r="B72" s="2">
        <v>0</v>
      </c>
      <c r="C72" s="2">
        <v>0</v>
      </c>
      <c r="D72" s="2">
        <v>0</v>
      </c>
      <c r="F72" s="2"/>
      <c r="G72" s="5"/>
      <c r="H72" s="5"/>
      <c r="I72" s="5"/>
      <c r="J72" s="5"/>
      <c r="K72" s="5"/>
      <c r="L72" s="5"/>
      <c r="M72" s="5"/>
      <c r="N72" s="5"/>
      <c r="O72" s="5"/>
    </row>
    <row r="73" spans="1:23">
      <c r="A73" t="s">
        <v>6</v>
      </c>
      <c r="B73" s="2"/>
      <c r="C73" s="2"/>
      <c r="F73" s="2"/>
      <c r="G73" s="5"/>
      <c r="H73" s="5"/>
      <c r="I73" s="5"/>
      <c r="J73" s="5"/>
      <c r="K73" s="5"/>
      <c r="L73" s="5"/>
      <c r="M73" s="5"/>
      <c r="N73" s="5"/>
      <c r="O73" s="5"/>
    </row>
    <row r="74" spans="1:23">
      <c r="A74" s="4">
        <v>41395</v>
      </c>
      <c r="B74" s="2">
        <v>50</v>
      </c>
      <c r="C74" s="2">
        <v>0</v>
      </c>
      <c r="D74" s="6">
        <v>0</v>
      </c>
      <c r="F74" s="2"/>
      <c r="G74" s="5"/>
      <c r="H74" s="5"/>
      <c r="I74" s="5"/>
      <c r="J74" s="5"/>
      <c r="K74" s="5"/>
      <c r="L74" s="5"/>
      <c r="M74" s="5"/>
      <c r="N74" s="5"/>
      <c r="O74" s="5"/>
    </row>
    <row r="75" spans="1:23">
      <c r="A75" s="4">
        <v>41396</v>
      </c>
      <c r="B75" s="2">
        <v>50</v>
      </c>
      <c r="C75" s="2">
        <v>0</v>
      </c>
      <c r="D75" s="6">
        <v>0</v>
      </c>
      <c r="F75" s="2"/>
      <c r="G75" s="5"/>
      <c r="H75" s="5"/>
      <c r="I75" s="5"/>
      <c r="J75" s="5"/>
      <c r="K75" s="5"/>
      <c r="L75" s="5"/>
      <c r="M75" s="5"/>
      <c r="N75" s="5"/>
      <c r="O75" s="5"/>
      <c r="T75" s="1"/>
      <c r="V75" s="3"/>
      <c r="W75" s="3"/>
    </row>
    <row r="76" spans="1:23">
      <c r="A76" s="4">
        <v>41397</v>
      </c>
      <c r="B76" s="2">
        <v>50</v>
      </c>
      <c r="C76" s="2">
        <v>0</v>
      </c>
      <c r="D76" s="6">
        <v>0</v>
      </c>
      <c r="F76" s="2"/>
      <c r="G76" s="5"/>
      <c r="H76" s="5"/>
      <c r="I76" s="5"/>
      <c r="J76" s="5"/>
      <c r="K76" s="5"/>
      <c r="L76" s="5"/>
      <c r="M76" s="5"/>
      <c r="N76" s="5"/>
      <c r="O76" s="5"/>
      <c r="T76" s="1"/>
      <c r="V76" s="3"/>
      <c r="W76" s="3"/>
    </row>
    <row r="77" spans="1:23">
      <c r="A77" s="4">
        <v>41398</v>
      </c>
      <c r="B77" s="2">
        <v>50</v>
      </c>
      <c r="C77" s="2">
        <v>0</v>
      </c>
      <c r="D77" s="6">
        <v>0</v>
      </c>
      <c r="F77" s="2"/>
      <c r="G77" s="5"/>
      <c r="H77" s="5"/>
      <c r="I77" s="5"/>
      <c r="J77" s="5"/>
      <c r="K77" s="5"/>
      <c r="L77" s="5"/>
      <c r="M77" s="5"/>
      <c r="N77" s="5"/>
      <c r="O77" s="5"/>
      <c r="T77" s="1"/>
      <c r="V77" s="3"/>
      <c r="W77" s="3"/>
    </row>
    <row r="78" spans="1:23">
      <c r="A78" s="4">
        <v>41399</v>
      </c>
      <c r="B78" s="2">
        <v>50</v>
      </c>
      <c r="C78" s="2">
        <v>0</v>
      </c>
      <c r="D78" s="6">
        <v>0</v>
      </c>
      <c r="F78" s="2"/>
      <c r="G78" s="2"/>
      <c r="H78" s="5"/>
      <c r="I78" s="5"/>
      <c r="J78" s="5"/>
      <c r="K78" s="5"/>
      <c r="L78" s="5"/>
      <c r="M78" s="5"/>
      <c r="N78" s="5"/>
      <c r="O78" s="5"/>
      <c r="T78" s="1"/>
      <c r="V78" s="3"/>
      <c r="W78" s="3"/>
    </row>
    <row r="79" spans="1:23">
      <c r="A79" s="4">
        <v>41400</v>
      </c>
      <c r="B79" s="2">
        <v>50</v>
      </c>
      <c r="C79" s="2">
        <v>0</v>
      </c>
      <c r="D79" s="6">
        <v>0</v>
      </c>
      <c r="F79" s="2"/>
      <c r="G79" s="2"/>
      <c r="H79" s="5"/>
      <c r="I79" s="5"/>
      <c r="J79" s="5"/>
      <c r="K79" s="5"/>
      <c r="L79" s="5"/>
      <c r="M79" s="5"/>
      <c r="N79" s="5"/>
      <c r="O79" s="5"/>
      <c r="T79" s="1"/>
      <c r="V79" s="3"/>
      <c r="W79" s="3"/>
    </row>
    <row r="80" spans="1:23">
      <c r="A80" s="4">
        <v>41401</v>
      </c>
      <c r="B80" s="2">
        <v>50</v>
      </c>
      <c r="C80" s="2">
        <v>0</v>
      </c>
      <c r="D80" s="6">
        <v>0</v>
      </c>
      <c r="F80" s="2"/>
      <c r="G80" s="2"/>
      <c r="H80" s="5"/>
      <c r="I80" s="5"/>
      <c r="J80" s="5"/>
      <c r="K80" s="5"/>
      <c r="L80" s="5"/>
      <c r="M80" s="5"/>
      <c r="N80" s="5"/>
      <c r="O80" s="5"/>
      <c r="T80" s="1"/>
      <c r="V80" s="3"/>
      <c r="W80" s="3"/>
    </row>
    <row r="81" spans="1:23">
      <c r="A81" s="4">
        <v>41402</v>
      </c>
      <c r="B81" s="2">
        <v>50</v>
      </c>
      <c r="C81" s="2">
        <v>0</v>
      </c>
      <c r="D81" s="6">
        <v>0</v>
      </c>
      <c r="F81" s="2"/>
      <c r="G81" s="2"/>
      <c r="H81" s="5"/>
      <c r="I81" s="5"/>
      <c r="J81" s="5"/>
      <c r="K81" s="5"/>
      <c r="L81" s="5"/>
      <c r="M81" s="5"/>
      <c r="N81" s="5"/>
      <c r="O81" s="5"/>
      <c r="T81" s="1"/>
      <c r="V81" s="3"/>
      <c r="W81" s="3"/>
    </row>
    <row r="82" spans="1:23">
      <c r="A82" s="4">
        <v>41403</v>
      </c>
      <c r="B82" s="2">
        <v>50</v>
      </c>
      <c r="C82" s="2">
        <v>0</v>
      </c>
      <c r="D82" s="6">
        <v>0</v>
      </c>
      <c r="F82" s="2"/>
      <c r="G82" s="2"/>
      <c r="H82" s="5"/>
      <c r="I82" s="5"/>
      <c r="J82" s="5"/>
      <c r="K82" s="5"/>
      <c r="L82" s="5"/>
      <c r="M82" s="5"/>
      <c r="N82" s="5"/>
      <c r="O82" s="5"/>
      <c r="T82" s="1"/>
      <c r="V82" s="3"/>
      <c r="W82" s="3"/>
    </row>
    <row r="83" spans="1:23">
      <c r="A83" s="4">
        <v>41404</v>
      </c>
      <c r="B83" s="2">
        <v>50</v>
      </c>
      <c r="C83" s="2">
        <v>0</v>
      </c>
      <c r="D83" s="6">
        <v>0</v>
      </c>
      <c r="F83" s="2"/>
      <c r="G83" s="2"/>
      <c r="H83" s="5"/>
      <c r="I83" s="5"/>
      <c r="J83" s="5"/>
      <c r="K83" s="5"/>
      <c r="L83" s="5"/>
      <c r="M83" s="5"/>
      <c r="N83" s="5"/>
      <c r="O83" s="5"/>
      <c r="T83" s="1"/>
      <c r="V83" s="3"/>
      <c r="W83" s="3"/>
    </row>
    <row r="84" spans="1:23">
      <c r="A84" s="4">
        <v>41405</v>
      </c>
      <c r="B84" s="2">
        <v>50</v>
      </c>
      <c r="C84" s="2">
        <v>0</v>
      </c>
      <c r="D84" s="6">
        <v>0</v>
      </c>
      <c r="F84" s="2"/>
      <c r="G84" s="2"/>
      <c r="H84" s="5"/>
      <c r="I84" s="5"/>
      <c r="J84" s="5"/>
      <c r="K84" s="5"/>
      <c r="L84" s="5"/>
      <c r="M84" s="5"/>
      <c r="N84" s="5"/>
      <c r="O84" s="5"/>
      <c r="T84" s="1"/>
      <c r="V84" s="3"/>
      <c r="W84" s="3"/>
    </row>
    <row r="85" spans="1:23">
      <c r="A85" s="4">
        <v>41406</v>
      </c>
      <c r="B85" s="2">
        <v>50</v>
      </c>
      <c r="C85" s="2">
        <v>0</v>
      </c>
      <c r="D85" s="6">
        <v>0</v>
      </c>
      <c r="F85" s="2"/>
      <c r="G85" s="2"/>
      <c r="H85" s="5"/>
      <c r="I85" s="5"/>
      <c r="J85" s="5"/>
      <c r="K85" s="5"/>
      <c r="L85" s="5"/>
      <c r="M85" s="5"/>
      <c r="N85" s="5"/>
      <c r="O85" s="5"/>
      <c r="T85" s="1"/>
      <c r="V85" s="3"/>
      <c r="W85" s="3"/>
    </row>
    <row r="86" spans="1:23">
      <c r="A86" s="4">
        <v>41407</v>
      </c>
      <c r="B86" s="2">
        <v>50</v>
      </c>
      <c r="C86" s="2">
        <v>0</v>
      </c>
      <c r="D86" s="6">
        <v>0</v>
      </c>
      <c r="F86" s="2"/>
      <c r="G86" s="2"/>
      <c r="H86" s="5"/>
      <c r="I86" s="5"/>
      <c r="J86" s="5"/>
      <c r="K86" s="5"/>
      <c r="L86" s="5"/>
      <c r="M86" s="5"/>
      <c r="N86" s="5"/>
      <c r="O86" s="5"/>
      <c r="T86" s="1"/>
      <c r="V86" s="3"/>
      <c r="W86" s="3"/>
    </row>
    <row r="87" spans="1:23">
      <c r="A87" s="4">
        <v>41408</v>
      </c>
      <c r="B87" s="2">
        <v>50</v>
      </c>
      <c r="C87" s="2">
        <v>0</v>
      </c>
      <c r="D87" s="6">
        <v>0</v>
      </c>
      <c r="F87" s="2"/>
      <c r="G87" s="5"/>
      <c r="H87" s="5"/>
      <c r="I87" s="5"/>
      <c r="J87" s="5"/>
      <c r="K87" s="5"/>
      <c r="L87" s="5"/>
      <c r="M87" s="5"/>
      <c r="N87" s="5"/>
      <c r="O87" s="5"/>
      <c r="T87" s="1"/>
      <c r="V87" s="3"/>
      <c r="W87" s="3"/>
    </row>
    <row r="88" spans="1:23">
      <c r="A88" s="4">
        <v>41409</v>
      </c>
      <c r="B88" s="2">
        <v>50</v>
      </c>
      <c r="C88" s="2">
        <v>0</v>
      </c>
      <c r="D88" s="6">
        <v>0</v>
      </c>
      <c r="F88" s="2"/>
      <c r="G88" s="5"/>
      <c r="H88" s="5"/>
      <c r="I88" s="5"/>
      <c r="J88" s="5"/>
      <c r="K88" s="5"/>
      <c r="L88" s="5"/>
      <c r="M88" s="5"/>
      <c r="N88" s="5"/>
      <c r="O88" s="5"/>
      <c r="T88" s="1"/>
      <c r="V88" s="3"/>
      <c r="W88" s="3"/>
    </row>
    <row r="89" spans="1:23">
      <c r="A89" s="4">
        <v>41410</v>
      </c>
      <c r="B89" s="2">
        <v>50</v>
      </c>
      <c r="C89" s="2">
        <v>0</v>
      </c>
      <c r="D89" s="6">
        <v>0</v>
      </c>
      <c r="F89" s="2"/>
      <c r="G89" s="5"/>
      <c r="H89" s="5"/>
      <c r="I89" s="5"/>
      <c r="J89" s="5"/>
      <c r="K89" s="5"/>
      <c r="L89" s="5"/>
      <c r="M89" s="5"/>
      <c r="N89" s="5"/>
      <c r="O89" s="5"/>
    </row>
    <row r="90" spans="1:23">
      <c r="A90" s="4">
        <v>41411</v>
      </c>
      <c r="B90" s="2">
        <v>50</v>
      </c>
      <c r="C90" s="2">
        <v>0</v>
      </c>
      <c r="D90" s="6">
        <v>0</v>
      </c>
      <c r="F90" s="2"/>
      <c r="G90" s="5"/>
      <c r="H90" s="5"/>
      <c r="I90" s="5"/>
      <c r="J90" s="5"/>
      <c r="K90" s="5"/>
      <c r="L90" s="5"/>
      <c r="M90" s="5"/>
      <c r="N90" s="5"/>
      <c r="O90" s="5"/>
    </row>
    <row r="91" spans="1:23">
      <c r="A91" s="4">
        <v>41412</v>
      </c>
      <c r="B91" s="2">
        <v>50</v>
      </c>
      <c r="C91" s="2">
        <v>0</v>
      </c>
      <c r="D91" s="6">
        <v>0</v>
      </c>
      <c r="F91" s="2"/>
      <c r="G91" s="5"/>
      <c r="H91" s="5"/>
      <c r="I91" s="5"/>
      <c r="J91" s="5"/>
      <c r="K91" s="5"/>
      <c r="L91" s="5"/>
      <c r="M91" s="5"/>
      <c r="N91" s="5"/>
      <c r="O91" s="5"/>
    </row>
    <row r="92" spans="1:23">
      <c r="A92" s="4">
        <v>41413</v>
      </c>
      <c r="B92" s="2">
        <v>50</v>
      </c>
      <c r="C92" s="2">
        <v>0</v>
      </c>
      <c r="D92" s="6">
        <v>0</v>
      </c>
      <c r="F92" s="2"/>
      <c r="G92" s="5"/>
      <c r="H92" s="5"/>
      <c r="I92" s="5"/>
      <c r="J92" s="5"/>
      <c r="K92" s="5"/>
      <c r="L92" s="5"/>
      <c r="M92" s="5"/>
      <c r="N92" s="5"/>
      <c r="O92" s="5"/>
    </row>
    <row r="93" spans="1:23">
      <c r="A93" s="4">
        <v>41414</v>
      </c>
      <c r="B93" s="2">
        <v>50</v>
      </c>
      <c r="C93" s="2">
        <v>0</v>
      </c>
      <c r="D93" s="6">
        <v>0</v>
      </c>
      <c r="F93" s="2"/>
      <c r="G93" s="5"/>
      <c r="H93" s="5"/>
      <c r="I93" s="5"/>
      <c r="J93" s="5"/>
      <c r="K93" s="5"/>
      <c r="L93" s="5"/>
      <c r="M93" s="5"/>
      <c r="N93" s="5"/>
      <c r="O93" s="5"/>
    </row>
    <row r="94" spans="1:23">
      <c r="A94" s="4">
        <v>41415</v>
      </c>
      <c r="B94" s="2">
        <v>50</v>
      </c>
      <c r="C94" s="2">
        <v>0</v>
      </c>
      <c r="D94" s="6">
        <v>0</v>
      </c>
      <c r="F94" s="2"/>
      <c r="G94" s="5"/>
      <c r="H94" s="5"/>
      <c r="I94" s="5"/>
      <c r="J94" s="5"/>
      <c r="K94" s="5"/>
      <c r="L94" s="5"/>
      <c r="M94" s="5"/>
      <c r="N94" s="5"/>
      <c r="O94" s="5"/>
    </row>
    <row r="95" spans="1:23">
      <c r="A95" s="4">
        <v>41416</v>
      </c>
      <c r="B95" s="2">
        <v>50</v>
      </c>
      <c r="C95" s="2">
        <v>0</v>
      </c>
      <c r="D95" s="6">
        <v>0</v>
      </c>
      <c r="F95" s="2"/>
      <c r="G95" s="5"/>
      <c r="H95" s="5"/>
      <c r="I95" s="5"/>
      <c r="J95" s="5"/>
      <c r="K95" s="5"/>
      <c r="L95" s="5"/>
      <c r="M95" s="5"/>
      <c r="N95" s="5"/>
      <c r="O95" s="5"/>
    </row>
    <row r="96" spans="1:23">
      <c r="A96" s="4">
        <v>41417</v>
      </c>
      <c r="B96" s="2">
        <v>50</v>
      </c>
      <c r="C96" s="2">
        <v>0</v>
      </c>
      <c r="D96" s="6">
        <v>0</v>
      </c>
      <c r="F96" s="2"/>
      <c r="G96" s="5"/>
      <c r="H96" s="5"/>
      <c r="I96" s="5"/>
      <c r="J96" s="5"/>
      <c r="K96" s="5"/>
      <c r="L96" s="5"/>
      <c r="M96" s="5"/>
      <c r="N96" s="5"/>
      <c r="O96" s="5"/>
    </row>
    <row r="97" spans="1:15">
      <c r="A97" s="4">
        <v>41418</v>
      </c>
      <c r="B97" s="2">
        <v>50</v>
      </c>
      <c r="C97" s="2">
        <v>0</v>
      </c>
      <c r="D97" s="6">
        <v>0</v>
      </c>
      <c r="F97" s="2"/>
      <c r="G97" s="5"/>
      <c r="H97" s="5"/>
      <c r="I97" s="5"/>
      <c r="J97" s="5"/>
      <c r="K97" s="5"/>
      <c r="L97" s="5"/>
      <c r="M97" s="5"/>
      <c r="N97" s="5"/>
      <c r="O97" s="5"/>
    </row>
    <row r="98" spans="1:15">
      <c r="A98" s="4">
        <v>41419</v>
      </c>
      <c r="B98" s="2">
        <v>50</v>
      </c>
      <c r="C98" s="2">
        <v>0</v>
      </c>
      <c r="D98" s="6">
        <v>0</v>
      </c>
      <c r="F98" s="2"/>
      <c r="G98" s="5"/>
      <c r="H98" s="5"/>
      <c r="I98" s="5"/>
      <c r="J98" s="5"/>
      <c r="K98" s="5"/>
      <c r="L98" s="5"/>
      <c r="M98" s="5"/>
      <c r="N98" s="5"/>
      <c r="O98" s="5"/>
    </row>
    <row r="99" spans="1:15">
      <c r="A99" s="4">
        <v>41420</v>
      </c>
      <c r="B99" s="2">
        <v>50</v>
      </c>
      <c r="C99" s="2">
        <v>0</v>
      </c>
      <c r="D99" s="6">
        <v>0</v>
      </c>
      <c r="F99" s="2"/>
      <c r="G99" s="5"/>
      <c r="H99" s="5"/>
      <c r="I99" s="5"/>
      <c r="J99" s="5"/>
      <c r="K99" s="5"/>
      <c r="L99" s="5"/>
      <c r="M99" s="5"/>
      <c r="N99" s="5"/>
      <c r="O99" s="5"/>
    </row>
    <row r="100" spans="1:15">
      <c r="A100" s="4">
        <v>41421</v>
      </c>
      <c r="B100" s="2">
        <v>50</v>
      </c>
      <c r="C100" s="2">
        <v>0</v>
      </c>
      <c r="D100" s="6">
        <v>0</v>
      </c>
      <c r="F100" s="2"/>
      <c r="G100" s="5"/>
      <c r="H100" s="5"/>
      <c r="I100" s="5"/>
      <c r="J100" s="5"/>
      <c r="K100" s="5"/>
      <c r="L100" s="5"/>
      <c r="M100" s="5"/>
      <c r="N100" s="5"/>
      <c r="O100" s="5"/>
    </row>
    <row r="101" spans="1:15">
      <c r="A101" s="4">
        <v>41422</v>
      </c>
      <c r="B101" s="2">
        <v>50</v>
      </c>
      <c r="C101" s="2">
        <v>0</v>
      </c>
      <c r="D101" s="6">
        <v>0</v>
      </c>
      <c r="F101" s="2"/>
      <c r="G101" s="5"/>
      <c r="H101" s="5"/>
      <c r="I101" s="5"/>
      <c r="J101" s="5"/>
      <c r="K101" s="5"/>
      <c r="L101" s="5"/>
      <c r="M101" s="5"/>
      <c r="N101" s="5"/>
      <c r="O101" s="5"/>
    </row>
    <row r="102" spans="1:15">
      <c r="A102" s="4">
        <v>41423</v>
      </c>
      <c r="B102" s="2">
        <v>50</v>
      </c>
      <c r="C102" s="2">
        <v>0</v>
      </c>
      <c r="D102" s="6">
        <v>0</v>
      </c>
      <c r="F102" s="2"/>
      <c r="G102" s="5"/>
      <c r="H102" s="5"/>
      <c r="I102" s="5"/>
      <c r="J102" s="5"/>
      <c r="K102" s="5"/>
      <c r="L102" s="5"/>
      <c r="M102" s="5"/>
      <c r="N102" s="5"/>
      <c r="O102" s="5"/>
    </row>
    <row r="103" spans="1:15">
      <c r="A103" s="4">
        <v>41424</v>
      </c>
      <c r="B103" s="2">
        <v>50</v>
      </c>
      <c r="C103" s="2">
        <v>0</v>
      </c>
      <c r="D103" s="6">
        <v>0</v>
      </c>
      <c r="F103" s="2"/>
      <c r="G103" s="5"/>
      <c r="H103" s="5"/>
      <c r="I103" s="5"/>
      <c r="J103" s="5"/>
      <c r="K103" s="5"/>
      <c r="L103" s="5"/>
      <c r="M103" s="5"/>
      <c r="N103" s="5"/>
      <c r="O103" s="5"/>
    </row>
    <row r="104" spans="1:15">
      <c r="A104" s="4">
        <v>41425</v>
      </c>
      <c r="B104" s="2">
        <v>50</v>
      </c>
      <c r="C104" s="2">
        <v>0</v>
      </c>
      <c r="D104" s="6">
        <v>0</v>
      </c>
      <c r="F104" s="2"/>
      <c r="G104" s="5"/>
      <c r="H104" s="5"/>
      <c r="I104" s="5"/>
      <c r="J104" s="5"/>
      <c r="K104" s="5"/>
      <c r="L104" s="5"/>
      <c r="M104" s="5"/>
      <c r="N104" s="5"/>
      <c r="O104" s="5"/>
    </row>
    <row r="105" spans="1:15">
      <c r="A105" t="s">
        <v>21</v>
      </c>
      <c r="B105" s="2">
        <f>SUM(B11:B103)</f>
        <v>1500</v>
      </c>
      <c r="C105" s="2">
        <f>SUM(C11:C103)</f>
        <v>0</v>
      </c>
      <c r="D105" s="2">
        <f>SUM(D11:D103)</f>
        <v>0</v>
      </c>
      <c r="F105" s="2"/>
      <c r="G105" s="5"/>
      <c r="H105" s="5"/>
      <c r="I105" s="5"/>
      <c r="J105" s="5"/>
      <c r="K105" s="5"/>
      <c r="L105" s="5"/>
      <c r="M105" s="5"/>
      <c r="N105" s="5"/>
      <c r="O105" s="5"/>
    </row>
    <row r="106" spans="1:15">
      <c r="F106" s="2"/>
      <c r="G106" s="5"/>
      <c r="H106" s="5"/>
      <c r="I106" s="5"/>
      <c r="J106" s="5"/>
      <c r="K106" s="5"/>
      <c r="L106" s="5"/>
      <c r="M106" s="5"/>
      <c r="N106" s="5"/>
      <c r="O106" s="5"/>
    </row>
    <row r="107" spans="1:15">
      <c r="F107" s="2"/>
      <c r="G107" s="5"/>
      <c r="H107" s="5"/>
      <c r="I107" s="5"/>
      <c r="J107" s="5"/>
      <c r="K107" s="5"/>
      <c r="L107" s="5"/>
      <c r="M107" s="5"/>
      <c r="N107" s="5"/>
      <c r="O107" s="5"/>
    </row>
    <row r="108" spans="1:15">
      <c r="F108" s="2"/>
      <c r="G108" s="5"/>
      <c r="H108" s="5"/>
      <c r="I108" s="5"/>
      <c r="J108" s="5"/>
      <c r="K108" s="5"/>
      <c r="L108" s="5"/>
      <c r="M108" s="5"/>
      <c r="N108" s="5"/>
      <c r="O108" s="5"/>
    </row>
    <row r="109" spans="1:15">
      <c r="F109" s="2"/>
      <c r="G109" s="5"/>
      <c r="H109" s="5"/>
      <c r="I109" s="5"/>
      <c r="J109" s="5"/>
      <c r="K109" s="5"/>
      <c r="L109" s="5"/>
      <c r="M109" s="5"/>
      <c r="N109" s="5"/>
      <c r="O109" s="5"/>
    </row>
    <row r="110" spans="1:15">
      <c r="F110" s="2"/>
      <c r="G110" s="5"/>
      <c r="H110" s="5"/>
      <c r="I110" s="5"/>
      <c r="J110" s="5"/>
      <c r="K110" s="5"/>
      <c r="L110" s="5"/>
      <c r="M110" s="5"/>
      <c r="N110" s="5"/>
      <c r="O110" s="5"/>
    </row>
    <row r="111" spans="1:15">
      <c r="F111" s="2"/>
      <c r="G111" s="10"/>
      <c r="H111" s="10"/>
      <c r="I111" s="10"/>
      <c r="J111" s="5"/>
      <c r="K111" s="5"/>
      <c r="L111" s="5"/>
      <c r="M111" s="5"/>
      <c r="N111" s="5"/>
      <c r="O111" s="5"/>
    </row>
    <row r="112" spans="1:15">
      <c r="F112" s="2"/>
      <c r="G112" s="10"/>
      <c r="H112" s="10"/>
      <c r="I112" s="10"/>
      <c r="J112" s="10"/>
      <c r="K112" s="10"/>
      <c r="L112" s="10"/>
      <c r="M112" s="5"/>
      <c r="N112" s="5"/>
      <c r="O112" s="5"/>
    </row>
    <row r="113" spans="6:15">
      <c r="F113" s="2"/>
      <c r="G113" s="10"/>
      <c r="H113" s="10"/>
      <c r="I113" s="10"/>
      <c r="J113" s="10"/>
      <c r="K113" s="10"/>
      <c r="L113" s="10"/>
      <c r="M113" s="5"/>
      <c r="N113" s="5"/>
      <c r="O113" s="5"/>
    </row>
    <row r="114" spans="6:15">
      <c r="F114" s="2"/>
      <c r="G114" s="10"/>
      <c r="H114" s="10"/>
      <c r="I114" s="10"/>
      <c r="J114" s="10"/>
      <c r="K114" s="10"/>
      <c r="L114" s="10"/>
      <c r="M114" s="5"/>
      <c r="N114" s="5"/>
      <c r="O114" s="5"/>
    </row>
    <row r="115" spans="6:15">
      <c r="F115" s="2"/>
      <c r="G115" s="10"/>
      <c r="H115" s="10"/>
      <c r="I115" s="10"/>
      <c r="J115" s="10"/>
      <c r="K115" s="10"/>
      <c r="L115" s="10"/>
      <c r="M115" s="5"/>
      <c r="N115" s="5"/>
      <c r="O115" s="5"/>
    </row>
    <row r="116" spans="6:15">
      <c r="F116" s="2"/>
      <c r="G116" s="10"/>
      <c r="H116" s="10"/>
      <c r="I116" s="10"/>
      <c r="J116" s="10"/>
      <c r="K116" s="10"/>
      <c r="L116" s="10"/>
      <c r="M116" s="5"/>
      <c r="N116" s="5"/>
      <c r="O116" s="5"/>
    </row>
    <row r="117" spans="6:15">
      <c r="F117" s="2"/>
      <c r="G117" s="10"/>
      <c r="H117" s="10"/>
      <c r="I117" s="10"/>
      <c r="J117" s="10"/>
      <c r="K117" s="10"/>
      <c r="L117" s="10"/>
      <c r="M117" s="5"/>
      <c r="N117" s="5"/>
      <c r="O117" s="5"/>
    </row>
    <row r="118" spans="6:15">
      <c r="F118" s="2"/>
      <c r="G118" s="5"/>
      <c r="H118" s="5"/>
      <c r="I118" s="5"/>
      <c r="J118" s="5"/>
      <c r="K118" s="5"/>
      <c r="L118" s="5"/>
      <c r="M118" s="5"/>
      <c r="N118" s="5"/>
      <c r="O118" s="5"/>
    </row>
    <row r="119" spans="6:15">
      <c r="F119" s="2"/>
      <c r="G119" s="5"/>
      <c r="H119" s="5"/>
      <c r="I119" s="5"/>
      <c r="J119" s="5"/>
      <c r="K119" s="5"/>
      <c r="L119" s="5"/>
      <c r="M119" s="5"/>
      <c r="N119" s="5"/>
      <c r="O119" s="5"/>
    </row>
    <row r="120" spans="6:15">
      <c r="F120" s="2"/>
      <c r="G120" s="5"/>
      <c r="H120" s="5"/>
      <c r="I120" s="5"/>
      <c r="J120" s="5"/>
      <c r="K120" s="5"/>
      <c r="L120" s="5"/>
      <c r="M120" s="5"/>
      <c r="N120" s="5"/>
      <c r="O120" s="5"/>
    </row>
    <row r="121" spans="6:15">
      <c r="F121" s="2"/>
      <c r="G121" s="5"/>
      <c r="H121" s="5"/>
      <c r="I121" s="5"/>
      <c r="J121" s="5"/>
      <c r="K121" s="5"/>
      <c r="L121" s="5"/>
      <c r="M121" s="5"/>
      <c r="N121" s="5"/>
      <c r="O121" s="5"/>
    </row>
    <row r="122" spans="6:15">
      <c r="F122" s="2"/>
      <c r="G122" s="5"/>
      <c r="H122" s="5"/>
      <c r="I122" s="5"/>
      <c r="J122" s="5"/>
      <c r="K122" s="5"/>
      <c r="L122" s="5"/>
      <c r="M122" s="5"/>
      <c r="N122" s="5"/>
      <c r="O122" s="5"/>
    </row>
    <row r="123" spans="6:15">
      <c r="F123" s="2"/>
      <c r="G123" s="5"/>
      <c r="H123" s="5"/>
      <c r="I123" s="5"/>
      <c r="J123" s="5"/>
      <c r="K123" s="5"/>
      <c r="L123" s="5"/>
      <c r="M123" s="5"/>
      <c r="N123" s="5"/>
      <c r="O123" s="5"/>
    </row>
    <row r="124" spans="6:15">
      <c r="F124" s="2"/>
      <c r="G124" s="5"/>
      <c r="H124" s="5"/>
      <c r="I124" s="5"/>
      <c r="J124" s="5"/>
      <c r="K124" s="5"/>
      <c r="L124" s="5"/>
      <c r="M124" s="5"/>
      <c r="N124" s="5"/>
      <c r="O124" s="5"/>
    </row>
    <row r="125" spans="6:15">
      <c r="F125" s="2"/>
      <c r="G125" s="5"/>
      <c r="H125" s="5"/>
      <c r="I125" s="5"/>
      <c r="J125" s="5"/>
      <c r="K125" s="5"/>
      <c r="L125" s="5"/>
      <c r="M125" s="5"/>
      <c r="N125" s="5"/>
      <c r="O125" s="5"/>
    </row>
    <row r="126" spans="6:15">
      <c r="F126" s="2"/>
      <c r="J126" s="5"/>
      <c r="K126" s="5"/>
      <c r="L126" s="5"/>
      <c r="M126" s="5"/>
      <c r="N126" s="5"/>
      <c r="O126" s="5"/>
    </row>
    <row r="127" spans="6:15">
      <c r="F127" s="2"/>
    </row>
    <row r="128" spans="6:15">
      <c r="F128" s="2"/>
    </row>
    <row r="129" spans="5:6">
      <c r="F129" s="2"/>
    </row>
    <row r="130" spans="5:6">
      <c r="F130" s="2"/>
    </row>
    <row r="131" spans="5:6">
      <c r="F131" s="2"/>
    </row>
    <row r="132" spans="5:6">
      <c r="F132" s="2"/>
    </row>
    <row r="133" spans="5:6">
      <c r="F133" s="2"/>
    </row>
    <row r="134" spans="5:6">
      <c r="F134" s="2"/>
    </row>
    <row r="135" spans="5:6">
      <c r="F135" s="2"/>
    </row>
    <row r="136" spans="5:6">
      <c r="F136" s="2"/>
    </row>
    <row r="137" spans="5:6">
      <c r="F137" s="2"/>
    </row>
    <row r="138" spans="5:6">
      <c r="F138" s="2"/>
    </row>
    <row r="139" spans="5:6">
      <c r="F139" s="2"/>
    </row>
    <row r="140" spans="5:6">
      <c r="F140" s="2"/>
    </row>
    <row r="141" spans="5:6">
      <c r="F141" s="2"/>
    </row>
    <row r="142" spans="5:6">
      <c r="F142" s="2"/>
    </row>
    <row r="143" spans="5:6">
      <c r="F143" s="2"/>
    </row>
    <row r="144" spans="5:6">
      <c r="E144" t="s">
        <v>20</v>
      </c>
      <c r="F144" s="2"/>
    </row>
    <row r="145" spans="5:6">
      <c r="E145" t="s">
        <v>20</v>
      </c>
      <c r="F145" s="2"/>
    </row>
    <row r="146" spans="5:6">
      <c r="E146" t="s">
        <v>20</v>
      </c>
      <c r="F146" s="2"/>
    </row>
    <row r="147" spans="5:6">
      <c r="E147" t="s">
        <v>20</v>
      </c>
      <c r="F147" s="2"/>
    </row>
    <row r="148" spans="5:6">
      <c r="E148" t="s">
        <v>20</v>
      </c>
      <c r="F148" s="2"/>
    </row>
    <row r="149" spans="5:6">
      <c r="E149" t="s">
        <v>20</v>
      </c>
      <c r="F149" s="2"/>
    </row>
    <row r="150" spans="5:6">
      <c r="E150" t="s">
        <v>20</v>
      </c>
      <c r="F150" s="2"/>
    </row>
    <row r="151" spans="5:6">
      <c r="E151" t="s">
        <v>20</v>
      </c>
      <c r="F151" s="2"/>
    </row>
    <row r="152" spans="5:6">
      <c r="E152" t="s">
        <v>20</v>
      </c>
      <c r="F152" s="2"/>
    </row>
    <row r="153" spans="5:6">
      <c r="E153" t="s">
        <v>20</v>
      </c>
      <c r="F153" s="2"/>
    </row>
    <row r="154" spans="5:6">
      <c r="F154" s="2"/>
    </row>
    <row r="155" spans="5:6">
      <c r="F155" s="2"/>
    </row>
    <row r="156" spans="5:6">
      <c r="F156" s="2"/>
    </row>
    <row r="157" spans="5:6">
      <c r="F157" s="2"/>
    </row>
    <row r="158" spans="5:6">
      <c r="F158" s="2"/>
    </row>
    <row r="159" spans="5:6">
      <c r="F159" s="2"/>
    </row>
    <row r="160" spans="5:6">
      <c r="F160" s="2"/>
    </row>
    <row r="161" spans="6:6">
      <c r="F161" s="2"/>
    </row>
    <row r="162" spans="6:6">
      <c r="F162" s="2"/>
    </row>
    <row r="163" spans="6:6">
      <c r="F163" s="2"/>
    </row>
    <row r="164" spans="6:6">
      <c r="F164" s="2"/>
    </row>
    <row r="165" spans="6:6">
      <c r="F165" s="2"/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</sheetData>
  <mergeCells count="6">
    <mergeCell ref="G9:I9"/>
    <mergeCell ref="A1:E1"/>
    <mergeCell ref="F1:I1"/>
    <mergeCell ref="A7:C7"/>
    <mergeCell ref="P7:U7"/>
    <mergeCell ref="B8:E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0"/>
  <sheetViews>
    <sheetView topLeftCell="A94" workbookViewId="0">
      <selection activeCell="E110" sqref="E110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  <col min="5" max="5" width="41.83203125" bestFit="1" customWidth="1"/>
    <col min="10" max="10" width="14.6640625" bestFit="1" customWidth="1"/>
    <col min="20" max="20" width="23.5" bestFit="1" customWidth="1"/>
  </cols>
  <sheetData>
    <row r="1" spans="1:22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22">
      <c r="A3" t="s">
        <v>4</v>
      </c>
      <c r="B3" s="3">
        <v>3000</v>
      </c>
      <c r="C3" s="2">
        <f>SUM(B11:D64)</f>
        <v>8400.85</v>
      </c>
      <c r="D3" s="2">
        <f>B$3-C$3</f>
        <v>-5400.85</v>
      </c>
      <c r="F3" t="s">
        <v>30</v>
      </c>
      <c r="G3" s="2">
        <f>'Marzo 2013'!H3</f>
        <v>8521.57</v>
      </c>
      <c r="H3" s="2">
        <f>G3-B318+Q44-H10-H11-H12</f>
        <v>-14913.729999999992</v>
      </c>
    </row>
    <row r="4" spans="1:22">
      <c r="A4" t="s">
        <v>5</v>
      </c>
      <c r="B4" s="3">
        <v>2000</v>
      </c>
      <c r="C4" s="2">
        <f>SUM(B67:D232)</f>
        <v>4285.92</v>
      </c>
      <c r="D4" s="2">
        <f>B4-C4</f>
        <v>-2285.92</v>
      </c>
      <c r="F4" t="s">
        <v>31</v>
      </c>
      <c r="G4" s="2">
        <f>'Marzo 2013'!H4</f>
        <v>311.80000000000109</v>
      </c>
      <c r="H4" s="2">
        <f>G4-C318+R44</f>
        <v>91.210000000001401</v>
      </c>
    </row>
    <row r="5" spans="1:22">
      <c r="A5" t="s">
        <v>6</v>
      </c>
      <c r="B5" s="3">
        <v>7000</v>
      </c>
      <c r="C5" s="2">
        <f>SUM(C237:C316)+SUM(D237:D316)</f>
        <v>4048.75</v>
      </c>
      <c r="D5" s="2">
        <f>B5-C5</f>
        <v>2951.25</v>
      </c>
      <c r="F5" t="s">
        <v>32</v>
      </c>
      <c r="G5" s="2">
        <f>'Marzo 2013'!H5</f>
        <v>336.99999999999818</v>
      </c>
      <c r="H5" s="2">
        <f>G5-D318+S44</f>
        <v>1524.5</v>
      </c>
    </row>
    <row r="6" spans="1:22">
      <c r="A6" t="s">
        <v>33</v>
      </c>
      <c r="B6" s="3">
        <f>SUM(B3:B5)</f>
        <v>12000</v>
      </c>
      <c r="C6" s="2">
        <f>SUM(C3:C5)</f>
        <v>16735.52</v>
      </c>
      <c r="D6" s="2">
        <f>SUM(D3:D5)</f>
        <v>-4735.5200000000004</v>
      </c>
      <c r="F6" t="s">
        <v>33</v>
      </c>
      <c r="G6" s="2">
        <f>SUM(G3:G5)</f>
        <v>9170.369999999999</v>
      </c>
      <c r="H6" s="2">
        <f>SUM(H3:H5)</f>
        <v>-13298.019999999991</v>
      </c>
    </row>
    <row r="7" spans="1:22">
      <c r="A7" s="15" t="s">
        <v>12</v>
      </c>
      <c r="B7" s="15"/>
      <c r="C7" s="15"/>
      <c r="P7" s="15" t="s">
        <v>41</v>
      </c>
      <c r="Q7" s="15"/>
      <c r="R7" s="15"/>
      <c r="S7" s="15"/>
      <c r="T7" s="15"/>
      <c r="U7" s="15"/>
      <c r="V7" s="8"/>
    </row>
    <row r="8" spans="1:22">
      <c r="A8" t="s">
        <v>0</v>
      </c>
      <c r="B8" s="15" t="s">
        <v>70</v>
      </c>
      <c r="C8" s="15"/>
      <c r="D8" s="15"/>
      <c r="E8" s="15"/>
      <c r="G8" s="15" t="s">
        <v>71</v>
      </c>
      <c r="H8" s="15"/>
      <c r="I8" s="15"/>
      <c r="P8" t="s">
        <v>42</v>
      </c>
      <c r="Q8" t="s">
        <v>30</v>
      </c>
      <c r="R8" t="s">
        <v>31</v>
      </c>
      <c r="S8" t="s">
        <v>32</v>
      </c>
      <c r="T8" t="s">
        <v>115</v>
      </c>
    </row>
    <row r="9" spans="1:22">
      <c r="A9" t="s">
        <v>4</v>
      </c>
      <c r="B9" t="s">
        <v>30</v>
      </c>
      <c r="C9" t="s">
        <v>43</v>
      </c>
      <c r="D9" t="s">
        <v>32</v>
      </c>
      <c r="E9" t="s">
        <v>15</v>
      </c>
      <c r="G9" t="s">
        <v>0</v>
      </c>
      <c r="H9" t="s">
        <v>72</v>
      </c>
      <c r="I9" s="2" t="s">
        <v>42</v>
      </c>
      <c r="P9" s="1">
        <v>41365</v>
      </c>
      <c r="Q9" s="2">
        <v>0</v>
      </c>
      <c r="R9" s="2">
        <v>0</v>
      </c>
      <c r="S9" s="2">
        <v>500</v>
      </c>
      <c r="T9" t="s">
        <v>198</v>
      </c>
      <c r="U9" s="2"/>
    </row>
    <row r="10" spans="1:22">
      <c r="A10" s="1">
        <v>41365</v>
      </c>
      <c r="B10" s="2">
        <v>0</v>
      </c>
      <c r="C10" s="2">
        <v>0</v>
      </c>
      <c r="D10" s="2">
        <v>168</v>
      </c>
      <c r="E10" t="s">
        <v>648</v>
      </c>
      <c r="G10" t="s">
        <v>73</v>
      </c>
      <c r="H10">
        <v>3900</v>
      </c>
      <c r="I10" s="1">
        <v>41380</v>
      </c>
      <c r="P10" s="1">
        <v>41365</v>
      </c>
      <c r="Q10" s="2">
        <v>0</v>
      </c>
      <c r="R10" s="2">
        <v>0</v>
      </c>
      <c r="S10" s="2">
        <v>20</v>
      </c>
      <c r="T10" t="s">
        <v>636</v>
      </c>
      <c r="U10" s="2"/>
    </row>
    <row r="11" spans="1:22">
      <c r="A11" s="1">
        <v>41365</v>
      </c>
      <c r="B11" s="2">
        <v>0</v>
      </c>
      <c r="C11" s="2">
        <v>0</v>
      </c>
      <c r="D11" s="2">
        <v>24</v>
      </c>
      <c r="G11" t="s">
        <v>74</v>
      </c>
      <c r="H11">
        <v>2000</v>
      </c>
      <c r="I11" s="1"/>
      <c r="K11" s="2"/>
      <c r="P11" s="1">
        <v>41366</v>
      </c>
      <c r="Q11" s="2">
        <v>0</v>
      </c>
      <c r="R11" s="2">
        <v>0</v>
      </c>
      <c r="S11" s="2">
        <v>0</v>
      </c>
      <c r="U11" s="2"/>
    </row>
    <row r="12" spans="1:22">
      <c r="A12" s="1">
        <v>41366</v>
      </c>
      <c r="B12" s="2">
        <v>0</v>
      </c>
      <c r="C12" s="2">
        <v>0</v>
      </c>
      <c r="D12" s="2">
        <v>18</v>
      </c>
      <c r="G12" t="s">
        <v>10</v>
      </c>
      <c r="H12">
        <v>0</v>
      </c>
      <c r="P12" s="1">
        <v>41367</v>
      </c>
      <c r="Q12" s="2">
        <v>0</v>
      </c>
      <c r="R12" s="2">
        <v>0</v>
      </c>
      <c r="S12" s="2">
        <v>300</v>
      </c>
      <c r="T12" t="s">
        <v>198</v>
      </c>
      <c r="U12" s="2"/>
    </row>
    <row r="13" spans="1:22">
      <c r="A13" s="1">
        <v>41367</v>
      </c>
      <c r="B13" s="2">
        <v>0</v>
      </c>
      <c r="C13" s="2">
        <v>0</v>
      </c>
      <c r="D13" s="2">
        <v>12</v>
      </c>
      <c r="E13" t="s">
        <v>656</v>
      </c>
      <c r="G13" t="s">
        <v>396</v>
      </c>
      <c r="H13">
        <v>15000</v>
      </c>
      <c r="P13" s="1">
        <v>41368</v>
      </c>
      <c r="Q13" s="2">
        <v>0</v>
      </c>
      <c r="R13" s="2">
        <v>0</v>
      </c>
      <c r="S13" s="2">
        <v>0</v>
      </c>
      <c r="U13" s="2"/>
    </row>
    <row r="14" spans="1:22">
      <c r="A14" s="1">
        <v>41368</v>
      </c>
      <c r="B14" s="2">
        <v>0</v>
      </c>
      <c r="C14" s="2">
        <v>0</v>
      </c>
      <c r="D14" s="2">
        <v>24</v>
      </c>
      <c r="P14" s="1">
        <v>41369</v>
      </c>
      <c r="Q14" s="2">
        <v>0</v>
      </c>
      <c r="R14" s="2">
        <v>0</v>
      </c>
      <c r="S14" s="2">
        <v>0</v>
      </c>
      <c r="U14" s="2"/>
    </row>
    <row r="15" spans="1:22">
      <c r="A15" s="1">
        <v>41369</v>
      </c>
      <c r="B15" s="2">
        <v>0</v>
      </c>
      <c r="C15" s="2">
        <v>0</v>
      </c>
      <c r="D15" s="2">
        <v>0</v>
      </c>
      <c r="H15" s="2"/>
      <c r="J15" s="3"/>
      <c r="P15" s="1">
        <v>41370</v>
      </c>
      <c r="Q15" s="2">
        <v>0</v>
      </c>
      <c r="R15" s="2">
        <v>0</v>
      </c>
      <c r="S15" s="2">
        <v>500</v>
      </c>
      <c r="T15" t="s">
        <v>198</v>
      </c>
      <c r="U15" s="2"/>
    </row>
    <row r="16" spans="1:22">
      <c r="A16" s="1">
        <v>41370</v>
      </c>
      <c r="B16" s="2">
        <v>0</v>
      </c>
      <c r="C16" s="2">
        <v>0</v>
      </c>
      <c r="D16" s="2">
        <v>0</v>
      </c>
      <c r="G16" s="2"/>
      <c r="H16" s="2"/>
      <c r="P16" s="1">
        <v>41371</v>
      </c>
      <c r="Q16" s="2">
        <v>0</v>
      </c>
      <c r="R16" s="2">
        <v>0</v>
      </c>
      <c r="S16" s="2">
        <v>0</v>
      </c>
      <c r="U16" s="2"/>
    </row>
    <row r="17" spans="1:22">
      <c r="A17" s="1">
        <v>41371</v>
      </c>
      <c r="B17" s="2">
        <v>0</v>
      </c>
      <c r="C17" s="2">
        <v>0</v>
      </c>
      <c r="D17" s="2">
        <v>24</v>
      </c>
      <c r="E17" t="s">
        <v>667</v>
      </c>
      <c r="G17" s="3"/>
      <c r="H17" s="3"/>
      <c r="I17" s="2"/>
      <c r="K17" s="2"/>
      <c r="P17" s="1">
        <v>41372</v>
      </c>
      <c r="Q17" s="2">
        <v>0</v>
      </c>
      <c r="R17" s="2">
        <v>0</v>
      </c>
      <c r="S17" s="2">
        <v>0</v>
      </c>
      <c r="U17" s="2"/>
    </row>
    <row r="18" spans="1:22">
      <c r="A18" s="1">
        <v>41372</v>
      </c>
      <c r="B18" s="2">
        <v>0</v>
      </c>
      <c r="C18" s="2">
        <v>0</v>
      </c>
      <c r="D18" s="2">
        <v>24</v>
      </c>
      <c r="G18" s="3"/>
      <c r="H18" s="3"/>
      <c r="I18" s="3"/>
      <c r="K18" s="2"/>
      <c r="P18" s="1">
        <v>41373</v>
      </c>
      <c r="Q18" s="2">
        <v>0</v>
      </c>
      <c r="R18" s="2">
        <v>0</v>
      </c>
      <c r="S18" s="2">
        <v>300</v>
      </c>
      <c r="T18" t="s">
        <v>198</v>
      </c>
      <c r="U18" s="2"/>
    </row>
    <row r="19" spans="1:22">
      <c r="A19" s="1">
        <v>41373</v>
      </c>
      <c r="B19" s="2">
        <v>0</v>
      </c>
      <c r="C19" s="2">
        <v>0</v>
      </c>
      <c r="D19" s="2">
        <v>6</v>
      </c>
      <c r="G19" s="5"/>
      <c r="H19" s="2"/>
      <c r="I19" s="3"/>
      <c r="K19" s="2"/>
      <c r="P19" s="1">
        <v>41373</v>
      </c>
      <c r="Q19" s="2">
        <v>0</v>
      </c>
      <c r="R19" s="2">
        <v>0</v>
      </c>
      <c r="S19" s="2">
        <v>502</v>
      </c>
      <c r="T19" t="s">
        <v>694</v>
      </c>
      <c r="U19" s="2"/>
    </row>
    <row r="20" spans="1:22">
      <c r="A20" s="1">
        <v>41374</v>
      </c>
      <c r="B20" s="2">
        <v>2000</v>
      </c>
      <c r="C20" s="2">
        <v>0</v>
      </c>
      <c r="D20" s="2">
        <v>0</v>
      </c>
      <c r="E20" t="s">
        <v>697</v>
      </c>
      <c r="G20" s="5"/>
      <c r="H20" s="2"/>
      <c r="I20" s="3"/>
      <c r="L20" s="2"/>
      <c r="P20" s="1">
        <v>41374</v>
      </c>
      <c r="Q20" s="2">
        <v>4.76</v>
      </c>
      <c r="R20" s="2">
        <v>0</v>
      </c>
      <c r="S20" s="2">
        <v>0</v>
      </c>
      <c r="T20" t="s">
        <v>386</v>
      </c>
    </row>
    <row r="21" spans="1:22">
      <c r="A21" s="1">
        <v>41374</v>
      </c>
      <c r="B21" s="2">
        <v>0</v>
      </c>
      <c r="C21" s="2">
        <v>0</v>
      </c>
      <c r="D21" s="2">
        <v>18</v>
      </c>
      <c r="G21" s="2"/>
      <c r="H21" s="5"/>
      <c r="L21" s="2"/>
      <c r="P21" s="1">
        <v>41375</v>
      </c>
      <c r="Q21" s="2">
        <v>0</v>
      </c>
      <c r="R21" s="2">
        <v>0</v>
      </c>
      <c r="S21" s="2">
        <v>0</v>
      </c>
    </row>
    <row r="22" spans="1:22">
      <c r="A22" s="1">
        <v>41375</v>
      </c>
      <c r="B22" s="2">
        <v>0</v>
      </c>
      <c r="C22" s="2">
        <v>0</v>
      </c>
      <c r="D22" s="2">
        <v>24</v>
      </c>
      <c r="G22" s="5"/>
      <c r="H22" s="2"/>
      <c r="I22" s="5"/>
      <c r="J22" s="3"/>
      <c r="L22" s="2"/>
      <c r="P22" s="1">
        <v>41376</v>
      </c>
      <c r="Q22" s="2">
        <v>18283.080000000002</v>
      </c>
      <c r="R22" s="2">
        <v>0</v>
      </c>
      <c r="S22" s="2">
        <v>0</v>
      </c>
    </row>
    <row r="23" spans="1:22">
      <c r="A23" s="1">
        <v>41376</v>
      </c>
      <c r="B23" s="2">
        <v>0</v>
      </c>
      <c r="C23" s="2">
        <v>0</v>
      </c>
      <c r="D23" s="2">
        <v>24</v>
      </c>
      <c r="G23" s="5"/>
      <c r="H23" s="6"/>
      <c r="I23" s="5"/>
      <c r="L23" s="2"/>
      <c r="P23" s="1">
        <v>41376</v>
      </c>
      <c r="Q23" s="2">
        <v>0</v>
      </c>
      <c r="R23" s="2">
        <v>2738</v>
      </c>
      <c r="S23" s="2">
        <v>0</v>
      </c>
    </row>
    <row r="24" spans="1:22">
      <c r="A24" s="1">
        <v>41377</v>
      </c>
      <c r="B24" s="2">
        <v>0</v>
      </c>
      <c r="C24" s="2">
        <v>0</v>
      </c>
      <c r="D24" s="2">
        <v>0</v>
      </c>
      <c r="G24" s="5"/>
      <c r="H24" s="5"/>
      <c r="I24" s="5"/>
      <c r="J24" s="3"/>
      <c r="L24" s="2"/>
      <c r="P24" s="1">
        <v>41377</v>
      </c>
      <c r="Q24" s="2">
        <v>0</v>
      </c>
      <c r="R24" s="2">
        <v>0</v>
      </c>
      <c r="S24" s="2">
        <v>100</v>
      </c>
      <c r="T24" t="s">
        <v>696</v>
      </c>
      <c r="U24" s="2"/>
    </row>
    <row r="25" spans="1:22">
      <c r="A25" s="1">
        <v>41378</v>
      </c>
      <c r="B25" s="2">
        <v>0</v>
      </c>
      <c r="C25" s="2">
        <v>0</v>
      </c>
      <c r="D25" s="2">
        <v>24</v>
      </c>
      <c r="G25" s="5"/>
      <c r="H25" s="5"/>
      <c r="I25" s="2"/>
      <c r="J25" s="5"/>
      <c r="K25" s="5"/>
      <c r="L25" s="5"/>
      <c r="M25" s="5"/>
      <c r="N25" s="5"/>
      <c r="O25" s="5"/>
      <c r="P25" s="1">
        <v>41378</v>
      </c>
      <c r="Q25" s="2">
        <v>0</v>
      </c>
      <c r="R25" s="2">
        <v>0</v>
      </c>
      <c r="S25" s="2">
        <v>0</v>
      </c>
      <c r="U25" s="2"/>
    </row>
    <row r="26" spans="1:22" s="1" customFormat="1">
      <c r="A26" s="1">
        <v>41379</v>
      </c>
      <c r="B26" s="2">
        <v>0</v>
      </c>
      <c r="C26" s="2">
        <v>0</v>
      </c>
      <c r="D26" s="2">
        <v>68</v>
      </c>
      <c r="E26"/>
      <c r="G26" s="5"/>
      <c r="H26" s="5"/>
      <c r="I26" s="5"/>
      <c r="L26" s="5"/>
      <c r="M26" s="5"/>
      <c r="N26" s="5"/>
      <c r="O26" s="5"/>
      <c r="P26" s="1">
        <v>41379</v>
      </c>
      <c r="Q26" s="2">
        <v>0</v>
      </c>
      <c r="R26" s="2">
        <v>0</v>
      </c>
      <c r="S26" s="2">
        <v>500</v>
      </c>
      <c r="T26" t="s">
        <v>198</v>
      </c>
      <c r="V26" s="5"/>
    </row>
    <row r="27" spans="1:22" s="1" customFormat="1">
      <c r="A27" s="1">
        <v>41380</v>
      </c>
      <c r="B27" s="2">
        <v>0</v>
      </c>
      <c r="C27" s="2">
        <v>0</v>
      </c>
      <c r="D27" s="2">
        <v>6</v>
      </c>
      <c r="E27"/>
      <c r="G27" s="5"/>
      <c r="H27" s="5"/>
      <c r="I27" s="5"/>
      <c r="J27" s="5"/>
      <c r="K27" s="5"/>
      <c r="L27" s="5"/>
      <c r="M27" s="5"/>
      <c r="N27" s="5"/>
      <c r="O27" s="5"/>
      <c r="P27" s="1">
        <v>41380</v>
      </c>
      <c r="Q27" s="2">
        <v>0</v>
      </c>
      <c r="R27" s="2">
        <v>0</v>
      </c>
      <c r="S27" s="2">
        <v>100</v>
      </c>
      <c r="T27" t="s">
        <v>326</v>
      </c>
      <c r="V27" s="5"/>
    </row>
    <row r="28" spans="1:22" s="1" customFormat="1">
      <c r="A28" s="1">
        <v>41381</v>
      </c>
      <c r="B28" s="2">
        <v>0</v>
      </c>
      <c r="C28" s="2">
        <v>0</v>
      </c>
      <c r="D28" s="2">
        <v>24</v>
      </c>
      <c r="E28"/>
      <c r="G28" s="5"/>
      <c r="H28" s="5"/>
      <c r="I28" s="5"/>
      <c r="J28" s="5"/>
      <c r="K28" s="5"/>
      <c r="L28" s="5"/>
      <c r="M28" s="5"/>
      <c r="N28" s="5"/>
      <c r="O28" s="5"/>
      <c r="P28" s="1">
        <v>41380</v>
      </c>
      <c r="Q28" s="2">
        <v>0</v>
      </c>
      <c r="R28" s="2">
        <v>0</v>
      </c>
      <c r="S28" s="2">
        <v>0</v>
      </c>
      <c r="T28"/>
      <c r="V28" s="5"/>
    </row>
    <row r="29" spans="1:22" s="1" customFormat="1">
      <c r="A29" s="1">
        <v>41382</v>
      </c>
      <c r="B29" s="2">
        <v>1256.8499999999999</v>
      </c>
      <c r="C29" s="2">
        <v>0</v>
      </c>
      <c r="D29" s="2">
        <v>0</v>
      </c>
      <c r="E29" t="s">
        <v>801</v>
      </c>
      <c r="G29" s="5"/>
      <c r="H29" s="5"/>
      <c r="I29" s="5"/>
      <c r="J29" s="5"/>
      <c r="K29" s="5"/>
      <c r="L29" s="5"/>
      <c r="M29" s="5"/>
      <c r="N29" s="5"/>
      <c r="O29" s="5"/>
      <c r="P29" s="1">
        <v>41381</v>
      </c>
      <c r="Q29" s="2">
        <v>0</v>
      </c>
      <c r="R29" s="2">
        <v>0</v>
      </c>
      <c r="S29" s="2">
        <v>0</v>
      </c>
      <c r="T29"/>
      <c r="V29" s="5"/>
    </row>
    <row r="30" spans="1:22" s="1" customFormat="1">
      <c r="A30" s="1">
        <v>41382</v>
      </c>
      <c r="B30" s="2">
        <v>0</v>
      </c>
      <c r="C30" s="2">
        <v>0</v>
      </c>
      <c r="D30" s="2">
        <v>90</v>
      </c>
      <c r="E30" t="s">
        <v>790</v>
      </c>
      <c r="G30" s="5"/>
      <c r="H30" s="5"/>
      <c r="I30" s="3"/>
      <c r="J30" s="5"/>
      <c r="K30" s="5"/>
      <c r="L30" s="5"/>
      <c r="M30" s="5"/>
      <c r="N30" s="5"/>
      <c r="O30" s="5"/>
      <c r="P30" s="1">
        <v>41382</v>
      </c>
      <c r="Q30" s="2">
        <v>0</v>
      </c>
      <c r="R30" s="2">
        <v>0</v>
      </c>
      <c r="S30" s="2">
        <v>0</v>
      </c>
      <c r="T30"/>
      <c r="V30" s="5"/>
    </row>
    <row r="31" spans="1:22" s="1" customFormat="1">
      <c r="A31" s="1">
        <v>41382</v>
      </c>
      <c r="B31" s="2">
        <v>0</v>
      </c>
      <c r="C31" s="2">
        <v>0</v>
      </c>
      <c r="D31" s="2">
        <v>27</v>
      </c>
      <c r="E31" t="s">
        <v>620</v>
      </c>
      <c r="G31" s="5"/>
      <c r="H31" s="5"/>
      <c r="I31" s="3"/>
      <c r="J31" s="5"/>
      <c r="K31" s="5"/>
      <c r="L31" s="5"/>
      <c r="M31" s="5"/>
      <c r="N31" s="5"/>
      <c r="O31" s="5"/>
      <c r="P31" s="1">
        <v>41383</v>
      </c>
      <c r="Q31" s="2">
        <v>0</v>
      </c>
      <c r="R31" s="2">
        <v>0</v>
      </c>
      <c r="S31" s="2">
        <v>5000</v>
      </c>
      <c r="T31"/>
      <c r="V31" s="5"/>
    </row>
    <row r="32" spans="1:22" s="1" customFormat="1">
      <c r="A32" s="1">
        <v>41382</v>
      </c>
      <c r="B32" s="2">
        <v>0</v>
      </c>
      <c r="C32" s="2">
        <v>0</v>
      </c>
      <c r="D32" s="2">
        <v>8</v>
      </c>
      <c r="E32" t="s">
        <v>719</v>
      </c>
      <c r="G32" s="5"/>
      <c r="H32" s="5"/>
      <c r="I32" s="3"/>
      <c r="J32" s="5"/>
      <c r="K32" s="5"/>
      <c r="L32" s="5"/>
      <c r="M32" s="5"/>
      <c r="N32" s="5"/>
      <c r="O32" s="5"/>
      <c r="P32" s="1">
        <v>41384</v>
      </c>
      <c r="Q32" s="2">
        <v>0</v>
      </c>
      <c r="R32" s="2">
        <v>0</v>
      </c>
      <c r="S32" s="2">
        <v>0</v>
      </c>
      <c r="T32" t="s">
        <v>198</v>
      </c>
      <c r="V32" s="5"/>
    </row>
    <row r="33" spans="1:22" s="1" customFormat="1">
      <c r="A33" s="1">
        <v>41382</v>
      </c>
      <c r="B33" s="2">
        <v>0</v>
      </c>
      <c r="C33" s="2">
        <v>0</v>
      </c>
      <c r="D33" s="2">
        <v>12</v>
      </c>
      <c r="E33" t="s">
        <v>720</v>
      </c>
      <c r="G33" s="5"/>
      <c r="H33" s="5"/>
      <c r="I33" s="3"/>
      <c r="J33" s="5"/>
      <c r="K33" s="5"/>
      <c r="L33" s="5"/>
      <c r="M33" s="5"/>
      <c r="N33" s="5"/>
      <c r="O33" s="5"/>
      <c r="P33" s="1">
        <v>41385</v>
      </c>
      <c r="Q33" s="2">
        <v>0</v>
      </c>
      <c r="R33" s="2">
        <v>0</v>
      </c>
      <c r="S33" s="2">
        <v>0</v>
      </c>
      <c r="T33"/>
      <c r="V33" s="5"/>
    </row>
    <row r="34" spans="1:22" s="1" customFormat="1">
      <c r="A34" s="1">
        <v>41382</v>
      </c>
      <c r="B34" s="2">
        <v>0</v>
      </c>
      <c r="C34" s="2">
        <v>0</v>
      </c>
      <c r="D34" s="2">
        <v>8</v>
      </c>
      <c r="E34" t="s">
        <v>721</v>
      </c>
      <c r="G34" s="5"/>
      <c r="H34" s="5"/>
      <c r="I34" s="3"/>
      <c r="J34" s="5"/>
      <c r="K34" s="5"/>
      <c r="L34" s="5"/>
      <c r="M34" s="5"/>
      <c r="N34" s="5"/>
      <c r="O34" s="5"/>
      <c r="P34" s="1">
        <v>41386</v>
      </c>
      <c r="Q34" s="2">
        <v>0</v>
      </c>
      <c r="R34" s="2">
        <v>0</v>
      </c>
      <c r="S34" s="2">
        <v>0</v>
      </c>
      <c r="T34"/>
      <c r="V34" s="5"/>
    </row>
    <row r="35" spans="1:22" s="1" customFormat="1">
      <c r="A35" s="1">
        <v>41382</v>
      </c>
      <c r="B35" s="2">
        <v>0</v>
      </c>
      <c r="C35" s="2">
        <v>0</v>
      </c>
      <c r="D35" s="2">
        <v>8</v>
      </c>
      <c r="E35" t="s">
        <v>722</v>
      </c>
      <c r="G35" s="5"/>
      <c r="H35" s="5"/>
      <c r="I35" s="3"/>
      <c r="J35" s="5"/>
      <c r="K35" s="5"/>
      <c r="L35" s="5"/>
      <c r="M35" s="5"/>
      <c r="N35" s="5"/>
      <c r="O35" s="5"/>
      <c r="P35" s="1">
        <v>41387</v>
      </c>
      <c r="Q35" s="2">
        <v>0</v>
      </c>
      <c r="R35" s="2">
        <v>0</v>
      </c>
      <c r="S35" s="2">
        <v>0</v>
      </c>
      <c r="T35"/>
      <c r="V35" s="5"/>
    </row>
    <row r="36" spans="1:22" s="1" customFormat="1">
      <c r="A36" s="1">
        <v>41382</v>
      </c>
      <c r="B36" s="2">
        <v>0</v>
      </c>
      <c r="C36" s="2">
        <v>0</v>
      </c>
      <c r="D36" s="2">
        <v>16</v>
      </c>
      <c r="E36" t="s">
        <v>723</v>
      </c>
      <c r="G36" s="5"/>
      <c r="H36" s="5"/>
      <c r="I36" s="5"/>
      <c r="J36" s="5"/>
      <c r="K36" s="5"/>
      <c r="L36" s="5"/>
      <c r="M36" s="5"/>
      <c r="N36" s="5"/>
      <c r="O36" s="5"/>
      <c r="P36" s="1">
        <v>41388</v>
      </c>
      <c r="Q36" s="2">
        <v>0</v>
      </c>
      <c r="R36" s="2">
        <v>0</v>
      </c>
      <c r="S36" s="2">
        <v>1000</v>
      </c>
      <c r="T36"/>
      <c r="V36" s="5"/>
    </row>
    <row r="37" spans="1:22" s="1" customFormat="1">
      <c r="A37" s="1">
        <v>41383</v>
      </c>
      <c r="B37" s="2">
        <v>0</v>
      </c>
      <c r="C37" s="2">
        <v>0</v>
      </c>
      <c r="D37" s="2">
        <v>75</v>
      </c>
      <c r="E37" t="s">
        <v>647</v>
      </c>
      <c r="G37" s="5"/>
      <c r="H37" s="5"/>
      <c r="I37" s="5"/>
      <c r="J37" s="5"/>
      <c r="K37" s="5"/>
      <c r="L37" s="5"/>
      <c r="M37" s="5"/>
      <c r="N37" s="5"/>
      <c r="O37" s="5"/>
      <c r="P37" s="1">
        <v>41388</v>
      </c>
      <c r="Q37" s="2">
        <v>0</v>
      </c>
      <c r="R37" s="2">
        <v>0</v>
      </c>
      <c r="S37" s="2">
        <v>1000</v>
      </c>
      <c r="T37" t="s">
        <v>198</v>
      </c>
      <c r="V37" s="5"/>
    </row>
    <row r="38" spans="1:22" s="1" customFormat="1">
      <c r="A38" s="1">
        <v>41383</v>
      </c>
      <c r="B38" s="2">
        <v>0</v>
      </c>
      <c r="C38" s="2">
        <v>310</v>
      </c>
      <c r="D38" s="2">
        <v>0</v>
      </c>
      <c r="E38" t="s">
        <v>782</v>
      </c>
      <c r="G38" s="5"/>
      <c r="H38" s="5"/>
      <c r="I38" s="5"/>
      <c r="J38" s="5"/>
      <c r="K38" s="5"/>
      <c r="L38" s="5"/>
      <c r="M38" s="5"/>
      <c r="N38" s="5"/>
      <c r="O38" s="5"/>
      <c r="P38" s="1">
        <v>41389</v>
      </c>
      <c r="Q38" s="2">
        <v>0</v>
      </c>
      <c r="R38" s="2">
        <v>0</v>
      </c>
      <c r="S38" s="2">
        <v>300</v>
      </c>
      <c r="T38" t="s">
        <v>198</v>
      </c>
      <c r="V38" s="5"/>
    </row>
    <row r="39" spans="1:22" s="1" customFormat="1">
      <c r="A39" s="1">
        <v>41383</v>
      </c>
      <c r="B39" s="2">
        <v>0</v>
      </c>
      <c r="C39" s="2">
        <v>0</v>
      </c>
      <c r="D39" s="2">
        <v>30</v>
      </c>
      <c r="E39" t="s">
        <v>725</v>
      </c>
      <c r="G39" s="5"/>
      <c r="H39" s="5"/>
      <c r="I39" s="5"/>
      <c r="J39" s="5"/>
      <c r="K39" s="5"/>
      <c r="L39" s="5"/>
      <c r="M39" s="5"/>
      <c r="N39" s="5"/>
      <c r="O39" s="5"/>
      <c r="P39" s="1">
        <v>41390</v>
      </c>
      <c r="Q39" s="2">
        <v>0</v>
      </c>
      <c r="R39" s="2">
        <v>0</v>
      </c>
      <c r="S39" s="2">
        <v>0</v>
      </c>
      <c r="T39" t="s">
        <v>198</v>
      </c>
      <c r="V39" s="5"/>
    </row>
    <row r="40" spans="1:22" s="1" customFormat="1">
      <c r="A40" s="1">
        <v>41383</v>
      </c>
      <c r="B40" s="2">
        <v>0</v>
      </c>
      <c r="C40" s="2">
        <v>0</v>
      </c>
      <c r="D40" s="2">
        <v>12</v>
      </c>
      <c r="E40" t="s">
        <v>726</v>
      </c>
      <c r="G40" s="5"/>
      <c r="H40" s="5"/>
      <c r="I40" s="5"/>
      <c r="J40" s="5"/>
      <c r="K40" s="5"/>
      <c r="L40" s="5"/>
      <c r="M40" s="5"/>
      <c r="N40" s="5"/>
      <c r="O40" s="5"/>
      <c r="P40" s="1">
        <v>41391</v>
      </c>
      <c r="Q40" s="2">
        <v>0</v>
      </c>
      <c r="R40" s="2">
        <v>0</v>
      </c>
      <c r="S40" s="2">
        <v>400</v>
      </c>
      <c r="T40"/>
      <c r="V40" s="5"/>
    </row>
    <row r="41" spans="1:22" s="1" customFormat="1">
      <c r="A41" s="1">
        <v>41384</v>
      </c>
      <c r="B41" s="2">
        <v>0</v>
      </c>
      <c r="C41" s="2">
        <v>0</v>
      </c>
      <c r="D41" s="2">
        <v>100</v>
      </c>
      <c r="E41" t="s">
        <v>729</v>
      </c>
      <c r="G41" s="5"/>
      <c r="H41" s="5"/>
      <c r="I41" s="5"/>
      <c r="J41" s="5"/>
      <c r="K41" s="5"/>
      <c r="L41" s="5"/>
      <c r="M41" s="5"/>
      <c r="N41" s="5"/>
      <c r="O41" s="5"/>
      <c r="P41" s="1">
        <v>41392</v>
      </c>
      <c r="Q41" s="2">
        <v>0</v>
      </c>
      <c r="R41" s="2">
        <v>0</v>
      </c>
      <c r="S41" s="2">
        <v>0</v>
      </c>
      <c r="T41" t="s">
        <v>198</v>
      </c>
      <c r="V41" s="5"/>
    </row>
    <row r="42" spans="1:22" s="1" customFormat="1">
      <c r="A42" s="1">
        <v>41384</v>
      </c>
      <c r="B42" s="2">
        <v>0</v>
      </c>
      <c r="C42" s="2">
        <v>0</v>
      </c>
      <c r="D42" s="2">
        <v>1560</v>
      </c>
      <c r="E42" t="s">
        <v>731</v>
      </c>
      <c r="G42" s="5"/>
      <c r="H42" s="5"/>
      <c r="I42" s="5"/>
      <c r="J42" s="5"/>
      <c r="K42" s="5"/>
      <c r="L42" s="5"/>
      <c r="M42" s="5"/>
      <c r="N42" s="5"/>
      <c r="O42" s="5"/>
      <c r="P42" s="1">
        <v>41393</v>
      </c>
      <c r="Q42" s="2">
        <v>0</v>
      </c>
      <c r="R42" s="2">
        <v>0</v>
      </c>
      <c r="S42" s="2">
        <v>0</v>
      </c>
      <c r="T42"/>
      <c r="V42" s="5"/>
    </row>
    <row r="43" spans="1:22" s="1" customFormat="1">
      <c r="A43" s="4">
        <v>41384</v>
      </c>
      <c r="B43" s="6">
        <v>0</v>
      </c>
      <c r="C43" s="6">
        <v>0</v>
      </c>
      <c r="D43" s="6">
        <v>150</v>
      </c>
      <c r="E43" t="s">
        <v>732</v>
      </c>
      <c r="G43" s="5"/>
      <c r="H43" s="5"/>
      <c r="I43" s="5"/>
      <c r="J43" s="5"/>
      <c r="K43" s="5"/>
      <c r="L43" s="5"/>
      <c r="M43" s="5"/>
      <c r="N43" s="5"/>
      <c r="O43" s="5"/>
      <c r="P43" s="1">
        <v>41394</v>
      </c>
      <c r="Q43" s="2">
        <v>0</v>
      </c>
      <c r="R43" s="2">
        <v>0</v>
      </c>
      <c r="S43" s="2">
        <v>0</v>
      </c>
      <c r="T43"/>
      <c r="V43" s="5"/>
    </row>
    <row r="44" spans="1:22" s="1" customFormat="1">
      <c r="A44" s="1">
        <v>41385</v>
      </c>
      <c r="B44" s="2">
        <v>0</v>
      </c>
      <c r="C44" s="2">
        <v>0</v>
      </c>
      <c r="D44" s="2">
        <v>1550</v>
      </c>
      <c r="E44" t="s">
        <v>738</v>
      </c>
      <c r="G44" s="5"/>
      <c r="H44" s="5"/>
      <c r="I44" s="5"/>
      <c r="J44" s="5"/>
      <c r="K44" s="5"/>
      <c r="L44" s="5"/>
      <c r="M44" s="5"/>
      <c r="N44" s="5"/>
      <c r="O44" s="5"/>
      <c r="P44" t="s">
        <v>21</v>
      </c>
      <c r="Q44" s="2">
        <f>SUM(Q9:Q43)</f>
        <v>18287.84</v>
      </c>
      <c r="R44" s="2">
        <f>SUM(R9:R43)</f>
        <v>2738</v>
      </c>
      <c r="S44" s="2">
        <f>SUM(S9:S43)</f>
        <v>10522</v>
      </c>
      <c r="T44"/>
      <c r="V44" s="5"/>
    </row>
    <row r="45" spans="1:22" s="1" customFormat="1">
      <c r="A45" s="1">
        <v>41385</v>
      </c>
      <c r="B45" s="2">
        <v>0</v>
      </c>
      <c r="C45" s="2">
        <v>0</v>
      </c>
      <c r="D45" s="2">
        <v>100</v>
      </c>
      <c r="E45" t="s">
        <v>739</v>
      </c>
      <c r="G45" s="5"/>
      <c r="H45" s="5"/>
      <c r="I45" s="5"/>
      <c r="J45" s="5"/>
      <c r="K45" s="5"/>
      <c r="L45" s="5"/>
      <c r="M45" s="5"/>
      <c r="N45" s="5"/>
      <c r="O45" s="5"/>
      <c r="P45"/>
      <c r="Q45" s="2"/>
      <c r="R45" s="2"/>
      <c r="S45" s="2"/>
      <c r="T45"/>
      <c r="V45" s="5"/>
    </row>
    <row r="46" spans="1:22" s="1" customFormat="1">
      <c r="A46" s="1">
        <v>41386</v>
      </c>
      <c r="B46" s="2">
        <v>0</v>
      </c>
      <c r="C46" s="2">
        <v>0</v>
      </c>
      <c r="D46" s="2">
        <v>200</v>
      </c>
      <c r="E46" t="s">
        <v>740</v>
      </c>
      <c r="G46" s="5"/>
      <c r="H46" s="5"/>
      <c r="I46" s="5"/>
      <c r="J46" s="5"/>
      <c r="K46" s="5"/>
      <c r="L46" s="5"/>
      <c r="M46" s="5"/>
      <c r="N46" s="5"/>
      <c r="O46" s="5"/>
      <c r="P46"/>
      <c r="Q46" s="2"/>
      <c r="R46" s="2"/>
      <c r="S46" s="2"/>
      <c r="T46"/>
      <c r="V46" s="5"/>
    </row>
    <row r="47" spans="1:22" s="1" customFormat="1">
      <c r="A47" s="1">
        <v>41386</v>
      </c>
      <c r="B47" s="2">
        <v>0</v>
      </c>
      <c r="C47" s="2">
        <v>0</v>
      </c>
      <c r="D47" s="2">
        <v>125</v>
      </c>
      <c r="E47" t="s">
        <v>741</v>
      </c>
      <c r="G47" s="5"/>
      <c r="H47" s="5"/>
      <c r="I47" s="5"/>
      <c r="J47" s="5"/>
      <c r="K47" s="5"/>
      <c r="L47" s="5"/>
      <c r="M47" s="5"/>
      <c r="N47" s="5"/>
      <c r="O47" s="5"/>
      <c r="P47"/>
      <c r="Q47" s="2"/>
      <c r="R47" s="2"/>
      <c r="S47" s="2"/>
      <c r="T47" t="s">
        <v>198</v>
      </c>
      <c r="V47" s="5"/>
    </row>
    <row r="48" spans="1:22" s="1" customFormat="1">
      <c r="A48" s="1">
        <v>41387</v>
      </c>
      <c r="B48" s="2">
        <v>0</v>
      </c>
      <c r="C48" s="2">
        <v>0</v>
      </c>
      <c r="D48" s="2">
        <v>48</v>
      </c>
      <c r="E48" t="s">
        <v>742</v>
      </c>
      <c r="G48" s="5"/>
      <c r="H48" s="5"/>
      <c r="I48" s="5"/>
      <c r="J48" s="5"/>
      <c r="K48" s="5"/>
      <c r="L48" s="5"/>
      <c r="M48" s="5"/>
      <c r="N48" s="5"/>
      <c r="O48" s="5"/>
      <c r="P48"/>
      <c r="Q48" s="2"/>
      <c r="R48" s="2"/>
      <c r="S48" s="2"/>
      <c r="T48"/>
      <c r="V48" s="5"/>
    </row>
    <row r="49" spans="1:22" s="1" customFormat="1">
      <c r="A49" s="1">
        <v>41387</v>
      </c>
      <c r="B49" s="2">
        <v>0</v>
      </c>
      <c r="C49" s="2">
        <v>0</v>
      </c>
      <c r="D49" s="2">
        <v>0</v>
      </c>
      <c r="E49"/>
      <c r="G49" s="5"/>
      <c r="H49" s="5"/>
      <c r="I49" s="5"/>
      <c r="J49" s="5"/>
      <c r="K49" s="5"/>
      <c r="L49" s="5"/>
      <c r="M49" s="5"/>
      <c r="N49" s="5"/>
      <c r="O49" s="5"/>
      <c r="P49"/>
      <c r="Q49" s="2"/>
      <c r="R49" s="2"/>
      <c r="S49" s="2"/>
      <c r="T49"/>
      <c r="V49" s="5"/>
    </row>
    <row r="50" spans="1:22">
      <c r="A50" s="1">
        <v>41388</v>
      </c>
      <c r="B50" s="2">
        <v>0</v>
      </c>
      <c r="C50" s="2">
        <v>0</v>
      </c>
      <c r="D50" s="2">
        <v>24</v>
      </c>
      <c r="E50" t="s">
        <v>746</v>
      </c>
      <c r="F50" s="1"/>
      <c r="G50" s="5"/>
      <c r="H50" s="5"/>
      <c r="I50" s="5"/>
      <c r="J50" s="5"/>
      <c r="K50" s="5"/>
      <c r="L50" s="5"/>
      <c r="M50" s="5"/>
      <c r="N50" s="5"/>
      <c r="O50" s="5"/>
      <c r="Q50" s="2"/>
      <c r="R50" s="2"/>
      <c r="S50" s="2"/>
    </row>
    <row r="51" spans="1:22">
      <c r="A51" s="1">
        <v>41388</v>
      </c>
      <c r="B51" s="2">
        <v>0</v>
      </c>
      <c r="C51" s="2">
        <v>0</v>
      </c>
      <c r="D51" s="2">
        <v>4</v>
      </c>
      <c r="E51" t="s">
        <v>719</v>
      </c>
      <c r="F51" s="1"/>
      <c r="G51" s="5"/>
      <c r="H51" s="5"/>
      <c r="I51" s="5"/>
      <c r="J51" s="5"/>
      <c r="K51" s="5"/>
      <c r="L51" s="5"/>
      <c r="M51" s="5"/>
      <c r="N51" s="5"/>
      <c r="O51" s="5"/>
      <c r="Q51" s="2"/>
      <c r="R51" s="2"/>
      <c r="S51" s="2"/>
    </row>
    <row r="52" spans="1:22">
      <c r="A52" s="1">
        <v>41388</v>
      </c>
      <c r="B52" s="2">
        <v>0</v>
      </c>
      <c r="C52" s="2">
        <v>0</v>
      </c>
      <c r="D52" s="2">
        <v>8</v>
      </c>
      <c r="E52" t="s">
        <v>747</v>
      </c>
      <c r="F52" s="1"/>
      <c r="G52" s="5"/>
      <c r="H52" s="5"/>
      <c r="I52" s="5"/>
      <c r="J52" s="5"/>
      <c r="K52" s="5"/>
      <c r="L52" s="5"/>
      <c r="M52" s="5"/>
      <c r="N52" s="5"/>
      <c r="O52" s="5"/>
      <c r="Q52" s="2"/>
      <c r="R52" s="2"/>
      <c r="S52" s="2"/>
    </row>
    <row r="53" spans="1:22">
      <c r="A53" s="1">
        <v>41388</v>
      </c>
      <c r="B53" s="2">
        <v>0</v>
      </c>
      <c r="C53" s="2">
        <v>0</v>
      </c>
      <c r="D53" s="2">
        <v>11</v>
      </c>
      <c r="E53" t="s">
        <v>749</v>
      </c>
      <c r="F53" s="1"/>
      <c r="G53" s="5"/>
      <c r="H53" s="5"/>
      <c r="I53" s="5"/>
      <c r="J53" s="5"/>
      <c r="K53" s="5"/>
      <c r="L53" s="5"/>
      <c r="M53" s="5"/>
      <c r="N53" s="5"/>
      <c r="O53" s="5"/>
      <c r="Q53" s="2"/>
      <c r="R53" s="2"/>
      <c r="S53" s="2"/>
    </row>
    <row r="54" spans="1:22">
      <c r="A54" s="1">
        <v>41388</v>
      </c>
      <c r="B54" s="2">
        <v>0</v>
      </c>
      <c r="C54" s="2">
        <v>0</v>
      </c>
      <c r="D54" s="2">
        <v>4</v>
      </c>
      <c r="E54" t="s">
        <v>751</v>
      </c>
      <c r="F54" s="1"/>
      <c r="G54" s="5"/>
      <c r="H54" s="5"/>
      <c r="I54" s="5"/>
      <c r="J54" s="5"/>
      <c r="K54" s="5"/>
      <c r="L54" s="5"/>
      <c r="M54" s="5"/>
      <c r="N54" s="5"/>
      <c r="O54" s="5"/>
      <c r="Q54" s="2"/>
      <c r="R54" s="2"/>
      <c r="S54" s="2"/>
    </row>
    <row r="55" spans="1:22">
      <c r="A55" s="1">
        <v>41388</v>
      </c>
      <c r="B55" s="2">
        <v>0</v>
      </c>
      <c r="C55" s="2">
        <v>0</v>
      </c>
      <c r="D55" s="2">
        <v>16</v>
      </c>
      <c r="E55" t="s">
        <v>752</v>
      </c>
      <c r="F55" s="1"/>
      <c r="G55" s="5"/>
      <c r="H55" s="5"/>
      <c r="I55" s="5"/>
      <c r="J55" s="5"/>
      <c r="K55" s="5"/>
      <c r="L55" s="5"/>
      <c r="M55" s="5"/>
      <c r="N55" s="5"/>
      <c r="O55" s="5"/>
      <c r="Q55" s="2"/>
      <c r="R55" s="2"/>
      <c r="S55" s="2"/>
    </row>
    <row r="56" spans="1:22">
      <c r="A56" s="1">
        <v>41388</v>
      </c>
      <c r="B56" s="2">
        <v>0</v>
      </c>
      <c r="C56" s="2">
        <v>0</v>
      </c>
      <c r="D56" s="2">
        <v>32</v>
      </c>
      <c r="E56" t="s">
        <v>753</v>
      </c>
      <c r="F56" s="1"/>
      <c r="G56" s="5"/>
      <c r="H56" s="5"/>
      <c r="I56" s="5"/>
      <c r="J56" s="5"/>
      <c r="K56" s="5"/>
      <c r="L56" s="5"/>
      <c r="M56" s="5"/>
      <c r="N56" s="5"/>
      <c r="O56" s="5"/>
      <c r="Q56" s="2"/>
      <c r="R56" s="2"/>
      <c r="S56" s="2"/>
    </row>
    <row r="57" spans="1:22">
      <c r="A57" s="1">
        <v>41388</v>
      </c>
      <c r="B57" s="2">
        <v>0</v>
      </c>
      <c r="C57" s="2">
        <v>0</v>
      </c>
      <c r="D57" s="2">
        <v>32</v>
      </c>
      <c r="E57" t="s">
        <v>754</v>
      </c>
      <c r="G57" s="5"/>
      <c r="H57" s="5"/>
      <c r="I57" s="5"/>
      <c r="J57" s="5"/>
      <c r="K57" s="5"/>
      <c r="L57" s="5"/>
      <c r="M57" s="5"/>
      <c r="N57" s="5"/>
      <c r="O57" s="5"/>
      <c r="Q57" s="2"/>
      <c r="R57" s="2"/>
      <c r="S57" s="2"/>
    </row>
    <row r="58" spans="1:22">
      <c r="A58" s="1">
        <v>41389</v>
      </c>
      <c r="B58" s="2">
        <v>0</v>
      </c>
      <c r="C58" s="2">
        <v>0</v>
      </c>
      <c r="D58" s="2">
        <v>168</v>
      </c>
      <c r="E58" t="s">
        <v>755</v>
      </c>
      <c r="G58" s="5"/>
      <c r="H58" s="5"/>
      <c r="I58" s="5"/>
      <c r="J58" s="5"/>
      <c r="K58" s="5"/>
      <c r="L58" s="5"/>
      <c r="M58" s="5"/>
      <c r="N58" s="5"/>
      <c r="O58" s="5"/>
      <c r="Q58" s="2"/>
      <c r="R58" s="2"/>
      <c r="S58" s="2"/>
    </row>
    <row r="59" spans="1:22">
      <c r="A59" s="1">
        <v>41389</v>
      </c>
      <c r="B59" s="2">
        <v>0</v>
      </c>
      <c r="C59" s="2">
        <v>0</v>
      </c>
      <c r="D59" s="2">
        <v>12</v>
      </c>
      <c r="E59" t="s">
        <v>747</v>
      </c>
      <c r="G59" s="5"/>
      <c r="H59" s="5"/>
      <c r="I59" s="5"/>
      <c r="J59" s="5"/>
      <c r="K59" s="5"/>
      <c r="L59" s="5"/>
      <c r="M59" s="5"/>
      <c r="N59" s="5"/>
      <c r="O59" s="5"/>
      <c r="Q59" s="2"/>
      <c r="R59" s="2"/>
      <c r="S59" s="2"/>
    </row>
    <row r="60" spans="1:22">
      <c r="A60" s="1">
        <v>41390</v>
      </c>
      <c r="B60" s="2">
        <v>0</v>
      </c>
      <c r="C60" s="2">
        <v>0</v>
      </c>
      <c r="D60" s="2">
        <v>24</v>
      </c>
      <c r="G60" s="5"/>
      <c r="H60" s="5"/>
      <c r="I60" s="5"/>
      <c r="J60" s="5"/>
      <c r="K60" s="5"/>
      <c r="L60" s="5"/>
      <c r="M60" s="5"/>
      <c r="N60" s="5"/>
      <c r="O60" s="5"/>
      <c r="Q60" s="2"/>
      <c r="R60" s="2"/>
      <c r="S60" s="2"/>
    </row>
    <row r="61" spans="1:22">
      <c r="A61" s="1">
        <v>41391</v>
      </c>
      <c r="B61" s="2">
        <v>0</v>
      </c>
      <c r="C61" s="2">
        <v>0</v>
      </c>
      <c r="D61" s="2">
        <v>24</v>
      </c>
      <c r="G61" s="5"/>
      <c r="H61" s="5"/>
      <c r="I61" s="5"/>
      <c r="J61" s="5"/>
      <c r="K61" s="5"/>
      <c r="L61" s="5"/>
      <c r="M61" s="5"/>
      <c r="N61" s="5"/>
      <c r="O61" s="5"/>
      <c r="Q61" s="2"/>
      <c r="R61" s="2"/>
      <c r="S61" s="2"/>
    </row>
    <row r="62" spans="1:22">
      <c r="A62" s="1">
        <v>41392</v>
      </c>
      <c r="B62" s="2">
        <v>0</v>
      </c>
      <c r="C62" s="2">
        <v>0</v>
      </c>
      <c r="D62" s="2">
        <v>0</v>
      </c>
      <c r="G62" s="5"/>
      <c r="H62" s="5"/>
      <c r="I62" s="5"/>
      <c r="J62" s="5"/>
      <c r="K62" s="5"/>
      <c r="L62" s="5"/>
      <c r="M62" s="5"/>
      <c r="N62" s="5"/>
      <c r="O62" s="5"/>
      <c r="Q62" s="2"/>
      <c r="R62" s="2"/>
      <c r="S62" s="2"/>
    </row>
    <row r="63" spans="1:22">
      <c r="A63" s="1">
        <v>41393</v>
      </c>
      <c r="B63" s="2">
        <v>0</v>
      </c>
      <c r="C63" s="2">
        <v>0</v>
      </c>
      <c r="D63" s="2">
        <v>24</v>
      </c>
      <c r="G63" s="5"/>
      <c r="H63" s="5"/>
      <c r="I63" s="5"/>
      <c r="J63" s="5"/>
      <c r="K63" s="5"/>
      <c r="L63" s="5"/>
      <c r="M63" s="5"/>
      <c r="N63" s="5"/>
      <c r="O63" s="5"/>
      <c r="Q63" s="2"/>
      <c r="R63" s="2"/>
      <c r="S63" s="2"/>
    </row>
    <row r="64" spans="1:22">
      <c r="A64" s="1">
        <v>41394</v>
      </c>
      <c r="B64" s="2">
        <v>0</v>
      </c>
      <c r="C64" s="2">
        <v>0</v>
      </c>
      <c r="D64" s="2">
        <v>12</v>
      </c>
      <c r="G64" s="5"/>
      <c r="H64" s="5"/>
      <c r="I64" s="5"/>
      <c r="J64" s="5"/>
      <c r="K64" s="5"/>
      <c r="L64" s="5"/>
      <c r="M64" s="5"/>
      <c r="N64" s="5"/>
      <c r="O64" s="5"/>
      <c r="Q64" s="2"/>
      <c r="R64" s="2"/>
      <c r="S64" s="2"/>
    </row>
    <row r="65" spans="1:15">
      <c r="A65" s="1">
        <v>41394</v>
      </c>
      <c r="B65" s="2">
        <v>0</v>
      </c>
      <c r="C65" s="2">
        <v>0</v>
      </c>
      <c r="D65" s="2">
        <v>12</v>
      </c>
      <c r="E65" t="s">
        <v>656</v>
      </c>
      <c r="G65" s="5"/>
      <c r="H65" s="5"/>
      <c r="I65" s="5"/>
      <c r="J65" s="5"/>
      <c r="K65" s="5"/>
      <c r="L65" s="5"/>
      <c r="M65" s="5"/>
      <c r="N65" s="5"/>
      <c r="O65" s="5"/>
    </row>
    <row r="66" spans="1:15">
      <c r="A66" t="s">
        <v>5</v>
      </c>
      <c r="B66" s="2"/>
      <c r="C66" s="2"/>
      <c r="D66" s="2"/>
      <c r="G66" s="5"/>
      <c r="H66" s="5"/>
      <c r="I66" s="5"/>
      <c r="J66" s="5"/>
      <c r="K66" s="5"/>
      <c r="L66" s="5"/>
      <c r="M66" s="5"/>
      <c r="N66" s="5"/>
      <c r="O66" s="5"/>
    </row>
    <row r="67" spans="1:15">
      <c r="A67" s="4">
        <v>41365</v>
      </c>
      <c r="B67" s="2">
        <v>0</v>
      </c>
      <c r="C67" s="2">
        <v>70</v>
      </c>
      <c r="D67" s="2">
        <v>0</v>
      </c>
      <c r="E67" t="s">
        <v>637</v>
      </c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4">
        <v>41365</v>
      </c>
      <c r="B68" s="2">
        <v>0</v>
      </c>
      <c r="C68" s="2">
        <v>15.9</v>
      </c>
      <c r="D68" s="2">
        <v>0</v>
      </c>
      <c r="E68" t="s">
        <v>638</v>
      </c>
      <c r="G68" s="5"/>
      <c r="H68" s="5"/>
      <c r="I68" s="5"/>
      <c r="J68" s="5"/>
      <c r="K68" s="5"/>
      <c r="L68" s="5"/>
      <c r="M68" s="5"/>
      <c r="N68" s="5"/>
      <c r="O68" s="5"/>
    </row>
    <row r="69" spans="1:15">
      <c r="A69" s="4">
        <v>41365</v>
      </c>
      <c r="B69" s="2">
        <v>0</v>
      </c>
      <c r="C69" s="2">
        <v>5</v>
      </c>
      <c r="D69" s="2">
        <v>0</v>
      </c>
      <c r="E69" t="s">
        <v>639</v>
      </c>
      <c r="G69" s="5"/>
      <c r="H69" s="5"/>
      <c r="I69" s="5"/>
      <c r="J69" s="5"/>
      <c r="K69" s="5"/>
      <c r="L69" s="5"/>
      <c r="M69" s="5"/>
      <c r="N69" s="5"/>
      <c r="O69" s="5"/>
    </row>
    <row r="70" spans="1:15">
      <c r="A70" s="4">
        <v>41365</v>
      </c>
      <c r="B70" s="2">
        <v>0</v>
      </c>
      <c r="C70" s="2">
        <v>21.8</v>
      </c>
      <c r="D70" s="2">
        <v>0</v>
      </c>
      <c r="E70" t="s">
        <v>640</v>
      </c>
      <c r="G70" s="5"/>
      <c r="H70" s="5"/>
      <c r="I70" s="5"/>
      <c r="J70" s="5"/>
      <c r="K70" s="5"/>
      <c r="L70" s="5"/>
      <c r="M70" s="5"/>
      <c r="N70" s="5"/>
      <c r="O70" s="5"/>
    </row>
    <row r="71" spans="1:15">
      <c r="A71" s="4">
        <v>41365</v>
      </c>
      <c r="B71" s="2">
        <v>0</v>
      </c>
      <c r="C71" s="2">
        <v>41.27</v>
      </c>
      <c r="D71" s="2">
        <v>0</v>
      </c>
      <c r="E71" t="s">
        <v>641</v>
      </c>
      <c r="G71" s="5"/>
      <c r="H71" s="5"/>
      <c r="I71" s="5"/>
      <c r="J71" s="5"/>
      <c r="K71" s="5"/>
      <c r="L71" s="5"/>
      <c r="M71" s="5"/>
      <c r="N71" s="5"/>
      <c r="O71" s="5"/>
    </row>
    <row r="72" spans="1:15">
      <c r="A72" s="4">
        <v>41365</v>
      </c>
      <c r="B72" s="2">
        <v>0</v>
      </c>
      <c r="C72" s="2">
        <v>4.7</v>
      </c>
      <c r="D72" s="2">
        <v>0</v>
      </c>
      <c r="E72" t="s">
        <v>642</v>
      </c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4">
        <v>41365</v>
      </c>
      <c r="B73" s="2">
        <v>0</v>
      </c>
      <c r="C73" s="2">
        <v>6.5</v>
      </c>
      <c r="D73" s="2">
        <v>0</v>
      </c>
      <c r="E73" t="s">
        <v>643</v>
      </c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4">
        <v>41365</v>
      </c>
      <c r="B74" s="2">
        <v>0</v>
      </c>
      <c r="C74" s="2">
        <v>15.5</v>
      </c>
      <c r="D74" s="2">
        <v>0</v>
      </c>
      <c r="E74" t="s">
        <v>644</v>
      </c>
      <c r="F74" s="2"/>
      <c r="G74" s="5"/>
      <c r="H74" s="5"/>
      <c r="I74" s="5"/>
      <c r="J74" s="5"/>
      <c r="K74" s="5"/>
      <c r="L74" s="5"/>
      <c r="M74" s="5"/>
      <c r="N74" s="5"/>
      <c r="O74" s="5"/>
    </row>
    <row r="75" spans="1:15">
      <c r="A75" s="4">
        <v>41365</v>
      </c>
      <c r="B75" s="2">
        <v>0</v>
      </c>
      <c r="C75" s="2">
        <v>19.8</v>
      </c>
      <c r="D75" s="2">
        <v>0</v>
      </c>
      <c r="E75" t="s">
        <v>449</v>
      </c>
      <c r="F75" s="2">
        <f>SUM(C67:C76)</f>
        <v>227.47</v>
      </c>
      <c r="G75" s="5"/>
      <c r="H75" s="5"/>
      <c r="I75" s="5"/>
      <c r="J75" s="5"/>
      <c r="K75" s="5"/>
      <c r="L75" s="5"/>
      <c r="M75" s="5"/>
      <c r="N75" s="5"/>
      <c r="O75" s="5"/>
    </row>
    <row r="76" spans="1:15">
      <c r="A76" s="4">
        <v>41365</v>
      </c>
      <c r="B76" s="2">
        <v>0</v>
      </c>
      <c r="C76" s="2">
        <v>27</v>
      </c>
      <c r="D76" s="2">
        <v>0</v>
      </c>
      <c r="E76" t="s">
        <v>645</v>
      </c>
      <c r="F76" s="2"/>
      <c r="G76" s="5"/>
      <c r="H76" s="5"/>
      <c r="I76" s="5"/>
      <c r="J76" s="5"/>
      <c r="K76" s="5"/>
      <c r="L76" s="5"/>
      <c r="M76" s="5"/>
      <c r="N76" s="5"/>
      <c r="O76" s="5"/>
    </row>
    <row r="77" spans="1:15">
      <c r="A77" s="4">
        <v>41366</v>
      </c>
      <c r="B77" s="2">
        <v>0</v>
      </c>
      <c r="C77" s="2">
        <v>0</v>
      </c>
      <c r="D77" s="2">
        <v>25</v>
      </c>
      <c r="E77" t="s">
        <v>649</v>
      </c>
      <c r="F77" s="2"/>
      <c r="G77" s="5"/>
      <c r="H77" s="5"/>
      <c r="I77" s="5"/>
      <c r="J77" s="5"/>
      <c r="K77" s="5"/>
      <c r="L77" s="5"/>
      <c r="M77" s="5"/>
      <c r="N77" s="5"/>
      <c r="O77" s="5"/>
    </row>
    <row r="78" spans="1:15">
      <c r="A78" s="4">
        <v>41367</v>
      </c>
      <c r="B78" s="2">
        <v>0</v>
      </c>
      <c r="C78" s="2">
        <v>0</v>
      </c>
      <c r="D78" s="2">
        <v>10</v>
      </c>
      <c r="E78" t="s">
        <v>653</v>
      </c>
      <c r="F78" s="2"/>
      <c r="G78" s="5"/>
      <c r="H78" s="5"/>
      <c r="I78" s="5"/>
      <c r="J78" s="5"/>
      <c r="K78" s="5"/>
      <c r="L78" s="5"/>
      <c r="M78" s="5"/>
      <c r="N78" s="5"/>
      <c r="O78" s="5"/>
    </row>
    <row r="79" spans="1:15">
      <c r="A79" s="4">
        <v>41367</v>
      </c>
      <c r="B79" s="2">
        <v>0</v>
      </c>
      <c r="C79" s="2">
        <v>0</v>
      </c>
      <c r="D79" s="2">
        <v>20</v>
      </c>
      <c r="E79" t="s">
        <v>654</v>
      </c>
      <c r="F79" s="2"/>
      <c r="G79" s="5"/>
      <c r="H79" s="5"/>
      <c r="I79" s="5"/>
      <c r="J79" s="5"/>
      <c r="K79" s="5"/>
      <c r="L79" s="5"/>
      <c r="M79" s="5"/>
      <c r="N79" s="5"/>
      <c r="O79" s="5"/>
    </row>
    <row r="80" spans="1:15">
      <c r="A80" s="4">
        <v>41367</v>
      </c>
      <c r="B80" s="2">
        <v>0</v>
      </c>
      <c r="C80" s="2">
        <v>0</v>
      </c>
      <c r="D80" s="2">
        <v>17</v>
      </c>
      <c r="E80" t="s">
        <v>655</v>
      </c>
      <c r="F80" s="2"/>
      <c r="G80" s="5"/>
      <c r="H80" s="5"/>
      <c r="I80" s="5"/>
      <c r="J80" s="5"/>
      <c r="K80" s="5"/>
      <c r="L80" s="5"/>
      <c r="M80" s="5"/>
      <c r="N80" s="5"/>
      <c r="O80" s="5"/>
    </row>
    <row r="81" spans="1:15">
      <c r="A81" s="4">
        <v>41367</v>
      </c>
      <c r="B81" s="2">
        <v>0</v>
      </c>
      <c r="C81" s="2">
        <v>0</v>
      </c>
      <c r="D81" s="2">
        <v>10</v>
      </c>
      <c r="E81" t="s">
        <v>138</v>
      </c>
      <c r="F81" s="2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4">
        <v>41367</v>
      </c>
      <c r="B82" s="2">
        <v>0</v>
      </c>
      <c r="C82" s="2">
        <v>0</v>
      </c>
      <c r="D82" s="2">
        <v>6</v>
      </c>
      <c r="E82" t="s">
        <v>575</v>
      </c>
      <c r="F82" s="2"/>
      <c r="G82" s="5"/>
      <c r="H82" s="5"/>
      <c r="I82" s="5"/>
      <c r="J82" s="5"/>
      <c r="K82" s="5"/>
      <c r="L82" s="5"/>
      <c r="M82" s="5"/>
      <c r="N82" s="5"/>
      <c r="O82" s="5"/>
    </row>
    <row r="83" spans="1:15">
      <c r="A83" s="4">
        <v>41368</v>
      </c>
      <c r="B83" s="2">
        <v>0</v>
      </c>
      <c r="C83" s="2">
        <v>0</v>
      </c>
      <c r="D83" s="2">
        <v>27</v>
      </c>
      <c r="E83" t="s">
        <v>662</v>
      </c>
      <c r="F83" s="2"/>
      <c r="G83" s="5"/>
      <c r="H83" s="5"/>
      <c r="I83" s="5"/>
      <c r="J83" s="5"/>
      <c r="K83" s="5"/>
      <c r="L83" s="5"/>
      <c r="M83" s="5"/>
      <c r="N83" s="5"/>
      <c r="O83" s="5"/>
    </row>
    <row r="84" spans="1:15">
      <c r="A84" s="4">
        <v>41368</v>
      </c>
      <c r="B84" s="2">
        <v>0</v>
      </c>
      <c r="C84" s="2">
        <v>0</v>
      </c>
      <c r="D84" s="2">
        <v>10.9</v>
      </c>
      <c r="E84" t="s">
        <v>100</v>
      </c>
      <c r="F84" s="2"/>
      <c r="G84" s="5"/>
      <c r="H84" s="5"/>
      <c r="I84" s="5"/>
      <c r="J84" s="5"/>
      <c r="K84" s="5"/>
      <c r="L84" s="5"/>
      <c r="M84" s="5"/>
      <c r="N84" s="5"/>
      <c r="O84" s="5"/>
    </row>
    <row r="85" spans="1:15">
      <c r="A85" s="4">
        <v>41368</v>
      </c>
      <c r="B85" s="2">
        <v>0</v>
      </c>
      <c r="C85" s="2">
        <v>0</v>
      </c>
      <c r="D85" s="2">
        <v>21.85</v>
      </c>
      <c r="E85" t="s">
        <v>663</v>
      </c>
      <c r="F85" s="2"/>
      <c r="G85" s="5"/>
      <c r="H85" s="5"/>
      <c r="I85" s="5"/>
      <c r="J85" s="5"/>
      <c r="K85" s="5"/>
      <c r="L85" s="5"/>
      <c r="M85" s="5"/>
      <c r="N85" s="5"/>
      <c r="O85" s="5"/>
    </row>
    <row r="86" spans="1:15">
      <c r="A86" s="4">
        <v>41368</v>
      </c>
      <c r="B86" s="2">
        <v>0</v>
      </c>
      <c r="C86" s="2">
        <v>0</v>
      </c>
      <c r="D86" s="2">
        <v>10</v>
      </c>
      <c r="E86" t="s">
        <v>651</v>
      </c>
      <c r="F86" s="2"/>
      <c r="G86" s="5"/>
      <c r="H86" s="5"/>
      <c r="I86" s="5"/>
      <c r="J86" s="5"/>
      <c r="K86" s="5"/>
      <c r="L86" s="5"/>
      <c r="M86" s="5"/>
      <c r="N86" s="5"/>
      <c r="O86" s="5"/>
    </row>
    <row r="87" spans="1:15">
      <c r="A87" s="4">
        <v>41368</v>
      </c>
      <c r="B87" s="2">
        <v>0</v>
      </c>
      <c r="C87" s="2">
        <v>0</v>
      </c>
      <c r="D87" s="2">
        <v>8</v>
      </c>
      <c r="E87" t="s">
        <v>652</v>
      </c>
      <c r="F87" s="2"/>
      <c r="G87" s="5"/>
      <c r="H87" s="5"/>
      <c r="I87" s="5"/>
      <c r="J87" s="5"/>
      <c r="K87" s="5"/>
      <c r="L87" s="5"/>
      <c r="M87" s="5"/>
      <c r="N87" s="5"/>
      <c r="O87" s="5"/>
    </row>
    <row r="88" spans="1:15">
      <c r="A88" s="4">
        <v>41368</v>
      </c>
      <c r="B88" s="2">
        <v>0</v>
      </c>
      <c r="C88" s="2">
        <v>0</v>
      </c>
      <c r="D88" s="2">
        <v>13</v>
      </c>
      <c r="E88" t="s">
        <v>657</v>
      </c>
      <c r="F88" s="2"/>
      <c r="G88" s="5"/>
      <c r="H88" s="5"/>
      <c r="I88" s="5"/>
      <c r="J88" s="5"/>
      <c r="K88" s="5"/>
      <c r="L88" s="5"/>
      <c r="M88" s="5"/>
      <c r="N88" s="5"/>
      <c r="O88" s="5"/>
    </row>
    <row r="89" spans="1:15">
      <c r="A89" s="4">
        <v>41368</v>
      </c>
      <c r="B89" s="2">
        <v>0</v>
      </c>
      <c r="C89" s="2">
        <v>0</v>
      </c>
      <c r="D89" s="2">
        <v>69</v>
      </c>
      <c r="E89" t="s">
        <v>658</v>
      </c>
      <c r="F89" s="2"/>
      <c r="G89" s="5"/>
      <c r="H89" s="5"/>
      <c r="I89" s="5"/>
      <c r="J89" s="5"/>
      <c r="K89" s="5"/>
      <c r="L89" s="5"/>
      <c r="M89" s="5"/>
      <c r="N89" s="5"/>
      <c r="O89" s="5"/>
    </row>
    <row r="90" spans="1:15">
      <c r="A90" s="4">
        <v>41368</v>
      </c>
      <c r="B90" s="2">
        <v>76.5</v>
      </c>
      <c r="C90" s="2">
        <v>0</v>
      </c>
      <c r="D90" s="2">
        <v>0</v>
      </c>
      <c r="E90" t="s">
        <v>661</v>
      </c>
      <c r="F90" s="2"/>
      <c r="G90" s="5"/>
      <c r="H90" s="5"/>
      <c r="I90" s="5"/>
      <c r="J90" s="5"/>
      <c r="K90" s="5"/>
      <c r="L90" s="5"/>
      <c r="M90" s="5"/>
      <c r="N90" s="5"/>
      <c r="O90" s="5"/>
    </row>
    <row r="91" spans="1:15">
      <c r="A91" s="4">
        <v>41369</v>
      </c>
      <c r="B91" s="2">
        <v>0</v>
      </c>
      <c r="C91" s="2">
        <v>0</v>
      </c>
      <c r="D91" s="2">
        <v>35</v>
      </c>
      <c r="E91" t="s">
        <v>660</v>
      </c>
      <c r="F91" s="2"/>
      <c r="G91" s="5"/>
      <c r="H91" s="5"/>
      <c r="I91" s="5"/>
      <c r="J91" s="5"/>
      <c r="K91" s="5"/>
      <c r="L91" s="5"/>
      <c r="M91" s="5"/>
      <c r="N91" s="5"/>
      <c r="O91" s="5"/>
    </row>
    <row r="92" spans="1:15">
      <c r="A92" s="4">
        <v>41370</v>
      </c>
      <c r="B92" s="2">
        <v>2.4</v>
      </c>
      <c r="C92" s="2">
        <v>0</v>
      </c>
      <c r="D92" s="2">
        <v>0</v>
      </c>
      <c r="E92" t="s">
        <v>481</v>
      </c>
      <c r="F92" s="2"/>
      <c r="G92" s="5"/>
      <c r="H92" s="5"/>
      <c r="I92" s="5"/>
      <c r="J92" s="5"/>
      <c r="K92" s="5"/>
      <c r="L92" s="5"/>
      <c r="M92" s="5"/>
      <c r="N92" s="5"/>
      <c r="O92" s="5"/>
    </row>
    <row r="93" spans="1:15">
      <c r="A93" s="4">
        <v>41370</v>
      </c>
      <c r="B93" s="2">
        <v>14.5</v>
      </c>
      <c r="C93" s="2">
        <v>0</v>
      </c>
      <c r="D93" s="2">
        <v>0</v>
      </c>
      <c r="E93" t="s">
        <v>664</v>
      </c>
      <c r="F93" s="2"/>
      <c r="G93" s="5"/>
      <c r="H93" s="5"/>
      <c r="I93" s="5"/>
      <c r="J93" s="5"/>
      <c r="K93" s="5"/>
      <c r="L93" s="5"/>
      <c r="M93" s="5"/>
      <c r="N93" s="5"/>
      <c r="O93" s="5"/>
    </row>
    <row r="94" spans="1:15">
      <c r="A94" s="4">
        <v>41370</v>
      </c>
      <c r="B94" s="2">
        <v>21</v>
      </c>
      <c r="C94" s="2">
        <v>0</v>
      </c>
      <c r="D94" s="2">
        <v>0</v>
      </c>
      <c r="E94" t="s">
        <v>441</v>
      </c>
      <c r="F94" s="2"/>
      <c r="G94" s="5"/>
      <c r="H94" s="5"/>
      <c r="I94" s="5"/>
      <c r="J94" s="5"/>
      <c r="K94" s="5"/>
      <c r="L94" s="5"/>
      <c r="M94" s="5"/>
      <c r="N94" s="5"/>
      <c r="O94" s="5"/>
    </row>
    <row r="95" spans="1:15">
      <c r="A95" s="4">
        <v>41370</v>
      </c>
      <c r="B95" s="2">
        <v>13.9</v>
      </c>
      <c r="C95" s="2">
        <v>0</v>
      </c>
      <c r="D95" s="2">
        <v>0</v>
      </c>
      <c r="E95" t="s">
        <v>449</v>
      </c>
      <c r="F95" s="2"/>
      <c r="G95" s="5"/>
      <c r="H95" s="5"/>
      <c r="I95" s="5"/>
      <c r="J95" s="5"/>
      <c r="K95" s="5"/>
      <c r="L95" s="5"/>
      <c r="M95" s="5"/>
      <c r="N95" s="5"/>
      <c r="O95" s="5"/>
    </row>
    <row r="96" spans="1:15">
      <c r="A96" s="4">
        <v>41370</v>
      </c>
      <c r="B96" s="2">
        <v>21.8</v>
      </c>
      <c r="C96" s="2">
        <v>0</v>
      </c>
      <c r="D96" s="2">
        <v>0</v>
      </c>
      <c r="E96" t="s">
        <v>640</v>
      </c>
      <c r="F96" s="2"/>
      <c r="G96" s="5"/>
      <c r="H96" s="5"/>
      <c r="I96" s="5"/>
      <c r="J96" s="5"/>
      <c r="K96" s="5"/>
      <c r="L96" s="5"/>
      <c r="M96" s="5"/>
      <c r="N96" s="5"/>
      <c r="O96" s="5"/>
    </row>
    <row r="97" spans="1:15">
      <c r="A97" s="4">
        <v>41370</v>
      </c>
      <c r="B97" s="2">
        <v>9.9</v>
      </c>
      <c r="C97" s="2">
        <v>0</v>
      </c>
      <c r="D97" s="2">
        <v>0</v>
      </c>
      <c r="E97" t="s">
        <v>442</v>
      </c>
      <c r="F97" s="2"/>
      <c r="G97" s="5"/>
      <c r="H97" s="5"/>
      <c r="I97" s="5"/>
      <c r="J97" s="5"/>
      <c r="K97" s="5"/>
      <c r="L97" s="5"/>
      <c r="M97" s="5"/>
      <c r="N97" s="5"/>
      <c r="O97" s="5"/>
    </row>
    <row r="98" spans="1:15">
      <c r="A98" s="4">
        <v>41370</v>
      </c>
      <c r="B98" s="2">
        <v>18.8</v>
      </c>
      <c r="C98" s="2">
        <v>0</v>
      </c>
      <c r="D98" s="2">
        <v>0</v>
      </c>
      <c r="E98" t="s">
        <v>206</v>
      </c>
      <c r="F98" s="2"/>
      <c r="G98" s="5"/>
      <c r="H98" s="5"/>
      <c r="I98" s="5"/>
      <c r="J98" s="5"/>
      <c r="K98" s="5"/>
      <c r="L98" s="5"/>
      <c r="M98" s="5"/>
      <c r="N98" s="5"/>
      <c r="O98" s="5"/>
    </row>
    <row r="99" spans="1:15">
      <c r="A99" s="4">
        <v>41370</v>
      </c>
      <c r="B99" s="2">
        <v>13.7</v>
      </c>
      <c r="C99" s="2">
        <v>0</v>
      </c>
      <c r="D99" s="2">
        <v>0</v>
      </c>
      <c r="E99" t="s">
        <v>665</v>
      </c>
      <c r="F99" s="2"/>
      <c r="G99" s="5"/>
      <c r="H99" s="5"/>
      <c r="I99" s="5"/>
      <c r="J99" s="5"/>
      <c r="K99" s="5"/>
      <c r="L99" s="5"/>
      <c r="M99" s="5"/>
      <c r="N99" s="5"/>
      <c r="O99" s="5"/>
    </row>
    <row r="100" spans="1:15">
      <c r="A100" s="4">
        <v>41370</v>
      </c>
      <c r="B100" s="2">
        <v>15.9</v>
      </c>
      <c r="C100" s="2">
        <v>0</v>
      </c>
      <c r="D100" s="2">
        <v>0</v>
      </c>
      <c r="E100" t="s">
        <v>666</v>
      </c>
      <c r="F100" s="2"/>
      <c r="G100" s="5"/>
      <c r="H100" s="5"/>
      <c r="I100" s="5"/>
      <c r="J100" s="5"/>
      <c r="K100" s="5"/>
      <c r="L100" s="5"/>
      <c r="M100" s="5"/>
      <c r="N100" s="5"/>
      <c r="O100" s="5"/>
    </row>
    <row r="101" spans="1:15">
      <c r="A101" s="4">
        <v>41371</v>
      </c>
      <c r="B101" s="2">
        <v>0</v>
      </c>
      <c r="C101" s="2">
        <v>0</v>
      </c>
      <c r="D101" s="2">
        <v>30</v>
      </c>
      <c r="E101" t="s">
        <v>668</v>
      </c>
      <c r="F101" s="2"/>
      <c r="G101" s="5"/>
      <c r="H101" s="5"/>
      <c r="I101" s="5"/>
      <c r="J101" s="5"/>
      <c r="K101" s="5"/>
      <c r="L101" s="5"/>
      <c r="M101" s="5"/>
      <c r="N101" s="5"/>
      <c r="O101" s="5"/>
    </row>
    <row r="102" spans="1:15">
      <c r="A102" s="4">
        <v>41371</v>
      </c>
      <c r="B102" s="2">
        <v>0</v>
      </c>
      <c r="C102" s="2">
        <v>0</v>
      </c>
      <c r="D102" s="2">
        <v>10</v>
      </c>
      <c r="E102" t="s">
        <v>669</v>
      </c>
      <c r="F102" s="2"/>
      <c r="G102" s="5"/>
      <c r="H102" s="5"/>
      <c r="I102" s="5"/>
      <c r="J102" s="5"/>
      <c r="K102" s="5"/>
      <c r="L102" s="5"/>
      <c r="M102" s="5"/>
      <c r="N102" s="5"/>
      <c r="O102" s="5"/>
    </row>
    <row r="103" spans="1:15">
      <c r="A103" s="4">
        <v>41371</v>
      </c>
      <c r="B103" s="2">
        <v>0</v>
      </c>
      <c r="C103" s="2">
        <v>0</v>
      </c>
      <c r="D103" s="2">
        <v>21.7</v>
      </c>
      <c r="E103" t="s">
        <v>670</v>
      </c>
      <c r="F103" s="2"/>
      <c r="G103" s="5"/>
      <c r="H103" s="5"/>
      <c r="I103" s="5"/>
      <c r="J103" s="5"/>
      <c r="K103" s="5"/>
      <c r="L103" s="5"/>
      <c r="M103" s="5"/>
      <c r="N103" s="5"/>
      <c r="O103" s="5"/>
    </row>
    <row r="104" spans="1:15">
      <c r="A104" s="4">
        <v>41371</v>
      </c>
      <c r="B104" s="2">
        <v>0</v>
      </c>
      <c r="C104" s="2">
        <v>0</v>
      </c>
      <c r="D104" s="2">
        <v>3.5</v>
      </c>
      <c r="E104" t="s">
        <v>671</v>
      </c>
      <c r="F104" s="2"/>
      <c r="G104" s="5"/>
      <c r="H104" s="5"/>
      <c r="I104" s="5"/>
      <c r="J104" s="5"/>
      <c r="K104" s="5"/>
      <c r="L104" s="5"/>
      <c r="M104" s="5"/>
      <c r="N104" s="5"/>
      <c r="O104" s="5"/>
    </row>
    <row r="105" spans="1:15">
      <c r="A105" s="4">
        <v>41371</v>
      </c>
      <c r="B105" s="2">
        <v>0</v>
      </c>
      <c r="C105" s="2">
        <v>0</v>
      </c>
      <c r="D105" s="2">
        <v>3.3</v>
      </c>
      <c r="E105" t="s">
        <v>672</v>
      </c>
      <c r="F105" s="2"/>
      <c r="G105" s="5"/>
      <c r="H105" s="5"/>
      <c r="I105" s="5"/>
      <c r="J105" s="5"/>
      <c r="K105" s="5"/>
      <c r="L105" s="5"/>
      <c r="M105" s="5"/>
      <c r="N105" s="5"/>
      <c r="O105" s="5"/>
    </row>
    <row r="106" spans="1:15">
      <c r="A106" s="4">
        <v>41371</v>
      </c>
      <c r="B106" s="2">
        <v>0</v>
      </c>
      <c r="C106" s="2">
        <v>0</v>
      </c>
      <c r="D106" s="2">
        <v>7</v>
      </c>
      <c r="E106" t="s">
        <v>673</v>
      </c>
      <c r="F106" s="2"/>
      <c r="G106" s="5"/>
      <c r="H106" s="5"/>
      <c r="I106" s="5"/>
      <c r="J106" s="5"/>
      <c r="K106" s="5"/>
      <c r="L106" s="5"/>
      <c r="M106" s="5"/>
      <c r="N106" s="5"/>
      <c r="O106" s="5"/>
    </row>
    <row r="107" spans="1:15">
      <c r="A107" s="4">
        <v>41371</v>
      </c>
      <c r="B107" s="2">
        <v>0</v>
      </c>
      <c r="C107" s="2">
        <v>0</v>
      </c>
      <c r="D107" s="2">
        <v>9</v>
      </c>
      <c r="E107" t="s">
        <v>674</v>
      </c>
      <c r="F107" s="2"/>
      <c r="G107" s="5"/>
      <c r="H107" s="5"/>
      <c r="I107" s="5"/>
      <c r="J107" s="5"/>
      <c r="K107" s="5"/>
      <c r="L107" s="5"/>
      <c r="M107" s="5"/>
      <c r="N107" s="5"/>
      <c r="O107" s="5"/>
    </row>
    <row r="108" spans="1:15">
      <c r="A108" s="4">
        <v>41371</v>
      </c>
      <c r="B108" s="2">
        <v>0</v>
      </c>
      <c r="C108" s="2">
        <v>0</v>
      </c>
      <c r="D108" s="2">
        <v>30</v>
      </c>
      <c r="E108" t="s">
        <v>675</v>
      </c>
      <c r="F108" s="2"/>
      <c r="G108" s="5"/>
      <c r="H108" s="5"/>
      <c r="I108" s="5"/>
      <c r="J108" s="5"/>
      <c r="K108" s="5"/>
      <c r="L108" s="5"/>
      <c r="M108" s="5"/>
      <c r="N108" s="5"/>
      <c r="O108" s="5"/>
    </row>
    <row r="109" spans="1:15">
      <c r="A109" s="4">
        <v>41371</v>
      </c>
      <c r="B109" s="2">
        <v>0</v>
      </c>
      <c r="C109" s="2">
        <v>0</v>
      </c>
      <c r="D109" s="2">
        <v>8</v>
      </c>
      <c r="E109" t="s">
        <v>691</v>
      </c>
      <c r="F109" s="2"/>
      <c r="G109" s="5"/>
      <c r="H109" s="5"/>
      <c r="I109" s="5"/>
      <c r="J109" s="5"/>
      <c r="K109" s="5"/>
      <c r="L109" s="5"/>
      <c r="M109" s="5"/>
      <c r="N109" s="5"/>
      <c r="O109" s="5"/>
    </row>
    <row r="110" spans="1:15">
      <c r="A110" s="4">
        <v>41371</v>
      </c>
      <c r="B110" s="2">
        <v>0</v>
      </c>
      <c r="C110" s="2">
        <v>0</v>
      </c>
      <c r="D110" s="2">
        <v>1.5</v>
      </c>
      <c r="E110" t="s">
        <v>677</v>
      </c>
      <c r="F110" s="2"/>
      <c r="G110" s="5"/>
      <c r="H110" s="5"/>
      <c r="I110" s="5"/>
      <c r="J110" s="5"/>
      <c r="K110" s="5"/>
      <c r="L110" s="5"/>
      <c r="M110" s="5"/>
      <c r="N110" s="5"/>
      <c r="O110" s="5"/>
    </row>
    <row r="111" spans="1:15">
      <c r="A111" s="4">
        <v>41371</v>
      </c>
      <c r="B111" s="2">
        <v>0</v>
      </c>
      <c r="C111" s="2">
        <v>0</v>
      </c>
      <c r="D111" s="2">
        <v>8</v>
      </c>
      <c r="E111" t="s">
        <v>678</v>
      </c>
      <c r="F111" s="2"/>
      <c r="G111" s="5"/>
      <c r="H111" s="5"/>
      <c r="I111" s="5"/>
      <c r="J111" s="5"/>
      <c r="K111" s="5"/>
      <c r="L111" s="5"/>
      <c r="M111" s="5"/>
      <c r="N111" s="5"/>
      <c r="O111" s="5"/>
    </row>
    <row r="112" spans="1:15">
      <c r="A112" s="4">
        <v>41371</v>
      </c>
      <c r="B112" s="2">
        <v>0</v>
      </c>
      <c r="C112" s="2">
        <v>0</v>
      </c>
      <c r="D112" s="2">
        <v>14</v>
      </c>
      <c r="E112" t="s">
        <v>679</v>
      </c>
      <c r="F112" s="2"/>
      <c r="G112" s="5"/>
      <c r="H112" s="5"/>
      <c r="I112" s="5"/>
      <c r="J112" s="5"/>
      <c r="K112" s="5"/>
      <c r="L112" s="5"/>
      <c r="M112" s="5"/>
      <c r="N112" s="5"/>
      <c r="O112" s="5"/>
    </row>
    <row r="113" spans="1:15">
      <c r="A113" s="4">
        <v>41371</v>
      </c>
      <c r="B113" s="2">
        <v>0</v>
      </c>
      <c r="C113" s="2">
        <v>0</v>
      </c>
      <c r="D113" s="2">
        <v>10</v>
      </c>
      <c r="E113" t="s">
        <v>680</v>
      </c>
      <c r="F113" s="2"/>
      <c r="G113" s="5"/>
      <c r="H113" s="5"/>
      <c r="I113" s="5"/>
      <c r="J113" s="5"/>
      <c r="K113" s="5"/>
      <c r="L113" s="5"/>
      <c r="M113" s="5"/>
      <c r="N113" s="5"/>
      <c r="O113" s="5"/>
    </row>
    <row r="114" spans="1:15">
      <c r="A114" s="4">
        <v>41371</v>
      </c>
      <c r="B114" s="2">
        <v>0</v>
      </c>
      <c r="C114" s="2">
        <v>0</v>
      </c>
      <c r="D114" s="2">
        <v>26</v>
      </c>
      <c r="E114" t="s">
        <v>599</v>
      </c>
      <c r="F114" s="2"/>
      <c r="G114" s="5"/>
      <c r="H114" s="5"/>
      <c r="I114" s="5"/>
      <c r="J114" s="5"/>
      <c r="K114" s="5"/>
      <c r="L114" s="5"/>
      <c r="M114" s="5"/>
      <c r="N114" s="5"/>
      <c r="O114" s="5"/>
    </row>
    <row r="115" spans="1:15">
      <c r="A115" s="4">
        <v>41371</v>
      </c>
      <c r="B115" s="2">
        <v>0</v>
      </c>
      <c r="C115" s="2">
        <v>0</v>
      </c>
      <c r="D115" s="2">
        <v>8</v>
      </c>
      <c r="E115" t="s">
        <v>681</v>
      </c>
      <c r="F115" s="2"/>
      <c r="G115" s="5"/>
      <c r="H115" s="5"/>
      <c r="I115" s="5"/>
      <c r="J115" s="5"/>
      <c r="K115" s="5"/>
      <c r="L115" s="5"/>
      <c r="M115" s="5"/>
      <c r="N115" s="5"/>
      <c r="O115" s="5"/>
    </row>
    <row r="116" spans="1:15">
      <c r="A116" s="4">
        <v>41371</v>
      </c>
      <c r="B116" s="2">
        <v>0</v>
      </c>
      <c r="C116" s="2">
        <v>0</v>
      </c>
      <c r="D116" s="2">
        <v>13.5</v>
      </c>
      <c r="E116" t="s">
        <v>655</v>
      </c>
      <c r="F116" s="2"/>
      <c r="G116" s="5"/>
      <c r="H116" s="5"/>
      <c r="I116" s="5"/>
      <c r="J116" s="5"/>
      <c r="K116" s="5"/>
      <c r="L116" s="5"/>
      <c r="M116" s="5"/>
      <c r="N116" s="5"/>
      <c r="O116" s="5"/>
    </row>
    <row r="117" spans="1:15">
      <c r="A117" s="4">
        <v>41371</v>
      </c>
      <c r="B117" s="2">
        <v>0</v>
      </c>
      <c r="C117" s="2">
        <v>0</v>
      </c>
      <c r="D117" s="2">
        <v>7</v>
      </c>
      <c r="E117" t="s">
        <v>531</v>
      </c>
      <c r="F117" s="2"/>
      <c r="G117" s="5"/>
      <c r="H117" s="5"/>
      <c r="I117" s="5"/>
      <c r="J117" s="5"/>
      <c r="K117" s="5"/>
      <c r="L117" s="5"/>
      <c r="M117" s="5"/>
      <c r="N117" s="5"/>
      <c r="O117" s="5"/>
    </row>
    <row r="118" spans="1:15">
      <c r="A118" s="4">
        <v>41371</v>
      </c>
      <c r="B118" s="2">
        <v>0</v>
      </c>
      <c r="C118" s="2">
        <v>0</v>
      </c>
      <c r="D118" s="2">
        <v>48</v>
      </c>
      <c r="E118" t="s">
        <v>602</v>
      </c>
      <c r="F118" s="2"/>
      <c r="G118" s="5"/>
      <c r="H118" s="5"/>
      <c r="I118" s="5"/>
      <c r="J118" s="5"/>
      <c r="K118" s="5"/>
      <c r="L118" s="5"/>
      <c r="M118" s="5"/>
      <c r="N118" s="5"/>
      <c r="O118" s="5"/>
    </row>
    <row r="119" spans="1:15">
      <c r="A119" s="4">
        <v>41371</v>
      </c>
      <c r="B119" s="2">
        <v>0</v>
      </c>
      <c r="C119" s="2">
        <v>0</v>
      </c>
      <c r="D119" s="2">
        <v>10</v>
      </c>
      <c r="E119" t="s">
        <v>676</v>
      </c>
      <c r="F119" s="2"/>
      <c r="G119" s="5"/>
      <c r="H119" s="5"/>
      <c r="I119" s="5"/>
      <c r="J119" s="5"/>
      <c r="K119" s="5"/>
      <c r="L119" s="5"/>
      <c r="M119" s="5"/>
      <c r="N119" s="5"/>
      <c r="O119" s="5"/>
    </row>
    <row r="120" spans="1:15">
      <c r="A120" s="4">
        <v>41371</v>
      </c>
      <c r="B120" s="2">
        <v>0</v>
      </c>
      <c r="C120" s="2">
        <v>0</v>
      </c>
      <c r="D120" s="2">
        <v>26</v>
      </c>
      <c r="E120" t="s">
        <v>605</v>
      </c>
      <c r="F120" s="2"/>
      <c r="G120" s="5"/>
      <c r="H120" s="5"/>
      <c r="I120" s="5"/>
      <c r="J120" s="5"/>
      <c r="K120" s="5"/>
      <c r="L120" s="5"/>
      <c r="M120" s="5"/>
      <c r="N120" s="5"/>
      <c r="O120" s="5"/>
    </row>
    <row r="121" spans="1:15">
      <c r="A121" s="4">
        <v>41371</v>
      </c>
      <c r="B121" s="2">
        <v>0</v>
      </c>
      <c r="C121" s="2">
        <v>0</v>
      </c>
      <c r="D121" s="2">
        <v>19</v>
      </c>
      <c r="E121" t="s">
        <v>682</v>
      </c>
      <c r="F121" s="2"/>
      <c r="G121" s="5"/>
      <c r="H121" s="5"/>
      <c r="I121" s="5"/>
      <c r="J121" s="5"/>
      <c r="K121" s="5"/>
      <c r="L121" s="5"/>
      <c r="M121" s="5"/>
      <c r="N121" s="5"/>
      <c r="O121" s="5"/>
    </row>
    <row r="122" spans="1:15">
      <c r="A122" s="4">
        <v>41371</v>
      </c>
      <c r="B122" s="2">
        <v>0</v>
      </c>
      <c r="C122" s="2">
        <v>0</v>
      </c>
      <c r="D122" s="2">
        <v>4</v>
      </c>
      <c r="E122" t="s">
        <v>683</v>
      </c>
      <c r="F122" s="2"/>
      <c r="G122" s="5"/>
      <c r="H122" s="5"/>
      <c r="I122" s="5"/>
      <c r="J122" s="5"/>
      <c r="K122" s="5"/>
      <c r="L122" s="5"/>
      <c r="M122" s="5"/>
      <c r="N122" s="5"/>
      <c r="O122" s="5"/>
    </row>
    <row r="123" spans="1:15">
      <c r="A123" s="4">
        <v>41371</v>
      </c>
      <c r="B123" s="2">
        <v>33</v>
      </c>
      <c r="C123" s="2">
        <v>0</v>
      </c>
      <c r="D123" s="2">
        <v>0</v>
      </c>
      <c r="E123" t="s">
        <v>684</v>
      </c>
      <c r="F123" s="2"/>
      <c r="G123" s="5"/>
      <c r="H123" s="5"/>
      <c r="I123" s="5"/>
      <c r="J123" s="5"/>
      <c r="K123" s="5"/>
      <c r="L123" s="5"/>
      <c r="M123" s="5"/>
      <c r="N123" s="5"/>
      <c r="O123" s="5"/>
    </row>
    <row r="124" spans="1:15">
      <c r="A124" s="4">
        <v>41371</v>
      </c>
      <c r="B124" s="2">
        <v>11</v>
      </c>
      <c r="C124" s="2">
        <v>0</v>
      </c>
      <c r="D124" s="2">
        <v>0</v>
      </c>
      <c r="E124" t="s">
        <v>201</v>
      </c>
      <c r="F124" s="2"/>
      <c r="G124" s="5"/>
      <c r="H124" s="5"/>
      <c r="I124" s="5"/>
      <c r="J124" s="5"/>
      <c r="K124" s="5"/>
      <c r="L124" s="5"/>
      <c r="M124" s="5"/>
      <c r="N124" s="5"/>
      <c r="O124" s="5"/>
    </row>
    <row r="125" spans="1:15">
      <c r="A125" s="4">
        <v>41371</v>
      </c>
      <c r="B125" s="2">
        <v>8.1999999999999993</v>
      </c>
      <c r="C125" s="2">
        <v>0</v>
      </c>
      <c r="D125" s="2">
        <v>0</v>
      </c>
      <c r="E125" t="s">
        <v>187</v>
      </c>
      <c r="F125" s="2"/>
      <c r="G125" s="5"/>
      <c r="H125" s="5"/>
      <c r="I125" s="5"/>
      <c r="J125" s="5"/>
      <c r="K125" s="5"/>
      <c r="L125" s="5"/>
      <c r="M125" s="5"/>
      <c r="N125" s="5"/>
      <c r="O125" s="5"/>
    </row>
    <row r="126" spans="1:15">
      <c r="A126" s="4">
        <v>41371</v>
      </c>
      <c r="B126" s="2">
        <v>23.5</v>
      </c>
      <c r="C126" s="2">
        <v>0</v>
      </c>
      <c r="D126" s="2">
        <v>0</v>
      </c>
      <c r="E126" t="s">
        <v>685</v>
      </c>
      <c r="F126" s="2"/>
      <c r="G126" s="5"/>
      <c r="H126" s="2"/>
      <c r="I126" s="5"/>
      <c r="J126" s="5"/>
      <c r="K126" s="5"/>
      <c r="L126" s="5"/>
      <c r="M126" s="5"/>
      <c r="N126" s="5"/>
      <c r="O126" s="5"/>
    </row>
    <row r="127" spans="1:15">
      <c r="A127" s="4">
        <v>41371</v>
      </c>
      <c r="B127" s="2">
        <v>53.5</v>
      </c>
      <c r="C127" s="2">
        <v>0</v>
      </c>
      <c r="D127" s="2">
        <v>0</v>
      </c>
      <c r="E127" t="s">
        <v>687</v>
      </c>
      <c r="F127" s="2"/>
      <c r="G127" s="5"/>
      <c r="H127" s="5"/>
      <c r="I127" s="5"/>
      <c r="J127" s="5"/>
      <c r="K127" s="5"/>
      <c r="L127" s="5"/>
      <c r="M127" s="5"/>
      <c r="N127" s="5"/>
      <c r="O127" s="5"/>
    </row>
    <row r="128" spans="1:15">
      <c r="A128" s="4">
        <v>41371</v>
      </c>
      <c r="B128" s="2">
        <v>45</v>
      </c>
      <c r="C128" s="2">
        <v>0</v>
      </c>
      <c r="D128" s="2">
        <v>0</v>
      </c>
      <c r="E128" t="s">
        <v>688</v>
      </c>
      <c r="F128" s="2"/>
      <c r="G128" s="5"/>
      <c r="H128" s="5"/>
      <c r="I128" s="5"/>
      <c r="J128" s="5"/>
      <c r="K128" s="5"/>
      <c r="L128" s="5"/>
      <c r="M128" s="5"/>
      <c r="N128" s="5"/>
      <c r="O128" s="5"/>
    </row>
    <row r="129" spans="1:21">
      <c r="A129" s="4">
        <v>41371</v>
      </c>
      <c r="B129" s="2">
        <v>60</v>
      </c>
      <c r="C129" s="2">
        <v>0</v>
      </c>
      <c r="D129" s="2">
        <v>0</v>
      </c>
      <c r="E129" t="s">
        <v>689</v>
      </c>
      <c r="F129" s="2">
        <f>SUM(D101:D122)+SUM(B123:B130)</f>
        <v>584.70000000000005</v>
      </c>
      <c r="G129" s="5"/>
      <c r="H129" s="5"/>
      <c r="I129" s="5"/>
      <c r="J129" s="5"/>
      <c r="K129" s="5"/>
      <c r="L129" s="5"/>
      <c r="M129" s="5"/>
      <c r="N129" s="5"/>
      <c r="O129" s="5"/>
    </row>
    <row r="130" spans="1:21">
      <c r="A130" s="4">
        <v>41371</v>
      </c>
      <c r="B130" s="2">
        <v>33</v>
      </c>
      <c r="C130" s="2">
        <v>0</v>
      </c>
      <c r="D130" s="2">
        <v>0</v>
      </c>
      <c r="E130" t="s">
        <v>690</v>
      </c>
      <c r="G130" s="5"/>
      <c r="H130" s="5"/>
      <c r="I130" s="5"/>
      <c r="J130" s="5"/>
      <c r="K130" s="5"/>
      <c r="L130" s="5"/>
      <c r="M130" s="5"/>
      <c r="N130" s="5"/>
      <c r="O130" s="5"/>
    </row>
    <row r="131" spans="1:21">
      <c r="A131" s="4">
        <v>41372</v>
      </c>
      <c r="B131" s="2">
        <v>0</v>
      </c>
      <c r="C131" s="2">
        <v>0</v>
      </c>
      <c r="D131" s="2">
        <v>30</v>
      </c>
      <c r="E131" t="s">
        <v>693</v>
      </c>
      <c r="G131" s="5"/>
      <c r="H131" s="5"/>
      <c r="I131" s="5"/>
      <c r="J131" s="5"/>
      <c r="K131" s="5"/>
      <c r="L131" s="5"/>
      <c r="M131" s="5"/>
      <c r="N131" s="5"/>
      <c r="O131" s="5"/>
    </row>
    <row r="132" spans="1:21">
      <c r="A132" s="4">
        <v>41372</v>
      </c>
      <c r="B132" s="2">
        <v>0</v>
      </c>
      <c r="C132" s="2">
        <v>0</v>
      </c>
      <c r="D132" s="2">
        <v>11</v>
      </c>
      <c r="E132" t="s">
        <v>99</v>
      </c>
      <c r="G132" s="5"/>
      <c r="H132" s="5"/>
      <c r="I132" s="5"/>
      <c r="J132" s="5"/>
      <c r="K132" s="5"/>
      <c r="L132" s="5"/>
      <c r="M132" s="5"/>
      <c r="N132" s="5"/>
      <c r="O132" s="5"/>
    </row>
    <row r="133" spans="1:21">
      <c r="A133" s="4">
        <v>41372</v>
      </c>
      <c r="B133" s="2">
        <v>0</v>
      </c>
      <c r="C133" s="2">
        <v>0</v>
      </c>
      <c r="D133" s="2">
        <v>31</v>
      </c>
      <c r="E133" t="s">
        <v>157</v>
      </c>
      <c r="G133" s="5"/>
      <c r="H133" s="5"/>
      <c r="I133" s="5"/>
      <c r="J133" s="5"/>
      <c r="K133" s="5"/>
      <c r="L133" s="5"/>
      <c r="M133" s="5"/>
      <c r="N133" s="5"/>
      <c r="O133" s="5"/>
    </row>
    <row r="134" spans="1:21">
      <c r="A134" s="4">
        <v>41373</v>
      </c>
      <c r="B134" s="2">
        <v>0</v>
      </c>
      <c r="C134" s="2">
        <v>0</v>
      </c>
      <c r="D134" s="2">
        <v>0</v>
      </c>
      <c r="G134" s="5"/>
      <c r="H134" s="5"/>
      <c r="I134" s="5"/>
      <c r="J134" s="5"/>
      <c r="K134" s="5"/>
      <c r="L134" s="5"/>
      <c r="M134" s="5"/>
      <c r="N134" s="5"/>
      <c r="O134" s="5"/>
    </row>
    <row r="135" spans="1:21">
      <c r="A135" s="4">
        <v>41374</v>
      </c>
      <c r="B135" s="2">
        <v>0</v>
      </c>
      <c r="C135" s="2">
        <v>0</v>
      </c>
      <c r="D135" s="2">
        <v>0</v>
      </c>
      <c r="G135" s="5"/>
      <c r="H135" s="5"/>
      <c r="I135" s="5"/>
      <c r="J135" s="5"/>
      <c r="K135" s="5"/>
      <c r="L135" s="5"/>
      <c r="M135" s="5"/>
      <c r="N135" s="5"/>
      <c r="O135" s="5"/>
    </row>
    <row r="136" spans="1:21">
      <c r="A136" s="4">
        <v>41375</v>
      </c>
      <c r="B136" s="2">
        <v>0</v>
      </c>
      <c r="C136" s="2">
        <v>0</v>
      </c>
      <c r="D136" s="2">
        <v>5</v>
      </c>
      <c r="E136" t="s">
        <v>695</v>
      </c>
      <c r="G136" s="5"/>
      <c r="H136" s="5"/>
      <c r="I136" s="5"/>
      <c r="J136" s="5"/>
      <c r="K136" s="5"/>
      <c r="L136" s="5"/>
      <c r="M136" s="5"/>
      <c r="N136" s="5"/>
      <c r="O136" s="5"/>
    </row>
    <row r="137" spans="1:21">
      <c r="A137" s="4">
        <v>41375</v>
      </c>
      <c r="B137" s="2">
        <v>0</v>
      </c>
      <c r="C137" s="2">
        <v>0</v>
      </c>
      <c r="D137" s="2">
        <v>40</v>
      </c>
      <c r="E137" t="s">
        <v>186</v>
      </c>
      <c r="G137" s="5"/>
      <c r="H137" s="5"/>
      <c r="I137" s="5"/>
      <c r="J137" s="5"/>
      <c r="K137" s="5"/>
      <c r="L137" s="5"/>
      <c r="M137" s="5"/>
      <c r="N137" s="5"/>
      <c r="O137" s="5"/>
    </row>
    <row r="138" spans="1:21">
      <c r="A138" s="4">
        <v>41375</v>
      </c>
      <c r="B138" s="2">
        <v>0</v>
      </c>
      <c r="C138" s="2">
        <v>0</v>
      </c>
      <c r="D138" s="2">
        <v>8</v>
      </c>
      <c r="E138" t="s">
        <v>170</v>
      </c>
      <c r="G138" s="5"/>
      <c r="H138" s="5"/>
      <c r="I138" s="5"/>
      <c r="J138" s="5"/>
      <c r="K138" s="5"/>
      <c r="L138" s="5"/>
      <c r="M138" s="5"/>
      <c r="N138" s="5"/>
      <c r="O138" s="5"/>
    </row>
    <row r="139" spans="1:21">
      <c r="A139" s="4">
        <v>41375</v>
      </c>
      <c r="B139" s="2">
        <v>0</v>
      </c>
      <c r="C139" s="2">
        <v>0</v>
      </c>
      <c r="D139" s="2">
        <v>1</v>
      </c>
      <c r="E139" t="s">
        <v>167</v>
      </c>
      <c r="F139" s="2"/>
      <c r="G139" s="5"/>
      <c r="H139" s="5"/>
      <c r="I139" s="5"/>
      <c r="J139" s="5"/>
      <c r="K139" s="5"/>
      <c r="L139" s="5"/>
      <c r="M139" s="5"/>
      <c r="N139" s="5"/>
      <c r="O139" s="5"/>
    </row>
    <row r="140" spans="1:21">
      <c r="A140" s="4">
        <v>41376</v>
      </c>
      <c r="B140" s="2">
        <v>0</v>
      </c>
      <c r="C140" s="2">
        <v>0</v>
      </c>
      <c r="D140" s="2">
        <v>4</v>
      </c>
      <c r="E140" t="s">
        <v>701</v>
      </c>
      <c r="G140" s="5"/>
      <c r="H140" s="5"/>
      <c r="I140" s="5"/>
      <c r="J140" s="5"/>
      <c r="K140" s="5"/>
      <c r="L140" s="5"/>
      <c r="M140" s="5"/>
      <c r="N140" s="5"/>
      <c r="O140" s="5"/>
    </row>
    <row r="141" spans="1:21">
      <c r="A141" s="4">
        <v>41377</v>
      </c>
      <c r="B141" s="2">
        <v>0</v>
      </c>
      <c r="C141" s="2">
        <v>0</v>
      </c>
      <c r="D141" s="2">
        <v>10</v>
      </c>
      <c r="E141" t="s">
        <v>702</v>
      </c>
      <c r="G141" s="5"/>
      <c r="H141" s="5"/>
      <c r="I141" s="5"/>
      <c r="J141" s="5"/>
      <c r="K141" s="5"/>
      <c r="L141" s="5"/>
      <c r="M141" s="5"/>
      <c r="N141" s="5"/>
      <c r="O141" s="5"/>
    </row>
    <row r="142" spans="1:21">
      <c r="A142" s="4">
        <v>41378</v>
      </c>
      <c r="B142" s="2">
        <v>0</v>
      </c>
      <c r="C142" s="2">
        <v>0</v>
      </c>
      <c r="D142" s="2">
        <v>4</v>
      </c>
      <c r="E142" t="s">
        <v>703</v>
      </c>
      <c r="G142" s="5"/>
      <c r="H142" s="5"/>
      <c r="I142" s="5"/>
      <c r="J142" s="5"/>
      <c r="K142" s="5"/>
      <c r="L142" s="5"/>
      <c r="M142" s="5"/>
      <c r="N142" s="5"/>
      <c r="O142" s="5"/>
      <c r="U142" s="3"/>
    </row>
    <row r="143" spans="1:21">
      <c r="A143" s="4">
        <v>41378</v>
      </c>
      <c r="B143" s="2">
        <v>0</v>
      </c>
      <c r="C143" s="2">
        <v>0</v>
      </c>
      <c r="D143" s="2">
        <v>11</v>
      </c>
      <c r="E143" t="s">
        <v>531</v>
      </c>
      <c r="G143" s="5"/>
      <c r="H143" s="5"/>
      <c r="I143" s="5"/>
      <c r="J143" s="5"/>
      <c r="K143" s="5"/>
      <c r="L143" s="5"/>
      <c r="M143" s="5"/>
      <c r="N143" s="5"/>
      <c r="O143" s="5"/>
      <c r="U143" s="3"/>
    </row>
    <row r="144" spans="1:21">
      <c r="A144" s="4">
        <v>41378</v>
      </c>
      <c r="B144" s="2">
        <v>0</v>
      </c>
      <c r="C144" s="2">
        <v>0</v>
      </c>
      <c r="D144" s="2">
        <v>26</v>
      </c>
      <c r="E144" t="s">
        <v>605</v>
      </c>
      <c r="G144" s="5"/>
      <c r="H144" s="5"/>
      <c r="I144" s="5"/>
      <c r="J144" s="5"/>
      <c r="K144" s="5"/>
      <c r="L144" s="5"/>
      <c r="M144" s="5"/>
      <c r="N144" s="5"/>
      <c r="O144" s="5"/>
      <c r="U144" s="3"/>
    </row>
    <row r="145" spans="1:21">
      <c r="A145" s="4">
        <v>41378</v>
      </c>
      <c r="B145" s="2">
        <v>0</v>
      </c>
      <c r="C145" s="2">
        <v>0</v>
      </c>
      <c r="D145" s="2">
        <v>3.5</v>
      </c>
      <c r="E145" t="s">
        <v>653</v>
      </c>
      <c r="G145" s="5"/>
      <c r="H145" s="5"/>
      <c r="I145" s="5"/>
      <c r="J145" s="5"/>
      <c r="K145" s="5"/>
      <c r="L145" s="5"/>
      <c r="M145" s="5"/>
      <c r="N145" s="5"/>
      <c r="O145" s="5"/>
      <c r="U145" s="3"/>
    </row>
    <row r="146" spans="1:21">
      <c r="A146" s="4">
        <v>41378</v>
      </c>
      <c r="B146" s="2">
        <v>0</v>
      </c>
      <c r="C146" s="2">
        <v>0</v>
      </c>
      <c r="D146" s="2">
        <v>4</v>
      </c>
      <c r="E146" t="s">
        <v>704</v>
      </c>
      <c r="G146" s="5"/>
      <c r="H146" s="5"/>
      <c r="I146" s="5"/>
      <c r="J146" s="5"/>
      <c r="K146" s="5"/>
      <c r="L146" s="5"/>
      <c r="M146" s="5"/>
      <c r="N146" s="5"/>
      <c r="O146" s="5"/>
      <c r="U146" s="3"/>
    </row>
    <row r="147" spans="1:21">
      <c r="A147" s="4">
        <v>41378</v>
      </c>
      <c r="B147" s="2">
        <v>0</v>
      </c>
      <c r="C147" s="2">
        <v>0</v>
      </c>
      <c r="D147" s="2">
        <v>6</v>
      </c>
      <c r="E147" t="s">
        <v>575</v>
      </c>
      <c r="G147" s="5"/>
      <c r="H147" s="5"/>
      <c r="I147" s="5"/>
      <c r="J147" s="5"/>
      <c r="K147" s="5"/>
      <c r="L147" s="5"/>
      <c r="M147" s="5"/>
      <c r="N147" s="5"/>
      <c r="O147" s="5"/>
      <c r="U147" s="3"/>
    </row>
    <row r="148" spans="1:21">
      <c r="A148" s="4">
        <v>41378</v>
      </c>
      <c r="B148" s="2">
        <v>0</v>
      </c>
      <c r="C148" s="2">
        <v>0</v>
      </c>
      <c r="D148" s="2">
        <v>23</v>
      </c>
      <c r="E148" t="s">
        <v>705</v>
      </c>
      <c r="G148" s="5"/>
      <c r="H148" s="5"/>
      <c r="I148" s="5"/>
      <c r="J148" s="5"/>
      <c r="K148" s="5"/>
      <c r="L148" s="5"/>
      <c r="M148" s="5"/>
      <c r="N148" s="5"/>
      <c r="O148" s="5"/>
      <c r="U148" s="3"/>
    </row>
    <row r="149" spans="1:21">
      <c r="A149" s="4">
        <v>41378</v>
      </c>
      <c r="B149" s="2">
        <v>0</v>
      </c>
      <c r="C149" s="2">
        <v>0</v>
      </c>
      <c r="D149" s="2">
        <v>8.4</v>
      </c>
      <c r="E149" t="s">
        <v>187</v>
      </c>
      <c r="G149" s="5"/>
      <c r="H149" s="5"/>
      <c r="I149" s="5"/>
      <c r="J149" s="5"/>
      <c r="K149" s="5"/>
      <c r="L149" s="5"/>
      <c r="M149" s="5"/>
      <c r="N149" s="5"/>
      <c r="O149" s="5"/>
      <c r="U149" s="3"/>
    </row>
    <row r="150" spans="1:21">
      <c r="A150" s="4">
        <v>41378</v>
      </c>
      <c r="B150" s="2">
        <v>0</v>
      </c>
      <c r="C150" s="2">
        <v>0</v>
      </c>
      <c r="D150" s="2">
        <v>15.9</v>
      </c>
      <c r="E150" t="s">
        <v>638</v>
      </c>
      <c r="G150" s="5"/>
      <c r="H150" s="5"/>
      <c r="I150" s="5"/>
      <c r="J150" s="5"/>
      <c r="K150" s="5"/>
      <c r="L150" s="5"/>
      <c r="M150" s="5"/>
      <c r="N150" s="5"/>
      <c r="O150" s="5"/>
      <c r="U150" s="3"/>
    </row>
    <row r="151" spans="1:21">
      <c r="A151" s="4">
        <v>41378</v>
      </c>
      <c r="B151" s="2">
        <v>0</v>
      </c>
      <c r="C151" s="2">
        <v>0</v>
      </c>
      <c r="D151" s="2">
        <v>31</v>
      </c>
      <c r="E151" t="s">
        <v>706</v>
      </c>
      <c r="G151" s="5"/>
      <c r="H151" s="5"/>
      <c r="I151" s="5"/>
      <c r="J151" s="5"/>
      <c r="K151" s="5"/>
      <c r="L151" s="5"/>
      <c r="M151" s="5"/>
      <c r="N151" s="5"/>
      <c r="O151" s="5"/>
      <c r="U151" s="3"/>
    </row>
    <row r="152" spans="1:21">
      <c r="A152" s="4">
        <v>41378</v>
      </c>
      <c r="B152" s="2">
        <v>0</v>
      </c>
      <c r="C152" s="2">
        <v>0</v>
      </c>
      <c r="D152" s="2">
        <v>19.2</v>
      </c>
      <c r="E152" t="s">
        <v>707</v>
      </c>
      <c r="G152" s="5"/>
      <c r="H152" s="5"/>
      <c r="I152" s="5"/>
      <c r="J152" s="5"/>
      <c r="K152" s="5"/>
      <c r="L152" s="5"/>
      <c r="M152" s="5"/>
      <c r="N152" s="5"/>
      <c r="O152" s="5"/>
      <c r="U152" s="3"/>
    </row>
    <row r="153" spans="1:21">
      <c r="A153" s="4">
        <v>41378</v>
      </c>
      <c r="B153" s="2">
        <v>0</v>
      </c>
      <c r="C153" s="2">
        <v>0</v>
      </c>
      <c r="D153" s="2">
        <v>6.2</v>
      </c>
      <c r="E153" t="s">
        <v>708</v>
      </c>
      <c r="G153" s="5"/>
      <c r="H153" s="5"/>
      <c r="I153" s="5"/>
      <c r="J153" s="5"/>
      <c r="K153" s="5"/>
      <c r="L153" s="5"/>
      <c r="M153" s="5"/>
      <c r="N153" s="5"/>
      <c r="O153" s="5"/>
      <c r="U153" s="3"/>
    </row>
    <row r="154" spans="1:21">
      <c r="A154" s="4">
        <v>41378</v>
      </c>
      <c r="B154" s="2">
        <v>0</v>
      </c>
      <c r="C154" s="2">
        <v>0</v>
      </c>
      <c r="D154" s="2">
        <v>27</v>
      </c>
      <c r="E154" t="s">
        <v>645</v>
      </c>
      <c r="G154" s="5"/>
      <c r="H154" s="5"/>
      <c r="I154" s="5"/>
      <c r="J154" s="5"/>
      <c r="K154" s="5"/>
      <c r="L154" s="5"/>
      <c r="M154" s="5"/>
      <c r="N154" s="5"/>
      <c r="O154" s="5"/>
      <c r="U154" s="3"/>
    </row>
    <row r="155" spans="1:21">
      <c r="A155" s="4">
        <v>41378</v>
      </c>
      <c r="B155" s="2">
        <v>0</v>
      </c>
      <c r="C155" s="2">
        <v>15.9</v>
      </c>
      <c r="D155" s="2">
        <v>0</v>
      </c>
      <c r="E155" t="s">
        <v>709</v>
      </c>
      <c r="G155" s="5"/>
      <c r="H155" s="5"/>
      <c r="I155" s="5"/>
      <c r="J155" s="5"/>
      <c r="K155" s="5"/>
      <c r="L155" s="5"/>
      <c r="M155" s="5"/>
      <c r="N155" s="5"/>
      <c r="O155" s="5"/>
      <c r="U155" s="3"/>
    </row>
    <row r="156" spans="1:21">
      <c r="A156" s="4">
        <v>41378</v>
      </c>
      <c r="B156" s="2">
        <v>0</v>
      </c>
      <c r="C156" s="2">
        <v>13.7</v>
      </c>
      <c r="D156" s="2">
        <v>0</v>
      </c>
      <c r="E156" t="s">
        <v>456</v>
      </c>
      <c r="G156" s="5"/>
      <c r="H156" s="5"/>
      <c r="I156" s="5"/>
      <c r="J156" s="5"/>
      <c r="K156" s="5"/>
      <c r="L156" s="5"/>
      <c r="M156" s="5"/>
      <c r="N156" s="5"/>
      <c r="O156" s="5"/>
      <c r="U156" s="3"/>
    </row>
    <row r="157" spans="1:21">
      <c r="A157" s="4">
        <v>41378</v>
      </c>
      <c r="B157" s="2">
        <v>0</v>
      </c>
      <c r="C157" s="2">
        <v>3.02</v>
      </c>
      <c r="D157" s="2">
        <v>0</v>
      </c>
      <c r="E157" t="s">
        <v>710</v>
      </c>
      <c r="G157" s="5"/>
      <c r="H157" s="5"/>
      <c r="I157" s="5"/>
      <c r="J157" s="5"/>
      <c r="K157" s="5"/>
      <c r="L157" s="5"/>
      <c r="M157" s="5"/>
      <c r="N157" s="5"/>
      <c r="O157" s="5"/>
      <c r="U157" s="3"/>
    </row>
    <row r="158" spans="1:21">
      <c r="A158" s="4">
        <v>41378</v>
      </c>
      <c r="B158" s="2">
        <v>0</v>
      </c>
      <c r="C158" s="2">
        <v>13.9</v>
      </c>
      <c r="D158" s="2">
        <v>0</v>
      </c>
      <c r="E158" t="s">
        <v>449</v>
      </c>
      <c r="F158" s="2">
        <f>SUM(D141:D153)+SUM(C154:C159)</f>
        <v>224.62</v>
      </c>
      <c r="G158" s="5"/>
      <c r="H158" s="5"/>
      <c r="I158" s="5"/>
      <c r="J158" s="5"/>
      <c r="K158" s="5"/>
      <c r="L158" s="5"/>
      <c r="M158" s="5"/>
      <c r="N158" s="5"/>
      <c r="O158" s="5"/>
      <c r="U158" s="3"/>
    </row>
    <row r="159" spans="1:21">
      <c r="A159" s="4">
        <v>41378</v>
      </c>
      <c r="B159" s="2">
        <v>0</v>
      </c>
      <c r="C159" s="2">
        <v>9.9</v>
      </c>
      <c r="D159" s="2">
        <v>0</v>
      </c>
      <c r="E159" t="s">
        <v>442</v>
      </c>
      <c r="F159" s="2"/>
      <c r="G159" s="5"/>
      <c r="H159" s="5"/>
      <c r="I159" s="5"/>
      <c r="J159" s="5"/>
      <c r="K159" s="5"/>
      <c r="L159" s="5"/>
      <c r="M159" s="5"/>
      <c r="N159" s="5"/>
      <c r="O159" s="5"/>
      <c r="U159" s="3"/>
    </row>
    <row r="160" spans="1:21">
      <c r="A160" s="4">
        <v>41379</v>
      </c>
      <c r="B160" s="2">
        <v>0</v>
      </c>
      <c r="C160" s="2">
        <v>0</v>
      </c>
      <c r="D160" s="2">
        <v>40</v>
      </c>
      <c r="E160" t="s">
        <v>711</v>
      </c>
      <c r="F160" s="2"/>
      <c r="G160" s="5"/>
      <c r="H160" s="5"/>
      <c r="I160" s="5"/>
      <c r="J160" s="5"/>
      <c r="K160" s="5"/>
      <c r="L160" s="5"/>
      <c r="M160" s="5"/>
      <c r="N160" s="5"/>
      <c r="O160" s="5"/>
      <c r="U160" s="3"/>
    </row>
    <row r="161" spans="1:21">
      <c r="A161" s="4">
        <v>41379</v>
      </c>
      <c r="B161" s="2">
        <v>0</v>
      </c>
      <c r="C161" s="2">
        <v>0</v>
      </c>
      <c r="D161" s="2">
        <v>10.5</v>
      </c>
      <c r="E161" t="s">
        <v>712</v>
      </c>
      <c r="G161" s="5"/>
      <c r="H161" s="5"/>
      <c r="I161" s="5"/>
      <c r="J161" s="5"/>
      <c r="K161" s="5"/>
      <c r="L161" s="5"/>
      <c r="M161" s="5"/>
      <c r="N161" s="5"/>
      <c r="O161" s="5"/>
      <c r="U161" s="3"/>
    </row>
    <row r="162" spans="1:21">
      <c r="A162" s="4">
        <v>41380</v>
      </c>
      <c r="B162" s="2">
        <v>0</v>
      </c>
      <c r="C162" s="2">
        <v>0</v>
      </c>
      <c r="D162" s="2">
        <v>30</v>
      </c>
      <c r="E162" t="s">
        <v>713</v>
      </c>
      <c r="G162" s="5"/>
      <c r="H162" s="5"/>
      <c r="I162" s="5"/>
      <c r="J162" s="5"/>
      <c r="K162" s="5"/>
      <c r="L162" s="5"/>
      <c r="M162" s="5"/>
      <c r="N162" s="5"/>
      <c r="O162" s="5"/>
      <c r="U162" s="3"/>
    </row>
    <row r="163" spans="1:21">
      <c r="A163" s="4">
        <v>41380</v>
      </c>
      <c r="B163" s="2">
        <v>0</v>
      </c>
      <c r="C163" s="2">
        <v>0</v>
      </c>
      <c r="D163" s="2">
        <v>24</v>
      </c>
      <c r="E163" t="s">
        <v>640</v>
      </c>
      <c r="G163" s="5"/>
      <c r="H163" s="5"/>
      <c r="I163" s="5"/>
      <c r="J163" s="5"/>
      <c r="K163" s="5"/>
      <c r="L163" s="5"/>
      <c r="M163" s="5"/>
      <c r="N163" s="5"/>
      <c r="O163" s="5"/>
      <c r="U163" s="3"/>
    </row>
    <row r="164" spans="1:21">
      <c r="A164" s="4">
        <v>41381</v>
      </c>
      <c r="B164" s="2">
        <v>6.63</v>
      </c>
      <c r="C164" s="2">
        <v>0</v>
      </c>
      <c r="D164" s="2">
        <v>0</v>
      </c>
      <c r="E164" t="s">
        <v>170</v>
      </c>
      <c r="G164" s="5"/>
      <c r="H164" s="5"/>
      <c r="I164" s="5"/>
      <c r="J164" s="5"/>
      <c r="K164" s="5"/>
      <c r="L164" s="5"/>
      <c r="M164" s="5"/>
      <c r="N164" s="5"/>
      <c r="O164" s="5"/>
    </row>
    <row r="165" spans="1:21">
      <c r="A165" s="4">
        <v>41382</v>
      </c>
      <c r="B165" s="2">
        <v>9.9</v>
      </c>
      <c r="C165" s="2">
        <v>0</v>
      </c>
      <c r="D165" s="2">
        <v>0</v>
      </c>
      <c r="E165" t="s">
        <v>783</v>
      </c>
      <c r="G165" s="5"/>
      <c r="H165" s="5"/>
      <c r="I165" s="5"/>
      <c r="J165" s="5"/>
      <c r="K165" s="5"/>
      <c r="L165" s="5"/>
      <c r="M165" s="5"/>
      <c r="N165" s="5"/>
      <c r="O165" s="5"/>
    </row>
    <row r="166" spans="1:21">
      <c r="A166" s="4">
        <v>41382</v>
      </c>
      <c r="B166" s="2">
        <v>16.95</v>
      </c>
      <c r="C166" s="2">
        <v>0</v>
      </c>
      <c r="D166" s="2">
        <v>0</v>
      </c>
      <c r="E166" t="s">
        <v>462</v>
      </c>
      <c r="G166" s="5"/>
      <c r="H166" s="5"/>
      <c r="I166" s="5"/>
      <c r="J166" s="5"/>
      <c r="K166" s="5"/>
      <c r="L166" s="5"/>
      <c r="M166" s="5"/>
      <c r="N166" s="5"/>
      <c r="O166" s="5"/>
    </row>
    <row r="167" spans="1:21">
      <c r="A167" s="4">
        <v>41382</v>
      </c>
      <c r="B167" s="2">
        <v>0</v>
      </c>
      <c r="C167" s="2">
        <v>0</v>
      </c>
      <c r="D167" s="2">
        <v>135</v>
      </c>
      <c r="E167" t="s">
        <v>372</v>
      </c>
      <c r="G167" s="5"/>
      <c r="H167" s="5"/>
      <c r="I167" s="5"/>
      <c r="J167" s="5"/>
      <c r="K167" s="5"/>
      <c r="L167" s="5"/>
      <c r="M167" s="5"/>
      <c r="N167" s="5"/>
      <c r="O167" s="5"/>
    </row>
    <row r="168" spans="1:21">
      <c r="A168" s="4">
        <v>41382</v>
      </c>
      <c r="B168" s="2">
        <v>0</v>
      </c>
      <c r="C168" s="2">
        <v>0</v>
      </c>
      <c r="D168" s="2">
        <v>119</v>
      </c>
      <c r="E168" t="s">
        <v>724</v>
      </c>
      <c r="G168" s="5"/>
      <c r="H168" s="5"/>
      <c r="I168" s="5"/>
      <c r="J168" s="5"/>
      <c r="K168" s="5"/>
      <c r="L168" s="5"/>
      <c r="M168" s="5"/>
      <c r="N168" s="5"/>
      <c r="O168" s="5"/>
    </row>
    <row r="169" spans="1:21">
      <c r="A169" s="4">
        <v>41383</v>
      </c>
      <c r="B169" s="2">
        <v>0</v>
      </c>
      <c r="C169" s="2">
        <v>306</v>
      </c>
      <c r="D169" s="2">
        <v>0</v>
      </c>
      <c r="E169" t="s">
        <v>372</v>
      </c>
      <c r="G169" s="5"/>
      <c r="H169" s="5"/>
      <c r="I169" s="5"/>
      <c r="J169" s="5"/>
      <c r="K169" s="5"/>
      <c r="L169" s="5"/>
      <c r="M169" s="5"/>
      <c r="N169" s="5"/>
      <c r="O169" s="5"/>
    </row>
    <row r="170" spans="1:21">
      <c r="A170" s="4">
        <v>41383</v>
      </c>
      <c r="B170" s="2">
        <v>0</v>
      </c>
      <c r="C170" s="2">
        <v>125</v>
      </c>
      <c r="D170" s="2">
        <v>0</v>
      </c>
      <c r="E170" t="s">
        <v>785</v>
      </c>
      <c r="G170" s="5"/>
      <c r="H170" s="5"/>
      <c r="I170" s="5"/>
      <c r="J170" s="5"/>
      <c r="K170" s="5"/>
      <c r="L170" s="5"/>
      <c r="M170" s="5"/>
      <c r="N170" s="5"/>
      <c r="O170" s="5"/>
    </row>
    <row r="171" spans="1:21">
      <c r="A171" s="4">
        <v>41384</v>
      </c>
      <c r="B171" s="2">
        <v>0</v>
      </c>
      <c r="C171" s="2">
        <v>0</v>
      </c>
      <c r="D171" s="2">
        <v>35</v>
      </c>
      <c r="E171" t="s">
        <v>730</v>
      </c>
      <c r="G171" s="5"/>
      <c r="H171" s="5"/>
      <c r="I171" s="5"/>
      <c r="J171" s="5"/>
      <c r="K171" s="5"/>
      <c r="L171" s="5"/>
      <c r="M171" s="5"/>
      <c r="N171" s="5"/>
      <c r="O171" s="5"/>
    </row>
    <row r="172" spans="1:21">
      <c r="A172" s="4">
        <v>41384</v>
      </c>
      <c r="B172" s="2">
        <v>0</v>
      </c>
      <c r="C172" s="2">
        <v>0</v>
      </c>
      <c r="D172" s="2">
        <v>40</v>
      </c>
      <c r="E172" t="s">
        <v>733</v>
      </c>
      <c r="G172" s="5"/>
      <c r="H172" s="5"/>
      <c r="I172" s="5"/>
      <c r="J172" s="5"/>
      <c r="K172" s="5"/>
      <c r="L172" s="5"/>
      <c r="M172" s="5"/>
      <c r="N172" s="5"/>
      <c r="O172" s="5"/>
    </row>
    <row r="173" spans="1:21">
      <c r="A173" s="4">
        <v>41385</v>
      </c>
      <c r="B173" s="2">
        <v>0</v>
      </c>
      <c r="C173" s="2">
        <v>0</v>
      </c>
      <c r="D173" s="2">
        <v>40</v>
      </c>
      <c r="E173" t="s">
        <v>374</v>
      </c>
      <c r="G173" s="5"/>
      <c r="H173" s="5"/>
      <c r="I173" s="5"/>
      <c r="J173" s="5"/>
      <c r="K173" s="5"/>
      <c r="L173" s="5"/>
      <c r="M173" s="5"/>
      <c r="N173" s="5"/>
      <c r="O173" s="5"/>
    </row>
    <row r="174" spans="1:21">
      <c r="A174" s="4">
        <v>41385</v>
      </c>
      <c r="B174" s="2">
        <v>0</v>
      </c>
      <c r="C174" s="2">
        <v>0</v>
      </c>
      <c r="D174" s="2">
        <v>20</v>
      </c>
      <c r="E174" t="s">
        <v>100</v>
      </c>
      <c r="G174" s="5"/>
      <c r="H174" s="5"/>
      <c r="I174" s="5"/>
      <c r="J174" s="5"/>
      <c r="K174" s="5"/>
      <c r="L174" s="5"/>
      <c r="M174" s="5"/>
      <c r="N174" s="5"/>
      <c r="O174" s="5"/>
    </row>
    <row r="175" spans="1:21">
      <c r="A175" s="4">
        <v>41385</v>
      </c>
      <c r="B175" s="2">
        <v>0</v>
      </c>
      <c r="C175" s="2">
        <v>0</v>
      </c>
      <c r="D175" s="2">
        <v>14</v>
      </c>
      <c r="E175" t="s">
        <v>736</v>
      </c>
      <c r="G175" s="5"/>
      <c r="H175" s="5"/>
      <c r="I175" s="5"/>
      <c r="J175" s="5"/>
      <c r="K175" s="5"/>
      <c r="L175" s="5"/>
      <c r="M175" s="5"/>
      <c r="N175" s="5"/>
      <c r="O175" s="5"/>
    </row>
    <row r="176" spans="1:21">
      <c r="A176" s="4">
        <v>41385</v>
      </c>
      <c r="B176" s="2">
        <v>0</v>
      </c>
      <c r="C176" s="2">
        <v>0</v>
      </c>
      <c r="D176" s="2">
        <v>100</v>
      </c>
      <c r="E176" t="s">
        <v>372</v>
      </c>
      <c r="G176" s="5"/>
      <c r="H176" s="5"/>
      <c r="I176" s="5"/>
      <c r="J176" s="5"/>
      <c r="K176" s="5"/>
      <c r="L176" s="5"/>
      <c r="M176" s="5"/>
      <c r="N176" s="5"/>
      <c r="O176" s="5"/>
    </row>
    <row r="177" spans="1:15">
      <c r="A177" s="4">
        <v>41386</v>
      </c>
      <c r="B177" s="2">
        <v>588.5</v>
      </c>
      <c r="C177" s="2">
        <v>0</v>
      </c>
      <c r="D177" s="2">
        <v>0</v>
      </c>
      <c r="E177" t="s">
        <v>372</v>
      </c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4">
        <v>41387</v>
      </c>
      <c r="B178" s="2">
        <v>0</v>
      </c>
      <c r="C178" s="2">
        <v>0</v>
      </c>
      <c r="D178" s="2">
        <v>52</v>
      </c>
      <c r="E178" t="s">
        <v>743</v>
      </c>
      <c r="G178" s="5"/>
      <c r="H178" s="5"/>
      <c r="I178" s="5"/>
      <c r="J178" s="5"/>
      <c r="K178" s="5"/>
      <c r="L178" s="5"/>
      <c r="M178" s="5"/>
      <c r="N178" s="5"/>
      <c r="O178" s="5"/>
    </row>
    <row r="179" spans="1:15">
      <c r="A179" s="4">
        <v>41387</v>
      </c>
      <c r="B179" s="2">
        <v>0</v>
      </c>
      <c r="C179" s="2">
        <v>0</v>
      </c>
      <c r="D179" s="2">
        <v>39</v>
      </c>
      <c r="E179" t="s">
        <v>744</v>
      </c>
      <c r="G179" s="5"/>
      <c r="H179" s="5"/>
      <c r="I179" s="5"/>
      <c r="J179" s="5"/>
      <c r="K179" s="5"/>
      <c r="L179" s="5"/>
      <c r="M179" s="5"/>
      <c r="N179" s="5"/>
      <c r="O179" s="5"/>
    </row>
    <row r="180" spans="1:15">
      <c r="A180" s="4">
        <v>41387</v>
      </c>
      <c r="B180" s="2">
        <v>0</v>
      </c>
      <c r="C180" s="2">
        <v>0</v>
      </c>
      <c r="D180" s="2">
        <v>13</v>
      </c>
      <c r="E180" t="s">
        <v>745</v>
      </c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4">
        <v>41387</v>
      </c>
      <c r="B181" s="2">
        <v>0</v>
      </c>
      <c r="C181" s="2">
        <v>0</v>
      </c>
      <c r="D181" s="2">
        <v>0</v>
      </c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4">
        <v>41387</v>
      </c>
      <c r="B182" s="2">
        <v>0</v>
      </c>
      <c r="C182" s="2">
        <v>0</v>
      </c>
      <c r="D182" s="2">
        <v>0</v>
      </c>
      <c r="F182" s="2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4">
        <v>41388</v>
      </c>
      <c r="B183" s="2">
        <v>0</v>
      </c>
      <c r="C183" s="2">
        <v>0</v>
      </c>
      <c r="D183" s="2">
        <v>8</v>
      </c>
      <c r="E183" t="s">
        <v>748</v>
      </c>
      <c r="F183" s="2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4">
        <v>41388</v>
      </c>
      <c r="B184" s="2">
        <v>0</v>
      </c>
      <c r="C184" s="2">
        <v>0</v>
      </c>
      <c r="D184" s="2">
        <v>8.5</v>
      </c>
      <c r="E184" t="s">
        <v>170</v>
      </c>
      <c r="F184" s="2"/>
      <c r="G184" s="5"/>
      <c r="H184" s="5"/>
      <c r="I184" s="5"/>
      <c r="J184" s="5"/>
      <c r="K184" s="5"/>
      <c r="L184" s="5"/>
      <c r="M184" s="5"/>
      <c r="N184" s="5"/>
      <c r="O184" s="5"/>
    </row>
    <row r="185" spans="1:15">
      <c r="A185" s="4">
        <v>41388</v>
      </c>
      <c r="B185" s="2">
        <v>0</v>
      </c>
      <c r="C185" s="2">
        <v>0</v>
      </c>
      <c r="D185" s="2">
        <v>17</v>
      </c>
      <c r="E185" t="s">
        <v>157</v>
      </c>
      <c r="F185" s="2" t="s">
        <v>769</v>
      </c>
      <c r="G185" s="5"/>
      <c r="H185" s="5"/>
      <c r="I185" s="5"/>
      <c r="J185" s="5"/>
      <c r="K185" s="5"/>
      <c r="L185" s="5"/>
      <c r="M185" s="5"/>
      <c r="N185" s="5"/>
      <c r="O185" s="5"/>
    </row>
    <row r="186" spans="1:15">
      <c r="A186" s="4">
        <v>41388</v>
      </c>
      <c r="B186" s="2">
        <v>0</v>
      </c>
      <c r="C186" s="2">
        <v>38</v>
      </c>
      <c r="D186" s="2">
        <v>0</v>
      </c>
      <c r="E186" t="s">
        <v>786</v>
      </c>
      <c r="F186" s="2"/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4">
        <v>41388</v>
      </c>
      <c r="B187" s="2">
        <v>0</v>
      </c>
      <c r="C187" s="2">
        <v>0</v>
      </c>
      <c r="D187" s="2">
        <v>90</v>
      </c>
      <c r="E187" t="s">
        <v>372</v>
      </c>
      <c r="F187" s="2"/>
      <c r="G187" s="5"/>
      <c r="H187" s="5"/>
      <c r="I187" s="5"/>
      <c r="J187" s="5"/>
      <c r="K187" s="5"/>
      <c r="L187" s="5"/>
      <c r="M187" s="5"/>
      <c r="N187" s="5"/>
      <c r="O187" s="5"/>
    </row>
    <row r="188" spans="1:15">
      <c r="A188" s="4">
        <v>41389</v>
      </c>
      <c r="B188" s="2">
        <v>0</v>
      </c>
      <c r="C188" s="2">
        <v>0</v>
      </c>
      <c r="D188" s="2">
        <v>24</v>
      </c>
      <c r="E188" t="s">
        <v>756</v>
      </c>
      <c r="F188" s="2"/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4">
        <v>41389</v>
      </c>
      <c r="B189" s="2">
        <v>0</v>
      </c>
      <c r="C189" s="2">
        <v>0</v>
      </c>
      <c r="D189" s="2">
        <v>50</v>
      </c>
      <c r="E189" t="s">
        <v>431</v>
      </c>
      <c r="F189" s="2"/>
      <c r="G189" s="5"/>
      <c r="H189" s="5"/>
      <c r="I189" s="5"/>
      <c r="J189" s="5"/>
      <c r="K189" s="5"/>
      <c r="L189" s="5"/>
      <c r="M189" s="5"/>
      <c r="N189" s="5"/>
      <c r="O189" s="5"/>
    </row>
    <row r="190" spans="1:15">
      <c r="A190" s="4">
        <v>41390</v>
      </c>
      <c r="B190" s="2">
        <v>0</v>
      </c>
      <c r="C190" s="2">
        <v>40</v>
      </c>
      <c r="D190" s="2">
        <v>0</v>
      </c>
      <c r="E190" t="s">
        <v>824</v>
      </c>
      <c r="F190" s="2"/>
      <c r="G190" s="5"/>
      <c r="H190" s="5"/>
      <c r="I190" s="5"/>
      <c r="J190" s="5"/>
      <c r="K190" s="5"/>
      <c r="L190" s="5"/>
      <c r="M190" s="5"/>
      <c r="N190" s="5"/>
      <c r="O190" s="5"/>
    </row>
    <row r="191" spans="1:15">
      <c r="A191" s="4">
        <v>41391</v>
      </c>
      <c r="B191" s="2">
        <v>0</v>
      </c>
      <c r="C191" s="2">
        <v>0</v>
      </c>
      <c r="D191" s="2">
        <v>0</v>
      </c>
      <c r="F191" s="2"/>
      <c r="G191" s="5"/>
      <c r="H191" s="5"/>
      <c r="I191" s="5"/>
      <c r="J191" s="5"/>
      <c r="K191" s="5"/>
      <c r="L191" s="5"/>
      <c r="M191" s="5"/>
      <c r="N191" s="5"/>
      <c r="O191" s="5"/>
    </row>
    <row r="192" spans="1:15">
      <c r="A192" s="4">
        <v>41391</v>
      </c>
      <c r="B192" s="2">
        <v>0</v>
      </c>
      <c r="C192" s="2">
        <v>0</v>
      </c>
      <c r="D192" s="2">
        <v>20</v>
      </c>
      <c r="E192" t="s">
        <v>598</v>
      </c>
      <c r="F192" s="2"/>
      <c r="G192" s="5"/>
      <c r="H192" s="5"/>
      <c r="I192" s="5"/>
      <c r="J192" s="5"/>
      <c r="K192" s="5"/>
      <c r="L192" s="5"/>
      <c r="M192" s="5"/>
      <c r="N192" s="5"/>
      <c r="O192" s="5"/>
    </row>
    <row r="193" spans="1:15">
      <c r="A193" s="4">
        <v>41391</v>
      </c>
      <c r="B193" s="2">
        <v>0</v>
      </c>
      <c r="C193" s="2">
        <v>0</v>
      </c>
      <c r="D193" s="2">
        <v>2.5</v>
      </c>
      <c r="E193" t="s">
        <v>757</v>
      </c>
      <c r="F193" s="2"/>
      <c r="G193" s="5"/>
      <c r="H193" s="5"/>
      <c r="I193" s="5"/>
      <c r="J193" s="5"/>
      <c r="K193" s="5"/>
      <c r="L193" s="5"/>
      <c r="M193" s="5"/>
      <c r="N193" s="5"/>
      <c r="O193" s="5"/>
    </row>
    <row r="194" spans="1:15">
      <c r="A194" s="4">
        <v>41391</v>
      </c>
      <c r="B194" s="2">
        <v>0</v>
      </c>
      <c r="C194" s="2">
        <v>0</v>
      </c>
      <c r="D194" s="2">
        <v>2</v>
      </c>
      <c r="E194" t="s">
        <v>758</v>
      </c>
      <c r="F194" s="2"/>
      <c r="G194" s="5"/>
      <c r="H194" s="5"/>
      <c r="I194" s="5"/>
      <c r="J194" s="5"/>
      <c r="K194" s="5"/>
      <c r="L194" s="5"/>
      <c r="M194" s="5"/>
      <c r="N194" s="5"/>
      <c r="O194" s="5"/>
    </row>
    <row r="195" spans="1:15">
      <c r="A195" s="4">
        <v>41391</v>
      </c>
      <c r="B195" s="2">
        <v>0</v>
      </c>
      <c r="C195" s="2">
        <v>0</v>
      </c>
      <c r="D195" s="2">
        <v>9.5</v>
      </c>
      <c r="E195" t="s">
        <v>759</v>
      </c>
      <c r="F195" s="2"/>
      <c r="G195" s="5"/>
      <c r="H195" s="5"/>
      <c r="I195" s="5"/>
      <c r="J195" s="5"/>
      <c r="K195" s="5"/>
      <c r="L195" s="5"/>
      <c r="M195" s="5"/>
      <c r="N195" s="5"/>
      <c r="O195" s="5"/>
    </row>
    <row r="196" spans="1:15">
      <c r="A196" s="4">
        <v>41391</v>
      </c>
      <c r="B196" s="2">
        <v>0</v>
      </c>
      <c r="C196" s="2">
        <v>0</v>
      </c>
      <c r="D196" s="2">
        <v>8</v>
      </c>
      <c r="E196" t="s">
        <v>691</v>
      </c>
      <c r="F196" s="2"/>
      <c r="G196" s="5"/>
      <c r="H196" s="5"/>
      <c r="I196" s="5"/>
      <c r="J196" s="5"/>
      <c r="K196" s="5"/>
      <c r="L196" s="5"/>
      <c r="M196" s="5"/>
      <c r="N196" s="5"/>
      <c r="O196" s="5"/>
    </row>
    <row r="197" spans="1:15">
      <c r="A197" s="4">
        <v>41391</v>
      </c>
      <c r="B197" s="2">
        <v>0</v>
      </c>
      <c r="C197" s="2">
        <v>0</v>
      </c>
      <c r="D197" s="2">
        <v>5</v>
      </c>
      <c r="E197" t="s">
        <v>760</v>
      </c>
      <c r="F197" s="2"/>
      <c r="G197" s="5"/>
      <c r="H197" s="5"/>
      <c r="I197" s="5"/>
      <c r="J197" s="5"/>
      <c r="K197" s="5"/>
      <c r="L197" s="5"/>
      <c r="M197" s="5"/>
      <c r="N197" s="5"/>
      <c r="O197" s="5"/>
    </row>
    <row r="198" spans="1:15">
      <c r="A198" s="4">
        <v>41391</v>
      </c>
      <c r="B198" s="2">
        <v>0</v>
      </c>
      <c r="C198" s="2">
        <v>0</v>
      </c>
      <c r="D198" s="2">
        <v>2</v>
      </c>
      <c r="E198" t="s">
        <v>761</v>
      </c>
      <c r="F198" s="2"/>
      <c r="G198" s="5"/>
      <c r="H198" s="5"/>
      <c r="I198" s="5"/>
      <c r="J198" s="5"/>
      <c r="K198" s="5"/>
      <c r="L198" s="5"/>
      <c r="M198" s="5"/>
      <c r="N198" s="5"/>
      <c r="O198" s="5"/>
    </row>
    <row r="199" spans="1:15">
      <c r="A199" s="4">
        <v>41391</v>
      </c>
      <c r="B199" s="2">
        <v>0</v>
      </c>
      <c r="C199" s="2">
        <v>0</v>
      </c>
      <c r="D199" s="2">
        <v>2.5</v>
      </c>
      <c r="E199" t="s">
        <v>762</v>
      </c>
      <c r="F199" s="2"/>
      <c r="G199" s="5"/>
      <c r="H199" s="5"/>
      <c r="I199" s="5"/>
      <c r="J199" s="5"/>
      <c r="K199" s="5"/>
      <c r="L199" s="5"/>
      <c r="M199" s="5"/>
      <c r="N199" s="5"/>
      <c r="O199" s="5"/>
    </row>
    <row r="200" spans="1:15">
      <c r="A200" s="4">
        <v>41391</v>
      </c>
      <c r="B200" s="2">
        <v>0</v>
      </c>
      <c r="C200" s="2">
        <v>0</v>
      </c>
      <c r="D200" s="2">
        <v>8</v>
      </c>
      <c r="E200" t="s">
        <v>763</v>
      </c>
      <c r="F200" s="2"/>
      <c r="G200" s="5"/>
      <c r="H200" s="5"/>
      <c r="I200" s="5"/>
      <c r="J200" s="5"/>
      <c r="K200" s="5"/>
      <c r="L200" s="5"/>
      <c r="M200" s="5"/>
      <c r="N200" s="5"/>
      <c r="O200" s="5"/>
    </row>
    <row r="201" spans="1:15">
      <c r="A201" s="4">
        <v>41391</v>
      </c>
      <c r="B201" s="2">
        <v>0</v>
      </c>
      <c r="C201" s="2">
        <v>0</v>
      </c>
      <c r="D201" s="2">
        <v>8</v>
      </c>
      <c r="E201" t="s">
        <v>764</v>
      </c>
      <c r="F201" s="2"/>
      <c r="G201" s="5"/>
      <c r="H201" s="5"/>
      <c r="I201" s="5"/>
      <c r="J201" s="5"/>
      <c r="K201" s="5"/>
      <c r="L201" s="5"/>
      <c r="M201" s="5"/>
      <c r="N201" s="5"/>
      <c r="O201" s="5"/>
    </row>
    <row r="202" spans="1:15">
      <c r="A202" s="4">
        <v>41391</v>
      </c>
      <c r="B202" s="2">
        <v>0</v>
      </c>
      <c r="C202" s="2">
        <v>0</v>
      </c>
      <c r="D202" s="2">
        <v>14</v>
      </c>
      <c r="E202" t="s">
        <v>765</v>
      </c>
      <c r="F202" s="2"/>
      <c r="G202" s="5"/>
      <c r="H202" s="5"/>
      <c r="I202" s="5"/>
      <c r="J202" s="5"/>
      <c r="K202" s="5"/>
      <c r="L202" s="5"/>
      <c r="M202" s="5"/>
      <c r="N202" s="5"/>
      <c r="O202" s="5"/>
    </row>
    <row r="203" spans="1:15">
      <c r="A203" s="4">
        <v>41391</v>
      </c>
      <c r="B203" s="2">
        <v>0</v>
      </c>
      <c r="C203" s="2">
        <v>0</v>
      </c>
      <c r="D203" s="2">
        <v>8</v>
      </c>
      <c r="E203" t="s">
        <v>256</v>
      </c>
      <c r="F203" s="2"/>
      <c r="G203" s="5"/>
      <c r="H203" s="5"/>
      <c r="I203" s="5"/>
      <c r="J203" s="5"/>
      <c r="K203" s="5"/>
      <c r="L203" s="5"/>
      <c r="M203" s="5"/>
      <c r="N203" s="5"/>
      <c r="O203" s="5"/>
    </row>
    <row r="204" spans="1:15">
      <c r="A204" s="4">
        <v>41391</v>
      </c>
      <c r="B204" s="2">
        <v>0</v>
      </c>
      <c r="C204" s="2">
        <v>0</v>
      </c>
      <c r="D204" s="2">
        <v>10.5</v>
      </c>
      <c r="E204" t="s">
        <v>682</v>
      </c>
      <c r="F204" s="2"/>
      <c r="G204" s="5"/>
      <c r="H204" s="5"/>
      <c r="I204" s="5"/>
      <c r="J204" s="5"/>
      <c r="K204" s="5"/>
      <c r="L204" s="5"/>
      <c r="M204" s="5"/>
      <c r="N204" s="5"/>
      <c r="O204" s="5"/>
    </row>
    <row r="205" spans="1:15">
      <c r="A205" s="4">
        <v>41391</v>
      </c>
      <c r="B205" s="2">
        <v>0</v>
      </c>
      <c r="C205" s="2">
        <v>0</v>
      </c>
      <c r="D205" s="2">
        <v>11.5</v>
      </c>
      <c r="E205" t="s">
        <v>766</v>
      </c>
      <c r="F205" s="2"/>
      <c r="G205" s="5"/>
      <c r="H205" s="5"/>
      <c r="I205" s="5"/>
      <c r="J205" s="5"/>
      <c r="K205" s="5"/>
      <c r="L205" s="5"/>
      <c r="M205" s="5"/>
      <c r="N205" s="5"/>
      <c r="O205" s="5"/>
    </row>
    <row r="206" spans="1:15">
      <c r="A206" s="4">
        <v>41391</v>
      </c>
      <c r="B206" s="2">
        <v>0</v>
      </c>
      <c r="C206" s="2">
        <v>0</v>
      </c>
      <c r="D206" s="2">
        <v>7.5</v>
      </c>
      <c r="E206" t="s">
        <v>531</v>
      </c>
      <c r="F206" s="2"/>
      <c r="G206" s="5"/>
      <c r="H206" s="5"/>
      <c r="I206" s="5"/>
      <c r="J206" s="5"/>
      <c r="K206" s="5"/>
      <c r="L206" s="5"/>
      <c r="M206" s="5"/>
      <c r="N206" s="5"/>
      <c r="O206" s="5"/>
    </row>
    <row r="207" spans="1:15">
      <c r="A207" s="4">
        <v>41391</v>
      </c>
      <c r="B207" s="2">
        <v>0</v>
      </c>
      <c r="C207" s="2">
        <v>0</v>
      </c>
      <c r="D207" s="2">
        <v>11</v>
      </c>
      <c r="E207" t="s">
        <v>767</v>
      </c>
      <c r="F207" s="2"/>
      <c r="G207" s="5"/>
      <c r="H207" s="5"/>
      <c r="I207" s="5"/>
      <c r="J207" s="5"/>
      <c r="K207" s="5"/>
      <c r="L207" s="5"/>
      <c r="M207" s="5"/>
      <c r="N207" s="5"/>
      <c r="O207" s="5"/>
    </row>
    <row r="208" spans="1:15">
      <c r="A208" s="4">
        <v>41391</v>
      </c>
      <c r="B208" s="2">
        <v>0</v>
      </c>
      <c r="C208" s="2">
        <v>0</v>
      </c>
      <c r="D208" s="2">
        <v>6</v>
      </c>
      <c r="E208" t="s">
        <v>575</v>
      </c>
      <c r="F208" s="2"/>
      <c r="G208" s="5"/>
      <c r="H208" s="5"/>
      <c r="I208" s="5"/>
      <c r="J208" s="5"/>
      <c r="K208" s="5"/>
      <c r="L208" s="5"/>
      <c r="M208" s="5"/>
      <c r="N208" s="5"/>
      <c r="O208" s="5"/>
    </row>
    <row r="209" spans="1:15">
      <c r="A209" s="4">
        <v>41391</v>
      </c>
      <c r="B209" s="2">
        <v>10.85</v>
      </c>
      <c r="C209" s="2">
        <v>0</v>
      </c>
      <c r="D209" s="2">
        <v>0</v>
      </c>
      <c r="E209" t="s">
        <v>442</v>
      </c>
      <c r="F209" s="2"/>
      <c r="G209" s="5"/>
      <c r="H209" s="5"/>
      <c r="I209" s="5"/>
      <c r="J209" s="5"/>
      <c r="K209" s="5"/>
      <c r="L209" s="5"/>
      <c r="M209" s="5"/>
      <c r="N209" s="5"/>
      <c r="O209" s="5"/>
    </row>
    <row r="210" spans="1:15">
      <c r="A210" s="4">
        <v>41391</v>
      </c>
      <c r="B210" s="2">
        <v>11</v>
      </c>
      <c r="C210" s="2">
        <v>0</v>
      </c>
      <c r="D210" s="2">
        <v>0</v>
      </c>
      <c r="E210" t="s">
        <v>456</v>
      </c>
      <c r="F210" s="2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4">
        <v>41391</v>
      </c>
      <c r="B211" s="2">
        <v>27</v>
      </c>
      <c r="C211" s="2">
        <v>0</v>
      </c>
      <c r="D211" s="2">
        <v>0</v>
      </c>
      <c r="E211" t="s">
        <v>441</v>
      </c>
      <c r="F211" s="2"/>
      <c r="G211" s="5"/>
      <c r="H211" s="5"/>
      <c r="I211" s="5"/>
      <c r="J211" s="5"/>
      <c r="K211" s="5"/>
      <c r="L211" s="5"/>
      <c r="M211" s="5"/>
      <c r="N211" s="5"/>
      <c r="O211" s="5"/>
    </row>
    <row r="212" spans="1:15">
      <c r="A212" s="4">
        <v>41391</v>
      </c>
      <c r="B212" s="2">
        <v>39.9</v>
      </c>
      <c r="C212" s="2">
        <v>0</v>
      </c>
      <c r="D212" s="2">
        <v>0</v>
      </c>
      <c r="E212" t="s">
        <v>466</v>
      </c>
      <c r="F212" s="2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4">
        <v>41391</v>
      </c>
      <c r="B213" s="2">
        <v>14.9</v>
      </c>
      <c r="C213" s="2">
        <v>0</v>
      </c>
      <c r="D213" s="2">
        <v>0</v>
      </c>
      <c r="E213" t="s">
        <v>638</v>
      </c>
      <c r="F213" s="2"/>
      <c r="G213" s="5"/>
      <c r="H213" s="5"/>
      <c r="I213" s="5"/>
      <c r="J213" s="5"/>
      <c r="K213" s="5"/>
      <c r="L213" s="5"/>
      <c r="M213" s="5"/>
      <c r="N213" s="5"/>
      <c r="O213" s="5"/>
    </row>
    <row r="214" spans="1:15">
      <c r="A214" s="4">
        <v>41391</v>
      </c>
      <c r="B214" s="2">
        <v>17</v>
      </c>
      <c r="C214" s="2">
        <v>0</v>
      </c>
      <c r="D214" s="2">
        <v>0</v>
      </c>
      <c r="E214" t="s">
        <v>448</v>
      </c>
      <c r="F214" s="2"/>
      <c r="G214" s="5"/>
      <c r="H214" s="5"/>
      <c r="I214" s="5"/>
      <c r="J214" s="5"/>
      <c r="K214" s="5"/>
      <c r="L214" s="5"/>
      <c r="M214" s="5"/>
      <c r="N214" s="5"/>
      <c r="O214" s="5"/>
    </row>
    <row r="215" spans="1:15">
      <c r="A215" s="4">
        <v>41391</v>
      </c>
      <c r="B215" s="2">
        <v>38.4</v>
      </c>
      <c r="C215" s="2">
        <v>0</v>
      </c>
      <c r="D215" s="2">
        <v>0</v>
      </c>
      <c r="E215" t="s">
        <v>772</v>
      </c>
      <c r="F215" s="2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A216" s="4">
        <v>41391</v>
      </c>
      <c r="B216" s="2">
        <v>17.850000000000001</v>
      </c>
      <c r="C216" s="2">
        <v>0</v>
      </c>
      <c r="D216" s="2">
        <v>0</v>
      </c>
      <c r="E216" t="s">
        <v>706</v>
      </c>
      <c r="F216" s="2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A217" s="4">
        <v>41391</v>
      </c>
      <c r="B217" s="2">
        <v>9.5</v>
      </c>
      <c r="C217" s="2">
        <v>0</v>
      </c>
      <c r="D217" s="2">
        <v>0</v>
      </c>
      <c r="E217" t="s">
        <v>773</v>
      </c>
      <c r="F217" s="2"/>
      <c r="G217" s="5"/>
      <c r="H217" s="5"/>
      <c r="I217" s="5"/>
      <c r="J217" s="5"/>
      <c r="K217" s="5"/>
      <c r="L217" s="5"/>
      <c r="M217" s="5"/>
      <c r="N217" s="5"/>
      <c r="O217" s="5"/>
    </row>
    <row r="218" spans="1:15">
      <c r="A218" s="4">
        <v>41391</v>
      </c>
      <c r="B218" s="2">
        <v>11.3</v>
      </c>
      <c r="C218" s="2">
        <v>0</v>
      </c>
      <c r="D218" s="2">
        <v>0</v>
      </c>
      <c r="E218" t="s">
        <v>551</v>
      </c>
      <c r="F218" s="2"/>
      <c r="G218" s="5"/>
      <c r="H218" s="5"/>
      <c r="I218" s="5"/>
      <c r="J218" s="5"/>
      <c r="K218" s="5"/>
      <c r="L218" s="5"/>
      <c r="M218" s="5"/>
      <c r="N218" s="5"/>
      <c r="O218" s="5"/>
    </row>
    <row r="219" spans="1:15">
      <c r="A219" s="4">
        <v>41391</v>
      </c>
      <c r="B219" s="2">
        <v>21.5</v>
      </c>
      <c r="C219" s="2">
        <v>0</v>
      </c>
      <c r="D219" s="2">
        <v>0</v>
      </c>
      <c r="E219" t="s">
        <v>774</v>
      </c>
      <c r="F219" s="2"/>
      <c r="G219" s="5"/>
      <c r="H219" s="5"/>
      <c r="I219" s="5"/>
      <c r="J219" s="5"/>
      <c r="K219" s="5"/>
      <c r="L219" s="5"/>
      <c r="M219" s="5"/>
      <c r="N219" s="5"/>
      <c r="O219" s="5"/>
    </row>
    <row r="220" spans="1:15">
      <c r="A220" s="4">
        <v>41391</v>
      </c>
      <c r="B220" s="2">
        <v>19.5</v>
      </c>
      <c r="C220" s="2">
        <v>0</v>
      </c>
      <c r="D220" s="2">
        <v>0</v>
      </c>
      <c r="E220" t="s">
        <v>775</v>
      </c>
      <c r="F220" s="2"/>
      <c r="G220" s="5"/>
      <c r="H220" s="5"/>
      <c r="I220" s="5"/>
      <c r="J220" s="5"/>
      <c r="K220" s="5"/>
      <c r="L220" s="5"/>
      <c r="M220" s="5"/>
      <c r="N220" s="5"/>
      <c r="O220" s="5"/>
    </row>
    <row r="221" spans="1:15">
      <c r="A221" s="4">
        <v>41391</v>
      </c>
      <c r="B221" s="2">
        <v>17</v>
      </c>
      <c r="C221" s="2">
        <v>0</v>
      </c>
      <c r="D221" s="2">
        <v>0</v>
      </c>
      <c r="E221" t="s">
        <v>187</v>
      </c>
      <c r="F221" s="2"/>
      <c r="G221" s="5"/>
      <c r="H221" s="5"/>
      <c r="I221" s="5"/>
      <c r="J221" s="5"/>
      <c r="K221" s="5"/>
      <c r="L221" s="5"/>
      <c r="M221" s="5"/>
      <c r="N221" s="5"/>
      <c r="O221" s="5"/>
    </row>
    <row r="222" spans="1:15">
      <c r="A222" s="4">
        <v>41391</v>
      </c>
      <c r="B222" s="2">
        <v>9.6</v>
      </c>
      <c r="C222" s="2">
        <v>0</v>
      </c>
      <c r="D222" s="2">
        <v>0</v>
      </c>
      <c r="E222" t="s">
        <v>776</v>
      </c>
      <c r="F222" s="2"/>
      <c r="G222" s="5"/>
      <c r="H222" s="5"/>
      <c r="I222" s="5"/>
      <c r="J222" s="5"/>
      <c r="K222" s="5"/>
      <c r="L222" s="5"/>
      <c r="M222" s="5"/>
      <c r="N222" s="5"/>
      <c r="O222" s="5"/>
    </row>
    <row r="223" spans="1:15">
      <c r="A223" s="4">
        <v>41391</v>
      </c>
      <c r="B223" s="2">
        <v>12.9</v>
      </c>
      <c r="C223" s="2">
        <v>0</v>
      </c>
      <c r="D223" s="2">
        <v>0</v>
      </c>
      <c r="E223" t="s">
        <v>712</v>
      </c>
      <c r="F223" s="2"/>
      <c r="G223" s="5"/>
      <c r="H223" s="5"/>
      <c r="I223" s="5"/>
      <c r="J223" s="5"/>
      <c r="K223" s="5"/>
      <c r="L223" s="5"/>
      <c r="M223" s="5"/>
      <c r="N223" s="5"/>
      <c r="O223" s="5"/>
    </row>
    <row r="224" spans="1:15">
      <c r="A224" s="4">
        <v>41391</v>
      </c>
      <c r="B224" s="2">
        <v>14.9</v>
      </c>
      <c r="C224" s="2">
        <v>0</v>
      </c>
      <c r="D224" s="2">
        <v>0</v>
      </c>
      <c r="E224" t="s">
        <v>777</v>
      </c>
      <c r="F224" s="2"/>
      <c r="G224" s="5"/>
      <c r="H224" s="5"/>
      <c r="I224" s="5"/>
      <c r="J224" s="5"/>
      <c r="K224" s="5"/>
      <c r="L224" s="5"/>
      <c r="M224" s="5"/>
      <c r="N224" s="5"/>
      <c r="O224" s="5"/>
    </row>
    <row r="225" spans="1:23">
      <c r="A225" s="4">
        <v>41391</v>
      </c>
      <c r="B225" s="2">
        <v>9.9</v>
      </c>
      <c r="C225" s="2">
        <v>0</v>
      </c>
      <c r="D225" s="2">
        <v>0</v>
      </c>
      <c r="E225" t="s">
        <v>778</v>
      </c>
      <c r="F225" s="2"/>
      <c r="G225" s="5"/>
      <c r="H225" s="5"/>
      <c r="I225" s="5"/>
      <c r="J225" s="5"/>
      <c r="K225" s="5"/>
      <c r="L225" s="5"/>
      <c r="M225" s="5"/>
      <c r="N225" s="5"/>
      <c r="O225" s="5"/>
    </row>
    <row r="226" spans="1:23">
      <c r="A226" s="4">
        <v>41391</v>
      </c>
      <c r="B226" s="2">
        <v>0</v>
      </c>
      <c r="C226" s="2">
        <v>0</v>
      </c>
      <c r="D226" s="2">
        <v>0</v>
      </c>
      <c r="F226" s="2"/>
      <c r="G226" s="5"/>
      <c r="H226" s="5"/>
      <c r="I226" s="5"/>
      <c r="J226" s="5"/>
      <c r="K226" s="5"/>
      <c r="L226" s="5"/>
      <c r="M226" s="5"/>
      <c r="N226" s="5"/>
      <c r="O226" s="5"/>
    </row>
    <row r="227" spans="1:23">
      <c r="A227" s="4">
        <v>41392</v>
      </c>
      <c r="B227" s="2">
        <v>0</v>
      </c>
      <c r="C227" s="2">
        <v>0</v>
      </c>
      <c r="D227" s="2">
        <v>6</v>
      </c>
      <c r="E227" t="s">
        <v>575</v>
      </c>
      <c r="F227" s="2"/>
      <c r="G227" s="5"/>
      <c r="H227" s="5"/>
      <c r="I227" s="5"/>
      <c r="J227" s="5"/>
      <c r="K227" s="5"/>
      <c r="L227" s="5"/>
      <c r="M227" s="5"/>
      <c r="N227" s="5"/>
      <c r="O227" s="5"/>
    </row>
    <row r="228" spans="1:23">
      <c r="A228" s="4">
        <v>41392</v>
      </c>
      <c r="B228" s="2">
        <v>0</v>
      </c>
      <c r="C228" s="2">
        <v>0</v>
      </c>
      <c r="D228" s="2">
        <v>16.899999999999999</v>
      </c>
      <c r="E228" t="s">
        <v>709</v>
      </c>
      <c r="F228" s="2"/>
      <c r="G228" s="5"/>
      <c r="H228" s="5"/>
      <c r="I228" s="5"/>
      <c r="J228" s="5"/>
      <c r="K228" s="5"/>
      <c r="L228" s="5"/>
      <c r="M228" s="5"/>
      <c r="N228" s="5"/>
      <c r="O228" s="5"/>
    </row>
    <row r="229" spans="1:23">
      <c r="A229" s="4">
        <v>41392</v>
      </c>
      <c r="B229" s="2">
        <v>0</v>
      </c>
      <c r="C229" s="2">
        <v>0</v>
      </c>
      <c r="D229" s="2">
        <v>8.7200000000000006</v>
      </c>
      <c r="E229" t="s">
        <v>768</v>
      </c>
      <c r="F229" s="2"/>
      <c r="G229" s="5"/>
      <c r="H229" s="5"/>
      <c r="I229" s="5"/>
      <c r="J229" s="5"/>
      <c r="K229" s="5"/>
      <c r="L229" s="5"/>
      <c r="M229" s="5"/>
      <c r="N229" s="5"/>
      <c r="O229" s="5"/>
      <c r="T229" s="1"/>
    </row>
    <row r="230" spans="1:23">
      <c r="A230" s="4">
        <v>41392</v>
      </c>
      <c r="B230" s="2">
        <v>0</v>
      </c>
      <c r="C230" s="2">
        <v>0</v>
      </c>
      <c r="D230" s="2">
        <v>8.3800000000000008</v>
      </c>
      <c r="E230" t="s">
        <v>769</v>
      </c>
      <c r="F230" s="2"/>
      <c r="G230" s="5"/>
      <c r="H230" s="5"/>
      <c r="I230" s="5"/>
      <c r="J230" s="5"/>
      <c r="K230" s="5"/>
      <c r="L230" s="5"/>
      <c r="M230" s="5"/>
      <c r="N230" s="5"/>
      <c r="O230" s="5"/>
      <c r="T230" s="1"/>
    </row>
    <row r="231" spans="1:23">
      <c r="A231" s="4">
        <v>41393</v>
      </c>
      <c r="B231" s="2">
        <v>52</v>
      </c>
      <c r="C231" s="2">
        <v>0</v>
      </c>
      <c r="D231" s="2">
        <v>0</v>
      </c>
      <c r="E231" t="s">
        <v>794</v>
      </c>
      <c r="F231" s="2"/>
      <c r="G231" s="5"/>
      <c r="H231" s="5"/>
      <c r="I231" s="5"/>
      <c r="J231" s="5"/>
      <c r="K231" s="5"/>
      <c r="L231" s="5"/>
      <c r="M231" s="5"/>
      <c r="N231" s="5"/>
      <c r="O231" s="5"/>
      <c r="T231" s="1"/>
    </row>
    <row r="232" spans="1:23">
      <c r="A232" s="4">
        <v>41394</v>
      </c>
      <c r="B232" s="2">
        <v>0</v>
      </c>
      <c r="C232" s="2">
        <v>0</v>
      </c>
      <c r="D232" s="2">
        <v>30</v>
      </c>
      <c r="E232" t="s">
        <v>797</v>
      </c>
      <c r="F232" s="2"/>
      <c r="G232" s="5"/>
      <c r="H232" s="5"/>
      <c r="I232" s="5"/>
      <c r="J232" s="5"/>
      <c r="K232" s="5"/>
      <c r="L232" s="5"/>
      <c r="M232" s="5"/>
      <c r="N232" s="5"/>
      <c r="O232" s="5"/>
      <c r="T232" s="1"/>
    </row>
    <row r="233" spans="1:23">
      <c r="A233" s="4">
        <v>41394</v>
      </c>
      <c r="B233" s="2">
        <v>0</v>
      </c>
      <c r="C233" s="2">
        <v>0</v>
      </c>
      <c r="D233" s="2">
        <v>31</v>
      </c>
      <c r="E233" t="s">
        <v>796</v>
      </c>
      <c r="F233" s="2"/>
      <c r="G233" s="5"/>
      <c r="H233" s="5"/>
      <c r="I233" s="5"/>
      <c r="J233" s="5"/>
      <c r="K233" s="5"/>
      <c r="L233" s="5"/>
      <c r="M233" s="5"/>
      <c r="N233" s="5"/>
      <c r="O233" s="5"/>
      <c r="T233" s="1"/>
    </row>
    <row r="234" spans="1:23">
      <c r="A234" s="4">
        <v>41394</v>
      </c>
      <c r="B234" s="2">
        <v>0</v>
      </c>
      <c r="C234" s="2">
        <v>0</v>
      </c>
      <c r="D234" s="2">
        <v>6</v>
      </c>
      <c r="E234" t="s">
        <v>798</v>
      </c>
      <c r="F234" s="2"/>
      <c r="G234" s="5"/>
      <c r="H234" s="5"/>
      <c r="I234" s="5"/>
      <c r="J234" s="5"/>
      <c r="K234" s="5"/>
      <c r="L234" s="5"/>
      <c r="M234" s="5"/>
      <c r="N234" s="5"/>
      <c r="O234" s="5"/>
      <c r="T234" s="1"/>
    </row>
    <row r="235" spans="1:23">
      <c r="A235" s="4">
        <v>41394</v>
      </c>
      <c r="B235" s="2">
        <v>0</v>
      </c>
      <c r="C235" s="2">
        <v>0</v>
      </c>
      <c r="D235" s="2">
        <v>50</v>
      </c>
      <c r="E235" t="s">
        <v>805</v>
      </c>
      <c r="F235" s="2"/>
      <c r="G235" s="5"/>
      <c r="H235" s="5"/>
      <c r="I235" s="5"/>
      <c r="J235" s="5"/>
      <c r="K235" s="5"/>
      <c r="L235" s="5"/>
      <c r="M235" s="5"/>
      <c r="N235" s="5"/>
      <c r="O235" s="5"/>
      <c r="T235" s="1"/>
    </row>
    <row r="236" spans="1:23">
      <c r="A236" t="s">
        <v>6</v>
      </c>
      <c r="B236" s="2"/>
      <c r="C236" s="2"/>
      <c r="F236" s="2"/>
      <c r="G236" s="5"/>
      <c r="H236" s="5"/>
      <c r="I236" s="5"/>
      <c r="J236" s="5"/>
      <c r="K236" s="5"/>
      <c r="L236" s="5"/>
      <c r="M236" s="5"/>
      <c r="N236" s="5"/>
      <c r="O236" s="5"/>
      <c r="T236" s="1"/>
      <c r="V236" s="3"/>
      <c r="W236" s="3"/>
    </row>
    <row r="237" spans="1:23">
      <c r="A237" s="4">
        <v>41365</v>
      </c>
      <c r="B237" s="2">
        <v>500</v>
      </c>
      <c r="C237" s="2">
        <v>0</v>
      </c>
      <c r="D237" s="6">
        <v>0</v>
      </c>
      <c r="E237" t="s">
        <v>198</v>
      </c>
      <c r="F237" s="2"/>
      <c r="G237" s="2"/>
      <c r="H237" s="5"/>
      <c r="I237" s="5"/>
      <c r="J237" s="5"/>
      <c r="K237" s="5"/>
      <c r="L237" s="5"/>
      <c r="M237" s="5"/>
      <c r="N237" s="5"/>
      <c r="O237" s="5"/>
      <c r="T237" s="1"/>
      <c r="V237" s="3"/>
      <c r="W237" s="3"/>
    </row>
    <row r="238" spans="1:23">
      <c r="A238" s="4">
        <v>41365</v>
      </c>
      <c r="B238" s="2">
        <v>50</v>
      </c>
      <c r="C238" s="2">
        <v>0</v>
      </c>
      <c r="D238" s="6">
        <v>0</v>
      </c>
      <c r="E238" t="s">
        <v>395</v>
      </c>
      <c r="F238" s="2"/>
      <c r="G238" s="2"/>
      <c r="H238" s="5"/>
      <c r="I238" s="5"/>
      <c r="J238" s="5"/>
      <c r="K238" s="5"/>
      <c r="L238" s="5"/>
      <c r="M238" s="5"/>
      <c r="N238" s="5"/>
      <c r="O238" s="5"/>
      <c r="T238" s="1"/>
      <c r="V238" s="3"/>
      <c r="W238" s="3"/>
    </row>
    <row r="239" spans="1:23">
      <c r="A239" s="4">
        <v>41365</v>
      </c>
      <c r="B239" s="2">
        <v>0</v>
      </c>
      <c r="C239" s="2">
        <v>0</v>
      </c>
      <c r="D239" s="6">
        <v>0.9</v>
      </c>
      <c r="E239" t="s">
        <v>646</v>
      </c>
      <c r="F239" s="2"/>
      <c r="G239" s="2"/>
      <c r="H239" s="5"/>
      <c r="I239" s="5"/>
      <c r="J239" s="5"/>
      <c r="K239" s="5"/>
      <c r="L239" s="5"/>
      <c r="M239" s="5"/>
      <c r="N239" s="5"/>
      <c r="O239" s="5"/>
      <c r="T239" s="1"/>
      <c r="V239" s="3"/>
      <c r="W239" s="3"/>
    </row>
    <row r="240" spans="1:23">
      <c r="A240" s="4">
        <v>41365</v>
      </c>
      <c r="B240" s="2">
        <v>0</v>
      </c>
      <c r="C240" s="2">
        <v>0</v>
      </c>
      <c r="D240" s="6">
        <v>120</v>
      </c>
      <c r="E240" t="s">
        <v>291</v>
      </c>
      <c r="F240" s="2"/>
      <c r="G240" s="2"/>
      <c r="H240" s="5"/>
      <c r="I240" s="5"/>
      <c r="J240" s="5"/>
      <c r="K240" s="5"/>
      <c r="L240" s="5"/>
      <c r="M240" s="5"/>
      <c r="N240" s="5"/>
      <c r="O240" s="5"/>
      <c r="T240" s="1"/>
      <c r="V240" s="3"/>
      <c r="W240" s="3"/>
    </row>
    <row r="241" spans="1:23">
      <c r="A241" s="4">
        <v>41366</v>
      </c>
      <c r="B241" s="2">
        <v>0</v>
      </c>
      <c r="C241" s="2">
        <v>0</v>
      </c>
      <c r="D241" s="6">
        <v>27</v>
      </c>
      <c r="E241" t="s">
        <v>650</v>
      </c>
      <c r="F241" s="2"/>
      <c r="G241" s="2"/>
      <c r="H241" s="5"/>
      <c r="I241" s="5"/>
      <c r="J241" s="5"/>
      <c r="K241" s="5"/>
      <c r="L241" s="5"/>
      <c r="M241" s="5"/>
      <c r="N241" s="5"/>
      <c r="O241" s="5"/>
      <c r="T241" s="1"/>
      <c r="V241" s="3"/>
      <c r="W241" s="3"/>
    </row>
    <row r="242" spans="1:23">
      <c r="A242" s="4">
        <v>41366</v>
      </c>
      <c r="B242" s="2">
        <v>0</v>
      </c>
      <c r="C242" s="2">
        <v>0</v>
      </c>
      <c r="D242" s="6">
        <v>25</v>
      </c>
      <c r="E242" t="s">
        <v>630</v>
      </c>
      <c r="F242" s="2"/>
      <c r="G242" s="2">
        <f>27+35+80</f>
        <v>142</v>
      </c>
      <c r="H242" s="5"/>
      <c r="I242" s="5"/>
      <c r="J242" s="5"/>
      <c r="K242" s="5"/>
      <c r="L242" s="5"/>
      <c r="M242" s="5"/>
      <c r="N242" s="5"/>
      <c r="O242" s="5"/>
      <c r="T242" s="1"/>
      <c r="V242" s="3"/>
      <c r="W242" s="3"/>
    </row>
    <row r="243" spans="1:23">
      <c r="A243" s="4">
        <v>41366</v>
      </c>
      <c r="B243" s="2">
        <v>0</v>
      </c>
      <c r="C243" s="2">
        <v>0</v>
      </c>
      <c r="D243" s="6">
        <v>142</v>
      </c>
      <c r="E243" t="s">
        <v>659</v>
      </c>
      <c r="F243" s="2"/>
      <c r="G243" s="2"/>
      <c r="H243" s="5"/>
      <c r="I243" s="5"/>
      <c r="J243" s="5"/>
      <c r="K243" s="5"/>
      <c r="L243" s="5"/>
      <c r="M243" s="5"/>
      <c r="N243" s="5"/>
      <c r="O243" s="5"/>
      <c r="T243" s="1"/>
      <c r="V243" s="3"/>
      <c r="W243" s="3"/>
    </row>
    <row r="244" spans="1:23">
      <c r="A244" s="4">
        <v>41366</v>
      </c>
      <c r="B244" s="2">
        <v>0</v>
      </c>
      <c r="C244" s="2">
        <v>0</v>
      </c>
      <c r="D244" s="2">
        <v>294.10000000000002</v>
      </c>
      <c r="E244" t="s">
        <v>184</v>
      </c>
      <c r="F244" s="2"/>
      <c r="G244" s="2"/>
      <c r="H244" s="5"/>
      <c r="I244" s="5"/>
      <c r="J244" s="5"/>
      <c r="K244" s="5"/>
      <c r="L244" s="5"/>
      <c r="M244" s="5"/>
      <c r="N244" s="5"/>
      <c r="O244" s="5"/>
      <c r="T244" s="1"/>
      <c r="V244" s="3"/>
      <c r="W244" s="3"/>
    </row>
    <row r="245" spans="1:23">
      <c r="A245" s="4">
        <v>41367</v>
      </c>
      <c r="B245" s="2">
        <v>50</v>
      </c>
      <c r="C245" s="2">
        <v>0</v>
      </c>
      <c r="D245" s="6">
        <v>0</v>
      </c>
      <c r="E245" t="s">
        <v>483</v>
      </c>
      <c r="F245" s="2"/>
      <c r="G245" s="2"/>
      <c r="H245" s="5"/>
      <c r="I245" s="5"/>
      <c r="J245" s="5"/>
      <c r="K245" s="5"/>
      <c r="L245" s="5"/>
      <c r="M245" s="5"/>
      <c r="N245" s="5"/>
      <c r="O245" s="5"/>
      <c r="T245" s="1"/>
      <c r="V245" s="3"/>
      <c r="W245" s="3"/>
    </row>
    <row r="246" spans="1:23">
      <c r="A246" s="4">
        <v>41367</v>
      </c>
      <c r="B246" s="2">
        <v>300</v>
      </c>
      <c r="C246" s="2">
        <v>0</v>
      </c>
      <c r="D246" s="6">
        <v>0</v>
      </c>
      <c r="E246" t="s">
        <v>198</v>
      </c>
      <c r="F246" s="2"/>
      <c r="G246" s="2"/>
      <c r="H246" s="5"/>
      <c r="I246" s="5"/>
      <c r="J246" s="5"/>
      <c r="K246" s="5"/>
      <c r="L246" s="5"/>
      <c r="M246" s="5"/>
      <c r="N246" s="5"/>
      <c r="O246" s="5"/>
      <c r="T246" s="1"/>
      <c r="V246" s="3"/>
      <c r="W246" s="3"/>
    </row>
    <row r="247" spans="1:23">
      <c r="A247" s="4">
        <v>41368</v>
      </c>
      <c r="B247" s="2">
        <v>50</v>
      </c>
      <c r="C247" s="2">
        <v>0</v>
      </c>
      <c r="D247" s="6">
        <v>0</v>
      </c>
      <c r="E247" t="s">
        <v>483</v>
      </c>
      <c r="F247" s="2"/>
      <c r="G247" s="2"/>
      <c r="H247" s="5"/>
      <c r="I247" s="5"/>
      <c r="J247" s="5"/>
      <c r="K247" s="5"/>
      <c r="L247" s="5"/>
      <c r="M247" s="5"/>
      <c r="N247" s="5"/>
      <c r="O247" s="5"/>
      <c r="T247" s="1"/>
      <c r="V247" s="3"/>
      <c r="W247" s="3"/>
    </row>
    <row r="248" spans="1:23">
      <c r="A248" s="4">
        <v>41369</v>
      </c>
      <c r="B248" s="2">
        <v>50</v>
      </c>
      <c r="C248" s="6">
        <v>0</v>
      </c>
      <c r="D248" s="6">
        <v>0</v>
      </c>
      <c r="E248" t="s">
        <v>395</v>
      </c>
      <c r="F248" s="2"/>
      <c r="G248" s="2"/>
      <c r="H248" s="5"/>
      <c r="I248" s="5"/>
      <c r="J248" s="5"/>
      <c r="K248" s="5"/>
      <c r="L248" s="5"/>
      <c r="M248" s="5"/>
      <c r="N248" s="5"/>
      <c r="O248" s="5"/>
      <c r="T248" s="1"/>
      <c r="V248" s="3"/>
      <c r="W248" s="3"/>
    </row>
    <row r="249" spans="1:23">
      <c r="A249" s="4">
        <v>41370</v>
      </c>
      <c r="B249" s="2">
        <v>0</v>
      </c>
      <c r="C249" s="6">
        <v>0</v>
      </c>
      <c r="D249" s="6">
        <v>150.25</v>
      </c>
      <c r="E249" t="s">
        <v>184</v>
      </c>
      <c r="F249" s="2"/>
      <c r="G249" s="2"/>
      <c r="H249" s="5"/>
      <c r="I249" s="5"/>
      <c r="J249" s="5"/>
      <c r="K249" s="5"/>
      <c r="L249" s="5"/>
      <c r="M249" s="5"/>
      <c r="N249" s="5"/>
      <c r="O249" s="5"/>
      <c r="T249" s="1"/>
      <c r="V249" s="3"/>
      <c r="W249" s="3"/>
    </row>
    <row r="250" spans="1:23">
      <c r="A250" s="4">
        <v>41370</v>
      </c>
      <c r="B250" s="2">
        <v>500</v>
      </c>
      <c r="C250" s="6">
        <v>0</v>
      </c>
      <c r="D250" s="6">
        <v>0</v>
      </c>
      <c r="E250" t="s">
        <v>198</v>
      </c>
      <c r="F250" s="2"/>
      <c r="G250" s="2"/>
      <c r="H250" s="5"/>
      <c r="I250" s="5"/>
      <c r="J250" s="5"/>
      <c r="K250" s="5"/>
      <c r="L250" s="5"/>
      <c r="M250" s="5"/>
      <c r="N250" s="5"/>
      <c r="O250" s="5"/>
      <c r="T250" s="1"/>
      <c r="V250" s="3"/>
      <c r="W250" s="3"/>
    </row>
    <row r="251" spans="1:23">
      <c r="A251" s="4">
        <v>41371</v>
      </c>
      <c r="B251" s="2">
        <v>11.9</v>
      </c>
      <c r="C251" s="6">
        <v>0</v>
      </c>
      <c r="D251" s="6">
        <v>0</v>
      </c>
      <c r="E251" t="s">
        <v>493</v>
      </c>
      <c r="F251" s="2"/>
      <c r="G251" s="2"/>
      <c r="H251" s="5"/>
      <c r="I251" s="5"/>
      <c r="J251" s="5"/>
      <c r="K251" s="5"/>
      <c r="L251" s="5"/>
      <c r="M251" s="5"/>
      <c r="N251" s="5"/>
      <c r="O251" s="5"/>
      <c r="T251" s="1"/>
      <c r="V251" s="3"/>
      <c r="W251" s="3"/>
    </row>
    <row r="252" spans="1:23">
      <c r="A252" s="4">
        <v>41371</v>
      </c>
      <c r="B252" s="2">
        <v>16</v>
      </c>
      <c r="C252" s="6">
        <v>0</v>
      </c>
      <c r="D252" s="6">
        <v>0</v>
      </c>
      <c r="E252" t="s">
        <v>686</v>
      </c>
      <c r="F252" s="2"/>
      <c r="G252" s="2"/>
      <c r="H252" s="5"/>
      <c r="I252" s="5"/>
      <c r="J252" s="5"/>
      <c r="K252" s="5"/>
      <c r="L252" s="5"/>
      <c r="M252" s="5"/>
      <c r="N252" s="5"/>
      <c r="O252" s="5"/>
      <c r="T252" s="1"/>
      <c r="V252" s="3"/>
      <c r="W252" s="3"/>
    </row>
    <row r="253" spans="1:23">
      <c r="A253" s="4">
        <v>41371</v>
      </c>
      <c r="B253" s="2">
        <v>0</v>
      </c>
      <c r="C253" s="6">
        <v>0</v>
      </c>
      <c r="D253" s="6">
        <v>3</v>
      </c>
      <c r="E253" t="s">
        <v>460</v>
      </c>
      <c r="F253" s="2"/>
      <c r="G253" s="2"/>
      <c r="H253" s="5"/>
      <c r="I253" s="5"/>
      <c r="J253" s="5"/>
      <c r="K253" s="5"/>
      <c r="L253" s="5"/>
      <c r="M253" s="5"/>
      <c r="N253" s="5"/>
      <c r="O253" s="5"/>
      <c r="T253" s="1"/>
      <c r="V253" s="3"/>
      <c r="W253" s="3"/>
    </row>
    <row r="254" spans="1:23">
      <c r="A254" s="4">
        <v>41371</v>
      </c>
      <c r="B254" s="2">
        <v>0</v>
      </c>
      <c r="C254" s="6">
        <v>0</v>
      </c>
      <c r="D254" s="6">
        <v>9.5</v>
      </c>
      <c r="E254" t="s">
        <v>184</v>
      </c>
      <c r="F254" s="2"/>
      <c r="G254" s="2"/>
      <c r="H254" s="5"/>
      <c r="I254" s="5"/>
      <c r="J254" s="5"/>
      <c r="K254" s="5"/>
      <c r="L254" s="5"/>
      <c r="M254" s="5"/>
      <c r="N254" s="5"/>
      <c r="O254" s="5"/>
      <c r="T254" s="1"/>
      <c r="V254" s="3"/>
      <c r="W254" s="3"/>
    </row>
    <row r="255" spans="1:23">
      <c r="A255" s="4">
        <v>41371</v>
      </c>
      <c r="B255" s="2">
        <v>0</v>
      </c>
      <c r="C255" s="6">
        <v>0</v>
      </c>
      <c r="D255" s="6">
        <v>20</v>
      </c>
      <c r="E255" t="s">
        <v>212</v>
      </c>
      <c r="F255" s="2"/>
      <c r="G255" s="5"/>
      <c r="H255" s="5"/>
      <c r="I255" s="5"/>
      <c r="J255" s="5"/>
      <c r="K255" s="5"/>
      <c r="L255" s="5"/>
      <c r="M255" s="5"/>
      <c r="N255" s="5"/>
      <c r="O255" s="5"/>
      <c r="T255" s="1"/>
      <c r="V255" s="3"/>
      <c r="W255" s="3"/>
    </row>
    <row r="256" spans="1:23">
      <c r="A256" s="4">
        <v>41371</v>
      </c>
      <c r="B256" s="2">
        <v>0</v>
      </c>
      <c r="C256" s="6">
        <v>0</v>
      </c>
      <c r="D256" s="6">
        <v>10</v>
      </c>
      <c r="E256" t="s">
        <v>575</v>
      </c>
      <c r="F256" s="2"/>
      <c r="G256" s="5"/>
      <c r="H256" s="5"/>
      <c r="I256" s="5"/>
      <c r="J256" s="5"/>
      <c r="K256" s="5"/>
      <c r="L256" s="5"/>
      <c r="M256" s="5"/>
      <c r="N256" s="5"/>
      <c r="O256" s="5"/>
      <c r="T256" s="1"/>
      <c r="V256" s="3"/>
      <c r="W256" s="3"/>
    </row>
    <row r="257" spans="1:23">
      <c r="A257" s="4">
        <v>41371</v>
      </c>
      <c r="B257" s="2">
        <v>100</v>
      </c>
      <c r="C257" s="6">
        <v>0</v>
      </c>
      <c r="D257" s="6">
        <v>0</v>
      </c>
      <c r="E257" t="s">
        <v>483</v>
      </c>
      <c r="F257" s="2"/>
      <c r="G257" s="5"/>
      <c r="H257" s="5"/>
      <c r="I257" s="5"/>
      <c r="J257" s="5"/>
      <c r="K257" s="5"/>
      <c r="L257" s="5"/>
      <c r="M257" s="5"/>
      <c r="N257" s="5"/>
      <c r="O257" s="5"/>
      <c r="T257" s="1"/>
      <c r="V257" s="3"/>
      <c r="W257" s="3"/>
    </row>
    <row r="258" spans="1:23">
      <c r="A258" s="4">
        <v>41372</v>
      </c>
      <c r="B258" s="2">
        <v>0</v>
      </c>
      <c r="C258" s="6">
        <v>0</v>
      </c>
      <c r="D258" s="6">
        <v>30</v>
      </c>
      <c r="E258" t="s">
        <v>692</v>
      </c>
      <c r="F258" s="2"/>
      <c r="G258" s="5"/>
      <c r="H258" s="5"/>
      <c r="I258" s="5"/>
      <c r="J258" s="5"/>
      <c r="K258" s="5"/>
      <c r="L258" s="5"/>
      <c r="M258" s="5"/>
      <c r="N258" s="5"/>
      <c r="O258" s="5"/>
      <c r="T258" s="1"/>
      <c r="V258" s="3"/>
      <c r="W258" s="3"/>
    </row>
    <row r="259" spans="1:23">
      <c r="A259" s="4">
        <v>41372</v>
      </c>
      <c r="B259" s="2">
        <v>100</v>
      </c>
      <c r="C259" s="6">
        <v>0</v>
      </c>
      <c r="D259" s="6">
        <v>0</v>
      </c>
      <c r="E259" t="s">
        <v>483</v>
      </c>
      <c r="F259" s="2"/>
      <c r="G259" s="5"/>
      <c r="H259" s="5"/>
      <c r="I259" s="5"/>
      <c r="J259" s="5"/>
      <c r="K259" s="5"/>
      <c r="L259" s="5"/>
      <c r="M259" s="5"/>
      <c r="N259" s="5"/>
      <c r="O259" s="5"/>
      <c r="T259" s="1"/>
      <c r="V259" s="3"/>
      <c r="W259" s="3"/>
    </row>
    <row r="260" spans="1:23">
      <c r="A260" s="4">
        <v>41373</v>
      </c>
      <c r="B260" s="2">
        <v>300</v>
      </c>
      <c r="C260" s="6">
        <v>0</v>
      </c>
      <c r="D260" s="6">
        <v>0</v>
      </c>
      <c r="E260" t="s">
        <v>198</v>
      </c>
      <c r="F260" s="2"/>
      <c r="G260" s="5"/>
      <c r="H260" s="5"/>
      <c r="I260" s="5"/>
      <c r="J260" s="5"/>
      <c r="K260" s="5"/>
      <c r="L260" s="5"/>
      <c r="M260" s="5"/>
      <c r="N260" s="5"/>
      <c r="O260" s="5"/>
      <c r="T260" s="1"/>
      <c r="V260" s="3"/>
      <c r="W260" s="3"/>
    </row>
    <row r="261" spans="1:23">
      <c r="A261" s="4">
        <v>41374</v>
      </c>
      <c r="B261" s="2">
        <v>1350</v>
      </c>
      <c r="C261" s="6">
        <v>0</v>
      </c>
      <c r="D261" s="6">
        <v>0</v>
      </c>
      <c r="E261" t="s">
        <v>698</v>
      </c>
      <c r="F261" s="2"/>
      <c r="G261" s="5"/>
      <c r="H261" s="5"/>
      <c r="I261" s="5"/>
      <c r="J261" s="5"/>
      <c r="K261" s="5"/>
      <c r="L261" s="5"/>
      <c r="M261" s="5"/>
      <c r="N261" s="5"/>
      <c r="O261" s="5"/>
      <c r="T261" s="1"/>
      <c r="V261" s="3"/>
      <c r="W261" s="3"/>
    </row>
    <row r="262" spans="1:23">
      <c r="A262" s="4">
        <v>41374</v>
      </c>
      <c r="B262" s="2">
        <v>45.24</v>
      </c>
      <c r="C262" s="6">
        <v>0</v>
      </c>
      <c r="D262" s="6">
        <v>0</v>
      </c>
      <c r="E262" t="s">
        <v>699</v>
      </c>
      <c r="F262" s="2"/>
      <c r="G262" s="5"/>
      <c r="H262" s="5"/>
      <c r="I262" s="5"/>
      <c r="J262" s="5"/>
      <c r="K262" s="5"/>
      <c r="L262" s="5"/>
      <c r="M262" s="5"/>
      <c r="N262" s="5"/>
      <c r="O262" s="5"/>
      <c r="T262" s="1"/>
      <c r="V262" s="3"/>
      <c r="W262" s="3"/>
    </row>
    <row r="263" spans="1:23">
      <c r="A263" s="4">
        <v>41374</v>
      </c>
      <c r="B263" s="2">
        <v>5604.76</v>
      </c>
      <c r="C263" s="6">
        <v>0</v>
      </c>
      <c r="D263" s="6">
        <v>0</v>
      </c>
      <c r="E263" t="s">
        <v>700</v>
      </c>
      <c r="F263" s="2"/>
      <c r="G263" s="5"/>
      <c r="H263" s="5"/>
      <c r="I263" s="5"/>
      <c r="J263" s="5"/>
      <c r="K263" s="5"/>
      <c r="L263" s="5"/>
      <c r="M263" s="5"/>
      <c r="N263" s="5"/>
      <c r="O263" s="5"/>
      <c r="V263" s="3"/>
      <c r="W263" s="3"/>
    </row>
    <row r="264" spans="1:23">
      <c r="A264" s="4">
        <v>41375</v>
      </c>
      <c r="B264" s="2">
        <v>100</v>
      </c>
      <c r="C264" s="2">
        <v>0</v>
      </c>
      <c r="D264" s="6">
        <v>0</v>
      </c>
      <c r="E264" t="s">
        <v>696</v>
      </c>
      <c r="F264" s="2"/>
      <c r="G264" s="5"/>
      <c r="H264" s="5"/>
      <c r="I264" s="5"/>
      <c r="J264" s="5"/>
      <c r="K264" s="5"/>
      <c r="L264" s="5"/>
      <c r="M264" s="5"/>
      <c r="N264" s="5"/>
      <c r="O264" s="5"/>
      <c r="V264" s="3"/>
      <c r="W264" s="3"/>
    </row>
    <row r="265" spans="1:23">
      <c r="A265" s="4">
        <v>41375</v>
      </c>
      <c r="B265" s="2">
        <v>50</v>
      </c>
      <c r="C265" s="2">
        <v>0</v>
      </c>
      <c r="D265" s="6">
        <v>0</v>
      </c>
      <c r="E265" t="s">
        <v>483</v>
      </c>
      <c r="F265" s="2"/>
      <c r="G265" s="5"/>
      <c r="H265" s="5"/>
      <c r="I265" s="5"/>
      <c r="J265" s="5"/>
      <c r="K265" s="5"/>
      <c r="L265" s="5"/>
      <c r="M265" s="5"/>
      <c r="N265" s="5"/>
      <c r="O265" s="5"/>
      <c r="V265" s="3"/>
      <c r="W265" s="3"/>
    </row>
    <row r="266" spans="1:23">
      <c r="A266" s="4">
        <v>41376</v>
      </c>
      <c r="B266" s="2">
        <v>0</v>
      </c>
      <c r="C266" s="2">
        <v>0</v>
      </c>
      <c r="D266" s="6">
        <v>0</v>
      </c>
      <c r="F266" s="2"/>
      <c r="G266" s="5"/>
      <c r="H266" s="5"/>
      <c r="I266" s="5"/>
      <c r="J266" s="5"/>
      <c r="K266" s="5"/>
      <c r="L266" s="5"/>
      <c r="M266" s="5"/>
      <c r="N266" s="5"/>
      <c r="O266" s="5"/>
      <c r="V266" s="3"/>
      <c r="W266" s="3"/>
    </row>
    <row r="267" spans="1:23">
      <c r="A267" s="4">
        <v>41377</v>
      </c>
      <c r="B267" s="2">
        <v>100</v>
      </c>
      <c r="C267" s="2">
        <v>0</v>
      </c>
      <c r="D267" s="6">
        <v>0</v>
      </c>
      <c r="E267" t="s">
        <v>386</v>
      </c>
      <c r="F267" s="2"/>
      <c r="G267" s="5"/>
      <c r="H267" s="5"/>
      <c r="I267" s="5"/>
      <c r="J267" s="5"/>
      <c r="K267" s="5"/>
      <c r="L267" s="5"/>
      <c r="M267" s="5"/>
      <c r="N267" s="5"/>
      <c r="O267" s="5"/>
    </row>
    <row r="268" spans="1:23">
      <c r="A268" s="4">
        <v>41377</v>
      </c>
      <c r="B268" s="2">
        <v>0</v>
      </c>
      <c r="C268" s="2">
        <v>0</v>
      </c>
      <c r="D268" s="6">
        <v>6</v>
      </c>
      <c r="E268" t="s">
        <v>184</v>
      </c>
      <c r="F268" s="2"/>
      <c r="G268" s="5"/>
      <c r="H268" s="5"/>
      <c r="I268" s="5"/>
      <c r="J268" s="5"/>
      <c r="K268" s="5"/>
      <c r="L268" s="5"/>
      <c r="M268" s="5"/>
      <c r="N268" s="5"/>
      <c r="O268" s="5"/>
    </row>
    <row r="269" spans="1:23">
      <c r="A269" s="4">
        <v>41378</v>
      </c>
      <c r="B269" s="2">
        <v>0</v>
      </c>
      <c r="C269" s="2">
        <v>0</v>
      </c>
      <c r="D269" s="6">
        <v>0</v>
      </c>
      <c r="F269" s="2"/>
      <c r="G269" s="5"/>
      <c r="H269" s="5"/>
      <c r="I269" s="5"/>
      <c r="J269" s="5"/>
      <c r="K269" s="5"/>
      <c r="L269" s="5"/>
      <c r="M269" s="5"/>
      <c r="N269" s="5"/>
      <c r="O269" s="5"/>
    </row>
    <row r="270" spans="1:23">
      <c r="A270" s="4">
        <v>41379</v>
      </c>
      <c r="B270" s="2">
        <v>500</v>
      </c>
      <c r="C270" s="2">
        <v>0</v>
      </c>
      <c r="D270" s="6">
        <v>0</v>
      </c>
      <c r="E270" t="s">
        <v>198</v>
      </c>
      <c r="F270" s="2"/>
      <c r="G270" s="5"/>
      <c r="H270" s="5"/>
      <c r="I270" s="5"/>
      <c r="J270" s="5"/>
      <c r="K270" s="5"/>
      <c r="L270" s="5"/>
      <c r="M270" s="5"/>
      <c r="N270" s="5"/>
      <c r="O270" s="5"/>
    </row>
    <row r="271" spans="1:23">
      <c r="A271" s="4">
        <v>41379</v>
      </c>
      <c r="B271" s="2">
        <v>50</v>
      </c>
      <c r="C271" s="2">
        <v>0</v>
      </c>
      <c r="D271" s="6">
        <v>0</v>
      </c>
      <c r="E271" t="s">
        <v>717</v>
      </c>
      <c r="F271" s="2"/>
      <c r="G271" s="5"/>
      <c r="H271" s="5"/>
      <c r="I271" s="5"/>
      <c r="J271" s="5"/>
      <c r="K271" s="5"/>
      <c r="L271" s="5"/>
      <c r="M271" s="5"/>
      <c r="N271" s="5"/>
      <c r="O271" s="5"/>
    </row>
    <row r="272" spans="1:23">
      <c r="A272" s="4">
        <v>41380</v>
      </c>
      <c r="B272" s="2">
        <v>0</v>
      </c>
      <c r="C272" s="2">
        <v>0</v>
      </c>
      <c r="D272" s="6">
        <v>362</v>
      </c>
      <c r="E272" t="s">
        <v>714</v>
      </c>
      <c r="F272" s="2"/>
      <c r="G272" s="5"/>
      <c r="H272" s="5"/>
      <c r="I272" s="5"/>
      <c r="J272" s="5"/>
      <c r="K272" s="5"/>
      <c r="L272" s="5"/>
      <c r="M272" s="5"/>
      <c r="N272" s="5"/>
      <c r="O272" s="5"/>
    </row>
    <row r="273" spans="1:15">
      <c r="A273" s="4">
        <v>41380</v>
      </c>
      <c r="B273" s="2">
        <v>100</v>
      </c>
      <c r="C273" s="2">
        <v>0</v>
      </c>
      <c r="D273" s="6">
        <v>0</v>
      </c>
      <c r="E273" t="s">
        <v>326</v>
      </c>
      <c r="F273" s="2"/>
      <c r="G273" s="5"/>
      <c r="H273" s="5"/>
      <c r="I273" s="5"/>
      <c r="J273" s="5"/>
      <c r="K273" s="5"/>
      <c r="L273" s="5"/>
      <c r="M273" s="5"/>
      <c r="N273" s="5"/>
      <c r="O273" s="5"/>
    </row>
    <row r="274" spans="1:15">
      <c r="A274" s="4">
        <v>41380</v>
      </c>
      <c r="B274" s="6">
        <v>1000</v>
      </c>
      <c r="C274" s="6">
        <v>0</v>
      </c>
      <c r="D274" s="6">
        <v>0</v>
      </c>
      <c r="E274" s="7" t="s">
        <v>715</v>
      </c>
      <c r="F274" s="2"/>
      <c r="G274" s="5"/>
      <c r="H274" s="5"/>
      <c r="I274" s="5"/>
      <c r="J274" s="5"/>
      <c r="K274" s="5"/>
      <c r="L274" s="5"/>
      <c r="M274" s="5"/>
      <c r="N274" s="5"/>
      <c r="O274" s="5"/>
    </row>
    <row r="275" spans="1:15">
      <c r="A275" s="4">
        <v>41380</v>
      </c>
      <c r="B275" s="2">
        <v>50</v>
      </c>
      <c r="C275" s="2">
        <v>0</v>
      </c>
      <c r="D275" s="6">
        <v>0</v>
      </c>
      <c r="E275" t="s">
        <v>716</v>
      </c>
      <c r="F275" s="2"/>
      <c r="G275" s="5"/>
      <c r="H275" s="5"/>
      <c r="I275" s="5"/>
      <c r="J275" s="5"/>
      <c r="K275" s="5"/>
      <c r="L275" s="5"/>
      <c r="M275" s="5"/>
      <c r="N275" s="5"/>
      <c r="O275" s="5"/>
    </row>
    <row r="276" spans="1:15">
      <c r="A276" s="4">
        <v>41380</v>
      </c>
      <c r="B276" s="2">
        <v>0</v>
      </c>
      <c r="C276" s="2">
        <v>0</v>
      </c>
      <c r="D276" s="6">
        <v>3.3</v>
      </c>
      <c r="E276" t="s">
        <v>184</v>
      </c>
      <c r="F276" s="2"/>
      <c r="G276" s="5"/>
      <c r="H276" s="5"/>
      <c r="I276" s="5"/>
      <c r="J276" s="5"/>
      <c r="K276" s="5"/>
      <c r="L276" s="5"/>
      <c r="M276" s="5"/>
      <c r="N276" s="5"/>
      <c r="O276" s="5"/>
    </row>
    <row r="277" spans="1:15">
      <c r="A277" s="4">
        <v>41380</v>
      </c>
      <c r="B277" s="2">
        <v>34.799999999999997</v>
      </c>
      <c r="C277" s="2">
        <v>0</v>
      </c>
      <c r="D277" s="6">
        <v>0</v>
      </c>
      <c r="E277" t="s">
        <v>800</v>
      </c>
      <c r="F277" s="2"/>
      <c r="G277" s="5"/>
      <c r="H277" s="5"/>
      <c r="I277" s="5"/>
      <c r="J277" s="5"/>
      <c r="K277" s="5"/>
      <c r="L277" s="5"/>
      <c r="M277" s="5"/>
      <c r="N277" s="5"/>
      <c r="O277" s="5"/>
    </row>
    <row r="278" spans="1:15">
      <c r="A278" s="4">
        <v>41381</v>
      </c>
      <c r="B278" s="2">
        <v>0</v>
      </c>
      <c r="C278" s="2">
        <v>0</v>
      </c>
      <c r="D278" s="6">
        <v>0</v>
      </c>
      <c r="F278" s="2"/>
      <c r="G278" s="5"/>
      <c r="H278" s="5"/>
      <c r="I278" s="5"/>
      <c r="J278" s="5"/>
      <c r="K278" s="5"/>
      <c r="L278" s="5"/>
      <c r="M278" s="5"/>
      <c r="N278" s="5"/>
      <c r="O278" s="5"/>
    </row>
    <row r="279" spans="1:15">
      <c r="A279" s="4">
        <v>41382</v>
      </c>
      <c r="B279" s="2">
        <v>0</v>
      </c>
      <c r="C279" s="2">
        <v>0</v>
      </c>
      <c r="D279" s="6">
        <v>5</v>
      </c>
      <c r="E279" t="s">
        <v>556</v>
      </c>
      <c r="F279" s="2"/>
      <c r="G279" s="5"/>
      <c r="H279" s="5"/>
      <c r="I279" s="5"/>
      <c r="J279" s="5"/>
      <c r="K279" s="5"/>
      <c r="L279" s="5"/>
      <c r="M279" s="5"/>
      <c r="N279" s="5"/>
      <c r="O279" s="5"/>
    </row>
    <row r="280" spans="1:15">
      <c r="A280" s="4">
        <v>41382</v>
      </c>
      <c r="B280" s="2">
        <v>0</v>
      </c>
      <c r="C280" s="2">
        <v>0</v>
      </c>
      <c r="D280" s="6">
        <v>20</v>
      </c>
      <c r="E280" t="s">
        <v>718</v>
      </c>
      <c r="F280" s="2"/>
      <c r="G280" s="5"/>
      <c r="H280" s="5"/>
      <c r="I280" s="5"/>
      <c r="J280" s="5"/>
      <c r="K280" s="5"/>
      <c r="L280" s="5"/>
      <c r="M280" s="5"/>
      <c r="N280" s="5"/>
      <c r="O280" s="5"/>
    </row>
    <row r="281" spans="1:15">
      <c r="A281" s="4">
        <v>41382</v>
      </c>
      <c r="B281" s="2">
        <v>258</v>
      </c>
      <c r="C281" s="2">
        <v>0</v>
      </c>
      <c r="D281" s="6">
        <v>0</v>
      </c>
      <c r="E281" t="s">
        <v>784</v>
      </c>
      <c r="F281" s="2"/>
      <c r="G281" s="5"/>
      <c r="H281" s="5"/>
      <c r="I281" s="5"/>
      <c r="J281" s="5"/>
      <c r="K281" s="5"/>
      <c r="L281" s="5"/>
      <c r="M281" s="5"/>
      <c r="N281" s="5"/>
      <c r="O281" s="5"/>
    </row>
    <row r="282" spans="1:15">
      <c r="A282" s="4">
        <v>41382</v>
      </c>
      <c r="B282" s="2">
        <v>30.09</v>
      </c>
      <c r="C282" s="2">
        <v>0</v>
      </c>
      <c r="D282" s="6">
        <v>0</v>
      </c>
      <c r="E282" t="s">
        <v>572</v>
      </c>
      <c r="F282" s="2"/>
      <c r="G282" s="5"/>
      <c r="H282" s="5"/>
      <c r="I282" s="5"/>
      <c r="J282" s="5"/>
      <c r="K282" s="5"/>
      <c r="L282" s="5"/>
      <c r="M282" s="5"/>
      <c r="N282" s="5"/>
      <c r="O282" s="5"/>
    </row>
    <row r="283" spans="1:15">
      <c r="A283" s="4">
        <v>41382</v>
      </c>
      <c r="B283" s="2">
        <v>1000</v>
      </c>
      <c r="C283" s="2">
        <v>0</v>
      </c>
      <c r="D283" s="6">
        <v>0</v>
      </c>
      <c r="E283" t="s">
        <v>198</v>
      </c>
      <c r="F283" s="2"/>
      <c r="G283" s="5"/>
      <c r="H283" s="5"/>
      <c r="I283" s="5"/>
      <c r="J283" s="5"/>
      <c r="K283" s="5"/>
      <c r="L283" s="5"/>
      <c r="M283" s="5"/>
      <c r="N283" s="5"/>
      <c r="O283" s="5"/>
    </row>
    <row r="284" spans="1:15">
      <c r="A284" s="4">
        <v>41383</v>
      </c>
      <c r="B284" s="2">
        <v>5000</v>
      </c>
      <c r="C284" s="2">
        <v>0</v>
      </c>
      <c r="D284" s="6">
        <v>0</v>
      </c>
      <c r="E284" t="s">
        <v>198</v>
      </c>
      <c r="F284" s="2"/>
      <c r="G284" s="5"/>
      <c r="H284" s="5"/>
      <c r="I284" s="5"/>
      <c r="J284" s="5"/>
      <c r="K284" s="5"/>
      <c r="L284" s="5"/>
      <c r="M284" s="5"/>
      <c r="N284" s="5"/>
      <c r="O284" s="5"/>
    </row>
    <row r="285" spans="1:15">
      <c r="A285" s="4">
        <v>41383</v>
      </c>
      <c r="B285" s="2">
        <v>0</v>
      </c>
      <c r="C285" s="2">
        <v>702.1</v>
      </c>
      <c r="D285" s="6">
        <v>0</v>
      </c>
      <c r="E285" t="s">
        <v>770</v>
      </c>
      <c r="F285" s="2"/>
      <c r="G285" s="5"/>
      <c r="H285" s="5"/>
      <c r="I285" s="5"/>
      <c r="J285" s="5"/>
      <c r="K285" s="5"/>
      <c r="L285" s="5"/>
      <c r="M285" s="5"/>
      <c r="N285" s="5"/>
      <c r="O285" s="5"/>
    </row>
    <row r="286" spans="1:15">
      <c r="A286" s="4">
        <v>41383</v>
      </c>
      <c r="B286" s="2">
        <v>0</v>
      </c>
      <c r="C286" s="2">
        <v>0</v>
      </c>
      <c r="D286" s="6">
        <v>10</v>
      </c>
      <c r="E286" t="s">
        <v>727</v>
      </c>
      <c r="F286" s="2"/>
      <c r="G286" s="5"/>
      <c r="H286" s="5"/>
      <c r="I286" s="5"/>
      <c r="J286" s="5"/>
      <c r="K286" s="5"/>
      <c r="L286" s="5"/>
      <c r="M286" s="5"/>
      <c r="N286" s="5"/>
      <c r="O286" s="5"/>
    </row>
    <row r="287" spans="1:15">
      <c r="A287" s="4">
        <v>41383</v>
      </c>
      <c r="B287" s="2">
        <v>0</v>
      </c>
      <c r="C287" s="2">
        <v>0</v>
      </c>
      <c r="D287" s="6">
        <v>20</v>
      </c>
      <c r="E287" t="s">
        <v>728</v>
      </c>
      <c r="F287" s="2"/>
      <c r="G287" s="5"/>
      <c r="H287" s="5"/>
      <c r="I287" s="5"/>
      <c r="J287" s="5"/>
      <c r="K287" s="5"/>
      <c r="L287" s="5"/>
      <c r="M287" s="5"/>
      <c r="N287" s="5"/>
      <c r="O287" s="5"/>
    </row>
    <row r="288" spans="1:15">
      <c r="A288" s="4">
        <v>41384</v>
      </c>
      <c r="B288" s="2">
        <v>0</v>
      </c>
      <c r="C288" s="2">
        <v>0</v>
      </c>
      <c r="D288" s="6">
        <v>60</v>
      </c>
      <c r="E288" t="s">
        <v>734</v>
      </c>
      <c r="F288" s="2"/>
      <c r="G288" s="5"/>
      <c r="H288" s="5"/>
      <c r="I288" s="5"/>
      <c r="J288" s="5"/>
      <c r="K288" s="5"/>
      <c r="L288" s="5"/>
      <c r="M288" s="5"/>
      <c r="N288" s="5"/>
      <c r="O288" s="5"/>
    </row>
    <row r="289" spans="1:15">
      <c r="A289" s="4">
        <v>41385</v>
      </c>
      <c r="B289" s="2">
        <v>0</v>
      </c>
      <c r="C289" s="2">
        <v>1000</v>
      </c>
      <c r="D289" s="6">
        <v>0</v>
      </c>
      <c r="E289" t="s">
        <v>791</v>
      </c>
      <c r="F289" s="2"/>
      <c r="G289" s="5"/>
      <c r="H289" s="5"/>
      <c r="I289" s="5"/>
      <c r="J289" s="5"/>
      <c r="K289" s="5"/>
      <c r="L289" s="5"/>
      <c r="M289" s="5"/>
      <c r="N289" s="5"/>
      <c r="O289" s="5"/>
    </row>
    <row r="290" spans="1:15">
      <c r="A290" s="4">
        <v>41385</v>
      </c>
      <c r="B290" s="2">
        <v>1620</v>
      </c>
      <c r="C290" s="2">
        <v>0</v>
      </c>
      <c r="D290" s="6">
        <v>0</v>
      </c>
      <c r="E290" t="s">
        <v>791</v>
      </c>
      <c r="F290" s="2"/>
      <c r="G290" s="5"/>
      <c r="H290" s="5"/>
      <c r="I290" s="5"/>
      <c r="J290" s="5"/>
      <c r="K290" s="5"/>
      <c r="L290" s="5"/>
      <c r="M290" s="5"/>
      <c r="N290" s="5"/>
      <c r="O290" s="5"/>
    </row>
    <row r="291" spans="1:15">
      <c r="A291" s="4">
        <v>41385</v>
      </c>
      <c r="B291" s="2">
        <v>500</v>
      </c>
      <c r="C291" s="2">
        <v>0</v>
      </c>
      <c r="D291" s="6">
        <v>0</v>
      </c>
      <c r="E291" t="s">
        <v>789</v>
      </c>
      <c r="F291" s="2"/>
      <c r="G291" s="5"/>
      <c r="H291" s="5"/>
      <c r="I291" s="5"/>
      <c r="J291" s="5"/>
      <c r="K291" s="5"/>
      <c r="L291" s="5"/>
      <c r="M291" s="5"/>
      <c r="N291" s="5"/>
      <c r="O291" s="5"/>
    </row>
    <row r="292" spans="1:15">
      <c r="A292" s="4">
        <v>41385</v>
      </c>
      <c r="B292" s="2">
        <v>0</v>
      </c>
      <c r="C292" s="2">
        <v>0</v>
      </c>
      <c r="D292" s="6">
        <v>40</v>
      </c>
      <c r="E292" t="s">
        <v>735</v>
      </c>
      <c r="F292" s="2"/>
      <c r="G292" s="5"/>
      <c r="H292" s="5"/>
      <c r="I292" s="5"/>
      <c r="J292" s="5"/>
      <c r="K292" s="5"/>
      <c r="L292" s="5"/>
      <c r="M292" s="5"/>
      <c r="N292" s="5"/>
      <c r="O292" s="5"/>
    </row>
    <row r="293" spans="1:15">
      <c r="A293" s="4">
        <v>41385</v>
      </c>
      <c r="B293" s="2">
        <v>0</v>
      </c>
      <c r="C293" s="2">
        <v>0</v>
      </c>
      <c r="D293" s="6">
        <v>30</v>
      </c>
      <c r="E293" t="s">
        <v>737</v>
      </c>
      <c r="F293" s="2"/>
      <c r="G293" s="5"/>
      <c r="H293" s="5"/>
      <c r="I293" s="5"/>
      <c r="J293" s="5"/>
      <c r="K293" s="5"/>
      <c r="L293" s="5"/>
      <c r="M293" s="5"/>
      <c r="N293" s="5"/>
      <c r="O293" s="5"/>
    </row>
    <row r="294" spans="1:15">
      <c r="A294" s="4">
        <v>41386</v>
      </c>
      <c r="B294" s="2">
        <v>702.1</v>
      </c>
      <c r="C294" s="2">
        <v>0</v>
      </c>
      <c r="D294" s="6">
        <v>0</v>
      </c>
      <c r="E294" t="s">
        <v>770</v>
      </c>
      <c r="F294" s="2"/>
      <c r="G294" s="5"/>
      <c r="H294" s="5"/>
      <c r="I294" s="5"/>
      <c r="J294" s="5"/>
      <c r="K294" s="5"/>
      <c r="L294" s="5"/>
      <c r="M294" s="5"/>
      <c r="N294" s="5"/>
      <c r="O294" s="5"/>
    </row>
    <row r="295" spans="1:15">
      <c r="A295" s="4">
        <v>41386</v>
      </c>
      <c r="B295" s="2">
        <v>11.5</v>
      </c>
      <c r="C295" s="2">
        <v>0</v>
      </c>
      <c r="D295" s="6">
        <v>0</v>
      </c>
      <c r="E295" t="s">
        <v>771</v>
      </c>
      <c r="F295" s="2"/>
      <c r="G295" s="5"/>
      <c r="H295" s="5"/>
      <c r="I295" s="5"/>
      <c r="J295" s="5"/>
      <c r="K295" s="5"/>
      <c r="L295" s="5"/>
      <c r="M295" s="5"/>
      <c r="N295" s="5"/>
      <c r="O295" s="5"/>
    </row>
    <row r="296" spans="1:15">
      <c r="A296" s="4">
        <v>41387</v>
      </c>
      <c r="B296" s="2">
        <v>0</v>
      </c>
      <c r="C296" s="2">
        <v>112</v>
      </c>
      <c r="D296" s="6">
        <v>0</v>
      </c>
      <c r="E296" t="s">
        <v>792</v>
      </c>
      <c r="F296" s="2"/>
      <c r="G296" s="5"/>
      <c r="H296" s="5"/>
      <c r="I296" s="5"/>
      <c r="J296" s="5"/>
      <c r="K296" s="5"/>
      <c r="L296" s="5"/>
      <c r="M296" s="5"/>
      <c r="N296" s="5"/>
      <c r="O296" s="5"/>
    </row>
    <row r="297" spans="1:15">
      <c r="A297" s="4">
        <v>41387</v>
      </c>
      <c r="B297" s="2">
        <v>0</v>
      </c>
      <c r="C297" s="2">
        <v>2.85</v>
      </c>
      <c r="D297" s="6">
        <v>0</v>
      </c>
      <c r="E297" t="s">
        <v>823</v>
      </c>
      <c r="F297" s="2"/>
      <c r="G297" s="5"/>
      <c r="H297" s="5"/>
      <c r="I297" s="5"/>
      <c r="J297" s="5"/>
      <c r="K297" s="5"/>
      <c r="L297" s="5"/>
      <c r="M297" s="5"/>
      <c r="N297" s="5"/>
      <c r="O297" s="5"/>
    </row>
    <row r="298" spans="1:15">
      <c r="A298" s="4">
        <v>41387</v>
      </c>
      <c r="B298" s="2">
        <v>0</v>
      </c>
      <c r="C298" s="2">
        <v>7.8</v>
      </c>
      <c r="D298" s="6">
        <v>0</v>
      </c>
      <c r="E298" t="s">
        <v>802</v>
      </c>
      <c r="F298" s="2"/>
      <c r="G298" s="5"/>
      <c r="H298" s="5"/>
      <c r="I298" s="5"/>
      <c r="J298" s="5"/>
      <c r="K298" s="5"/>
      <c r="L298" s="5"/>
      <c r="M298" s="5"/>
      <c r="N298" s="5"/>
      <c r="O298" s="5"/>
    </row>
    <row r="299" spans="1:15">
      <c r="A299" s="4">
        <v>41387</v>
      </c>
      <c r="B299" s="2">
        <v>0</v>
      </c>
      <c r="C299" s="2">
        <v>30</v>
      </c>
      <c r="D299" s="6">
        <v>0</v>
      </c>
      <c r="E299" t="s">
        <v>269</v>
      </c>
      <c r="F299" s="2"/>
      <c r="G299" s="5"/>
      <c r="H299" s="5"/>
      <c r="I299" s="5"/>
      <c r="J299" s="5"/>
      <c r="K299" s="5"/>
      <c r="L299" s="5"/>
      <c r="M299" s="5"/>
      <c r="N299" s="5"/>
      <c r="O299" s="5"/>
    </row>
    <row r="300" spans="1:15">
      <c r="A300" s="4">
        <v>41388</v>
      </c>
      <c r="B300" s="2">
        <v>1000</v>
      </c>
      <c r="C300" s="2">
        <v>0</v>
      </c>
      <c r="D300" s="6">
        <v>0</v>
      </c>
      <c r="E300" t="s">
        <v>198</v>
      </c>
      <c r="F300" s="2"/>
      <c r="G300" s="5"/>
      <c r="H300" s="5"/>
      <c r="I300" s="5"/>
      <c r="J300" s="5"/>
      <c r="K300" s="5"/>
      <c r="L300" s="5"/>
      <c r="M300" s="5"/>
      <c r="N300" s="5"/>
      <c r="O300" s="5"/>
    </row>
    <row r="301" spans="1:15">
      <c r="A301" s="4">
        <v>41388</v>
      </c>
      <c r="B301" s="2">
        <v>0</v>
      </c>
      <c r="C301" s="2">
        <v>0</v>
      </c>
      <c r="D301" s="6">
        <v>800</v>
      </c>
      <c r="E301" t="s">
        <v>750</v>
      </c>
      <c r="F301" s="2"/>
      <c r="G301" s="5"/>
      <c r="H301" s="5"/>
      <c r="I301" s="5"/>
      <c r="J301" s="5"/>
      <c r="K301" s="5"/>
      <c r="L301" s="5"/>
      <c r="M301" s="5"/>
      <c r="N301" s="5"/>
      <c r="O301" s="5"/>
    </row>
    <row r="302" spans="1:15">
      <c r="A302" s="4">
        <v>41388</v>
      </c>
      <c r="B302" s="2">
        <v>279</v>
      </c>
      <c r="C302" s="2">
        <v>0</v>
      </c>
      <c r="D302" s="6">
        <v>0</v>
      </c>
      <c r="E302" t="s">
        <v>793</v>
      </c>
      <c r="F302" s="2"/>
      <c r="G302" s="5"/>
      <c r="H302" s="5"/>
      <c r="I302" s="5"/>
      <c r="J302" s="5"/>
      <c r="K302" s="5"/>
      <c r="L302" s="5"/>
      <c r="M302" s="5"/>
      <c r="N302" s="5"/>
      <c r="O302" s="5"/>
    </row>
    <row r="303" spans="1:15">
      <c r="A303" s="4">
        <v>41388</v>
      </c>
      <c r="B303" s="2">
        <v>1000</v>
      </c>
      <c r="C303" s="2">
        <v>0</v>
      </c>
      <c r="D303" s="6">
        <v>0</v>
      </c>
      <c r="E303" t="s">
        <v>198</v>
      </c>
      <c r="F303" s="2"/>
      <c r="G303" s="5"/>
      <c r="H303" s="5"/>
      <c r="I303" s="5"/>
      <c r="J303" s="5"/>
      <c r="K303" s="5"/>
      <c r="L303" s="5"/>
      <c r="M303" s="5"/>
      <c r="N303" s="5"/>
      <c r="O303" s="5"/>
    </row>
    <row r="304" spans="1:15">
      <c r="A304" s="4">
        <v>41388</v>
      </c>
      <c r="B304" s="2">
        <v>150.80000000000001</v>
      </c>
      <c r="C304" s="2">
        <v>0</v>
      </c>
      <c r="D304" s="6">
        <v>0</v>
      </c>
      <c r="E304" t="s">
        <v>802</v>
      </c>
      <c r="F304" s="2"/>
      <c r="G304" s="5"/>
      <c r="H304" s="5"/>
      <c r="I304" s="5"/>
      <c r="J304" s="5"/>
      <c r="K304" s="5"/>
      <c r="L304" s="5"/>
      <c r="M304" s="5"/>
      <c r="N304" s="5"/>
      <c r="O304" s="5"/>
    </row>
    <row r="305" spans="1:15">
      <c r="A305" s="4">
        <v>41389</v>
      </c>
      <c r="B305" s="2">
        <v>300</v>
      </c>
      <c r="C305" s="2">
        <v>0</v>
      </c>
      <c r="D305" s="6">
        <v>0</v>
      </c>
      <c r="E305" t="s">
        <v>198</v>
      </c>
      <c r="F305" s="2"/>
      <c r="G305" s="5"/>
      <c r="H305" s="5"/>
      <c r="I305" s="5"/>
      <c r="J305" s="5"/>
      <c r="K305" s="5"/>
      <c r="L305" s="5"/>
      <c r="M305" s="5"/>
      <c r="N305" s="5"/>
      <c r="O305" s="5"/>
    </row>
    <row r="306" spans="1:15">
      <c r="A306" s="4">
        <v>41389</v>
      </c>
      <c r="B306" s="2">
        <v>2495.0300000000002</v>
      </c>
      <c r="C306" s="2">
        <v>0</v>
      </c>
      <c r="D306" s="6">
        <v>0</v>
      </c>
      <c r="E306" t="s">
        <v>803</v>
      </c>
      <c r="F306" s="2"/>
      <c r="G306" s="5"/>
      <c r="H306" s="5"/>
      <c r="I306" s="5"/>
      <c r="J306" s="5"/>
      <c r="K306" s="5"/>
      <c r="L306" s="5"/>
      <c r="M306" s="5"/>
      <c r="N306" s="5"/>
      <c r="O306" s="5"/>
    </row>
    <row r="307" spans="1:15">
      <c r="A307" s="4">
        <v>41389</v>
      </c>
      <c r="B307" s="2">
        <v>0</v>
      </c>
      <c r="C307" s="2">
        <v>0.95</v>
      </c>
      <c r="D307" s="6">
        <v>0</v>
      </c>
      <c r="E307" t="s">
        <v>823</v>
      </c>
      <c r="F307" s="2"/>
      <c r="G307" s="5"/>
      <c r="H307" s="5"/>
      <c r="I307" s="5"/>
      <c r="J307" s="5"/>
      <c r="K307" s="5"/>
      <c r="L307" s="5"/>
      <c r="M307" s="5"/>
      <c r="N307" s="5"/>
      <c r="O307" s="5"/>
    </row>
    <row r="308" spans="1:15">
      <c r="A308" s="4">
        <v>41390</v>
      </c>
      <c r="B308" s="2">
        <v>5000</v>
      </c>
      <c r="C308" s="2">
        <v>0</v>
      </c>
      <c r="D308" s="6">
        <v>0</v>
      </c>
      <c r="E308" t="s">
        <v>715</v>
      </c>
      <c r="F308" s="2"/>
      <c r="G308" s="5"/>
      <c r="H308" s="5"/>
      <c r="I308" s="5"/>
      <c r="J308" s="5"/>
      <c r="K308" s="5"/>
      <c r="L308" s="5"/>
      <c r="M308" s="5"/>
      <c r="N308" s="5"/>
      <c r="O308" s="5"/>
    </row>
    <row r="309" spans="1:15">
      <c r="A309" s="4">
        <v>41391</v>
      </c>
      <c r="B309" s="2">
        <v>16</v>
      </c>
      <c r="C309" s="2">
        <v>0</v>
      </c>
      <c r="D309" s="2">
        <v>0</v>
      </c>
      <c r="E309" t="s">
        <v>779</v>
      </c>
      <c r="F309" s="2"/>
      <c r="G309" s="5"/>
      <c r="H309" s="5"/>
      <c r="I309" s="5"/>
      <c r="J309" s="5"/>
      <c r="K309" s="5"/>
      <c r="L309" s="5"/>
      <c r="M309" s="5"/>
      <c r="N309" s="5"/>
      <c r="O309" s="5"/>
    </row>
    <row r="310" spans="1:15">
      <c r="A310" s="4">
        <v>41391</v>
      </c>
      <c r="B310" s="2">
        <v>49</v>
      </c>
      <c r="C310" s="2">
        <v>0</v>
      </c>
      <c r="D310" s="6">
        <v>0</v>
      </c>
      <c r="E310" t="s">
        <v>780</v>
      </c>
      <c r="F310" s="2"/>
      <c r="G310" s="5"/>
      <c r="H310" s="5"/>
      <c r="I310" s="5"/>
      <c r="J310" s="5"/>
      <c r="K310" s="5"/>
      <c r="L310" s="5"/>
      <c r="M310" s="5"/>
      <c r="N310" s="5"/>
      <c r="O310" s="5"/>
    </row>
    <row r="311" spans="1:15">
      <c r="A311" s="4">
        <v>41391</v>
      </c>
      <c r="B311" s="2">
        <v>68</v>
      </c>
      <c r="C311" s="2">
        <v>0</v>
      </c>
      <c r="D311" s="6">
        <v>0</v>
      </c>
      <c r="E311" t="s">
        <v>781</v>
      </c>
      <c r="F311" s="2"/>
      <c r="G311" s="5"/>
      <c r="H311" s="5"/>
      <c r="I311" s="5"/>
      <c r="J311" s="5"/>
      <c r="K311" s="5"/>
      <c r="L311" s="5"/>
      <c r="M311" s="5"/>
      <c r="N311" s="5"/>
      <c r="O311" s="5"/>
    </row>
    <row r="312" spans="1:15">
      <c r="A312" s="4">
        <v>41391</v>
      </c>
      <c r="B312" s="2">
        <v>30</v>
      </c>
      <c r="C312" s="2">
        <v>0</v>
      </c>
      <c r="D312" s="6">
        <v>0</v>
      </c>
      <c r="E312" t="s">
        <v>716</v>
      </c>
      <c r="F312" s="2"/>
      <c r="G312" s="5"/>
      <c r="H312" s="5"/>
      <c r="I312" s="5"/>
      <c r="J312" s="5"/>
      <c r="K312" s="5"/>
      <c r="L312" s="5"/>
      <c r="M312" s="5"/>
      <c r="N312" s="5"/>
      <c r="O312" s="5"/>
    </row>
    <row r="313" spans="1:15">
      <c r="A313" s="4">
        <v>41391</v>
      </c>
      <c r="B313" s="2">
        <v>400</v>
      </c>
      <c r="C313" s="2">
        <v>0</v>
      </c>
      <c r="D313" s="6">
        <v>0</v>
      </c>
      <c r="E313" t="s">
        <v>198</v>
      </c>
      <c r="F313" s="2"/>
      <c r="G313" s="5"/>
      <c r="H313" s="5"/>
      <c r="I313" s="5"/>
      <c r="J313" s="5"/>
      <c r="K313" s="5"/>
      <c r="L313" s="5"/>
      <c r="M313" s="5"/>
      <c r="N313" s="5"/>
      <c r="O313" s="5"/>
    </row>
    <row r="314" spans="1:15">
      <c r="A314" s="4">
        <v>41392</v>
      </c>
      <c r="B314" s="2">
        <v>50</v>
      </c>
      <c r="C314" s="2">
        <v>0</v>
      </c>
      <c r="D314" s="6">
        <v>0</v>
      </c>
      <c r="E314" t="s">
        <v>395</v>
      </c>
      <c r="F314" s="2"/>
      <c r="G314" s="5"/>
      <c r="H314" s="5"/>
      <c r="I314" s="5"/>
      <c r="J314" s="5"/>
      <c r="K314" s="5"/>
      <c r="L314" s="5"/>
      <c r="M314" s="5"/>
      <c r="N314" s="5"/>
      <c r="O314" s="5"/>
    </row>
    <row r="315" spans="1:15">
      <c r="A315" s="4">
        <v>41393</v>
      </c>
      <c r="B315" s="2">
        <v>91.49</v>
      </c>
      <c r="C315" s="2">
        <v>0</v>
      </c>
      <c r="D315" s="6">
        <v>0</v>
      </c>
      <c r="E315" t="s">
        <v>804</v>
      </c>
      <c r="F315" s="2"/>
      <c r="G315" s="10"/>
      <c r="H315" s="10"/>
      <c r="I315" s="5"/>
      <c r="J315" s="5"/>
      <c r="K315" s="5"/>
      <c r="L315" s="5"/>
      <c r="M315" s="5"/>
      <c r="N315" s="5"/>
      <c r="O315" s="5"/>
    </row>
    <row r="316" spans="1:15">
      <c r="A316" s="4">
        <v>41394</v>
      </c>
      <c r="B316" s="2">
        <v>0</v>
      </c>
      <c r="C316" s="2">
        <v>0</v>
      </c>
      <c r="D316" s="6">
        <v>5</v>
      </c>
      <c r="E316" t="s">
        <v>799</v>
      </c>
      <c r="F316" s="2"/>
      <c r="G316" s="10"/>
      <c r="H316" s="10"/>
      <c r="I316" s="5"/>
      <c r="J316" s="5"/>
      <c r="K316" s="5"/>
      <c r="L316" s="5"/>
      <c r="M316" s="5"/>
      <c r="N316" s="5"/>
      <c r="O316" s="5"/>
    </row>
    <row r="317" spans="1:15">
      <c r="A317" s="4">
        <v>41394</v>
      </c>
      <c r="B317" s="2">
        <v>50</v>
      </c>
      <c r="C317" s="2">
        <v>0</v>
      </c>
      <c r="D317" s="6">
        <v>0</v>
      </c>
      <c r="E317" t="s">
        <v>395</v>
      </c>
      <c r="F317" s="2"/>
      <c r="G317" s="10"/>
      <c r="H317" s="10"/>
      <c r="I317" s="10"/>
      <c r="J317" s="5"/>
      <c r="K317" s="5"/>
      <c r="L317" s="5"/>
      <c r="M317" s="5"/>
      <c r="N317" s="5"/>
      <c r="O317" s="5"/>
    </row>
    <row r="318" spans="1:15">
      <c r="A318" t="s">
        <v>21</v>
      </c>
      <c r="B318" s="2">
        <f>SUM(B10:B317)</f>
        <v>35823.139999999992</v>
      </c>
      <c r="C318" s="2">
        <f>SUM(C10:C317)</f>
        <v>2958.5899999999997</v>
      </c>
      <c r="D318" s="2">
        <f>SUM(D10:D317)</f>
        <v>9334.4999999999982</v>
      </c>
      <c r="F318" s="2"/>
      <c r="G318" s="10"/>
      <c r="H318" s="10"/>
      <c r="I318" s="10"/>
      <c r="J318" s="5"/>
      <c r="K318" s="5"/>
      <c r="L318" s="5"/>
      <c r="M318" s="5"/>
      <c r="N318" s="5"/>
      <c r="O318" s="5"/>
    </row>
    <row r="319" spans="1:15">
      <c r="F319" s="2"/>
      <c r="G319" s="10"/>
      <c r="H319" s="10"/>
      <c r="I319" s="10"/>
      <c r="J319" s="5"/>
      <c r="K319" s="5"/>
      <c r="L319" s="5"/>
      <c r="M319" s="5"/>
      <c r="N319" s="5"/>
      <c r="O319" s="5"/>
    </row>
    <row r="320" spans="1:15">
      <c r="F320" s="2"/>
      <c r="G320" s="10"/>
      <c r="H320" s="10"/>
      <c r="I320" s="10"/>
      <c r="J320" s="5"/>
      <c r="K320" s="5"/>
      <c r="L320" s="5"/>
      <c r="M320" s="5"/>
      <c r="N320" s="5"/>
      <c r="O320" s="5"/>
    </row>
    <row r="321" spans="6:15">
      <c r="F321" s="2"/>
      <c r="G321" s="10"/>
      <c r="H321" s="10"/>
      <c r="I321" s="10"/>
      <c r="J321" s="5"/>
      <c r="K321" s="5"/>
      <c r="L321" s="5"/>
      <c r="M321" s="5"/>
      <c r="N321" s="5"/>
      <c r="O321" s="5"/>
    </row>
    <row r="322" spans="6:15">
      <c r="F322" s="2"/>
      <c r="G322" s="10"/>
      <c r="H322" s="10"/>
      <c r="I322" s="10"/>
      <c r="J322" s="10"/>
      <c r="K322" s="10"/>
      <c r="L322" s="10"/>
      <c r="M322" s="5"/>
      <c r="N322" s="5"/>
      <c r="O322" s="5"/>
    </row>
    <row r="323" spans="6:15">
      <c r="F323" s="2"/>
      <c r="G323" s="5"/>
      <c r="H323" s="5"/>
      <c r="I323" s="10"/>
      <c r="J323" s="10"/>
      <c r="K323" s="10"/>
      <c r="L323" s="10"/>
      <c r="M323" s="5"/>
      <c r="N323" s="5"/>
      <c r="O323" s="5"/>
    </row>
    <row r="324" spans="6:15">
      <c r="F324" s="2"/>
      <c r="G324" s="5"/>
      <c r="H324" s="5"/>
      <c r="I324" s="5"/>
      <c r="J324" s="10"/>
      <c r="K324" s="10"/>
      <c r="L324" s="10"/>
      <c r="M324" s="5"/>
      <c r="N324" s="5"/>
      <c r="O324" s="5"/>
    </row>
    <row r="325" spans="6:15">
      <c r="F325" s="2"/>
      <c r="G325" s="5"/>
      <c r="H325" s="5"/>
      <c r="I325" s="5"/>
      <c r="J325" s="10"/>
      <c r="K325" s="10"/>
      <c r="L325" s="10"/>
      <c r="M325" s="5"/>
      <c r="N325" s="5"/>
      <c r="O325" s="5"/>
    </row>
    <row r="326" spans="6:15">
      <c r="F326" s="2"/>
      <c r="G326" s="5"/>
      <c r="H326" s="5"/>
      <c r="I326" s="5"/>
      <c r="J326" s="10"/>
      <c r="K326" s="10"/>
      <c r="L326" s="10"/>
      <c r="M326" s="5"/>
      <c r="N326" s="5"/>
      <c r="O326" s="5"/>
    </row>
    <row r="327" spans="6:15">
      <c r="F327" s="2"/>
      <c r="G327" s="5"/>
      <c r="H327" s="5"/>
      <c r="I327" s="5"/>
      <c r="J327" s="10"/>
      <c r="K327" s="10"/>
      <c r="L327" s="10"/>
      <c r="M327" s="5"/>
      <c r="N327" s="5"/>
      <c r="O327" s="5"/>
    </row>
    <row r="328" spans="6:15">
      <c r="F328" s="2"/>
      <c r="G328" s="5"/>
      <c r="H328" s="5"/>
      <c r="I328" s="5"/>
      <c r="J328" s="5"/>
      <c r="K328" s="5"/>
      <c r="L328" s="5"/>
      <c r="M328" s="5"/>
      <c r="N328" s="5"/>
      <c r="O328" s="5"/>
    </row>
    <row r="329" spans="6:15">
      <c r="F329" s="2"/>
      <c r="G329" s="5"/>
      <c r="H329" s="5"/>
      <c r="I329" s="5"/>
      <c r="J329" s="5"/>
      <c r="K329" s="5"/>
      <c r="L329" s="5"/>
      <c r="M329" s="5"/>
      <c r="N329" s="5"/>
      <c r="O329" s="5"/>
    </row>
    <row r="330" spans="6:15">
      <c r="F330" s="2"/>
      <c r="G330" s="5"/>
      <c r="H330" s="5"/>
      <c r="I330" s="5"/>
      <c r="J330" s="5"/>
      <c r="K330" s="5"/>
      <c r="L330" s="5"/>
      <c r="M330" s="5"/>
      <c r="N330" s="5"/>
      <c r="O330" s="5"/>
    </row>
    <row r="331" spans="6:15">
      <c r="F331" s="2"/>
      <c r="I331" s="5"/>
      <c r="J331" s="5"/>
      <c r="K331" s="5"/>
      <c r="L331" s="5"/>
      <c r="M331" s="5"/>
      <c r="N331" s="5"/>
      <c r="O331" s="5"/>
    </row>
    <row r="332" spans="6:15">
      <c r="F332" s="2"/>
      <c r="J332" s="5"/>
      <c r="K332" s="5"/>
      <c r="L332" s="5"/>
      <c r="M332" s="5"/>
      <c r="N332" s="5"/>
      <c r="O332" s="5"/>
    </row>
    <row r="333" spans="6:15">
      <c r="F333" s="2"/>
      <c r="J333" s="5"/>
      <c r="K333" s="5"/>
      <c r="L333" s="5"/>
      <c r="M333" s="5"/>
      <c r="N333" s="5"/>
      <c r="O333" s="5"/>
    </row>
    <row r="334" spans="6:15">
      <c r="F334" s="2"/>
      <c r="J334" s="5"/>
      <c r="K334" s="5"/>
      <c r="L334" s="5"/>
      <c r="M334" s="5"/>
      <c r="N334" s="5"/>
      <c r="O334" s="5"/>
    </row>
    <row r="335" spans="6:15">
      <c r="F335" s="2"/>
      <c r="J335" s="5"/>
      <c r="K335" s="5"/>
      <c r="L335" s="5"/>
      <c r="M335" s="5"/>
      <c r="N335" s="5"/>
      <c r="O335" s="5"/>
    </row>
    <row r="336" spans="6:15">
      <c r="F336" s="2"/>
      <c r="J336" s="5"/>
      <c r="K336" s="5"/>
      <c r="L336" s="5"/>
      <c r="M336" s="5"/>
      <c r="N336" s="5"/>
      <c r="O336" s="5"/>
    </row>
    <row r="337" spans="6:6">
      <c r="F337" s="2"/>
    </row>
    <row r="338" spans="6:6">
      <c r="F338" s="2"/>
    </row>
    <row r="339" spans="6:6">
      <c r="F339" s="2"/>
    </row>
    <row r="340" spans="6:6">
      <c r="F340" s="2"/>
    </row>
    <row r="341" spans="6:6">
      <c r="F341" s="2"/>
    </row>
    <row r="342" spans="6:6">
      <c r="F342" s="2"/>
    </row>
    <row r="343" spans="6:6">
      <c r="F343" s="2"/>
    </row>
    <row r="344" spans="6:6">
      <c r="F344" s="2"/>
    </row>
    <row r="345" spans="6:6">
      <c r="F345" s="2"/>
    </row>
    <row r="346" spans="6:6">
      <c r="F346" s="2"/>
    </row>
    <row r="347" spans="6:6">
      <c r="F347" s="2"/>
    </row>
    <row r="348" spans="6:6">
      <c r="F348" s="2"/>
    </row>
    <row r="349" spans="6:6">
      <c r="F349" s="2"/>
    </row>
    <row r="350" spans="6:6">
      <c r="F350" s="2"/>
    </row>
    <row r="351" spans="6:6">
      <c r="F351" s="2"/>
    </row>
    <row r="352" spans="6:6">
      <c r="F352" s="2"/>
    </row>
    <row r="353" spans="5:6">
      <c r="F353" s="2"/>
    </row>
    <row r="354" spans="5:6">
      <c r="F354" s="2"/>
    </row>
    <row r="355" spans="5:6">
      <c r="F355" s="2"/>
    </row>
    <row r="356" spans="5:6">
      <c r="F356" s="2"/>
    </row>
    <row r="357" spans="5:6">
      <c r="E357" t="s">
        <v>20</v>
      </c>
      <c r="F357" s="2"/>
    </row>
    <row r="358" spans="5:6">
      <c r="E358" t="s">
        <v>20</v>
      </c>
      <c r="F358" s="2"/>
    </row>
    <row r="359" spans="5:6">
      <c r="E359" t="s">
        <v>20</v>
      </c>
      <c r="F359" s="2"/>
    </row>
    <row r="360" spans="5:6">
      <c r="E360" t="s">
        <v>20</v>
      </c>
      <c r="F360" s="2"/>
    </row>
    <row r="361" spans="5:6">
      <c r="E361" t="s">
        <v>20</v>
      </c>
      <c r="F361" s="2"/>
    </row>
    <row r="362" spans="5:6">
      <c r="E362" t="s">
        <v>20</v>
      </c>
      <c r="F362" s="2"/>
    </row>
    <row r="363" spans="5:6">
      <c r="E363" t="s">
        <v>20</v>
      </c>
      <c r="F363" s="2"/>
    </row>
    <row r="364" spans="5:6">
      <c r="E364" t="s">
        <v>20</v>
      </c>
      <c r="F364" s="2"/>
    </row>
    <row r="365" spans="5:6">
      <c r="E365" t="s">
        <v>20</v>
      </c>
      <c r="F365" s="2"/>
    </row>
    <row r="366" spans="5:6">
      <c r="E366" t="s">
        <v>20</v>
      </c>
      <c r="F366" s="2"/>
    </row>
    <row r="367" spans="5:6">
      <c r="F367" s="2"/>
    </row>
    <row r="368" spans="5:6">
      <c r="F368" s="2"/>
    </row>
    <row r="369" spans="6:6">
      <c r="F369" s="2"/>
    </row>
    <row r="370" spans="6:6">
      <c r="F370" s="2"/>
    </row>
    <row r="371" spans="6:6">
      <c r="F371" s="2"/>
    </row>
    <row r="372" spans="6:6">
      <c r="F372" s="2"/>
    </row>
    <row r="373" spans="6:6">
      <c r="F373" s="2"/>
    </row>
    <row r="374" spans="6:6">
      <c r="F374" s="2"/>
    </row>
    <row r="375" spans="6:6">
      <c r="F375" s="2"/>
    </row>
    <row r="376" spans="6:6">
      <c r="F376" s="2"/>
    </row>
    <row r="377" spans="6:6">
      <c r="F377" s="2"/>
    </row>
    <row r="378" spans="6:6">
      <c r="F378" s="2"/>
    </row>
    <row r="379" spans="6:6">
      <c r="F379" s="2"/>
    </row>
    <row r="380" spans="6:6">
      <c r="F380" s="2"/>
    </row>
  </sheetData>
  <mergeCells count="6">
    <mergeCell ref="G8:I8"/>
    <mergeCell ref="A1:E1"/>
    <mergeCell ref="F1:I1"/>
    <mergeCell ref="A7:C7"/>
    <mergeCell ref="P7:U7"/>
    <mergeCell ref="B8:E8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4"/>
  <sheetViews>
    <sheetView topLeftCell="A152" workbookViewId="0">
      <selection activeCell="E183" sqref="E183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  <col min="5" max="5" width="41.83203125" bestFit="1" customWidth="1"/>
    <col min="7" max="7" width="12.6640625" bestFit="1" customWidth="1"/>
    <col min="10" max="10" width="14.6640625" bestFit="1" customWidth="1"/>
  </cols>
  <sheetData>
    <row r="1" spans="1:22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22">
      <c r="A3" t="s">
        <v>4</v>
      </c>
      <c r="B3" s="3">
        <v>3000</v>
      </c>
      <c r="C3" s="2">
        <f>SUM(B10:D57)</f>
        <v>1174.5</v>
      </c>
      <c r="D3" s="2">
        <f>B$3-C$3</f>
        <v>1825.5</v>
      </c>
      <c r="F3" t="s">
        <v>30</v>
      </c>
      <c r="G3" s="3">
        <v>5420.09</v>
      </c>
      <c r="H3" s="2">
        <f>G3-B268+Q54-H12-H13-H15-H14</f>
        <v>18060.200000000004</v>
      </c>
    </row>
    <row r="4" spans="1:22">
      <c r="A4" t="s">
        <v>5</v>
      </c>
      <c r="B4" s="3">
        <v>2000</v>
      </c>
      <c r="C4" s="2">
        <f>SUM(B60:D199)</f>
        <v>3090.5100000000011</v>
      </c>
      <c r="D4" s="2">
        <f>B4-C4</f>
        <v>-1090.5100000000011</v>
      </c>
      <c r="F4" t="s">
        <v>31</v>
      </c>
      <c r="G4" s="2">
        <f>'Abril 2013'!H4</f>
        <v>91.210000000001401</v>
      </c>
      <c r="H4" s="2">
        <f>G4-C268+R54</f>
        <v>624.1000000000015</v>
      </c>
    </row>
    <row r="5" spans="1:22">
      <c r="A5" t="s">
        <v>6</v>
      </c>
      <c r="B5" s="3">
        <v>7000</v>
      </c>
      <c r="C5" s="2">
        <f>SUM(C201:C266)+SUM(D201:D266)</f>
        <v>2596.16</v>
      </c>
      <c r="D5" s="2">
        <f>B5-C5</f>
        <v>4403.84</v>
      </c>
      <c r="F5" t="s">
        <v>32</v>
      </c>
      <c r="G5" s="2">
        <f>'Abril 2013'!H5</f>
        <v>1524.5</v>
      </c>
      <c r="H5" s="2">
        <f>G5-D268+S54</f>
        <v>605.77999999999975</v>
      </c>
    </row>
    <row r="6" spans="1:22">
      <c r="A6" t="s">
        <v>33</v>
      </c>
      <c r="B6" s="3">
        <f>SUM(B3:B5)</f>
        <v>12000</v>
      </c>
      <c r="C6" s="2">
        <f>SUM(C3:C5)</f>
        <v>6861.170000000001</v>
      </c>
      <c r="D6" s="2">
        <f>SUM(D3:D5)</f>
        <v>5138.829999999999</v>
      </c>
      <c r="F6" t="s">
        <v>33</v>
      </c>
      <c r="G6" s="2">
        <f>SUM(G3:G5)</f>
        <v>7035.8000000000011</v>
      </c>
      <c r="H6" s="2">
        <f>SUM(H3:H5)</f>
        <v>19290.080000000005</v>
      </c>
    </row>
    <row r="7" spans="1:22">
      <c r="A7" s="15" t="s">
        <v>12</v>
      </c>
      <c r="B7" s="15"/>
      <c r="C7" s="15"/>
      <c r="P7" s="15" t="s">
        <v>41</v>
      </c>
      <c r="Q7" s="15"/>
      <c r="R7" s="15"/>
      <c r="S7" s="15"/>
      <c r="T7" s="15"/>
      <c r="U7" s="15"/>
      <c r="V7" s="8"/>
    </row>
    <row r="8" spans="1:22">
      <c r="A8" t="s">
        <v>0</v>
      </c>
      <c r="B8" s="15" t="s">
        <v>70</v>
      </c>
      <c r="C8" s="15"/>
      <c r="D8" s="15"/>
      <c r="E8" s="15"/>
      <c r="P8" t="s">
        <v>42</v>
      </c>
      <c r="Q8" t="s">
        <v>30</v>
      </c>
      <c r="R8" t="s">
        <v>31</v>
      </c>
      <c r="S8" t="s">
        <v>32</v>
      </c>
      <c r="T8" t="s">
        <v>115</v>
      </c>
    </row>
    <row r="9" spans="1:22">
      <c r="A9" t="s">
        <v>4</v>
      </c>
      <c r="B9" t="s">
        <v>30</v>
      </c>
      <c r="C9" t="s">
        <v>43</v>
      </c>
      <c r="D9" t="s">
        <v>32</v>
      </c>
      <c r="E9" t="s">
        <v>15</v>
      </c>
      <c r="G9" s="15" t="s">
        <v>71</v>
      </c>
      <c r="H9" s="15"/>
      <c r="I9" s="15"/>
      <c r="P9" s="1">
        <v>41395</v>
      </c>
      <c r="Q9" s="2">
        <v>0</v>
      </c>
      <c r="R9" s="2">
        <v>0</v>
      </c>
      <c r="S9" s="2">
        <v>400</v>
      </c>
      <c r="T9" t="s">
        <v>198</v>
      </c>
      <c r="U9" s="2"/>
    </row>
    <row r="10" spans="1:22">
      <c r="A10" s="1">
        <v>41395</v>
      </c>
      <c r="B10" s="2">
        <v>0</v>
      </c>
      <c r="C10" s="2">
        <v>0</v>
      </c>
      <c r="D10" s="2">
        <v>18</v>
      </c>
      <c r="G10" s="12"/>
      <c r="H10" s="12"/>
      <c r="I10" s="12"/>
      <c r="K10" s="2"/>
      <c r="P10" s="1">
        <v>41395</v>
      </c>
      <c r="Q10" s="2">
        <v>302.3</v>
      </c>
      <c r="R10" s="2">
        <v>0</v>
      </c>
      <c r="S10" s="2">
        <v>0</v>
      </c>
      <c r="T10" t="s">
        <v>386</v>
      </c>
      <c r="U10" s="2"/>
    </row>
    <row r="11" spans="1:22">
      <c r="A11" s="1">
        <v>41396</v>
      </c>
      <c r="B11" s="2">
        <v>0</v>
      </c>
      <c r="C11" s="2">
        <v>0</v>
      </c>
      <c r="D11" s="2">
        <v>30</v>
      </c>
      <c r="G11" t="s">
        <v>0</v>
      </c>
      <c r="H11" t="s">
        <v>72</v>
      </c>
      <c r="I11" s="2" t="s">
        <v>42</v>
      </c>
      <c r="L11" s="2"/>
      <c r="P11" s="1">
        <v>41396</v>
      </c>
      <c r="Q11" s="2">
        <v>0</v>
      </c>
      <c r="R11" s="2">
        <v>0</v>
      </c>
      <c r="S11" s="2">
        <v>0</v>
      </c>
      <c r="U11" s="2"/>
    </row>
    <row r="12" spans="1:22">
      <c r="A12" s="1">
        <v>41397</v>
      </c>
      <c r="B12" s="2">
        <v>0</v>
      </c>
      <c r="C12" s="2">
        <v>0</v>
      </c>
      <c r="D12" s="2">
        <v>93</v>
      </c>
      <c r="E12" t="s">
        <v>755</v>
      </c>
      <c r="G12" t="s">
        <v>73</v>
      </c>
      <c r="H12">
        <v>3900</v>
      </c>
      <c r="I12" s="14">
        <v>41413</v>
      </c>
      <c r="K12" s="3"/>
      <c r="P12" s="1">
        <v>41397</v>
      </c>
      <c r="Q12" s="2">
        <v>0</v>
      </c>
      <c r="R12" s="2">
        <v>0</v>
      </c>
      <c r="S12" s="2">
        <v>0</v>
      </c>
      <c r="U12" s="2"/>
    </row>
    <row r="13" spans="1:22">
      <c r="A13" s="1">
        <v>41397</v>
      </c>
      <c r="B13" s="2">
        <v>0</v>
      </c>
      <c r="C13" s="2">
        <v>0</v>
      </c>
      <c r="D13" s="2">
        <v>24</v>
      </c>
      <c r="E13" t="s">
        <v>746</v>
      </c>
      <c r="G13" t="s">
        <v>74</v>
      </c>
      <c r="H13">
        <v>0</v>
      </c>
      <c r="I13" s="1"/>
      <c r="P13" s="1">
        <v>41398</v>
      </c>
      <c r="Q13" s="2">
        <v>0</v>
      </c>
      <c r="R13" s="2">
        <v>0</v>
      </c>
      <c r="S13" s="2">
        <v>0</v>
      </c>
      <c r="U13" s="2"/>
    </row>
    <row r="14" spans="1:22">
      <c r="A14" s="1">
        <v>41397</v>
      </c>
      <c r="B14" s="2">
        <v>0</v>
      </c>
      <c r="C14" s="2">
        <v>0</v>
      </c>
      <c r="D14" s="2">
        <v>4</v>
      </c>
      <c r="E14" t="s">
        <v>807</v>
      </c>
      <c r="G14" t="s">
        <v>868</v>
      </c>
      <c r="H14">
        <v>7327.84</v>
      </c>
      <c r="P14" s="1">
        <v>41398</v>
      </c>
      <c r="Q14" s="2">
        <v>0</v>
      </c>
      <c r="R14" s="2">
        <v>0</v>
      </c>
      <c r="S14" s="2">
        <v>0</v>
      </c>
      <c r="U14" s="2"/>
    </row>
    <row r="15" spans="1:22">
      <c r="A15" s="1">
        <v>41397</v>
      </c>
      <c r="B15" s="2">
        <v>0</v>
      </c>
      <c r="C15" s="2">
        <v>0</v>
      </c>
      <c r="D15" s="2">
        <v>50</v>
      </c>
      <c r="E15" t="s">
        <v>808</v>
      </c>
      <c r="G15" t="s">
        <v>10</v>
      </c>
      <c r="H15">
        <v>0</v>
      </c>
      <c r="P15" s="1">
        <v>41398</v>
      </c>
      <c r="Q15" s="2">
        <v>0</v>
      </c>
      <c r="R15" s="2">
        <v>0</v>
      </c>
      <c r="S15" s="2">
        <v>0</v>
      </c>
      <c r="U15" s="2"/>
    </row>
    <row r="16" spans="1:22">
      <c r="A16" s="1">
        <v>41397</v>
      </c>
      <c r="B16" s="2">
        <v>0</v>
      </c>
      <c r="C16" s="2">
        <v>0</v>
      </c>
      <c r="D16" s="2">
        <v>4</v>
      </c>
      <c r="E16" t="s">
        <v>747</v>
      </c>
      <c r="G16" t="s">
        <v>396</v>
      </c>
      <c r="H16">
        <f>15000+H15</f>
        <v>15000</v>
      </c>
      <c r="P16" s="1">
        <v>41399</v>
      </c>
      <c r="Q16" s="2">
        <v>0</v>
      </c>
      <c r="R16" s="2">
        <v>0</v>
      </c>
      <c r="S16" s="2">
        <v>500</v>
      </c>
      <c r="T16" t="s">
        <v>198</v>
      </c>
      <c r="U16" s="2"/>
    </row>
    <row r="17" spans="1:21">
      <c r="A17" s="1">
        <v>41397</v>
      </c>
      <c r="B17" s="2">
        <v>0</v>
      </c>
      <c r="C17" s="2">
        <v>0</v>
      </c>
      <c r="D17" s="2">
        <v>8</v>
      </c>
      <c r="E17" t="s">
        <v>809</v>
      </c>
      <c r="G17" t="s">
        <v>897</v>
      </c>
      <c r="H17" s="2">
        <f>H16+H14+H3</f>
        <v>40388.040000000008</v>
      </c>
      <c r="P17" s="1">
        <v>41399</v>
      </c>
      <c r="Q17" s="2">
        <v>0</v>
      </c>
      <c r="R17" s="2">
        <v>0</v>
      </c>
      <c r="S17" s="2">
        <v>300</v>
      </c>
      <c r="T17" t="s">
        <v>198</v>
      </c>
      <c r="U17" s="2"/>
    </row>
    <row r="18" spans="1:21" ht="16" customHeight="1">
      <c r="A18" s="1">
        <v>41398</v>
      </c>
      <c r="B18" s="2">
        <v>0</v>
      </c>
      <c r="C18" s="2">
        <v>0</v>
      </c>
      <c r="D18" s="2">
        <v>23</v>
      </c>
      <c r="E18" t="s">
        <v>810</v>
      </c>
      <c r="G18" s="2"/>
      <c r="H18" s="2"/>
      <c r="I18" s="2"/>
      <c r="P18" s="1">
        <v>41400</v>
      </c>
      <c r="Q18" s="2">
        <v>0</v>
      </c>
      <c r="R18" s="2">
        <v>0</v>
      </c>
      <c r="S18" s="2">
        <v>0</v>
      </c>
      <c r="U18" s="2"/>
    </row>
    <row r="19" spans="1:21">
      <c r="A19" s="1">
        <v>41398</v>
      </c>
      <c r="B19" s="2">
        <v>0</v>
      </c>
      <c r="C19" s="2">
        <v>0</v>
      </c>
      <c r="D19" s="2">
        <v>4</v>
      </c>
      <c r="E19" t="s">
        <v>809</v>
      </c>
      <c r="G19" s="3"/>
      <c r="H19" s="3"/>
      <c r="I19" s="3"/>
      <c r="P19" s="1">
        <v>41401</v>
      </c>
      <c r="Q19" s="2">
        <v>0</v>
      </c>
      <c r="R19" s="2">
        <v>0</v>
      </c>
      <c r="S19" s="2">
        <v>0</v>
      </c>
      <c r="U19" s="2"/>
    </row>
    <row r="20" spans="1:21">
      <c r="A20" s="1">
        <v>41398</v>
      </c>
      <c r="B20" s="2">
        <v>0</v>
      </c>
      <c r="C20" s="2">
        <v>0</v>
      </c>
      <c r="D20" s="2">
        <v>13</v>
      </c>
      <c r="E20" t="s">
        <v>633</v>
      </c>
      <c r="G20" s="3"/>
      <c r="H20" s="3">
        <f>H4-624.1</f>
        <v>1.4779288903810084E-12</v>
      </c>
      <c r="I20" s="2"/>
      <c r="P20" s="1">
        <v>41402</v>
      </c>
      <c r="Q20" s="2">
        <v>0</v>
      </c>
      <c r="R20" s="2">
        <v>0</v>
      </c>
      <c r="S20" s="2">
        <v>0</v>
      </c>
      <c r="U20" s="2"/>
    </row>
    <row r="21" spans="1:21">
      <c r="A21" s="1">
        <v>41398</v>
      </c>
      <c r="B21" s="2">
        <v>0</v>
      </c>
      <c r="C21" s="2">
        <v>0</v>
      </c>
      <c r="D21" s="2">
        <v>24</v>
      </c>
      <c r="E21" t="s">
        <v>828</v>
      </c>
      <c r="G21" s="3"/>
      <c r="H21" s="3"/>
      <c r="I21" s="2"/>
      <c r="P21" s="1">
        <v>41402</v>
      </c>
      <c r="Q21" s="2">
        <v>0</v>
      </c>
      <c r="R21" s="2">
        <v>0</v>
      </c>
      <c r="S21" s="2">
        <v>0</v>
      </c>
      <c r="U21" s="2"/>
    </row>
    <row r="22" spans="1:21">
      <c r="A22" s="1">
        <v>41399</v>
      </c>
      <c r="B22" s="2">
        <v>0</v>
      </c>
      <c r="C22" s="2">
        <v>0</v>
      </c>
      <c r="D22" s="2">
        <v>5.5</v>
      </c>
      <c r="E22" t="s">
        <v>812</v>
      </c>
      <c r="G22" s="5"/>
      <c r="H22" s="3">
        <v>161</v>
      </c>
      <c r="I22" s="3"/>
      <c r="P22" s="1">
        <v>41403</v>
      </c>
      <c r="Q22" s="2">
        <v>0</v>
      </c>
      <c r="R22" s="2">
        <v>0</v>
      </c>
      <c r="S22" s="2">
        <v>0</v>
      </c>
      <c r="U22" s="2"/>
    </row>
    <row r="23" spans="1:21">
      <c r="A23" s="1">
        <v>41399</v>
      </c>
      <c r="B23" s="2">
        <v>0</v>
      </c>
      <c r="C23" s="2">
        <v>0</v>
      </c>
      <c r="D23" s="2">
        <v>10</v>
      </c>
      <c r="E23" t="s">
        <v>815</v>
      </c>
      <c r="G23" s="5"/>
      <c r="H23" s="2"/>
      <c r="I23" s="3"/>
      <c r="P23" s="1">
        <v>41404</v>
      </c>
      <c r="Q23" s="2">
        <v>0</v>
      </c>
      <c r="R23" s="2">
        <v>0</v>
      </c>
      <c r="S23" s="2">
        <v>0</v>
      </c>
      <c r="U23" s="2"/>
    </row>
    <row r="24" spans="1:21">
      <c r="A24" s="1">
        <v>41400</v>
      </c>
      <c r="B24" s="2">
        <v>0</v>
      </c>
      <c r="C24" s="2">
        <v>0</v>
      </c>
      <c r="D24" s="2">
        <v>168</v>
      </c>
      <c r="E24" t="s">
        <v>790</v>
      </c>
      <c r="G24" s="5"/>
      <c r="H24" s="2"/>
      <c r="I24" s="3"/>
      <c r="P24" s="1">
        <v>41405</v>
      </c>
      <c r="Q24" s="2">
        <v>0</v>
      </c>
      <c r="R24" s="2">
        <v>0</v>
      </c>
      <c r="S24" s="2">
        <v>300</v>
      </c>
      <c r="T24" t="s">
        <v>198</v>
      </c>
      <c r="U24" s="2"/>
    </row>
    <row r="25" spans="1:21">
      <c r="A25" s="1">
        <v>41400</v>
      </c>
      <c r="B25" s="2">
        <v>0</v>
      </c>
      <c r="C25" s="2">
        <v>0</v>
      </c>
      <c r="D25" s="2">
        <v>24</v>
      </c>
      <c r="G25" s="5"/>
      <c r="H25" s="2"/>
      <c r="P25" s="1">
        <v>41406</v>
      </c>
      <c r="Q25" s="2">
        <v>0</v>
      </c>
      <c r="R25" s="2">
        <v>0</v>
      </c>
      <c r="S25" s="2">
        <v>0</v>
      </c>
      <c r="U25" s="2"/>
    </row>
    <row r="26" spans="1:21">
      <c r="A26" s="1">
        <v>41401</v>
      </c>
      <c r="B26" s="2">
        <v>0</v>
      </c>
      <c r="C26" s="2">
        <v>0</v>
      </c>
      <c r="D26" s="2">
        <v>12</v>
      </c>
      <c r="E26" t="s">
        <v>828</v>
      </c>
      <c r="G26" s="5"/>
      <c r="H26" s="6"/>
      <c r="I26" s="1"/>
      <c r="K26" s="2"/>
      <c r="P26" s="1">
        <v>41407</v>
      </c>
      <c r="Q26" s="2">
        <v>23677.07</v>
      </c>
      <c r="R26" s="2">
        <v>0</v>
      </c>
      <c r="S26" s="2">
        <v>0</v>
      </c>
      <c r="U26" s="2"/>
    </row>
    <row r="27" spans="1:21">
      <c r="A27" s="1">
        <v>41401</v>
      </c>
      <c r="B27" s="2">
        <v>0</v>
      </c>
      <c r="C27" s="2">
        <v>0</v>
      </c>
      <c r="D27" s="2">
        <v>18</v>
      </c>
      <c r="G27" s="5"/>
      <c r="H27" s="6"/>
      <c r="I27" s="1"/>
      <c r="K27" s="2"/>
      <c r="P27" s="1">
        <v>41407</v>
      </c>
      <c r="Q27" s="2">
        <v>0</v>
      </c>
      <c r="R27" s="2">
        <v>2493</v>
      </c>
      <c r="S27" s="2">
        <v>0</v>
      </c>
      <c r="U27" s="2"/>
    </row>
    <row r="28" spans="1:21">
      <c r="A28" s="1">
        <v>41402</v>
      </c>
      <c r="B28" s="2">
        <v>0</v>
      </c>
      <c r="C28" s="2">
        <v>0</v>
      </c>
      <c r="D28" s="2">
        <v>36</v>
      </c>
      <c r="E28" t="s">
        <v>828</v>
      </c>
      <c r="G28" s="5"/>
      <c r="H28" s="5"/>
      <c r="I28" s="5"/>
      <c r="K28" s="2"/>
      <c r="P28" s="1">
        <v>41407</v>
      </c>
      <c r="Q28" s="2">
        <v>0</v>
      </c>
      <c r="R28" s="2">
        <v>0</v>
      </c>
      <c r="S28" s="2">
        <v>9</v>
      </c>
      <c r="T28" t="s">
        <v>184</v>
      </c>
      <c r="U28" s="2"/>
    </row>
    <row r="29" spans="1:21">
      <c r="A29" s="1">
        <v>41403</v>
      </c>
      <c r="B29" s="2">
        <v>0</v>
      </c>
      <c r="C29" s="2">
        <v>0</v>
      </c>
      <c r="D29" s="2">
        <v>0</v>
      </c>
      <c r="G29" s="5"/>
      <c r="H29" s="5"/>
      <c r="I29" s="5"/>
      <c r="K29" s="2"/>
      <c r="P29" s="1">
        <v>41408</v>
      </c>
      <c r="Q29" s="2">
        <v>0</v>
      </c>
      <c r="R29" s="2">
        <v>0</v>
      </c>
      <c r="S29" s="2">
        <v>100</v>
      </c>
      <c r="T29" t="s">
        <v>198</v>
      </c>
      <c r="U29" s="2"/>
    </row>
    <row r="30" spans="1:21">
      <c r="A30" s="1">
        <v>41404</v>
      </c>
      <c r="B30" s="2">
        <v>0</v>
      </c>
      <c r="C30" s="2">
        <v>0</v>
      </c>
      <c r="D30" s="2">
        <v>24</v>
      </c>
      <c r="G30" s="5"/>
      <c r="H30" s="5"/>
      <c r="I30" s="2"/>
      <c r="L30" s="2"/>
      <c r="P30" s="1">
        <v>41409</v>
      </c>
      <c r="Q30" s="2">
        <v>0</v>
      </c>
      <c r="R30" s="2">
        <v>0</v>
      </c>
      <c r="S30" s="2">
        <v>0</v>
      </c>
    </row>
    <row r="31" spans="1:21">
      <c r="A31" s="1">
        <v>41405</v>
      </c>
      <c r="B31" s="2">
        <v>0</v>
      </c>
      <c r="C31" s="2">
        <v>0</v>
      </c>
      <c r="D31" s="2">
        <v>0</v>
      </c>
      <c r="G31" s="5"/>
      <c r="H31" s="5"/>
      <c r="I31" s="5"/>
      <c r="J31" s="3"/>
      <c r="L31" s="2"/>
      <c r="P31" s="1">
        <v>41410</v>
      </c>
      <c r="Q31" s="2">
        <v>0</v>
      </c>
      <c r="R31" s="2">
        <v>0</v>
      </c>
      <c r="S31" s="2">
        <v>0</v>
      </c>
    </row>
    <row r="32" spans="1:21">
      <c r="A32" s="1">
        <v>41406</v>
      </c>
      <c r="B32" s="2">
        <v>0</v>
      </c>
      <c r="C32" s="2">
        <v>0</v>
      </c>
      <c r="D32" s="2">
        <v>0</v>
      </c>
      <c r="G32" s="5"/>
      <c r="H32" s="5"/>
      <c r="I32" s="5"/>
      <c r="L32" s="2"/>
      <c r="P32" s="1">
        <v>41411</v>
      </c>
      <c r="Q32" s="2">
        <v>0</v>
      </c>
      <c r="R32" s="2">
        <v>0</v>
      </c>
      <c r="S32" s="2">
        <v>400</v>
      </c>
      <c r="T32" t="s">
        <v>198</v>
      </c>
    </row>
    <row r="33" spans="1:22">
      <c r="A33" s="1">
        <v>41407</v>
      </c>
      <c r="B33" s="2">
        <v>0</v>
      </c>
      <c r="C33" s="2">
        <v>0</v>
      </c>
      <c r="D33" s="2">
        <v>24</v>
      </c>
      <c r="G33" s="5"/>
      <c r="H33" s="5"/>
      <c r="I33" s="3"/>
      <c r="J33" s="3"/>
      <c r="L33" s="2"/>
      <c r="P33" s="1">
        <v>41412</v>
      </c>
      <c r="Q33" s="2">
        <v>0</v>
      </c>
      <c r="R33" s="2">
        <v>0</v>
      </c>
      <c r="S33" s="2">
        <v>0</v>
      </c>
      <c r="U33" s="2"/>
    </row>
    <row r="34" spans="1:22">
      <c r="A34" s="1">
        <v>41407</v>
      </c>
      <c r="B34" s="2">
        <v>0</v>
      </c>
      <c r="C34" s="2">
        <v>0</v>
      </c>
      <c r="D34" s="2">
        <v>22</v>
      </c>
      <c r="E34" t="s">
        <v>828</v>
      </c>
      <c r="G34" s="5"/>
      <c r="H34" s="5"/>
      <c r="I34" s="3"/>
      <c r="J34" s="3"/>
      <c r="L34" s="2"/>
      <c r="P34" s="1">
        <v>41413</v>
      </c>
      <c r="Q34" s="2">
        <v>0</v>
      </c>
      <c r="R34" s="2">
        <v>0</v>
      </c>
      <c r="S34" s="2">
        <v>100</v>
      </c>
      <c r="T34" t="s">
        <v>198</v>
      </c>
      <c r="U34" s="2"/>
    </row>
    <row r="35" spans="1:22">
      <c r="A35" s="1">
        <v>41408</v>
      </c>
      <c r="B35" s="2">
        <v>0</v>
      </c>
      <c r="C35" s="2">
        <v>0</v>
      </c>
      <c r="D35" s="2">
        <v>6</v>
      </c>
      <c r="G35" s="5"/>
      <c r="H35" s="5"/>
      <c r="I35" s="5"/>
      <c r="J35" s="5"/>
      <c r="K35" s="5"/>
      <c r="L35" s="5"/>
      <c r="M35" s="5"/>
      <c r="N35" s="5"/>
      <c r="O35" s="5"/>
      <c r="P35" s="1">
        <v>41413</v>
      </c>
      <c r="Q35" s="2">
        <v>0</v>
      </c>
      <c r="R35" s="2">
        <v>0</v>
      </c>
      <c r="S35" s="2">
        <v>0</v>
      </c>
      <c r="U35" s="2"/>
    </row>
    <row r="36" spans="1:22" s="1" customFormat="1">
      <c r="A36" s="1">
        <v>41409</v>
      </c>
      <c r="B36" s="2">
        <v>0</v>
      </c>
      <c r="C36" s="2">
        <v>0</v>
      </c>
      <c r="D36" s="2">
        <v>24</v>
      </c>
      <c r="E36"/>
      <c r="F36"/>
      <c r="G36" s="5"/>
      <c r="H36" s="5"/>
      <c r="I36" s="5"/>
      <c r="L36" s="5"/>
      <c r="M36" s="5"/>
      <c r="N36" s="5"/>
      <c r="O36" s="5"/>
      <c r="P36" s="1">
        <v>41414</v>
      </c>
      <c r="Q36" s="2">
        <v>0</v>
      </c>
      <c r="R36" s="2">
        <v>0</v>
      </c>
      <c r="S36" s="2">
        <v>0</v>
      </c>
      <c r="T36"/>
      <c r="V36" s="5"/>
    </row>
    <row r="37" spans="1:22" s="1" customFormat="1">
      <c r="A37" s="1">
        <v>41410</v>
      </c>
      <c r="B37" s="2">
        <v>0</v>
      </c>
      <c r="C37" s="2">
        <v>0</v>
      </c>
      <c r="D37" s="2">
        <v>23</v>
      </c>
      <c r="E37"/>
      <c r="G37" s="5"/>
      <c r="H37" s="5"/>
      <c r="I37" s="5"/>
      <c r="J37" s="5"/>
      <c r="K37" s="5"/>
      <c r="L37" s="5"/>
      <c r="M37" s="5"/>
      <c r="N37" s="5"/>
      <c r="O37" s="5"/>
      <c r="P37" s="1">
        <v>41415</v>
      </c>
      <c r="Q37" s="2">
        <v>10.29</v>
      </c>
      <c r="R37" s="2">
        <v>0</v>
      </c>
      <c r="S37" s="2">
        <v>0</v>
      </c>
      <c r="T37" t="s">
        <v>275</v>
      </c>
      <c r="V37" s="5"/>
    </row>
    <row r="38" spans="1:22" s="1" customFormat="1">
      <c r="A38" s="1">
        <v>41410</v>
      </c>
      <c r="B38" s="2">
        <v>0</v>
      </c>
      <c r="C38" s="2">
        <v>0</v>
      </c>
      <c r="D38" s="2">
        <v>40</v>
      </c>
      <c r="E38" t="s">
        <v>869</v>
      </c>
      <c r="G38" s="5"/>
      <c r="H38" s="5"/>
      <c r="I38" s="5"/>
      <c r="J38" s="5"/>
      <c r="K38" s="5"/>
      <c r="L38" s="5"/>
      <c r="M38" s="5"/>
      <c r="N38" s="5"/>
      <c r="O38" s="5"/>
      <c r="P38" s="1">
        <v>41415</v>
      </c>
      <c r="Q38" s="2">
        <v>0</v>
      </c>
      <c r="R38" s="2">
        <v>0</v>
      </c>
      <c r="S38" s="2">
        <v>300</v>
      </c>
      <c r="T38" t="s">
        <v>198</v>
      </c>
      <c r="V38" s="5"/>
    </row>
    <row r="39" spans="1:22" s="1" customFormat="1">
      <c r="A39" s="1">
        <v>41410</v>
      </c>
      <c r="B39" s="2">
        <v>0</v>
      </c>
      <c r="C39" s="2">
        <v>0</v>
      </c>
      <c r="D39" s="2">
        <v>40</v>
      </c>
      <c r="E39" t="s">
        <v>870</v>
      </c>
      <c r="G39" s="5"/>
      <c r="H39" s="5"/>
      <c r="I39" s="5"/>
      <c r="J39" s="5"/>
      <c r="K39" s="5"/>
      <c r="L39" s="5"/>
      <c r="M39" s="5"/>
      <c r="N39" s="5"/>
      <c r="O39" s="5"/>
      <c r="P39" s="1">
        <v>41415</v>
      </c>
      <c r="Q39" s="2">
        <v>0</v>
      </c>
      <c r="R39" s="2">
        <v>0</v>
      </c>
      <c r="S39" s="2">
        <v>0</v>
      </c>
      <c r="T39"/>
      <c r="V39" s="5"/>
    </row>
    <row r="40" spans="1:22" s="1" customFormat="1">
      <c r="A40" s="1">
        <v>41411</v>
      </c>
      <c r="B40" s="2">
        <v>0</v>
      </c>
      <c r="C40" s="2">
        <v>0</v>
      </c>
      <c r="D40" s="2">
        <v>11</v>
      </c>
      <c r="E40" t="s">
        <v>871</v>
      </c>
      <c r="G40" s="5"/>
      <c r="H40" s="5"/>
      <c r="I40" s="5"/>
      <c r="J40" s="5"/>
      <c r="K40" s="5"/>
      <c r="L40" s="5"/>
      <c r="M40" s="5"/>
      <c r="N40" s="5"/>
      <c r="O40" s="5"/>
      <c r="P40" s="1">
        <v>41416</v>
      </c>
      <c r="Q40" s="2">
        <v>0</v>
      </c>
      <c r="R40" s="2">
        <v>0</v>
      </c>
      <c r="S40" s="2">
        <v>0</v>
      </c>
      <c r="T40"/>
      <c r="V40" s="5"/>
    </row>
    <row r="41" spans="1:22" s="1" customFormat="1">
      <c r="A41" s="1">
        <v>41411</v>
      </c>
      <c r="B41" s="2">
        <v>0</v>
      </c>
      <c r="C41" s="2">
        <v>0</v>
      </c>
      <c r="D41" s="2">
        <v>100</v>
      </c>
      <c r="E41" t="s">
        <v>872</v>
      </c>
      <c r="G41" s="5"/>
      <c r="H41" s="5"/>
      <c r="I41" s="5"/>
      <c r="J41" s="5"/>
      <c r="K41" s="5"/>
      <c r="L41" s="5"/>
      <c r="M41" s="5"/>
      <c r="N41" s="5"/>
      <c r="O41" s="5"/>
      <c r="P41" s="1">
        <v>41416</v>
      </c>
      <c r="Q41" s="2">
        <v>0</v>
      </c>
      <c r="R41" s="2">
        <v>0</v>
      </c>
      <c r="S41" s="2">
        <v>0</v>
      </c>
      <c r="T41"/>
      <c r="V41" s="5"/>
    </row>
    <row r="42" spans="1:22" s="1" customFormat="1">
      <c r="A42" s="1">
        <v>41411</v>
      </c>
      <c r="B42" s="2">
        <v>0</v>
      </c>
      <c r="C42" s="2">
        <v>0</v>
      </c>
      <c r="D42" s="2">
        <v>6</v>
      </c>
      <c r="E42"/>
      <c r="G42" s="5"/>
      <c r="H42" s="5"/>
      <c r="I42" s="5"/>
      <c r="J42" s="5"/>
      <c r="K42" s="5"/>
      <c r="L42" s="5"/>
      <c r="M42" s="5"/>
      <c r="N42" s="5"/>
      <c r="O42" s="5"/>
      <c r="P42" s="1">
        <v>41416</v>
      </c>
      <c r="Q42" s="2">
        <v>0</v>
      </c>
      <c r="R42" s="2">
        <v>0</v>
      </c>
      <c r="S42" s="2">
        <v>0</v>
      </c>
      <c r="T42"/>
      <c r="V42" s="5"/>
    </row>
    <row r="43" spans="1:22" s="1" customFormat="1">
      <c r="A43" s="1">
        <v>41412</v>
      </c>
      <c r="B43" s="2">
        <v>0</v>
      </c>
      <c r="C43" s="2">
        <v>0</v>
      </c>
      <c r="D43" s="2">
        <v>0</v>
      </c>
      <c r="E43"/>
      <c r="G43" s="5"/>
      <c r="H43" s="5"/>
      <c r="I43" s="5"/>
      <c r="J43" s="5"/>
      <c r="K43" s="5"/>
      <c r="L43" s="5"/>
      <c r="M43" s="5"/>
      <c r="N43" s="5"/>
      <c r="O43" s="5"/>
      <c r="P43" s="1">
        <v>41417</v>
      </c>
      <c r="Q43" s="2">
        <v>0</v>
      </c>
      <c r="R43" s="2">
        <v>0</v>
      </c>
      <c r="S43" s="2">
        <v>0</v>
      </c>
      <c r="T43"/>
      <c r="V43" s="5"/>
    </row>
    <row r="44" spans="1:22" s="1" customFormat="1">
      <c r="A44" s="1">
        <v>41413</v>
      </c>
      <c r="B44" s="2">
        <v>0</v>
      </c>
      <c r="C44" s="2">
        <v>0</v>
      </c>
      <c r="D44" s="2">
        <v>0</v>
      </c>
      <c r="E44"/>
      <c r="G44" s="5"/>
      <c r="H44" s="5"/>
      <c r="I44" s="5"/>
      <c r="J44" s="5"/>
      <c r="K44" s="5"/>
      <c r="L44" s="5"/>
      <c r="M44" s="5"/>
      <c r="N44" s="5"/>
      <c r="O44" s="5"/>
      <c r="P44" s="1">
        <v>41418</v>
      </c>
      <c r="Q44" s="2">
        <v>0</v>
      </c>
      <c r="R44" s="2">
        <v>0</v>
      </c>
      <c r="S44" s="2">
        <v>400</v>
      </c>
      <c r="T44"/>
      <c r="V44" s="5"/>
    </row>
    <row r="45" spans="1:22" s="1" customFormat="1">
      <c r="A45" s="1">
        <v>41414</v>
      </c>
      <c r="B45" s="2">
        <v>0</v>
      </c>
      <c r="C45" s="2">
        <v>0</v>
      </c>
      <c r="D45" s="2">
        <v>18</v>
      </c>
      <c r="E45"/>
      <c r="G45" s="5"/>
      <c r="H45" s="5"/>
      <c r="I45" s="5"/>
      <c r="J45" s="5"/>
      <c r="K45" s="5"/>
      <c r="L45" s="5"/>
      <c r="M45" s="5"/>
      <c r="N45" s="5"/>
      <c r="O45" s="5"/>
      <c r="P45" s="1">
        <v>41419</v>
      </c>
      <c r="Q45" s="2">
        <v>0</v>
      </c>
      <c r="R45" s="2">
        <v>0</v>
      </c>
      <c r="S45" s="2">
        <v>0</v>
      </c>
      <c r="T45"/>
      <c r="V45" s="5"/>
    </row>
    <row r="46" spans="1:22" s="1" customFormat="1">
      <c r="A46" s="1">
        <v>41415</v>
      </c>
      <c r="B46" s="2">
        <v>0</v>
      </c>
      <c r="C46" s="2">
        <v>0</v>
      </c>
      <c r="D46" s="2">
        <v>12</v>
      </c>
      <c r="E46"/>
      <c r="G46" s="5"/>
      <c r="H46" s="5"/>
      <c r="I46" s="5"/>
      <c r="J46" s="5"/>
      <c r="K46" s="5"/>
      <c r="L46" s="5"/>
      <c r="M46" s="5"/>
      <c r="N46" s="5"/>
      <c r="O46" s="5"/>
      <c r="P46" s="1">
        <v>41420</v>
      </c>
      <c r="Q46" s="2">
        <v>0</v>
      </c>
      <c r="R46" s="2">
        <v>0</v>
      </c>
      <c r="S46" s="2">
        <v>0</v>
      </c>
      <c r="T46"/>
      <c r="V46" s="5"/>
    </row>
    <row r="47" spans="1:22" s="1" customFormat="1">
      <c r="A47" s="1">
        <v>41415</v>
      </c>
      <c r="B47" s="2">
        <v>0</v>
      </c>
      <c r="C47" s="2">
        <v>0</v>
      </c>
      <c r="D47" s="2">
        <v>12</v>
      </c>
      <c r="E47" t="s">
        <v>828</v>
      </c>
      <c r="G47" s="5"/>
      <c r="H47" s="5"/>
      <c r="I47" s="5"/>
      <c r="J47" s="5"/>
      <c r="K47" s="5"/>
      <c r="L47" s="5"/>
      <c r="M47" s="5"/>
      <c r="N47" s="5"/>
      <c r="O47" s="5"/>
      <c r="P47" s="1">
        <v>41420</v>
      </c>
      <c r="Q47" s="2">
        <v>0</v>
      </c>
      <c r="R47" s="2">
        <v>0</v>
      </c>
      <c r="S47" s="2">
        <v>0</v>
      </c>
      <c r="T47"/>
      <c r="V47" s="5"/>
    </row>
    <row r="48" spans="1:22" s="1" customFormat="1">
      <c r="A48" s="1">
        <v>41416</v>
      </c>
      <c r="B48" s="2">
        <v>0</v>
      </c>
      <c r="C48" s="2">
        <v>0</v>
      </c>
      <c r="D48" s="2">
        <v>30</v>
      </c>
      <c r="E48"/>
      <c r="G48" s="5"/>
      <c r="H48" s="5"/>
      <c r="I48" s="5"/>
      <c r="J48" s="5"/>
      <c r="K48" s="5"/>
      <c r="L48" s="5"/>
      <c r="M48" s="5"/>
      <c r="N48" s="5"/>
      <c r="O48" s="5"/>
      <c r="P48" s="1">
        <v>41421</v>
      </c>
      <c r="Q48" s="2">
        <v>34.799999999999997</v>
      </c>
      <c r="R48" s="2">
        <v>0</v>
      </c>
      <c r="S48" s="2">
        <v>0</v>
      </c>
      <c r="T48" t="s">
        <v>275</v>
      </c>
      <c r="V48" s="5"/>
    </row>
    <row r="49" spans="1:22" s="1" customFormat="1">
      <c r="A49" s="1">
        <v>41417</v>
      </c>
      <c r="B49" s="2">
        <v>0</v>
      </c>
      <c r="C49" s="2">
        <v>0</v>
      </c>
      <c r="D49" s="2">
        <v>12</v>
      </c>
      <c r="E49"/>
      <c r="G49" s="5"/>
      <c r="H49" s="5"/>
      <c r="I49" s="5"/>
      <c r="J49" s="5"/>
      <c r="K49" s="5"/>
      <c r="L49" s="5"/>
      <c r="M49" s="5"/>
      <c r="N49" s="5"/>
      <c r="O49" s="5"/>
      <c r="P49" s="1">
        <v>41422</v>
      </c>
      <c r="Q49" s="2">
        <v>19561.95</v>
      </c>
      <c r="R49" s="2">
        <v>0</v>
      </c>
      <c r="S49" s="2">
        <v>0</v>
      </c>
      <c r="T49" t="s">
        <v>924</v>
      </c>
      <c r="V49" s="5"/>
    </row>
    <row r="50" spans="1:22">
      <c r="A50" s="1">
        <v>41418</v>
      </c>
      <c r="B50" s="2">
        <v>0</v>
      </c>
      <c r="C50" s="2">
        <v>0</v>
      </c>
      <c r="D50" s="2">
        <v>24</v>
      </c>
      <c r="F50" s="1"/>
      <c r="G50" s="5"/>
      <c r="H50" s="5"/>
      <c r="I50" s="5"/>
      <c r="J50" s="5"/>
      <c r="K50" s="5"/>
      <c r="L50" s="5"/>
      <c r="M50" s="5"/>
      <c r="N50" s="5"/>
      <c r="O50" s="5"/>
      <c r="P50" s="1">
        <v>41422</v>
      </c>
      <c r="Q50" s="2">
        <v>0</v>
      </c>
      <c r="R50" s="2">
        <v>0</v>
      </c>
      <c r="S50" s="2">
        <v>400</v>
      </c>
      <c r="T50" t="s">
        <v>198</v>
      </c>
    </row>
    <row r="51" spans="1:22">
      <c r="A51" s="1">
        <v>41419</v>
      </c>
      <c r="B51" s="2">
        <v>0</v>
      </c>
      <c r="C51" s="2">
        <v>0</v>
      </c>
      <c r="D51" s="2">
        <v>94</v>
      </c>
      <c r="F51" s="2"/>
      <c r="G51" s="5"/>
      <c r="H51" s="5"/>
      <c r="I51" s="5"/>
      <c r="J51" s="5"/>
      <c r="K51" s="5"/>
      <c r="L51" s="5"/>
      <c r="M51" s="5"/>
      <c r="N51" s="5"/>
      <c r="O51" s="5"/>
      <c r="P51" s="1">
        <v>41423</v>
      </c>
      <c r="Q51" s="2">
        <v>0</v>
      </c>
      <c r="R51" s="2">
        <v>0</v>
      </c>
      <c r="S51" s="2">
        <v>0</v>
      </c>
    </row>
    <row r="52" spans="1:22">
      <c r="A52" s="1">
        <v>41420</v>
      </c>
      <c r="B52" s="2">
        <v>0</v>
      </c>
      <c r="C52" s="2">
        <v>0</v>
      </c>
      <c r="D52" s="2">
        <v>0</v>
      </c>
      <c r="G52" s="5"/>
      <c r="H52" s="5"/>
      <c r="I52" s="5"/>
      <c r="J52" s="5"/>
      <c r="K52" s="5"/>
      <c r="L52" s="5"/>
      <c r="M52" s="5"/>
      <c r="N52" s="5"/>
      <c r="O52" s="5"/>
      <c r="P52" s="1">
        <v>41424</v>
      </c>
      <c r="Q52" s="2">
        <v>0</v>
      </c>
      <c r="R52" s="2">
        <v>0</v>
      </c>
      <c r="S52" s="2">
        <v>400</v>
      </c>
      <c r="T52" t="s">
        <v>198</v>
      </c>
    </row>
    <row r="53" spans="1:22">
      <c r="A53" s="1">
        <v>41421</v>
      </c>
      <c r="B53" s="2">
        <v>0</v>
      </c>
      <c r="C53" s="2">
        <v>0</v>
      </c>
      <c r="D53" s="2">
        <v>24</v>
      </c>
      <c r="G53" s="5"/>
      <c r="H53" s="5"/>
      <c r="I53" s="5"/>
      <c r="J53" s="5"/>
      <c r="K53" s="5"/>
      <c r="L53" s="5"/>
      <c r="M53" s="5"/>
      <c r="N53" s="5"/>
      <c r="O53" s="5"/>
      <c r="P53" s="1">
        <v>41425</v>
      </c>
      <c r="Q53" s="2">
        <v>0</v>
      </c>
      <c r="R53" s="2">
        <v>0</v>
      </c>
      <c r="S53" s="2">
        <v>0</v>
      </c>
    </row>
    <row r="54" spans="1:22">
      <c r="A54" s="1">
        <v>41422</v>
      </c>
      <c r="B54" s="2">
        <v>0</v>
      </c>
      <c r="C54" s="2">
        <v>0</v>
      </c>
      <c r="D54" s="2">
        <v>12</v>
      </c>
      <c r="G54" s="5"/>
      <c r="H54" s="5"/>
      <c r="I54" s="5"/>
      <c r="J54" s="5"/>
      <c r="K54" s="5"/>
      <c r="L54" s="5"/>
      <c r="M54" s="5"/>
      <c r="N54" s="5"/>
      <c r="O54" s="5"/>
      <c r="P54" t="s">
        <v>21</v>
      </c>
      <c r="Q54" s="2">
        <f>SUM(Q9:Q53)</f>
        <v>43586.41</v>
      </c>
      <c r="R54" s="2">
        <f>SUM(R9:R53)</f>
        <v>2493</v>
      </c>
      <c r="S54" s="2">
        <f>SUM(S9:S53)</f>
        <v>3609</v>
      </c>
    </row>
    <row r="55" spans="1:22">
      <c r="A55" s="1">
        <v>41423</v>
      </c>
      <c r="B55" s="2">
        <v>0</v>
      </c>
      <c r="C55" s="2">
        <v>0</v>
      </c>
      <c r="D55" s="2">
        <v>24</v>
      </c>
      <c r="G55" s="5"/>
      <c r="H55" s="5"/>
      <c r="I55" s="5"/>
      <c r="J55" s="5"/>
      <c r="K55" s="5"/>
      <c r="L55" s="5"/>
      <c r="M55" s="5"/>
      <c r="N55" s="5"/>
      <c r="O55" s="5"/>
      <c r="Q55" s="2"/>
      <c r="R55" s="2"/>
      <c r="S55" s="2"/>
    </row>
    <row r="56" spans="1:22">
      <c r="A56" s="1">
        <v>41424</v>
      </c>
      <c r="B56" s="2">
        <v>0</v>
      </c>
      <c r="C56" s="2">
        <v>0</v>
      </c>
      <c r="D56" s="2">
        <v>12</v>
      </c>
      <c r="G56" s="5"/>
      <c r="H56" s="5"/>
      <c r="I56" s="5"/>
      <c r="J56" s="5"/>
      <c r="K56" s="5"/>
      <c r="L56" s="5"/>
      <c r="M56" s="5"/>
      <c r="N56" s="5"/>
      <c r="O56" s="5"/>
      <c r="Q56" s="2"/>
      <c r="R56" s="2"/>
      <c r="S56" s="2"/>
    </row>
    <row r="57" spans="1:22">
      <c r="A57" s="1">
        <v>41424</v>
      </c>
      <c r="B57" s="2">
        <v>0</v>
      </c>
      <c r="C57" s="2">
        <v>0</v>
      </c>
      <c r="D57" s="2">
        <v>12</v>
      </c>
      <c r="E57" t="s">
        <v>828</v>
      </c>
      <c r="G57" s="5"/>
      <c r="H57" s="5"/>
      <c r="I57" s="5"/>
      <c r="J57" s="5"/>
      <c r="K57" s="5"/>
      <c r="L57" s="5"/>
      <c r="M57" s="5"/>
      <c r="N57" s="5"/>
      <c r="O57" s="5"/>
      <c r="Q57" s="2"/>
      <c r="R57" s="2"/>
      <c r="S57" s="2"/>
    </row>
    <row r="58" spans="1:22">
      <c r="A58" s="1">
        <v>41425</v>
      </c>
      <c r="B58" s="2">
        <v>0</v>
      </c>
      <c r="C58" s="2">
        <v>0</v>
      </c>
      <c r="D58" s="2">
        <v>24</v>
      </c>
      <c r="G58" s="5"/>
      <c r="H58" s="5"/>
      <c r="I58" s="5"/>
      <c r="J58" s="5"/>
      <c r="K58" s="5"/>
      <c r="L58" s="5"/>
      <c r="M58" s="5"/>
      <c r="N58" s="5"/>
      <c r="O58" s="5"/>
      <c r="Q58" s="2"/>
      <c r="R58" s="2"/>
      <c r="S58" s="2"/>
    </row>
    <row r="59" spans="1:22">
      <c r="A59" t="s">
        <v>5</v>
      </c>
      <c r="B59" s="2"/>
      <c r="C59" s="2"/>
      <c r="D59" s="2"/>
      <c r="G59" s="5"/>
      <c r="H59" s="5"/>
      <c r="I59" s="5"/>
      <c r="J59" s="5"/>
      <c r="K59" s="5"/>
      <c r="L59" s="5"/>
      <c r="M59" s="5"/>
      <c r="N59" s="5"/>
      <c r="O59" s="5"/>
      <c r="Q59" s="2"/>
      <c r="R59" s="2"/>
      <c r="S59" s="2"/>
    </row>
    <row r="60" spans="1:22">
      <c r="A60" s="4">
        <v>41395</v>
      </c>
      <c r="B60" s="2">
        <v>75</v>
      </c>
      <c r="C60" s="2">
        <v>0</v>
      </c>
      <c r="D60" s="2">
        <v>0</v>
      </c>
      <c r="E60" t="s">
        <v>787</v>
      </c>
      <c r="G60" s="5"/>
      <c r="H60" s="5"/>
      <c r="I60" s="5"/>
      <c r="J60" s="5"/>
      <c r="K60" s="5"/>
      <c r="L60" s="5"/>
      <c r="M60" s="5"/>
      <c r="N60" s="5"/>
      <c r="O60" s="5"/>
      <c r="Q60" s="2"/>
      <c r="R60" s="2"/>
      <c r="S60" s="2"/>
    </row>
    <row r="61" spans="1:22">
      <c r="A61" s="4">
        <v>41395</v>
      </c>
      <c r="B61" s="2">
        <v>0</v>
      </c>
      <c r="C61" s="2">
        <v>0</v>
      </c>
      <c r="D61" s="2">
        <v>16</v>
      </c>
      <c r="E61" t="s">
        <v>788</v>
      </c>
      <c r="G61" s="5"/>
      <c r="H61" s="5"/>
      <c r="I61" s="5"/>
      <c r="J61" s="5"/>
      <c r="K61" s="5"/>
      <c r="L61" s="5"/>
      <c r="M61" s="5"/>
      <c r="N61" s="5"/>
      <c r="O61" s="5"/>
      <c r="Q61" s="2"/>
      <c r="R61" s="2"/>
      <c r="S61" s="2"/>
    </row>
    <row r="62" spans="1:22">
      <c r="A62" s="4">
        <v>41395</v>
      </c>
      <c r="B62" s="2">
        <v>0</v>
      </c>
      <c r="C62" s="2">
        <v>0</v>
      </c>
      <c r="D62" s="2">
        <v>8.5</v>
      </c>
      <c r="E62" t="s">
        <v>464</v>
      </c>
      <c r="G62" s="5"/>
      <c r="H62" s="5"/>
      <c r="I62" s="5"/>
      <c r="J62" s="5"/>
      <c r="K62" s="5"/>
      <c r="L62" s="5"/>
      <c r="M62" s="5"/>
      <c r="N62" s="5"/>
      <c r="O62" s="5"/>
      <c r="Q62" s="2"/>
      <c r="R62" s="2"/>
      <c r="S62" s="2"/>
    </row>
    <row r="63" spans="1:22">
      <c r="A63" s="4">
        <v>41395</v>
      </c>
      <c r="B63" s="2">
        <v>0</v>
      </c>
      <c r="C63" s="2">
        <v>0</v>
      </c>
      <c r="D63" s="2">
        <v>6</v>
      </c>
      <c r="E63" t="s">
        <v>315</v>
      </c>
      <c r="G63" s="5"/>
      <c r="H63" s="5"/>
      <c r="I63" s="5"/>
      <c r="J63" s="5"/>
      <c r="K63" s="5"/>
      <c r="L63" s="5"/>
      <c r="M63" s="5"/>
      <c r="N63" s="5"/>
      <c r="O63" s="5"/>
      <c r="Q63" s="2"/>
      <c r="R63" s="2"/>
      <c r="S63" s="2"/>
    </row>
    <row r="64" spans="1:22">
      <c r="A64" s="4">
        <v>41396</v>
      </c>
      <c r="B64" s="2">
        <v>0</v>
      </c>
      <c r="C64" s="2">
        <v>0</v>
      </c>
      <c r="D64" s="2">
        <v>0</v>
      </c>
      <c r="F64" s="2"/>
      <c r="G64" s="5"/>
      <c r="H64" s="5"/>
      <c r="I64" s="5"/>
      <c r="J64" s="5"/>
      <c r="K64" s="5"/>
      <c r="L64" s="5"/>
      <c r="M64" s="5"/>
      <c r="N64" s="5"/>
      <c r="O64" s="5"/>
      <c r="Q64" s="2"/>
      <c r="R64" s="2"/>
      <c r="S64" s="2"/>
    </row>
    <row r="65" spans="1:19">
      <c r="A65" s="4">
        <v>41397</v>
      </c>
      <c r="B65" s="2">
        <v>0</v>
      </c>
      <c r="C65" s="2">
        <v>0</v>
      </c>
      <c r="D65" s="2">
        <v>6</v>
      </c>
      <c r="E65" t="s">
        <v>788</v>
      </c>
      <c r="F65" s="2"/>
      <c r="G65" s="5"/>
      <c r="H65" s="5"/>
      <c r="I65" s="5"/>
      <c r="J65" s="5"/>
      <c r="K65" s="5"/>
      <c r="L65" s="5"/>
      <c r="M65" s="5"/>
      <c r="N65" s="5"/>
      <c r="O65" s="5"/>
      <c r="Q65" s="2"/>
      <c r="R65" s="2"/>
      <c r="S65" s="2"/>
    </row>
    <row r="66" spans="1:19">
      <c r="A66" s="4">
        <v>41397</v>
      </c>
      <c r="B66" s="2">
        <v>0</v>
      </c>
      <c r="C66" s="2">
        <v>0</v>
      </c>
      <c r="D66" s="2">
        <v>6.5</v>
      </c>
      <c r="E66" t="s">
        <v>100</v>
      </c>
      <c r="F66" s="2"/>
      <c r="G66" s="5"/>
      <c r="H66" s="5"/>
      <c r="I66" s="5"/>
      <c r="J66" s="5"/>
      <c r="K66" s="5"/>
      <c r="L66" s="5"/>
      <c r="M66" s="5"/>
      <c r="N66" s="5"/>
      <c r="O66" s="5"/>
      <c r="Q66" s="2"/>
      <c r="R66" s="2"/>
      <c r="S66" s="2"/>
    </row>
    <row r="67" spans="1:19">
      <c r="A67" s="4">
        <v>41397</v>
      </c>
      <c r="B67" s="2">
        <v>0</v>
      </c>
      <c r="C67" s="2">
        <v>0</v>
      </c>
      <c r="D67" s="2">
        <v>12</v>
      </c>
      <c r="E67" t="s">
        <v>825</v>
      </c>
      <c r="F67" s="2"/>
      <c r="G67" s="5"/>
      <c r="H67" s="5"/>
      <c r="I67" s="5"/>
      <c r="J67" s="5"/>
      <c r="K67" s="5"/>
      <c r="L67" s="5"/>
      <c r="M67" s="5"/>
      <c r="N67" s="5"/>
      <c r="O67" s="5"/>
      <c r="Q67" s="2"/>
      <c r="R67" s="2"/>
      <c r="S67" s="2"/>
    </row>
    <row r="68" spans="1:19">
      <c r="A68" s="4">
        <v>41397</v>
      </c>
      <c r="B68" s="2">
        <v>0</v>
      </c>
      <c r="C68" s="2">
        <v>0</v>
      </c>
      <c r="D68" s="2">
        <v>12</v>
      </c>
      <c r="E68" t="s">
        <v>221</v>
      </c>
      <c r="F68" s="2"/>
      <c r="G68" s="5"/>
      <c r="H68" s="5"/>
      <c r="I68" s="5"/>
      <c r="J68" s="5"/>
      <c r="K68" s="5"/>
      <c r="L68" s="5"/>
      <c r="M68" s="5"/>
      <c r="N68" s="5"/>
      <c r="O68" s="5"/>
      <c r="Q68" s="2"/>
      <c r="R68" s="2"/>
      <c r="S68" s="2"/>
    </row>
    <row r="69" spans="1:19">
      <c r="A69" s="4">
        <v>41397</v>
      </c>
      <c r="B69" s="2">
        <v>0</v>
      </c>
      <c r="C69" s="2">
        <v>0</v>
      </c>
      <c r="D69" s="2">
        <v>16</v>
      </c>
      <c r="E69" t="s">
        <v>533</v>
      </c>
      <c r="F69" s="2"/>
      <c r="G69" s="5"/>
      <c r="H69" s="5"/>
      <c r="I69" s="5"/>
      <c r="J69" s="5"/>
      <c r="K69" s="5"/>
      <c r="L69" s="5"/>
      <c r="M69" s="5"/>
      <c r="N69" s="5"/>
      <c r="O69" s="5"/>
      <c r="Q69" s="2"/>
      <c r="R69" s="2"/>
      <c r="S69" s="2"/>
    </row>
    <row r="70" spans="1:19">
      <c r="A70" s="4">
        <v>41397</v>
      </c>
      <c r="B70" s="2">
        <v>0</v>
      </c>
      <c r="C70" s="2">
        <v>0</v>
      </c>
      <c r="D70" s="2">
        <v>8</v>
      </c>
      <c r="E70" t="s">
        <v>576</v>
      </c>
      <c r="F70" s="2"/>
      <c r="G70" s="5"/>
      <c r="H70" s="5"/>
      <c r="I70" s="5"/>
      <c r="J70" s="5"/>
      <c r="K70" s="5"/>
      <c r="L70" s="5"/>
      <c r="M70" s="5"/>
      <c r="N70" s="5"/>
      <c r="O70" s="5"/>
      <c r="Q70" s="2"/>
      <c r="R70" s="2"/>
      <c r="S70" s="2"/>
    </row>
    <row r="71" spans="1:19">
      <c r="A71" s="4">
        <v>41398</v>
      </c>
      <c r="B71" s="2">
        <v>0</v>
      </c>
      <c r="C71" s="2">
        <v>0</v>
      </c>
      <c r="D71" s="2">
        <v>8</v>
      </c>
      <c r="E71" t="s">
        <v>170</v>
      </c>
      <c r="F71" s="2"/>
      <c r="G71" s="5"/>
      <c r="H71" s="5"/>
      <c r="I71" s="5"/>
      <c r="J71" s="5"/>
      <c r="K71" s="5"/>
      <c r="L71" s="5"/>
      <c r="M71" s="5"/>
      <c r="N71" s="5"/>
      <c r="O71" s="5"/>
      <c r="Q71" s="2"/>
      <c r="R71" s="2"/>
      <c r="S71" s="2"/>
    </row>
    <row r="72" spans="1:19">
      <c r="A72" s="4">
        <v>41399</v>
      </c>
      <c r="B72" s="2">
        <v>0</v>
      </c>
      <c r="C72" s="2">
        <v>0</v>
      </c>
      <c r="D72" s="2">
        <v>32</v>
      </c>
      <c r="E72" t="s">
        <v>558</v>
      </c>
      <c r="F72" s="2"/>
      <c r="G72" s="5"/>
      <c r="H72" s="5"/>
      <c r="I72" s="5"/>
      <c r="J72" s="5"/>
      <c r="K72" s="5"/>
      <c r="L72" s="5"/>
      <c r="M72" s="5"/>
      <c r="N72" s="5"/>
      <c r="O72" s="5"/>
      <c r="Q72" s="2"/>
      <c r="R72" s="2"/>
      <c r="S72" s="2"/>
    </row>
    <row r="73" spans="1:19">
      <c r="A73" s="4">
        <v>41399</v>
      </c>
      <c r="B73" s="2">
        <v>0</v>
      </c>
      <c r="C73" s="2">
        <v>0</v>
      </c>
      <c r="D73" s="2">
        <v>16</v>
      </c>
      <c r="E73" t="s">
        <v>813</v>
      </c>
      <c r="F73" s="2"/>
      <c r="G73" s="5"/>
      <c r="H73" s="5"/>
      <c r="I73" s="5"/>
      <c r="J73" s="5"/>
      <c r="K73" s="5"/>
      <c r="L73" s="5"/>
      <c r="M73" s="5"/>
      <c r="N73" s="5"/>
      <c r="O73" s="5"/>
      <c r="Q73" s="2"/>
      <c r="R73" s="2"/>
      <c r="S73" s="2"/>
    </row>
    <row r="74" spans="1:19">
      <c r="A74" s="4">
        <v>41399</v>
      </c>
      <c r="B74" s="2">
        <v>0</v>
      </c>
      <c r="C74" s="2">
        <v>0</v>
      </c>
      <c r="D74" s="2">
        <v>15</v>
      </c>
      <c r="E74" t="s">
        <v>193</v>
      </c>
      <c r="F74" s="2"/>
      <c r="G74" s="5"/>
      <c r="H74" s="5"/>
      <c r="I74" s="5"/>
      <c r="J74" s="5"/>
      <c r="K74" s="5"/>
      <c r="L74" s="5"/>
      <c r="M74" s="5"/>
      <c r="N74" s="5"/>
      <c r="O74" s="5"/>
      <c r="Q74" s="2"/>
      <c r="R74" s="2"/>
      <c r="S74" s="2"/>
    </row>
    <row r="75" spans="1:19">
      <c r="A75" s="4">
        <v>41399</v>
      </c>
      <c r="B75" s="2">
        <v>10.85</v>
      </c>
      <c r="C75" s="2">
        <v>0</v>
      </c>
      <c r="D75" s="2">
        <v>0</v>
      </c>
      <c r="E75" t="s">
        <v>141</v>
      </c>
      <c r="F75" s="2"/>
      <c r="G75" s="5"/>
      <c r="H75" s="5"/>
      <c r="I75" s="5"/>
      <c r="J75" s="5"/>
      <c r="K75" s="5"/>
      <c r="L75" s="5"/>
      <c r="M75" s="5"/>
      <c r="N75" s="5"/>
      <c r="O75" s="5"/>
      <c r="Q75" s="2"/>
      <c r="R75" s="2"/>
      <c r="S75" s="2"/>
    </row>
    <row r="76" spans="1:19">
      <c r="A76" s="4">
        <v>41399</v>
      </c>
      <c r="B76" s="2">
        <v>0</v>
      </c>
      <c r="C76" s="2">
        <v>0</v>
      </c>
      <c r="D76" s="2">
        <v>14</v>
      </c>
      <c r="E76" t="s">
        <v>702</v>
      </c>
      <c r="F76" s="2"/>
      <c r="G76" s="5"/>
      <c r="H76" s="5"/>
      <c r="I76" s="5"/>
      <c r="J76" s="5"/>
      <c r="K76" s="5"/>
      <c r="L76" s="5"/>
      <c r="M76" s="5"/>
      <c r="N76" s="5"/>
      <c r="O76" s="5"/>
      <c r="Q76" s="2"/>
      <c r="R76" s="2"/>
      <c r="S76" s="2"/>
    </row>
    <row r="77" spans="1:19">
      <c r="A77" s="4">
        <v>41399</v>
      </c>
      <c r="B77" s="2">
        <v>0</v>
      </c>
      <c r="C77" s="2">
        <v>0</v>
      </c>
      <c r="D77" s="2">
        <v>15</v>
      </c>
      <c r="E77" t="s">
        <v>829</v>
      </c>
      <c r="F77" s="2"/>
      <c r="G77" s="5"/>
      <c r="H77" s="5"/>
      <c r="I77" s="5"/>
      <c r="J77" s="5"/>
      <c r="K77" s="5"/>
      <c r="L77" s="5"/>
      <c r="M77" s="5"/>
      <c r="N77" s="5"/>
      <c r="O77" s="5"/>
    </row>
    <row r="78" spans="1:19">
      <c r="A78" s="4">
        <v>41399</v>
      </c>
      <c r="B78" s="2">
        <v>0</v>
      </c>
      <c r="C78" s="2">
        <v>0</v>
      </c>
      <c r="D78" s="2">
        <v>6</v>
      </c>
      <c r="E78" t="s">
        <v>575</v>
      </c>
      <c r="F78" s="2"/>
      <c r="G78" s="5"/>
      <c r="H78" s="5"/>
      <c r="I78" s="5"/>
      <c r="J78" s="5"/>
      <c r="K78" s="5"/>
      <c r="L78" s="5"/>
      <c r="M78" s="5"/>
      <c r="N78" s="5"/>
      <c r="O78" s="5"/>
    </row>
    <row r="79" spans="1:19">
      <c r="A79" s="4">
        <v>41399</v>
      </c>
      <c r="B79" s="2">
        <v>0</v>
      </c>
      <c r="C79" s="2">
        <v>0</v>
      </c>
      <c r="D79" s="2">
        <v>12</v>
      </c>
      <c r="E79" t="s">
        <v>138</v>
      </c>
      <c r="F79" s="2"/>
      <c r="G79" s="5"/>
      <c r="H79" s="5"/>
      <c r="I79" s="5"/>
      <c r="J79" s="5"/>
      <c r="K79" s="5"/>
      <c r="L79" s="5"/>
      <c r="M79" s="5"/>
      <c r="N79" s="5"/>
      <c r="O79" s="5"/>
    </row>
    <row r="80" spans="1:19">
      <c r="A80" s="4">
        <v>41399</v>
      </c>
      <c r="B80" s="2">
        <v>0</v>
      </c>
      <c r="C80" s="2">
        <v>0</v>
      </c>
      <c r="D80" s="2">
        <v>17</v>
      </c>
      <c r="E80" t="s">
        <v>165</v>
      </c>
      <c r="F80" s="2"/>
      <c r="G80" s="5"/>
      <c r="H80" s="5"/>
      <c r="I80" s="5"/>
      <c r="J80" s="5"/>
      <c r="K80" s="5"/>
      <c r="L80" s="5"/>
      <c r="M80" s="5"/>
      <c r="N80" s="5"/>
      <c r="O80" s="5"/>
    </row>
    <row r="81" spans="1:15">
      <c r="A81" s="4">
        <v>41399</v>
      </c>
      <c r="B81" s="2">
        <v>0</v>
      </c>
      <c r="C81" s="2">
        <v>0</v>
      </c>
      <c r="D81" s="2">
        <v>45</v>
      </c>
      <c r="E81" t="s">
        <v>834</v>
      </c>
      <c r="F81" s="2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4">
        <v>41400</v>
      </c>
      <c r="B82" s="2">
        <v>9.17</v>
      </c>
      <c r="C82" s="2">
        <v>0</v>
      </c>
      <c r="D82" s="2">
        <v>0</v>
      </c>
      <c r="E82" t="s">
        <v>816</v>
      </c>
      <c r="F82" s="2"/>
      <c r="G82" s="5"/>
      <c r="H82" s="5"/>
      <c r="I82" s="5"/>
      <c r="J82" s="5"/>
      <c r="K82" s="5"/>
      <c r="L82" s="5"/>
      <c r="M82" s="5"/>
      <c r="N82" s="5"/>
      <c r="O82" s="5"/>
    </row>
    <row r="83" spans="1:15">
      <c r="A83" s="4">
        <v>41400</v>
      </c>
      <c r="B83" s="2">
        <v>23</v>
      </c>
      <c r="C83" s="2">
        <v>0</v>
      </c>
      <c r="D83" s="2">
        <v>0</v>
      </c>
      <c r="E83" t="s">
        <v>817</v>
      </c>
      <c r="F83" s="2"/>
      <c r="G83" s="5"/>
      <c r="H83" s="5"/>
      <c r="I83" s="5"/>
      <c r="J83" s="5"/>
      <c r="K83" s="5"/>
      <c r="L83" s="5"/>
      <c r="M83" s="5"/>
      <c r="N83" s="5"/>
      <c r="O83" s="5"/>
    </row>
    <row r="84" spans="1:15">
      <c r="A84" s="4">
        <v>41400</v>
      </c>
      <c r="B84" s="2">
        <v>57.67</v>
      </c>
      <c r="C84" s="2">
        <v>0</v>
      </c>
      <c r="D84" s="2">
        <v>0</v>
      </c>
      <c r="E84" t="s">
        <v>818</v>
      </c>
      <c r="F84" s="2"/>
      <c r="G84" s="5"/>
      <c r="H84" s="5"/>
      <c r="I84" s="5"/>
      <c r="J84" s="5"/>
      <c r="K84" s="5"/>
      <c r="L84" s="5"/>
      <c r="M84" s="5"/>
      <c r="N84" s="5"/>
      <c r="O84" s="5"/>
    </row>
    <row r="85" spans="1:15">
      <c r="A85" s="4">
        <v>41400</v>
      </c>
      <c r="B85" s="2">
        <v>69</v>
      </c>
      <c r="C85" s="2">
        <v>0</v>
      </c>
      <c r="D85" s="2">
        <v>0</v>
      </c>
      <c r="E85" t="s">
        <v>819</v>
      </c>
      <c r="F85" s="2"/>
      <c r="G85" s="5"/>
      <c r="H85" s="5"/>
      <c r="I85" s="5"/>
      <c r="J85" s="5"/>
      <c r="K85" s="5"/>
      <c r="L85" s="5"/>
      <c r="M85" s="5"/>
      <c r="N85" s="5"/>
      <c r="O85" s="5"/>
    </row>
    <row r="86" spans="1:15">
      <c r="A86" s="4">
        <v>41401</v>
      </c>
      <c r="B86" s="2">
        <v>0</v>
      </c>
      <c r="C86" s="2">
        <v>0</v>
      </c>
      <c r="D86" s="2">
        <v>8.5</v>
      </c>
      <c r="E86" t="s">
        <v>825</v>
      </c>
      <c r="F86" s="2"/>
      <c r="G86" s="5"/>
      <c r="H86" s="5"/>
      <c r="I86" s="5"/>
      <c r="J86" s="5"/>
      <c r="K86" s="5"/>
      <c r="L86" s="5"/>
      <c r="M86" s="5"/>
      <c r="N86" s="5"/>
      <c r="O86" s="5"/>
    </row>
    <row r="87" spans="1:15">
      <c r="A87" s="4">
        <v>41401</v>
      </c>
      <c r="B87" s="2">
        <v>0</v>
      </c>
      <c r="C87" s="2">
        <v>0</v>
      </c>
      <c r="D87" s="2">
        <v>3</v>
      </c>
      <c r="E87" t="s">
        <v>167</v>
      </c>
      <c r="F87" s="2"/>
      <c r="G87" s="5"/>
      <c r="H87" s="5"/>
      <c r="I87" s="5"/>
      <c r="J87" s="5"/>
      <c r="K87" s="5"/>
      <c r="L87" s="5"/>
      <c r="M87" s="5"/>
      <c r="N87" s="5"/>
      <c r="O87" s="5"/>
    </row>
    <row r="88" spans="1:15">
      <c r="A88" s="4">
        <v>41401</v>
      </c>
      <c r="B88" s="2">
        <v>0</v>
      </c>
      <c r="C88" s="2">
        <v>0</v>
      </c>
      <c r="D88" s="2">
        <v>6</v>
      </c>
      <c r="E88" t="s">
        <v>168</v>
      </c>
      <c r="F88" s="2"/>
      <c r="G88" s="5"/>
      <c r="H88" s="5"/>
      <c r="I88" s="5"/>
      <c r="J88" s="5"/>
      <c r="K88" s="5"/>
      <c r="L88" s="5"/>
      <c r="M88" s="5"/>
      <c r="N88" s="5"/>
      <c r="O88" s="5"/>
    </row>
    <row r="89" spans="1:15">
      <c r="A89" s="4">
        <v>41401</v>
      </c>
      <c r="B89" s="2">
        <v>0</v>
      </c>
      <c r="C89" s="2">
        <v>0</v>
      </c>
      <c r="D89" s="2">
        <v>6</v>
      </c>
      <c r="E89" t="s">
        <v>156</v>
      </c>
      <c r="F89" s="2"/>
      <c r="G89" s="5"/>
      <c r="H89" s="5"/>
      <c r="I89" s="5"/>
      <c r="J89" s="5"/>
      <c r="K89" s="5"/>
      <c r="L89" s="5"/>
      <c r="M89" s="5"/>
      <c r="N89" s="5"/>
      <c r="O89" s="5"/>
    </row>
    <row r="90" spans="1:15">
      <c r="A90" s="4">
        <v>41401</v>
      </c>
      <c r="B90" s="2">
        <v>0</v>
      </c>
      <c r="C90" s="2">
        <v>0</v>
      </c>
      <c r="D90" s="2">
        <v>3.5</v>
      </c>
      <c r="E90" t="s">
        <v>836</v>
      </c>
      <c r="F90" s="2"/>
      <c r="G90" s="5"/>
      <c r="H90" s="5"/>
      <c r="I90" s="5"/>
      <c r="J90" s="5"/>
      <c r="K90" s="5"/>
      <c r="L90" s="5"/>
      <c r="M90" s="5"/>
      <c r="N90" s="5"/>
      <c r="O90" s="5"/>
    </row>
    <row r="91" spans="1:15">
      <c r="A91" s="4">
        <v>41401</v>
      </c>
      <c r="B91" s="2">
        <v>0</v>
      </c>
      <c r="C91" s="2">
        <v>0</v>
      </c>
      <c r="D91" s="2">
        <v>14.5</v>
      </c>
      <c r="E91" t="s">
        <v>195</v>
      </c>
      <c r="F91" s="2"/>
      <c r="G91" s="5"/>
      <c r="H91" s="5"/>
      <c r="I91" s="5"/>
      <c r="J91" s="5"/>
      <c r="K91" s="5"/>
      <c r="L91" s="5"/>
      <c r="M91" s="5"/>
      <c r="N91" s="5"/>
      <c r="O91" s="5"/>
    </row>
    <row r="92" spans="1:15">
      <c r="A92" s="4">
        <v>41401</v>
      </c>
      <c r="B92" s="2">
        <v>0</v>
      </c>
      <c r="C92" s="2">
        <v>0</v>
      </c>
      <c r="D92" s="2">
        <v>60</v>
      </c>
      <c r="E92" t="s">
        <v>837</v>
      </c>
      <c r="F92" s="2"/>
      <c r="G92" s="5"/>
      <c r="H92" s="5"/>
      <c r="I92" s="5"/>
      <c r="J92" s="5"/>
      <c r="K92" s="5"/>
      <c r="L92" s="5"/>
      <c r="M92" s="5"/>
      <c r="N92" s="5"/>
      <c r="O92" s="5"/>
    </row>
    <row r="93" spans="1:15">
      <c r="A93" s="4">
        <v>41401</v>
      </c>
      <c r="B93" s="2">
        <v>0</v>
      </c>
      <c r="C93" s="2">
        <v>0</v>
      </c>
      <c r="D93" s="2">
        <v>6</v>
      </c>
      <c r="E93" t="s">
        <v>575</v>
      </c>
      <c r="F93" s="2"/>
      <c r="G93" s="5"/>
      <c r="H93" s="5"/>
      <c r="I93" s="5"/>
      <c r="J93" s="5"/>
      <c r="K93" s="5"/>
      <c r="L93" s="5"/>
      <c r="M93" s="5"/>
      <c r="N93" s="5"/>
      <c r="O93" s="5"/>
    </row>
    <row r="94" spans="1:15">
      <c r="A94" s="4">
        <v>41402</v>
      </c>
      <c r="B94" s="2">
        <v>0</v>
      </c>
      <c r="C94" s="2">
        <v>0</v>
      </c>
      <c r="D94" s="2">
        <v>54</v>
      </c>
      <c r="E94" t="s">
        <v>835</v>
      </c>
      <c r="F94" s="2"/>
      <c r="G94" s="5"/>
      <c r="H94" s="5"/>
      <c r="I94" s="5"/>
      <c r="J94" s="5"/>
      <c r="K94" s="5"/>
      <c r="L94" s="5"/>
      <c r="M94" s="5"/>
      <c r="N94" s="5"/>
      <c r="O94" s="5"/>
    </row>
    <row r="95" spans="1:15">
      <c r="A95" s="4">
        <v>41402</v>
      </c>
      <c r="B95" s="2">
        <v>0</v>
      </c>
      <c r="C95" s="2">
        <v>0</v>
      </c>
      <c r="D95" s="2">
        <v>14</v>
      </c>
      <c r="E95" t="s">
        <v>825</v>
      </c>
      <c r="F95" s="2"/>
      <c r="G95" s="5"/>
      <c r="H95" s="5"/>
      <c r="I95" s="5"/>
      <c r="J95" s="5"/>
      <c r="K95" s="5"/>
      <c r="L95" s="5"/>
      <c r="M95" s="5"/>
      <c r="N95" s="5"/>
      <c r="O95" s="5"/>
    </row>
    <row r="96" spans="1:15">
      <c r="A96" s="4">
        <v>41402</v>
      </c>
      <c r="B96" s="2">
        <v>0</v>
      </c>
      <c r="C96" s="2">
        <v>0</v>
      </c>
      <c r="D96" s="2">
        <v>32</v>
      </c>
      <c r="E96" t="s">
        <v>157</v>
      </c>
      <c r="F96" s="2"/>
      <c r="G96" s="5"/>
      <c r="H96" s="5"/>
      <c r="I96" s="5"/>
      <c r="J96" s="5"/>
      <c r="K96" s="5"/>
      <c r="L96" s="5"/>
      <c r="M96" s="5"/>
      <c r="N96" s="5"/>
      <c r="O96" s="5"/>
    </row>
    <row r="97" spans="1:15">
      <c r="A97" s="4">
        <v>41402</v>
      </c>
      <c r="B97" s="2">
        <v>0</v>
      </c>
      <c r="C97" s="2">
        <v>0</v>
      </c>
      <c r="D97" s="2">
        <v>6</v>
      </c>
      <c r="E97" t="s">
        <v>575</v>
      </c>
      <c r="F97" s="2"/>
      <c r="G97" s="5"/>
      <c r="H97" s="5"/>
      <c r="I97" s="5"/>
      <c r="J97" s="5"/>
      <c r="K97" s="5"/>
      <c r="L97" s="5"/>
      <c r="M97" s="5"/>
      <c r="N97" s="5"/>
      <c r="O97" s="5"/>
    </row>
    <row r="98" spans="1:15">
      <c r="A98" s="4">
        <v>41403</v>
      </c>
      <c r="B98" s="2">
        <v>0</v>
      </c>
      <c r="C98" s="2">
        <v>0</v>
      </c>
      <c r="D98" s="2">
        <v>0</v>
      </c>
      <c r="F98" s="2"/>
      <c r="G98" s="5"/>
      <c r="H98" s="5"/>
      <c r="I98" s="5"/>
      <c r="J98" s="5"/>
      <c r="K98" s="5"/>
      <c r="L98" s="5"/>
      <c r="M98" s="5"/>
      <c r="N98" s="5"/>
      <c r="O98" s="5"/>
    </row>
    <row r="99" spans="1:15">
      <c r="A99" s="4">
        <v>41404</v>
      </c>
      <c r="B99" s="2">
        <v>0</v>
      </c>
      <c r="C99" s="2">
        <v>0</v>
      </c>
      <c r="D99" s="2">
        <v>0</v>
      </c>
      <c r="G99" s="5"/>
      <c r="H99" s="5"/>
      <c r="I99" s="5"/>
      <c r="J99" s="5"/>
      <c r="K99" s="5"/>
      <c r="L99" s="5"/>
      <c r="M99" s="5"/>
      <c r="N99" s="5"/>
      <c r="O99" s="5"/>
    </row>
    <row r="100" spans="1:15">
      <c r="A100" s="4">
        <v>41405</v>
      </c>
      <c r="B100" s="2">
        <v>0</v>
      </c>
      <c r="C100" s="2">
        <v>0</v>
      </c>
      <c r="D100" s="2">
        <v>3</v>
      </c>
      <c r="E100" t="s">
        <v>840</v>
      </c>
      <c r="G100" s="5"/>
      <c r="H100" s="5"/>
      <c r="I100" s="5"/>
      <c r="J100" s="5"/>
      <c r="K100" s="5"/>
      <c r="L100" s="5"/>
      <c r="M100" s="5"/>
      <c r="N100" s="5"/>
      <c r="O100" s="5"/>
    </row>
    <row r="101" spans="1:15">
      <c r="A101" s="4">
        <v>41405</v>
      </c>
      <c r="B101" s="2">
        <v>0</v>
      </c>
      <c r="C101" s="2">
        <v>0</v>
      </c>
      <c r="D101" s="2">
        <v>20</v>
      </c>
      <c r="E101" t="s">
        <v>839</v>
      </c>
      <c r="G101" s="5"/>
      <c r="H101" s="5"/>
      <c r="I101" s="5"/>
      <c r="J101" s="5"/>
      <c r="K101" s="5"/>
      <c r="L101" s="5"/>
      <c r="M101" s="5"/>
      <c r="N101" s="5"/>
      <c r="O101" s="5"/>
    </row>
    <row r="102" spans="1:15">
      <c r="A102" s="4">
        <v>41405</v>
      </c>
      <c r="B102" s="2">
        <v>0</v>
      </c>
      <c r="C102" s="2">
        <v>0</v>
      </c>
      <c r="D102" s="2">
        <v>13</v>
      </c>
      <c r="E102" t="s">
        <v>841</v>
      </c>
      <c r="G102" s="5"/>
      <c r="H102" s="5"/>
      <c r="I102" s="5"/>
      <c r="J102" s="5"/>
      <c r="K102" s="5"/>
      <c r="L102" s="5"/>
      <c r="M102" s="5"/>
      <c r="N102" s="5"/>
      <c r="O102" s="5"/>
    </row>
    <row r="103" spans="1:15">
      <c r="A103" s="4">
        <v>41405</v>
      </c>
      <c r="B103" s="2">
        <v>0</v>
      </c>
      <c r="C103" s="2">
        <v>0</v>
      </c>
      <c r="D103" s="2">
        <v>53</v>
      </c>
      <c r="E103" t="s">
        <v>842</v>
      </c>
      <c r="G103" s="5"/>
      <c r="H103" s="5"/>
      <c r="I103" s="5"/>
      <c r="J103" s="5"/>
      <c r="K103" s="5"/>
      <c r="L103" s="5"/>
      <c r="M103" s="5"/>
      <c r="N103" s="5"/>
      <c r="O103" s="5"/>
    </row>
    <row r="104" spans="1:15">
      <c r="A104" s="4">
        <v>41405</v>
      </c>
      <c r="B104" s="2">
        <v>0</v>
      </c>
      <c r="C104" s="2">
        <v>0</v>
      </c>
      <c r="D104" s="2">
        <v>22</v>
      </c>
      <c r="E104" t="s">
        <v>843</v>
      </c>
      <c r="G104" s="5"/>
      <c r="H104" s="5"/>
      <c r="I104" s="5"/>
      <c r="J104" s="5"/>
      <c r="K104" s="5"/>
      <c r="L104" s="5"/>
      <c r="M104" s="5"/>
      <c r="N104" s="5"/>
      <c r="O104" s="5"/>
    </row>
    <row r="105" spans="1:15">
      <c r="A105" s="4">
        <v>41405</v>
      </c>
      <c r="B105" s="2">
        <v>0</v>
      </c>
      <c r="C105" s="2">
        <v>0</v>
      </c>
      <c r="D105" s="2">
        <v>4</v>
      </c>
      <c r="E105" t="s">
        <v>844</v>
      </c>
      <c r="G105" s="5"/>
      <c r="H105" s="5"/>
      <c r="I105" s="5"/>
      <c r="J105" s="5"/>
      <c r="K105" s="5"/>
      <c r="L105" s="5"/>
      <c r="M105" s="5"/>
      <c r="N105" s="5"/>
      <c r="O105" s="5"/>
    </row>
    <row r="106" spans="1:15">
      <c r="A106" s="4">
        <v>41405</v>
      </c>
      <c r="B106" s="2">
        <v>0</v>
      </c>
      <c r="C106" s="2">
        <v>0</v>
      </c>
      <c r="D106" s="2">
        <v>2</v>
      </c>
      <c r="E106" t="s">
        <v>845</v>
      </c>
      <c r="G106" s="5"/>
      <c r="H106" s="5"/>
      <c r="I106" s="5"/>
      <c r="J106" s="5"/>
      <c r="K106" s="5"/>
      <c r="L106" s="5"/>
      <c r="M106" s="5"/>
      <c r="N106" s="5"/>
      <c r="O106" s="5"/>
    </row>
    <row r="107" spans="1:15">
      <c r="A107" s="4">
        <v>41405</v>
      </c>
      <c r="B107" s="2">
        <v>0</v>
      </c>
      <c r="C107" s="2">
        <v>0</v>
      </c>
      <c r="D107" s="2">
        <v>3.5</v>
      </c>
      <c r="E107" t="s">
        <v>846</v>
      </c>
      <c r="G107" s="5"/>
      <c r="H107" s="5"/>
      <c r="I107" s="5"/>
      <c r="J107" s="5"/>
      <c r="K107" s="5"/>
      <c r="L107" s="5"/>
      <c r="M107" s="5"/>
      <c r="N107" s="5"/>
      <c r="O107" s="5"/>
    </row>
    <row r="108" spans="1:15">
      <c r="A108" s="4">
        <v>41405</v>
      </c>
      <c r="B108" s="2">
        <v>0</v>
      </c>
      <c r="C108" s="2">
        <v>0</v>
      </c>
      <c r="D108" s="2">
        <v>10</v>
      </c>
      <c r="E108" t="s">
        <v>847</v>
      </c>
      <c r="G108" s="5"/>
      <c r="H108" s="5"/>
      <c r="I108" s="5"/>
      <c r="J108" s="5"/>
      <c r="K108" s="5"/>
      <c r="L108" s="5"/>
      <c r="M108" s="5"/>
      <c r="N108" s="5"/>
      <c r="O108" s="5"/>
    </row>
    <row r="109" spans="1:15">
      <c r="A109" s="4">
        <v>41405</v>
      </c>
      <c r="B109" s="2">
        <v>0</v>
      </c>
      <c r="C109" s="2">
        <v>0</v>
      </c>
      <c r="D109" s="2">
        <v>5.5</v>
      </c>
      <c r="E109" t="s">
        <v>848</v>
      </c>
      <c r="G109" s="5"/>
      <c r="H109" s="5"/>
      <c r="I109" s="5"/>
      <c r="J109" s="5"/>
      <c r="K109" s="5"/>
      <c r="L109" s="5"/>
      <c r="M109" s="5"/>
      <c r="N109" s="5"/>
      <c r="O109" s="5"/>
    </row>
    <row r="110" spans="1:15">
      <c r="A110" s="4">
        <v>41405</v>
      </c>
      <c r="B110" s="2">
        <v>0</v>
      </c>
      <c r="C110" s="2">
        <v>0</v>
      </c>
      <c r="D110" s="2">
        <v>22</v>
      </c>
      <c r="E110" t="s">
        <v>849</v>
      </c>
      <c r="G110" s="5"/>
      <c r="H110" s="5"/>
      <c r="I110" s="5"/>
      <c r="J110" s="5"/>
      <c r="K110" s="5"/>
      <c r="L110" s="5"/>
      <c r="M110" s="5"/>
      <c r="N110" s="5"/>
      <c r="O110" s="5"/>
    </row>
    <row r="111" spans="1:15">
      <c r="A111" s="4">
        <v>41405</v>
      </c>
      <c r="B111" s="2">
        <v>0</v>
      </c>
      <c r="C111" s="2">
        <v>0</v>
      </c>
      <c r="D111" s="2">
        <v>14</v>
      </c>
      <c r="E111" t="s">
        <v>850</v>
      </c>
      <c r="G111" s="5"/>
      <c r="H111" s="5"/>
      <c r="I111" s="5"/>
      <c r="J111" s="5"/>
      <c r="K111" s="5"/>
      <c r="L111" s="5"/>
      <c r="M111" s="5"/>
      <c r="N111" s="5"/>
      <c r="O111" s="5"/>
    </row>
    <row r="112" spans="1:15">
      <c r="A112" s="4">
        <v>41405</v>
      </c>
      <c r="B112" s="2">
        <v>0</v>
      </c>
      <c r="C112" s="2">
        <v>0</v>
      </c>
      <c r="D112" s="2">
        <v>24</v>
      </c>
      <c r="E112" t="s">
        <v>851</v>
      </c>
      <c r="G112" s="5"/>
      <c r="H112" s="5"/>
      <c r="I112" s="5"/>
      <c r="J112" s="5"/>
      <c r="K112" s="5"/>
      <c r="L112" s="5"/>
      <c r="M112" s="5"/>
      <c r="N112" s="5"/>
      <c r="O112" s="5"/>
    </row>
    <row r="113" spans="1:15">
      <c r="A113" s="4">
        <v>41405</v>
      </c>
      <c r="B113" s="2">
        <v>0</v>
      </c>
      <c r="C113" s="2">
        <v>0</v>
      </c>
      <c r="D113" s="2">
        <v>7</v>
      </c>
      <c r="E113" t="s">
        <v>852</v>
      </c>
      <c r="G113" s="5"/>
      <c r="H113" s="5"/>
      <c r="I113" s="5"/>
      <c r="J113" s="5"/>
      <c r="K113" s="5"/>
      <c r="L113" s="5"/>
      <c r="M113" s="5"/>
      <c r="N113" s="5"/>
      <c r="O113" s="5"/>
    </row>
    <row r="114" spans="1:15">
      <c r="A114" s="4">
        <v>41405</v>
      </c>
      <c r="B114" s="2">
        <v>0</v>
      </c>
      <c r="C114" s="2">
        <v>0</v>
      </c>
      <c r="D114" s="2">
        <v>18</v>
      </c>
      <c r="E114" t="s">
        <v>853</v>
      </c>
      <c r="G114" s="5"/>
      <c r="H114" s="5"/>
      <c r="I114" s="5"/>
      <c r="J114" s="5"/>
      <c r="K114" s="5"/>
      <c r="L114" s="5"/>
      <c r="M114" s="5"/>
      <c r="N114" s="5"/>
      <c r="O114" s="5"/>
    </row>
    <row r="115" spans="1:15">
      <c r="A115" s="4">
        <v>41405</v>
      </c>
      <c r="B115" s="2">
        <v>0</v>
      </c>
      <c r="C115" s="2">
        <v>0</v>
      </c>
      <c r="D115" s="2">
        <v>15</v>
      </c>
      <c r="E115" t="s">
        <v>854</v>
      </c>
      <c r="G115" s="5"/>
      <c r="H115" s="5"/>
      <c r="I115" s="5"/>
      <c r="J115" s="5"/>
      <c r="K115" s="5"/>
      <c r="L115" s="5"/>
      <c r="M115" s="5"/>
      <c r="N115" s="5"/>
      <c r="O115" s="5"/>
    </row>
    <row r="116" spans="1:15">
      <c r="A116" s="4">
        <v>41405</v>
      </c>
      <c r="B116" s="2">
        <v>0</v>
      </c>
      <c r="C116" s="2">
        <v>0</v>
      </c>
      <c r="D116" s="2">
        <v>7</v>
      </c>
      <c r="E116" t="s">
        <v>855</v>
      </c>
      <c r="G116" s="5"/>
      <c r="H116" s="5"/>
      <c r="I116" s="5"/>
      <c r="J116" s="5"/>
      <c r="K116" s="5"/>
      <c r="L116" s="5"/>
      <c r="M116" s="5"/>
      <c r="N116" s="5"/>
      <c r="O116" s="5"/>
    </row>
    <row r="117" spans="1:15">
      <c r="A117" s="4">
        <v>41405</v>
      </c>
      <c r="B117" s="2">
        <v>0</v>
      </c>
      <c r="C117" s="2">
        <v>0</v>
      </c>
      <c r="D117" s="2">
        <v>6</v>
      </c>
      <c r="E117" t="s">
        <v>575</v>
      </c>
      <c r="G117" s="5"/>
      <c r="H117" s="5"/>
      <c r="I117" s="5"/>
      <c r="J117" s="5"/>
      <c r="K117" s="5"/>
      <c r="L117" s="5"/>
      <c r="M117" s="5"/>
      <c r="N117" s="5"/>
      <c r="O117" s="5"/>
    </row>
    <row r="118" spans="1:15">
      <c r="A118" s="4">
        <v>41405</v>
      </c>
      <c r="B118" s="2">
        <v>0</v>
      </c>
      <c r="C118" s="2">
        <v>0</v>
      </c>
      <c r="D118" s="2">
        <v>27</v>
      </c>
      <c r="E118" t="s">
        <v>193</v>
      </c>
      <c r="G118" s="5"/>
      <c r="H118" s="5"/>
      <c r="I118" s="5"/>
      <c r="J118" s="5"/>
      <c r="K118" s="5"/>
      <c r="L118" s="5"/>
      <c r="M118" s="5"/>
      <c r="N118" s="5"/>
      <c r="O118" s="5"/>
    </row>
    <row r="119" spans="1:15">
      <c r="A119" s="4">
        <v>41406</v>
      </c>
      <c r="B119" s="2">
        <v>48</v>
      </c>
      <c r="C119" s="2">
        <v>0</v>
      </c>
      <c r="D119" s="2">
        <v>0</v>
      </c>
      <c r="E119" t="s">
        <v>858</v>
      </c>
      <c r="G119" s="5"/>
      <c r="H119" s="5"/>
      <c r="I119" s="5"/>
      <c r="J119" s="5"/>
      <c r="K119" s="5"/>
      <c r="L119" s="5"/>
      <c r="M119" s="5"/>
      <c r="N119" s="5"/>
      <c r="O119" s="5"/>
    </row>
    <row r="120" spans="1:15">
      <c r="A120" s="4">
        <v>41406</v>
      </c>
      <c r="B120" s="2">
        <v>10.85</v>
      </c>
      <c r="C120" s="2">
        <v>0</v>
      </c>
      <c r="D120" s="2">
        <v>0</v>
      </c>
      <c r="E120" t="s">
        <v>859</v>
      </c>
      <c r="G120" s="5"/>
      <c r="H120" s="5"/>
      <c r="I120" s="5"/>
      <c r="J120" s="5"/>
      <c r="K120" s="5"/>
      <c r="L120" s="5"/>
      <c r="M120" s="5"/>
      <c r="N120" s="5"/>
      <c r="O120" s="5"/>
    </row>
    <row r="121" spans="1:15">
      <c r="A121" s="4">
        <v>41406</v>
      </c>
      <c r="B121" s="2">
        <v>13.9</v>
      </c>
      <c r="C121" s="2">
        <v>0</v>
      </c>
      <c r="D121" s="2">
        <v>0</v>
      </c>
      <c r="E121" t="s">
        <v>255</v>
      </c>
      <c r="G121" s="5"/>
      <c r="H121" s="5"/>
      <c r="I121" s="5"/>
      <c r="J121" s="5"/>
      <c r="K121" s="5"/>
      <c r="L121" s="5"/>
      <c r="M121" s="5"/>
      <c r="N121" s="5"/>
      <c r="O121" s="5"/>
    </row>
    <row r="122" spans="1:15">
      <c r="A122" s="4">
        <v>41406</v>
      </c>
      <c r="B122" s="2">
        <v>15.9</v>
      </c>
      <c r="C122" s="2">
        <v>0</v>
      </c>
      <c r="D122" s="2">
        <v>0</v>
      </c>
      <c r="E122" t="s">
        <v>709</v>
      </c>
      <c r="G122" s="5"/>
      <c r="H122" s="5"/>
      <c r="I122" s="5"/>
      <c r="J122" s="5"/>
      <c r="K122" s="5"/>
      <c r="L122" s="5"/>
      <c r="M122" s="5"/>
      <c r="N122" s="5"/>
      <c r="O122" s="5"/>
    </row>
    <row r="123" spans="1:15">
      <c r="A123" s="4">
        <v>41406</v>
      </c>
      <c r="B123" s="2">
        <v>13.7</v>
      </c>
      <c r="C123" s="2">
        <v>0</v>
      </c>
      <c r="D123" s="2">
        <v>0</v>
      </c>
      <c r="E123" t="s">
        <v>825</v>
      </c>
      <c r="G123" s="5"/>
      <c r="H123" s="5"/>
      <c r="I123" s="5"/>
      <c r="J123" s="5"/>
      <c r="K123" s="5"/>
      <c r="L123" s="5"/>
      <c r="M123" s="5"/>
      <c r="N123" s="5"/>
      <c r="O123" s="5"/>
    </row>
    <row r="124" spans="1:15">
      <c r="A124" s="4">
        <v>41406</v>
      </c>
      <c r="B124" s="2">
        <v>19.899999999999999</v>
      </c>
      <c r="C124" s="2">
        <v>0</v>
      </c>
      <c r="D124" s="2">
        <v>0</v>
      </c>
      <c r="E124" t="s">
        <v>866</v>
      </c>
      <c r="G124" s="5"/>
      <c r="H124" s="5"/>
      <c r="I124" s="5"/>
      <c r="J124" s="5"/>
      <c r="K124" s="5"/>
      <c r="L124" s="5"/>
      <c r="M124" s="5"/>
      <c r="N124" s="5"/>
      <c r="O124" s="5"/>
    </row>
    <row r="125" spans="1:15">
      <c r="A125" s="4">
        <v>41406</v>
      </c>
      <c r="B125" s="2">
        <v>13.9</v>
      </c>
      <c r="C125" s="2">
        <v>0</v>
      </c>
      <c r="D125" s="2">
        <v>0</v>
      </c>
      <c r="E125" t="s">
        <v>221</v>
      </c>
      <c r="G125" s="5"/>
      <c r="H125" s="5"/>
      <c r="I125" s="5"/>
      <c r="J125" s="5"/>
      <c r="K125" s="5"/>
      <c r="L125" s="5"/>
      <c r="M125" s="5"/>
      <c r="N125" s="5"/>
      <c r="O125" s="5"/>
    </row>
    <row r="126" spans="1:15">
      <c r="A126" s="4">
        <v>41406</v>
      </c>
      <c r="B126" s="2">
        <v>16.5</v>
      </c>
      <c r="C126" s="2">
        <v>0</v>
      </c>
      <c r="D126" s="2">
        <v>0</v>
      </c>
      <c r="E126" t="s">
        <v>867</v>
      </c>
      <c r="F126" s="2">
        <f>SUM(D100:D118)+B119:B126</f>
        <v>292.5</v>
      </c>
      <c r="G126" s="5"/>
      <c r="H126" s="5"/>
      <c r="I126" s="5"/>
      <c r="J126" s="5"/>
      <c r="K126" s="5"/>
      <c r="L126" s="5"/>
      <c r="M126" s="5"/>
      <c r="N126" s="5"/>
      <c r="O126" s="5"/>
    </row>
    <row r="127" spans="1:15">
      <c r="A127" s="4">
        <v>41407</v>
      </c>
      <c r="B127" s="2">
        <v>0</v>
      </c>
      <c r="C127" s="2">
        <v>0</v>
      </c>
      <c r="D127" s="2">
        <v>5</v>
      </c>
      <c r="E127" t="s">
        <v>860</v>
      </c>
      <c r="G127" s="5"/>
      <c r="H127" s="5"/>
      <c r="I127" s="5"/>
      <c r="J127" s="5"/>
      <c r="K127" s="5"/>
      <c r="L127" s="5"/>
      <c r="M127" s="5"/>
      <c r="N127" s="5"/>
      <c r="O127" s="5"/>
    </row>
    <row r="128" spans="1:15">
      <c r="A128" s="4">
        <v>41408</v>
      </c>
      <c r="B128" s="2">
        <v>0</v>
      </c>
      <c r="C128" s="2">
        <v>26.5</v>
      </c>
      <c r="D128" s="2">
        <v>0</v>
      </c>
      <c r="E128" t="s">
        <v>880</v>
      </c>
      <c r="G128" s="5"/>
      <c r="H128" s="5"/>
      <c r="I128" s="5"/>
      <c r="J128" s="5"/>
      <c r="K128" s="5"/>
      <c r="L128" s="5"/>
      <c r="M128" s="5"/>
      <c r="N128" s="5"/>
      <c r="O128" s="5"/>
    </row>
    <row r="129" spans="1:21">
      <c r="A129" s="4">
        <v>41409</v>
      </c>
      <c r="B129" s="2">
        <v>0</v>
      </c>
      <c r="C129" s="2">
        <v>40</v>
      </c>
      <c r="D129" s="2">
        <v>0</v>
      </c>
      <c r="E129" t="s">
        <v>873</v>
      </c>
      <c r="G129" s="5"/>
      <c r="H129" s="5"/>
      <c r="I129" s="5"/>
      <c r="J129" s="5"/>
      <c r="K129" s="5"/>
      <c r="L129" s="5"/>
      <c r="M129" s="5"/>
      <c r="N129" s="5"/>
      <c r="O129" s="5"/>
    </row>
    <row r="130" spans="1:21">
      <c r="A130" s="4">
        <v>41410</v>
      </c>
      <c r="B130" s="2">
        <v>0</v>
      </c>
      <c r="C130" s="2">
        <v>0</v>
      </c>
      <c r="D130" s="2">
        <v>70</v>
      </c>
      <c r="E130" t="s">
        <v>874</v>
      </c>
      <c r="G130" s="5"/>
      <c r="H130" s="5"/>
      <c r="I130" s="5"/>
      <c r="J130" s="5"/>
      <c r="K130" s="5"/>
      <c r="L130" s="5"/>
      <c r="M130" s="5"/>
      <c r="N130" s="5"/>
      <c r="O130" s="5"/>
      <c r="U130" s="3"/>
    </row>
    <row r="131" spans="1:21">
      <c r="A131" s="4">
        <v>41410</v>
      </c>
      <c r="B131" s="2">
        <v>0</v>
      </c>
      <c r="C131" s="2">
        <v>311</v>
      </c>
      <c r="D131" s="2">
        <v>0</v>
      </c>
      <c r="E131" t="s">
        <v>879</v>
      </c>
      <c r="G131" s="5"/>
      <c r="H131" s="5"/>
      <c r="I131" s="5"/>
      <c r="J131" s="5"/>
      <c r="K131" s="5"/>
      <c r="L131" s="5"/>
      <c r="M131" s="5"/>
      <c r="N131" s="5"/>
      <c r="O131" s="5"/>
      <c r="U131" s="3"/>
    </row>
    <row r="132" spans="1:21">
      <c r="A132" s="4">
        <v>41411</v>
      </c>
      <c r="B132" s="2">
        <v>0</v>
      </c>
      <c r="C132" s="2">
        <v>0</v>
      </c>
      <c r="D132" s="2">
        <v>50</v>
      </c>
      <c r="E132" t="s">
        <v>875</v>
      </c>
      <c r="G132" s="5"/>
      <c r="H132" s="5"/>
      <c r="I132" s="5"/>
      <c r="J132" s="5"/>
      <c r="K132" s="5"/>
      <c r="L132" s="5"/>
      <c r="M132" s="5"/>
      <c r="N132" s="5"/>
      <c r="O132" s="5"/>
      <c r="U132" s="3"/>
    </row>
    <row r="133" spans="1:21">
      <c r="A133" s="4">
        <v>41412</v>
      </c>
      <c r="B133" s="2">
        <v>0</v>
      </c>
      <c r="C133" s="2">
        <v>0</v>
      </c>
      <c r="D133" s="2">
        <v>55</v>
      </c>
      <c r="E133" t="s">
        <v>876</v>
      </c>
      <c r="F133" s="2"/>
      <c r="G133" s="5"/>
      <c r="H133" s="5"/>
      <c r="I133" s="5"/>
      <c r="J133" s="5"/>
      <c r="K133" s="5"/>
      <c r="L133" s="5"/>
      <c r="M133" s="5"/>
      <c r="N133" s="5"/>
      <c r="O133" s="5"/>
      <c r="U133" s="3"/>
    </row>
    <row r="134" spans="1:21">
      <c r="A134" s="4">
        <v>41412</v>
      </c>
      <c r="B134" s="2">
        <v>0</v>
      </c>
      <c r="C134" s="2">
        <v>0</v>
      </c>
      <c r="D134" s="2">
        <v>27.5</v>
      </c>
      <c r="E134" t="s">
        <v>877</v>
      </c>
      <c r="G134" s="5"/>
      <c r="H134" s="5"/>
      <c r="I134" s="5"/>
      <c r="J134" s="5"/>
      <c r="K134" s="5"/>
      <c r="L134" s="5"/>
      <c r="M134" s="5"/>
      <c r="N134" s="5"/>
      <c r="O134" s="5"/>
      <c r="U134" s="3"/>
    </row>
    <row r="135" spans="1:21">
      <c r="A135" s="4">
        <v>41413</v>
      </c>
      <c r="B135" s="2">
        <v>0</v>
      </c>
      <c r="C135" s="2">
        <v>24.5</v>
      </c>
      <c r="D135" s="2">
        <v>0</v>
      </c>
      <c r="E135" t="s">
        <v>363</v>
      </c>
      <c r="G135" s="5"/>
      <c r="H135" s="5"/>
      <c r="I135" s="5"/>
      <c r="J135" s="5"/>
      <c r="K135" s="5"/>
      <c r="L135" s="5"/>
      <c r="M135" s="5"/>
      <c r="N135" s="5"/>
      <c r="O135" s="5"/>
    </row>
    <row r="136" spans="1:21">
      <c r="A136" s="4">
        <v>41413</v>
      </c>
      <c r="B136" s="2">
        <v>0</v>
      </c>
      <c r="C136" s="2">
        <v>43.9</v>
      </c>
      <c r="D136" s="2">
        <v>0</v>
      </c>
      <c r="E136" t="s">
        <v>333</v>
      </c>
      <c r="G136" s="5"/>
      <c r="H136" s="5"/>
      <c r="I136" s="5"/>
      <c r="J136" s="5"/>
      <c r="K136" s="5"/>
      <c r="L136" s="5"/>
      <c r="M136" s="5"/>
      <c r="N136" s="5"/>
      <c r="O136" s="5"/>
    </row>
    <row r="137" spans="1:21">
      <c r="A137" s="4">
        <v>41413</v>
      </c>
      <c r="B137" s="2">
        <v>0</v>
      </c>
      <c r="C137" s="2">
        <v>11.9</v>
      </c>
      <c r="D137" s="2">
        <v>0</v>
      </c>
      <c r="E137" t="s">
        <v>859</v>
      </c>
      <c r="G137" s="5"/>
      <c r="H137" s="5"/>
      <c r="I137" s="5"/>
      <c r="J137" s="5"/>
      <c r="K137" s="5"/>
      <c r="L137" s="5"/>
      <c r="M137" s="5"/>
      <c r="N137" s="5"/>
      <c r="O137" s="5"/>
    </row>
    <row r="138" spans="1:21">
      <c r="A138" s="4">
        <v>41413</v>
      </c>
      <c r="B138" s="2">
        <v>0</v>
      </c>
      <c r="C138" s="2">
        <v>17</v>
      </c>
      <c r="D138" s="2">
        <v>0</v>
      </c>
      <c r="E138" t="s">
        <v>187</v>
      </c>
      <c r="G138" s="5"/>
      <c r="H138" s="5"/>
      <c r="I138" s="5"/>
      <c r="J138" s="5"/>
      <c r="K138" s="5"/>
      <c r="L138" s="5"/>
      <c r="M138" s="5"/>
      <c r="N138" s="5"/>
      <c r="O138" s="5"/>
    </row>
    <row r="139" spans="1:21">
      <c r="A139" s="4">
        <v>41413</v>
      </c>
      <c r="B139" s="2">
        <v>0</v>
      </c>
      <c r="C139" s="2">
        <v>27</v>
      </c>
      <c r="D139" s="2">
        <v>0</v>
      </c>
      <c r="E139" t="s">
        <v>882</v>
      </c>
      <c r="F139" s="2">
        <f>SUM(C135:C139)</f>
        <v>124.30000000000001</v>
      </c>
      <c r="G139" s="5"/>
      <c r="H139" s="5"/>
      <c r="I139" s="5"/>
      <c r="J139" s="5"/>
      <c r="K139" s="5"/>
      <c r="L139" s="5"/>
      <c r="M139" s="5"/>
      <c r="N139" s="5"/>
      <c r="O139" s="5"/>
    </row>
    <row r="140" spans="1:21">
      <c r="A140" s="4">
        <v>41413</v>
      </c>
      <c r="B140" s="2">
        <v>0</v>
      </c>
      <c r="C140" s="2">
        <v>0</v>
      </c>
      <c r="D140" s="2">
        <v>15</v>
      </c>
      <c r="E140" t="s">
        <v>850</v>
      </c>
      <c r="G140" s="5"/>
      <c r="H140" s="5"/>
      <c r="I140" s="5"/>
      <c r="J140" s="5"/>
      <c r="K140" s="5"/>
      <c r="L140" s="5"/>
      <c r="M140" s="5"/>
      <c r="N140" s="5"/>
      <c r="O140" s="5"/>
    </row>
    <row r="141" spans="1:21">
      <c r="A141" s="4">
        <v>41413</v>
      </c>
      <c r="B141" s="2">
        <v>0</v>
      </c>
      <c r="C141" s="2">
        <v>0</v>
      </c>
      <c r="D141" s="2">
        <v>18</v>
      </c>
      <c r="E141" t="s">
        <v>885</v>
      </c>
      <c r="G141" s="5"/>
      <c r="H141" s="5"/>
      <c r="I141" s="5"/>
      <c r="J141" s="5"/>
      <c r="K141" s="5"/>
      <c r="L141" s="5"/>
      <c r="M141" s="5"/>
      <c r="N141" s="5"/>
      <c r="O141" s="5"/>
    </row>
    <row r="142" spans="1:21">
      <c r="A142" s="4">
        <v>41413</v>
      </c>
      <c r="B142" s="2">
        <v>0</v>
      </c>
      <c r="C142" s="2">
        <v>0</v>
      </c>
      <c r="D142" s="2">
        <v>10</v>
      </c>
      <c r="E142" t="s">
        <v>883</v>
      </c>
      <c r="G142" s="5"/>
      <c r="H142" s="5"/>
      <c r="I142" s="5"/>
      <c r="J142" s="5"/>
      <c r="K142" s="5"/>
      <c r="L142" s="5"/>
      <c r="M142" s="5"/>
      <c r="N142" s="5"/>
      <c r="O142" s="5"/>
    </row>
    <row r="143" spans="1:21">
      <c r="A143" s="4">
        <v>41413</v>
      </c>
      <c r="B143" s="2">
        <v>0</v>
      </c>
      <c r="C143" s="2">
        <v>0</v>
      </c>
      <c r="D143" s="2">
        <v>14</v>
      </c>
      <c r="E143" t="s">
        <v>884</v>
      </c>
      <c r="G143" s="5"/>
      <c r="H143" s="5"/>
      <c r="I143" s="5"/>
      <c r="J143" s="5"/>
      <c r="K143" s="5"/>
      <c r="L143" s="5"/>
      <c r="M143" s="5"/>
      <c r="N143" s="5"/>
      <c r="O143" s="5"/>
    </row>
    <row r="144" spans="1:21">
      <c r="A144" s="4">
        <v>41413</v>
      </c>
      <c r="B144" s="2">
        <v>0</v>
      </c>
      <c r="C144" s="2">
        <v>46.8</v>
      </c>
      <c r="D144" s="2">
        <v>0</v>
      </c>
      <c r="E144" t="s">
        <v>927</v>
      </c>
      <c r="G144" s="5"/>
      <c r="H144" s="5"/>
      <c r="I144" s="5"/>
      <c r="J144" s="5"/>
      <c r="K144" s="5"/>
      <c r="L144" s="5"/>
      <c r="M144" s="5"/>
      <c r="N144" s="5"/>
      <c r="O144" s="5"/>
    </row>
    <row r="145" spans="1:15">
      <c r="A145" s="4">
        <v>41414</v>
      </c>
      <c r="B145" s="2">
        <v>0</v>
      </c>
      <c r="C145" s="2">
        <v>9.6</v>
      </c>
      <c r="D145" s="2">
        <v>0</v>
      </c>
      <c r="E145" t="s">
        <v>886</v>
      </c>
      <c r="G145" s="5"/>
      <c r="H145" s="5"/>
      <c r="I145" s="5"/>
      <c r="J145" s="5"/>
      <c r="K145" s="5"/>
      <c r="L145" s="5"/>
      <c r="M145" s="5"/>
      <c r="N145" s="5"/>
      <c r="O145" s="5"/>
    </row>
    <row r="146" spans="1:15">
      <c r="A146" s="4">
        <v>41414</v>
      </c>
      <c r="B146" s="2">
        <v>0</v>
      </c>
      <c r="C146" s="2">
        <v>3.9</v>
      </c>
      <c r="D146" s="2">
        <v>0</v>
      </c>
      <c r="E146" t="s">
        <v>887</v>
      </c>
      <c r="G146" s="5"/>
      <c r="H146" s="5"/>
      <c r="I146" s="5"/>
      <c r="J146" s="5"/>
      <c r="K146" s="5"/>
      <c r="L146" s="5"/>
      <c r="M146" s="5"/>
      <c r="N146" s="5"/>
      <c r="O146" s="5"/>
    </row>
    <row r="147" spans="1:15">
      <c r="A147" s="4">
        <v>41414</v>
      </c>
      <c r="B147" s="2">
        <v>0</v>
      </c>
      <c r="C147" s="2">
        <v>24</v>
      </c>
      <c r="D147" s="2">
        <v>0</v>
      </c>
      <c r="E147" t="s">
        <v>640</v>
      </c>
      <c r="G147" s="5"/>
      <c r="H147" s="5"/>
      <c r="I147" s="5"/>
      <c r="J147" s="5"/>
      <c r="K147" s="5"/>
      <c r="L147" s="5"/>
      <c r="M147" s="5"/>
      <c r="N147" s="5"/>
      <c r="O147" s="5"/>
    </row>
    <row r="148" spans="1:15">
      <c r="A148" s="4">
        <v>41415</v>
      </c>
      <c r="B148" s="2">
        <v>0</v>
      </c>
      <c r="C148" s="2">
        <v>0</v>
      </c>
      <c r="D148" s="2">
        <v>60</v>
      </c>
      <c r="E148" t="s">
        <v>888</v>
      </c>
      <c r="G148" s="5"/>
      <c r="H148" s="5"/>
      <c r="I148" s="5"/>
      <c r="J148" s="5"/>
      <c r="K148" s="5"/>
      <c r="L148" s="5"/>
      <c r="M148" s="5"/>
      <c r="N148" s="5"/>
      <c r="O148" s="5"/>
    </row>
    <row r="149" spans="1:15">
      <c r="A149" s="4">
        <v>41415</v>
      </c>
      <c r="B149" s="2">
        <v>0</v>
      </c>
      <c r="C149" s="2">
        <v>0</v>
      </c>
      <c r="D149" s="2">
        <v>15</v>
      </c>
      <c r="E149" t="s">
        <v>890</v>
      </c>
      <c r="G149" s="5"/>
      <c r="H149" s="5"/>
      <c r="I149" s="5"/>
      <c r="J149" s="5"/>
      <c r="K149" s="5"/>
      <c r="L149" s="5"/>
      <c r="M149" s="5"/>
      <c r="N149" s="5"/>
      <c r="O149" s="5"/>
    </row>
    <row r="150" spans="1:15">
      <c r="A150" s="4">
        <v>41415</v>
      </c>
      <c r="B150" s="2">
        <v>0</v>
      </c>
      <c r="C150" s="2">
        <v>0</v>
      </c>
      <c r="D150" s="2">
        <v>7</v>
      </c>
      <c r="E150" t="s">
        <v>889</v>
      </c>
      <c r="G150" s="5"/>
      <c r="H150" s="5"/>
      <c r="I150" s="5"/>
      <c r="J150" s="5"/>
      <c r="K150" s="5"/>
      <c r="L150" s="5"/>
      <c r="M150" s="5"/>
      <c r="N150" s="5"/>
      <c r="O150" s="5"/>
    </row>
    <row r="151" spans="1:15">
      <c r="A151" s="4">
        <v>41415</v>
      </c>
      <c r="B151" s="2">
        <v>0</v>
      </c>
      <c r="C151" s="2">
        <v>0</v>
      </c>
      <c r="D151" s="2">
        <v>6</v>
      </c>
      <c r="E151" t="s">
        <v>575</v>
      </c>
      <c r="G151" s="5"/>
      <c r="H151" s="5"/>
      <c r="I151" s="5"/>
      <c r="J151" s="5"/>
      <c r="K151" s="5"/>
      <c r="L151" s="5"/>
      <c r="M151" s="5"/>
      <c r="N151" s="5"/>
      <c r="O151" s="5"/>
    </row>
    <row r="152" spans="1:15">
      <c r="A152" s="4">
        <v>41415</v>
      </c>
      <c r="B152" s="2">
        <v>0</v>
      </c>
      <c r="C152" s="2">
        <v>0</v>
      </c>
      <c r="D152" s="2">
        <v>55.46</v>
      </c>
      <c r="E152" t="s">
        <v>891</v>
      </c>
      <c r="G152" s="2"/>
      <c r="H152" s="5"/>
      <c r="I152" s="5"/>
      <c r="J152" s="5"/>
      <c r="K152" s="5"/>
      <c r="L152" s="5"/>
      <c r="M152" s="5"/>
      <c r="N152" s="5"/>
      <c r="O152" s="5"/>
    </row>
    <row r="153" spans="1:15">
      <c r="A153" s="4">
        <v>41415</v>
      </c>
      <c r="B153" s="2">
        <v>0</v>
      </c>
      <c r="C153" s="2">
        <v>0</v>
      </c>
      <c r="D153" s="2">
        <v>25.34</v>
      </c>
      <c r="E153" t="s">
        <v>892</v>
      </c>
      <c r="F153" s="2">
        <f>SUM(D148:D153)</f>
        <v>168.8</v>
      </c>
      <c r="G153" s="2"/>
      <c r="H153" s="5"/>
      <c r="I153" s="5"/>
      <c r="J153" s="5"/>
      <c r="K153" s="5"/>
      <c r="L153" s="5"/>
      <c r="M153" s="5"/>
      <c r="N153" s="5"/>
      <c r="O153" s="5"/>
    </row>
    <row r="154" spans="1:15">
      <c r="A154" s="4">
        <v>41415</v>
      </c>
      <c r="B154" s="2">
        <v>0</v>
      </c>
      <c r="C154" s="2">
        <v>0</v>
      </c>
      <c r="D154" s="2">
        <v>0</v>
      </c>
      <c r="G154" s="5"/>
      <c r="H154" s="5"/>
      <c r="I154" s="5"/>
      <c r="J154" s="5"/>
      <c r="K154" s="5"/>
      <c r="L154" s="5"/>
      <c r="M154" s="5"/>
      <c r="N154" s="5"/>
      <c r="O154" s="5"/>
    </row>
    <row r="155" spans="1:15">
      <c r="A155" s="4">
        <v>41416</v>
      </c>
      <c r="B155" s="2">
        <v>0</v>
      </c>
      <c r="C155" s="2">
        <v>0</v>
      </c>
      <c r="D155" s="6">
        <v>20</v>
      </c>
      <c r="E155" t="s">
        <v>705</v>
      </c>
      <c r="F155" s="2"/>
      <c r="G155" s="5"/>
      <c r="H155" s="5"/>
      <c r="I155" s="5"/>
      <c r="J155" s="5"/>
      <c r="K155" s="5"/>
      <c r="L155" s="5"/>
      <c r="M155" s="5"/>
      <c r="N155" s="5"/>
      <c r="O155" s="5"/>
    </row>
    <row r="156" spans="1:15">
      <c r="A156" s="4">
        <v>41416</v>
      </c>
      <c r="B156" s="2">
        <v>0</v>
      </c>
      <c r="C156" s="2">
        <v>0</v>
      </c>
      <c r="D156" s="6">
        <v>30</v>
      </c>
      <c r="E156" t="s">
        <v>894</v>
      </c>
      <c r="F156" s="2"/>
      <c r="G156" s="5"/>
      <c r="H156" s="5"/>
      <c r="I156" s="5"/>
      <c r="J156" s="5"/>
      <c r="K156" s="5"/>
      <c r="L156" s="5"/>
      <c r="M156" s="5"/>
      <c r="N156" s="5"/>
      <c r="O156" s="5"/>
    </row>
    <row r="157" spans="1:15">
      <c r="A157" s="4">
        <v>41416</v>
      </c>
      <c r="B157" s="2">
        <v>0</v>
      </c>
      <c r="C157" s="2">
        <v>0</v>
      </c>
      <c r="D157" s="6">
        <v>5</v>
      </c>
      <c r="E157" t="s">
        <v>895</v>
      </c>
      <c r="F157" s="2"/>
      <c r="G157" s="5"/>
      <c r="H157" s="5"/>
      <c r="I157" s="5"/>
      <c r="J157" s="5"/>
      <c r="K157" s="5"/>
      <c r="L157" s="5"/>
      <c r="M157" s="5"/>
      <c r="N157" s="5"/>
      <c r="O157" s="5"/>
    </row>
    <row r="158" spans="1:15">
      <c r="A158" s="4">
        <v>41416</v>
      </c>
      <c r="B158" s="2">
        <v>0</v>
      </c>
      <c r="C158" s="2">
        <v>0</v>
      </c>
      <c r="D158" s="6">
        <v>11</v>
      </c>
      <c r="E158" t="s">
        <v>896</v>
      </c>
      <c r="F158" s="2"/>
      <c r="G158" s="5"/>
      <c r="H158" s="5"/>
      <c r="I158" s="5"/>
      <c r="J158" s="5"/>
      <c r="K158" s="5"/>
      <c r="L158" s="5"/>
      <c r="M158" s="5"/>
      <c r="N158" s="5"/>
      <c r="O158" s="5"/>
    </row>
    <row r="159" spans="1:15">
      <c r="A159" s="4">
        <v>41417</v>
      </c>
      <c r="B159" s="2">
        <v>0</v>
      </c>
      <c r="C159" s="2">
        <v>0</v>
      </c>
      <c r="D159" s="2">
        <v>55</v>
      </c>
      <c r="E159" t="s">
        <v>898</v>
      </c>
      <c r="G159" s="5"/>
      <c r="H159" s="5"/>
      <c r="I159" s="5"/>
      <c r="J159" s="5"/>
      <c r="K159" s="5"/>
      <c r="L159" s="5"/>
      <c r="M159" s="5"/>
      <c r="N159" s="5"/>
      <c r="O159" s="5"/>
    </row>
    <row r="160" spans="1:15">
      <c r="A160" s="4">
        <v>41418</v>
      </c>
      <c r="B160" s="2">
        <v>0</v>
      </c>
      <c r="C160" s="2">
        <v>0</v>
      </c>
      <c r="D160" s="2">
        <v>0</v>
      </c>
      <c r="G160" s="5"/>
      <c r="H160" s="5"/>
      <c r="I160" s="5"/>
      <c r="J160" s="5"/>
      <c r="K160" s="5"/>
      <c r="L160" s="5"/>
      <c r="M160" s="5"/>
      <c r="N160" s="5"/>
      <c r="O160" s="5"/>
    </row>
    <row r="161" spans="1:15">
      <c r="A161" s="4">
        <v>41419</v>
      </c>
      <c r="B161" s="2">
        <v>0</v>
      </c>
      <c r="C161" s="2">
        <v>0</v>
      </c>
      <c r="D161" s="2">
        <v>10</v>
      </c>
      <c r="E161" t="s">
        <v>900</v>
      </c>
      <c r="G161" s="5"/>
      <c r="H161" s="5"/>
      <c r="I161" s="5"/>
      <c r="J161" s="5"/>
      <c r="K161" s="5"/>
      <c r="L161" s="5"/>
      <c r="M161" s="5"/>
      <c r="N161" s="5"/>
      <c r="O161" s="5"/>
    </row>
    <row r="162" spans="1:15">
      <c r="A162" s="4">
        <v>41419</v>
      </c>
      <c r="B162" s="2">
        <v>0</v>
      </c>
      <c r="C162" s="2">
        <v>0</v>
      </c>
      <c r="D162" s="2">
        <v>9</v>
      </c>
      <c r="E162" t="s">
        <v>901</v>
      </c>
      <c r="G162" s="5"/>
      <c r="H162" s="5"/>
      <c r="I162" s="5"/>
      <c r="J162" s="5"/>
      <c r="K162" s="5"/>
      <c r="L162" s="5"/>
      <c r="M162" s="5"/>
      <c r="N162" s="5"/>
      <c r="O162" s="5"/>
    </row>
    <row r="163" spans="1:15">
      <c r="A163" s="4">
        <v>41419</v>
      </c>
      <c r="B163" s="2">
        <v>0</v>
      </c>
      <c r="C163" s="2">
        <v>0</v>
      </c>
      <c r="D163" s="2">
        <v>23</v>
      </c>
      <c r="E163" t="s">
        <v>884</v>
      </c>
      <c r="G163" s="5"/>
      <c r="H163" s="5"/>
      <c r="I163" s="5"/>
      <c r="J163" s="5"/>
      <c r="K163" s="5"/>
      <c r="L163" s="5"/>
      <c r="M163" s="5"/>
      <c r="N163" s="5"/>
      <c r="O163" s="5"/>
    </row>
    <row r="164" spans="1:15">
      <c r="A164" s="4">
        <v>41419</v>
      </c>
      <c r="B164" s="2">
        <v>0</v>
      </c>
      <c r="C164" s="2">
        <v>0</v>
      </c>
      <c r="D164" s="2">
        <v>16</v>
      </c>
      <c r="E164" t="s">
        <v>902</v>
      </c>
      <c r="G164" s="5"/>
      <c r="H164" s="5"/>
      <c r="I164" s="5"/>
      <c r="J164" s="5"/>
      <c r="K164" s="5"/>
      <c r="L164" s="5"/>
      <c r="M164" s="5"/>
      <c r="N164" s="5"/>
      <c r="O164" s="5"/>
    </row>
    <row r="165" spans="1:15">
      <c r="A165" s="4">
        <v>41419</v>
      </c>
      <c r="B165" s="2">
        <v>0</v>
      </c>
      <c r="C165" s="2">
        <v>0</v>
      </c>
      <c r="D165" s="2">
        <v>18</v>
      </c>
      <c r="E165" t="s">
        <v>903</v>
      </c>
      <c r="G165" s="5"/>
      <c r="H165" s="5"/>
      <c r="I165" s="5"/>
      <c r="J165" s="5"/>
      <c r="K165" s="5"/>
      <c r="L165" s="5"/>
      <c r="M165" s="5"/>
      <c r="N165" s="5"/>
      <c r="O165" s="5"/>
    </row>
    <row r="166" spans="1:15">
      <c r="A166" s="4">
        <v>41419</v>
      </c>
      <c r="B166" s="2">
        <v>0</v>
      </c>
      <c r="C166" s="2">
        <v>0</v>
      </c>
      <c r="D166" s="2">
        <v>10</v>
      </c>
      <c r="E166" t="s">
        <v>850</v>
      </c>
      <c r="G166" s="5"/>
      <c r="H166" s="5"/>
      <c r="I166" s="5"/>
      <c r="J166" s="5"/>
      <c r="K166" s="5"/>
      <c r="L166" s="5"/>
      <c r="M166" s="5"/>
      <c r="N166" s="5"/>
      <c r="O166" s="5"/>
    </row>
    <row r="167" spans="1:15">
      <c r="A167" s="4">
        <v>41419</v>
      </c>
      <c r="B167" s="2">
        <v>0</v>
      </c>
      <c r="C167" s="2">
        <v>0</v>
      </c>
      <c r="D167" s="2">
        <v>15</v>
      </c>
      <c r="E167" t="s">
        <v>904</v>
      </c>
      <c r="G167" s="5"/>
      <c r="H167" s="5"/>
      <c r="I167" s="5"/>
      <c r="J167" s="5"/>
      <c r="K167" s="5"/>
      <c r="L167" s="5"/>
      <c r="M167" s="5"/>
      <c r="N167" s="5"/>
      <c r="O167" s="5"/>
    </row>
    <row r="168" spans="1:15">
      <c r="A168" s="4">
        <v>41419</v>
      </c>
      <c r="B168" s="2">
        <v>0</v>
      </c>
      <c r="C168" s="2">
        <v>0</v>
      </c>
      <c r="D168" s="2">
        <v>12</v>
      </c>
      <c r="E168" t="s">
        <v>905</v>
      </c>
      <c r="G168" s="5"/>
      <c r="H168" s="5"/>
      <c r="I168" s="5"/>
      <c r="J168" s="5"/>
      <c r="K168" s="5"/>
      <c r="L168" s="5"/>
      <c r="M168" s="5"/>
      <c r="N168" s="5"/>
      <c r="O168" s="5"/>
    </row>
    <row r="169" spans="1:15">
      <c r="A169" s="4">
        <v>41419</v>
      </c>
      <c r="B169" s="2">
        <v>0</v>
      </c>
      <c r="C169" s="2">
        <v>0</v>
      </c>
      <c r="D169" s="2">
        <v>14</v>
      </c>
      <c r="E169" t="s">
        <v>901</v>
      </c>
      <c r="G169" s="5"/>
      <c r="H169" s="5"/>
      <c r="I169" s="5"/>
      <c r="J169" s="5"/>
      <c r="K169" s="5"/>
      <c r="L169" s="5"/>
      <c r="M169" s="5"/>
      <c r="N169" s="5"/>
      <c r="O169" s="5"/>
    </row>
    <row r="170" spans="1:15">
      <c r="A170" s="4">
        <v>41419</v>
      </c>
      <c r="B170" s="2">
        <v>0</v>
      </c>
      <c r="C170" s="2">
        <v>0</v>
      </c>
      <c r="D170" s="2">
        <v>12</v>
      </c>
      <c r="E170" t="s">
        <v>906</v>
      </c>
      <c r="G170" s="5"/>
      <c r="H170" s="5"/>
      <c r="I170" s="5"/>
      <c r="J170" s="5"/>
      <c r="K170" s="5"/>
      <c r="L170" s="5"/>
      <c r="M170" s="5"/>
      <c r="N170" s="5"/>
      <c r="O170" s="5"/>
    </row>
    <row r="171" spans="1:15">
      <c r="A171" s="4">
        <v>41419</v>
      </c>
      <c r="B171" s="2">
        <v>0</v>
      </c>
      <c r="C171" s="2">
        <v>0</v>
      </c>
      <c r="D171" s="2">
        <v>16</v>
      </c>
      <c r="E171" t="s">
        <v>907</v>
      </c>
      <c r="G171" s="5"/>
      <c r="H171" s="5"/>
      <c r="I171" s="5"/>
      <c r="J171" s="5"/>
      <c r="K171" s="5"/>
      <c r="L171" s="5"/>
      <c r="M171" s="5"/>
      <c r="N171" s="5"/>
      <c r="O171" s="5"/>
    </row>
    <row r="172" spans="1:15">
      <c r="A172" s="4">
        <v>41419</v>
      </c>
      <c r="B172" s="2">
        <v>0</v>
      </c>
      <c r="C172" s="2">
        <v>0</v>
      </c>
      <c r="D172" s="2">
        <v>6</v>
      </c>
      <c r="E172" t="s">
        <v>575</v>
      </c>
      <c r="G172" s="5"/>
      <c r="H172" s="5"/>
      <c r="I172" s="5"/>
      <c r="J172" s="5"/>
      <c r="K172" s="5"/>
      <c r="L172" s="5"/>
      <c r="M172" s="5"/>
      <c r="N172" s="5"/>
      <c r="O172" s="5"/>
    </row>
    <row r="173" spans="1:15">
      <c r="A173" s="4">
        <v>41419</v>
      </c>
      <c r="B173" s="2">
        <v>0</v>
      </c>
      <c r="C173" s="2">
        <v>13.9</v>
      </c>
      <c r="D173" s="2">
        <v>0</v>
      </c>
      <c r="E173" t="s">
        <v>221</v>
      </c>
      <c r="G173" s="5"/>
      <c r="H173" s="5"/>
      <c r="I173" s="5"/>
      <c r="J173" s="5"/>
      <c r="K173" s="5"/>
      <c r="L173" s="5"/>
      <c r="M173" s="5"/>
      <c r="N173" s="5"/>
      <c r="O173" s="5"/>
    </row>
    <row r="174" spans="1:15">
      <c r="A174" s="4">
        <v>41419</v>
      </c>
      <c r="B174" s="2">
        <v>0</v>
      </c>
      <c r="C174" s="2">
        <v>14.9</v>
      </c>
      <c r="D174" s="2">
        <v>0</v>
      </c>
      <c r="E174" t="s">
        <v>777</v>
      </c>
      <c r="G174" s="5"/>
      <c r="H174" s="5"/>
      <c r="I174" s="5"/>
      <c r="J174" s="5"/>
      <c r="K174" s="5"/>
      <c r="L174" s="5"/>
      <c r="M174" s="5"/>
      <c r="N174" s="5"/>
      <c r="O174" s="5"/>
    </row>
    <row r="175" spans="1:15">
      <c r="A175" s="4">
        <v>41419</v>
      </c>
      <c r="B175" s="2">
        <v>0</v>
      </c>
      <c r="C175" s="2">
        <v>16.5</v>
      </c>
      <c r="D175" s="2">
        <v>0</v>
      </c>
      <c r="E175" t="s">
        <v>867</v>
      </c>
      <c r="G175" s="5"/>
      <c r="H175" s="5"/>
      <c r="I175" s="5"/>
      <c r="J175" s="5"/>
      <c r="K175" s="5"/>
      <c r="L175" s="5"/>
      <c r="M175" s="5"/>
      <c r="N175" s="5"/>
      <c r="O175" s="5"/>
    </row>
    <row r="176" spans="1:15">
      <c r="A176" s="4">
        <v>41419</v>
      </c>
      <c r="B176" s="2">
        <v>0</v>
      </c>
      <c r="C176" s="2">
        <v>13.9</v>
      </c>
      <c r="D176" s="2">
        <v>0</v>
      </c>
      <c r="E176" t="s">
        <v>255</v>
      </c>
      <c r="G176" s="5"/>
      <c r="H176" s="5"/>
      <c r="I176" s="5"/>
      <c r="J176" s="5"/>
      <c r="K176" s="5"/>
      <c r="L176" s="5"/>
      <c r="M176" s="5"/>
      <c r="N176" s="5"/>
      <c r="O176" s="5"/>
    </row>
    <row r="177" spans="1:15">
      <c r="A177" s="4">
        <v>41419</v>
      </c>
      <c r="B177" s="2">
        <v>0</v>
      </c>
      <c r="C177" s="2">
        <v>24.5</v>
      </c>
      <c r="D177" s="2">
        <v>0</v>
      </c>
      <c r="E177" t="s">
        <v>363</v>
      </c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4">
        <v>41419</v>
      </c>
      <c r="B178" s="2">
        <v>0</v>
      </c>
      <c r="C178" s="2">
        <v>11.9</v>
      </c>
      <c r="D178" s="2">
        <v>0</v>
      </c>
      <c r="E178" t="s">
        <v>859</v>
      </c>
      <c r="G178" s="5"/>
      <c r="H178" s="5"/>
      <c r="I178" s="5"/>
      <c r="J178" s="5"/>
      <c r="K178" s="5"/>
      <c r="L178" s="5"/>
      <c r="M178" s="5"/>
      <c r="N178" s="5"/>
      <c r="O178" s="5"/>
    </row>
    <row r="179" spans="1:15">
      <c r="A179" s="4">
        <v>41420</v>
      </c>
      <c r="B179" s="2">
        <v>0</v>
      </c>
      <c r="C179" s="2">
        <v>48</v>
      </c>
      <c r="D179" s="2">
        <v>0</v>
      </c>
      <c r="E179" t="s">
        <v>858</v>
      </c>
      <c r="F179" s="2"/>
      <c r="G179" s="5"/>
      <c r="H179" s="5"/>
      <c r="I179" s="5"/>
      <c r="J179" s="5"/>
      <c r="K179" s="5"/>
      <c r="L179" s="5"/>
      <c r="M179" s="5"/>
      <c r="N179" s="5"/>
      <c r="O179" s="5"/>
    </row>
    <row r="180" spans="1:15">
      <c r="A180" s="4">
        <v>41420</v>
      </c>
      <c r="B180" s="2">
        <v>0</v>
      </c>
      <c r="C180" s="2">
        <v>29.9</v>
      </c>
      <c r="D180" s="2">
        <v>0</v>
      </c>
      <c r="E180" t="s">
        <v>908</v>
      </c>
      <c r="F180" s="2">
        <f>C180+C178</f>
        <v>41.8</v>
      </c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4">
        <v>41420</v>
      </c>
      <c r="B181" s="2">
        <v>0</v>
      </c>
      <c r="C181" s="2">
        <v>114.55</v>
      </c>
      <c r="D181" s="2">
        <v>0</v>
      </c>
      <c r="E181" t="s">
        <v>804</v>
      </c>
      <c r="F181" s="2"/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4">
        <v>41421</v>
      </c>
      <c r="B182" s="2">
        <v>0</v>
      </c>
      <c r="C182" s="2">
        <v>0</v>
      </c>
      <c r="D182" s="2">
        <v>0</v>
      </c>
      <c r="F182" s="2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4">
        <v>41422</v>
      </c>
      <c r="B183" s="2">
        <v>0</v>
      </c>
      <c r="C183" s="2">
        <v>0</v>
      </c>
      <c r="D183" s="2">
        <v>35</v>
      </c>
      <c r="E183" t="s">
        <v>186</v>
      </c>
      <c r="F183" s="2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4">
        <v>41422</v>
      </c>
      <c r="B184" s="2">
        <v>0</v>
      </c>
      <c r="C184" s="2">
        <v>0</v>
      </c>
      <c r="D184" s="2">
        <v>15</v>
      </c>
      <c r="E184" t="s">
        <v>910</v>
      </c>
      <c r="F184" s="2"/>
      <c r="G184" s="5"/>
      <c r="H184" s="5"/>
      <c r="I184" s="5"/>
      <c r="J184" s="5"/>
      <c r="K184" s="5"/>
      <c r="L184" s="5"/>
      <c r="M184" s="5"/>
      <c r="N184" s="5"/>
      <c r="O184" s="5"/>
    </row>
    <row r="185" spans="1:15">
      <c r="A185" s="4">
        <v>41422</v>
      </c>
      <c r="B185" s="2">
        <v>0</v>
      </c>
      <c r="C185" s="2">
        <v>0</v>
      </c>
      <c r="D185" s="2">
        <v>4.5</v>
      </c>
      <c r="E185" t="s">
        <v>911</v>
      </c>
      <c r="F185" s="2"/>
      <c r="G185" s="5"/>
      <c r="H185" s="5"/>
      <c r="I185" s="5"/>
      <c r="J185" s="5"/>
      <c r="K185" s="5"/>
      <c r="L185" s="5"/>
      <c r="M185" s="5"/>
      <c r="N185" s="5"/>
      <c r="O185" s="5"/>
    </row>
    <row r="186" spans="1:15">
      <c r="A186" s="4">
        <v>41422</v>
      </c>
      <c r="B186" s="2">
        <v>0</v>
      </c>
      <c r="C186" s="2">
        <v>0</v>
      </c>
      <c r="D186" s="2">
        <v>8.5</v>
      </c>
      <c r="E186" t="s">
        <v>170</v>
      </c>
      <c r="F186" s="2"/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4">
        <v>41422</v>
      </c>
      <c r="B187" s="2">
        <v>0</v>
      </c>
      <c r="C187" s="2">
        <v>0</v>
      </c>
      <c r="D187" s="2">
        <v>8.5</v>
      </c>
      <c r="E187" t="s">
        <v>440</v>
      </c>
      <c r="F187" s="2"/>
      <c r="G187" s="5"/>
      <c r="H187" s="5"/>
      <c r="I187" s="5"/>
      <c r="J187" s="5"/>
      <c r="K187" s="5"/>
      <c r="L187" s="5"/>
      <c r="M187" s="5"/>
      <c r="N187" s="5"/>
      <c r="O187" s="5"/>
    </row>
    <row r="188" spans="1:15">
      <c r="A188" s="4">
        <v>41422</v>
      </c>
      <c r="B188" s="2">
        <v>0</v>
      </c>
      <c r="C188" s="2">
        <v>90</v>
      </c>
      <c r="D188" s="2">
        <v>0</v>
      </c>
      <c r="E188" t="s">
        <v>926</v>
      </c>
      <c r="F188" s="2"/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4">
        <v>41423</v>
      </c>
      <c r="B189" s="2">
        <v>0</v>
      </c>
      <c r="C189" s="2">
        <v>0</v>
      </c>
      <c r="D189" s="2">
        <v>0</v>
      </c>
      <c r="F189" s="2"/>
      <c r="G189" s="2"/>
      <c r="H189" s="5"/>
      <c r="I189" s="5"/>
      <c r="J189" s="5"/>
      <c r="K189" s="5"/>
      <c r="L189" s="5"/>
      <c r="M189" s="5"/>
      <c r="N189" s="5"/>
      <c r="O189" s="5"/>
    </row>
    <row r="190" spans="1:15">
      <c r="A190" s="4">
        <v>41424</v>
      </c>
      <c r="B190" s="2">
        <v>0</v>
      </c>
      <c r="C190" s="2">
        <v>0</v>
      </c>
      <c r="D190" s="2">
        <v>25.7</v>
      </c>
      <c r="E190" t="s">
        <v>215</v>
      </c>
      <c r="F190" s="2"/>
      <c r="G190" s="2"/>
      <c r="H190" s="5"/>
      <c r="I190" s="5"/>
      <c r="J190" s="5"/>
      <c r="K190" s="5"/>
      <c r="L190" s="5"/>
      <c r="M190" s="5"/>
      <c r="N190" s="5"/>
      <c r="O190" s="5"/>
    </row>
    <row r="191" spans="1:15">
      <c r="A191" s="4">
        <v>41424</v>
      </c>
      <c r="B191" s="2">
        <v>0</v>
      </c>
      <c r="C191" s="2">
        <v>0</v>
      </c>
      <c r="D191" s="2">
        <v>18</v>
      </c>
      <c r="E191" t="s">
        <v>451</v>
      </c>
      <c r="F191" s="2"/>
      <c r="G191" s="2"/>
      <c r="H191" s="5"/>
      <c r="I191" s="5"/>
      <c r="J191" s="5"/>
      <c r="K191" s="5"/>
      <c r="L191" s="5"/>
      <c r="M191" s="5"/>
      <c r="N191" s="5"/>
      <c r="O191" s="5"/>
    </row>
    <row r="192" spans="1:15">
      <c r="A192" s="4">
        <v>41424</v>
      </c>
      <c r="B192" s="2">
        <v>0</v>
      </c>
      <c r="C192" s="2">
        <v>0</v>
      </c>
      <c r="D192" s="2">
        <v>20</v>
      </c>
      <c r="E192" t="s">
        <v>912</v>
      </c>
      <c r="F192" s="2"/>
      <c r="G192" s="2"/>
      <c r="H192" s="5"/>
      <c r="I192" s="5"/>
      <c r="J192" s="5"/>
      <c r="K192" s="5"/>
      <c r="L192" s="5"/>
      <c r="M192" s="5"/>
      <c r="N192" s="5"/>
      <c r="O192" s="5"/>
    </row>
    <row r="193" spans="1:23">
      <c r="A193" s="4">
        <v>41424</v>
      </c>
      <c r="B193" s="2">
        <v>0</v>
      </c>
      <c r="C193" s="2">
        <v>0</v>
      </c>
      <c r="D193" s="2">
        <v>17</v>
      </c>
      <c r="E193" t="s">
        <v>913</v>
      </c>
      <c r="F193" s="2"/>
      <c r="G193" s="2"/>
      <c r="H193" s="5"/>
      <c r="I193" s="5"/>
      <c r="J193" s="5"/>
      <c r="K193" s="5"/>
      <c r="L193" s="5"/>
      <c r="M193" s="5"/>
      <c r="N193" s="5"/>
      <c r="O193" s="5"/>
    </row>
    <row r="194" spans="1:23">
      <c r="A194" s="4">
        <v>41424</v>
      </c>
      <c r="B194" s="2">
        <v>0</v>
      </c>
      <c r="C194" s="2">
        <v>0</v>
      </c>
      <c r="D194" s="2">
        <v>6</v>
      </c>
      <c r="E194" t="s">
        <v>914</v>
      </c>
      <c r="F194" s="2"/>
      <c r="G194" s="2"/>
      <c r="H194" s="5"/>
      <c r="I194" s="5"/>
      <c r="J194" s="5"/>
      <c r="K194" s="5"/>
      <c r="L194" s="5"/>
      <c r="M194" s="5"/>
      <c r="N194" s="5"/>
      <c r="O194" s="5"/>
    </row>
    <row r="195" spans="1:23">
      <c r="A195" s="4">
        <v>41424</v>
      </c>
      <c r="B195" s="2">
        <v>0</v>
      </c>
      <c r="C195" s="2">
        <v>0</v>
      </c>
      <c r="D195" s="2">
        <v>27</v>
      </c>
      <c r="E195" t="s">
        <v>374</v>
      </c>
      <c r="F195" s="2"/>
      <c r="G195" s="2"/>
      <c r="H195" s="5"/>
      <c r="I195" s="5"/>
      <c r="J195" s="5"/>
      <c r="K195" s="5"/>
      <c r="L195" s="5"/>
      <c r="M195" s="5"/>
      <c r="N195" s="5"/>
      <c r="O195" s="5"/>
    </row>
    <row r="196" spans="1:23">
      <c r="A196" s="4">
        <v>41424</v>
      </c>
      <c r="B196" s="2">
        <v>0</v>
      </c>
      <c r="C196" s="2">
        <v>0</v>
      </c>
      <c r="D196" s="2">
        <v>15.5</v>
      </c>
      <c r="E196" t="s">
        <v>916</v>
      </c>
      <c r="F196" s="2"/>
      <c r="G196" s="2"/>
      <c r="H196" s="5"/>
      <c r="I196" s="5"/>
      <c r="J196" s="5"/>
      <c r="K196" s="5"/>
      <c r="L196" s="5"/>
      <c r="M196" s="5"/>
      <c r="N196" s="5"/>
      <c r="O196" s="5"/>
    </row>
    <row r="197" spans="1:23">
      <c r="A197" s="4">
        <v>41424</v>
      </c>
      <c r="B197" s="2">
        <v>0</v>
      </c>
      <c r="C197" s="2">
        <v>0</v>
      </c>
      <c r="D197" s="2">
        <v>37.020000000000003</v>
      </c>
      <c r="E197" t="s">
        <v>917</v>
      </c>
      <c r="F197" s="2"/>
      <c r="G197" s="2"/>
      <c r="H197" s="5"/>
      <c r="I197" s="5"/>
      <c r="J197" s="5"/>
      <c r="K197" s="5"/>
      <c r="L197" s="5"/>
      <c r="M197" s="5"/>
      <c r="N197" s="5"/>
      <c r="O197" s="5"/>
    </row>
    <row r="198" spans="1:23">
      <c r="A198" s="4">
        <v>41424</v>
      </c>
      <c r="B198" s="2">
        <v>0</v>
      </c>
      <c r="C198" s="2">
        <v>0</v>
      </c>
      <c r="D198" s="2">
        <v>15.5</v>
      </c>
      <c r="E198" t="s">
        <v>312</v>
      </c>
      <c r="F198" s="2"/>
      <c r="G198" s="2"/>
      <c r="H198" s="5"/>
      <c r="I198" s="5"/>
      <c r="J198" s="5"/>
      <c r="K198" s="5"/>
      <c r="L198" s="5"/>
      <c r="M198" s="5"/>
      <c r="N198" s="5"/>
      <c r="O198" s="5"/>
    </row>
    <row r="199" spans="1:23">
      <c r="A199" s="4">
        <v>41425</v>
      </c>
      <c r="B199" s="2">
        <v>0</v>
      </c>
      <c r="C199" s="2">
        <v>0</v>
      </c>
      <c r="D199" s="2">
        <v>0</v>
      </c>
      <c r="F199" s="2"/>
      <c r="G199" s="2"/>
      <c r="H199" s="5"/>
      <c r="I199" s="5"/>
      <c r="J199" s="5"/>
      <c r="K199" s="5"/>
      <c r="L199" s="5"/>
      <c r="M199" s="5"/>
      <c r="N199" s="5"/>
      <c r="O199" s="5"/>
    </row>
    <row r="200" spans="1:23">
      <c r="A200" t="s">
        <v>6</v>
      </c>
      <c r="B200" s="2"/>
      <c r="C200" s="2"/>
      <c r="F200" s="2"/>
      <c r="G200" s="2"/>
      <c r="H200" s="5"/>
      <c r="I200" s="5"/>
      <c r="J200" s="5"/>
      <c r="K200" s="5"/>
      <c r="L200" s="5"/>
      <c r="M200" s="5"/>
      <c r="N200" s="5"/>
      <c r="O200" s="5"/>
      <c r="T200" s="1"/>
    </row>
    <row r="201" spans="1:23">
      <c r="A201" s="4">
        <v>41395</v>
      </c>
      <c r="B201" s="2">
        <v>400</v>
      </c>
      <c r="C201" s="2">
        <v>0</v>
      </c>
      <c r="D201" s="6">
        <v>0</v>
      </c>
      <c r="E201" t="s">
        <v>198</v>
      </c>
      <c r="F201" s="2"/>
      <c r="G201" s="2"/>
      <c r="H201" s="5"/>
      <c r="I201" s="5"/>
      <c r="J201" s="5"/>
      <c r="K201" s="5"/>
      <c r="L201" s="5"/>
      <c r="M201" s="5"/>
      <c r="N201" s="5"/>
      <c r="O201" s="5"/>
      <c r="T201" s="1"/>
    </row>
    <row r="202" spans="1:23">
      <c r="A202" s="4">
        <v>41395</v>
      </c>
      <c r="B202" s="2">
        <v>0</v>
      </c>
      <c r="C202" s="2">
        <v>0</v>
      </c>
      <c r="D202" s="6">
        <v>3.5</v>
      </c>
      <c r="E202" t="s">
        <v>795</v>
      </c>
      <c r="F202" s="2"/>
      <c r="G202" s="2"/>
      <c r="H202" s="5"/>
      <c r="I202" s="5"/>
      <c r="J202" s="5"/>
      <c r="K202" s="5"/>
      <c r="L202" s="5"/>
      <c r="M202" s="5"/>
      <c r="N202" s="5"/>
      <c r="O202" s="5"/>
      <c r="T202" s="1"/>
    </row>
    <row r="203" spans="1:23">
      <c r="A203" s="4">
        <v>41395</v>
      </c>
      <c r="B203" s="2">
        <v>1552.5</v>
      </c>
      <c r="C203" s="2">
        <v>0</v>
      </c>
      <c r="D203" s="6">
        <v>0</v>
      </c>
      <c r="E203" t="s">
        <v>184</v>
      </c>
      <c r="F203" s="2"/>
      <c r="G203" s="2"/>
      <c r="H203" s="5"/>
      <c r="I203" s="5"/>
      <c r="J203" s="5"/>
      <c r="K203" s="5"/>
      <c r="L203" s="5"/>
      <c r="M203" s="5"/>
      <c r="N203" s="5"/>
      <c r="O203" s="5"/>
      <c r="T203" s="1"/>
    </row>
    <row r="204" spans="1:23">
      <c r="A204" s="4">
        <v>41396</v>
      </c>
      <c r="B204" s="2">
        <v>0</v>
      </c>
      <c r="C204" s="2">
        <v>0</v>
      </c>
      <c r="D204" s="6">
        <v>7</v>
      </c>
      <c r="E204" t="s">
        <v>806</v>
      </c>
      <c r="F204" s="2"/>
      <c r="G204" s="2"/>
      <c r="H204" s="5"/>
      <c r="I204" s="5"/>
      <c r="J204" s="5"/>
      <c r="K204" s="5"/>
      <c r="L204" s="5"/>
      <c r="M204" s="5"/>
      <c r="N204" s="5"/>
      <c r="O204" s="5"/>
      <c r="T204" s="1"/>
      <c r="V204" s="3"/>
      <c r="W204" s="3"/>
    </row>
    <row r="205" spans="1:23">
      <c r="A205" s="4">
        <v>41396</v>
      </c>
      <c r="B205" s="2">
        <v>100</v>
      </c>
      <c r="C205" s="2">
        <v>0</v>
      </c>
      <c r="D205" s="6">
        <v>7</v>
      </c>
      <c r="E205" t="s">
        <v>395</v>
      </c>
      <c r="F205" s="2"/>
      <c r="G205" s="2"/>
      <c r="H205" s="5"/>
      <c r="I205" s="5"/>
      <c r="J205" s="5"/>
      <c r="K205" s="5"/>
      <c r="L205" s="5"/>
      <c r="M205" s="5"/>
      <c r="N205" s="5"/>
      <c r="O205" s="5"/>
      <c r="T205" s="1"/>
      <c r="V205" s="3"/>
      <c r="W205" s="3"/>
    </row>
    <row r="206" spans="1:23">
      <c r="A206" s="4">
        <v>41397</v>
      </c>
      <c r="B206" s="2">
        <v>399</v>
      </c>
      <c r="C206" s="2">
        <v>0</v>
      </c>
      <c r="D206" s="6">
        <v>0</v>
      </c>
      <c r="E206" t="s">
        <v>822</v>
      </c>
      <c r="F206" s="2"/>
      <c r="G206" s="2"/>
      <c r="H206" s="5"/>
      <c r="I206" s="5"/>
      <c r="J206" s="5"/>
      <c r="K206" s="5"/>
      <c r="L206" s="5"/>
      <c r="M206" s="5"/>
      <c r="N206" s="5"/>
      <c r="O206" s="5"/>
      <c r="T206" s="1"/>
      <c r="V206" s="3"/>
      <c r="W206" s="3"/>
    </row>
    <row r="207" spans="1:23">
      <c r="A207" s="4">
        <v>41397</v>
      </c>
      <c r="B207" s="2">
        <v>298</v>
      </c>
      <c r="C207" s="2">
        <v>0</v>
      </c>
      <c r="D207" s="6">
        <v>0</v>
      </c>
      <c r="E207" t="s">
        <v>820</v>
      </c>
      <c r="F207" s="2"/>
      <c r="G207" s="2"/>
      <c r="H207" s="5"/>
      <c r="I207" s="5"/>
      <c r="J207" s="5"/>
      <c r="K207" s="5"/>
      <c r="L207" s="5"/>
      <c r="M207" s="5"/>
      <c r="N207" s="5"/>
      <c r="O207" s="5"/>
      <c r="T207" s="1"/>
      <c r="V207" s="3"/>
      <c r="W207" s="3"/>
    </row>
    <row r="208" spans="1:23">
      <c r="A208" s="4">
        <v>41398</v>
      </c>
      <c r="B208" s="2">
        <v>136</v>
      </c>
      <c r="C208" s="2">
        <v>0</v>
      </c>
      <c r="D208" s="6">
        <v>0</v>
      </c>
      <c r="E208" t="s">
        <v>634</v>
      </c>
      <c r="F208" s="2"/>
      <c r="G208" s="5"/>
      <c r="H208" s="5"/>
      <c r="I208" s="5"/>
      <c r="J208" s="5"/>
      <c r="K208" s="5"/>
      <c r="L208" s="5"/>
      <c r="M208" s="5"/>
      <c r="N208" s="5"/>
      <c r="O208" s="5"/>
      <c r="T208" s="1"/>
      <c r="V208" s="3"/>
      <c r="W208" s="3"/>
    </row>
    <row r="209" spans="1:23">
      <c r="A209" s="4">
        <v>41398</v>
      </c>
      <c r="B209" s="2">
        <v>0</v>
      </c>
      <c r="C209" s="2">
        <v>0</v>
      </c>
      <c r="D209" s="6">
        <v>24</v>
      </c>
      <c r="E209" t="s">
        <v>826</v>
      </c>
      <c r="F209" s="2"/>
      <c r="G209" s="5"/>
      <c r="H209" s="5"/>
      <c r="I209" s="5"/>
      <c r="J209" s="5"/>
      <c r="K209" s="5"/>
      <c r="L209" s="5"/>
      <c r="M209" s="5"/>
      <c r="N209" s="5"/>
      <c r="O209" s="5"/>
      <c r="T209" s="1"/>
      <c r="V209" s="3"/>
      <c r="W209" s="3"/>
    </row>
    <row r="210" spans="1:23">
      <c r="A210" s="4">
        <v>41398</v>
      </c>
      <c r="B210" s="2">
        <v>0</v>
      </c>
      <c r="C210" s="2">
        <v>0</v>
      </c>
      <c r="D210" s="6">
        <v>28</v>
      </c>
      <c r="E210" t="s">
        <v>827</v>
      </c>
      <c r="F210" s="2"/>
      <c r="G210" s="5"/>
      <c r="H210" s="5"/>
      <c r="I210" s="5"/>
      <c r="J210" s="5"/>
      <c r="K210" s="5"/>
      <c r="L210" s="5"/>
      <c r="M210" s="5"/>
      <c r="N210" s="5"/>
      <c r="O210" s="5"/>
      <c r="T210" s="1"/>
      <c r="V210" s="3"/>
      <c r="W210" s="3"/>
    </row>
    <row r="211" spans="1:23">
      <c r="A211" s="4">
        <v>41399</v>
      </c>
      <c r="B211" s="2">
        <v>500</v>
      </c>
      <c r="C211" s="2">
        <v>0</v>
      </c>
      <c r="D211" s="6">
        <v>0</v>
      </c>
      <c r="E211" t="s">
        <v>198</v>
      </c>
      <c r="F211" s="2"/>
      <c r="G211" s="5"/>
      <c r="H211" s="5"/>
      <c r="I211" s="5"/>
      <c r="J211" s="5"/>
      <c r="K211" s="5"/>
      <c r="L211" s="5"/>
      <c r="M211" s="5"/>
      <c r="N211" s="5"/>
      <c r="O211" s="5"/>
      <c r="T211" s="1"/>
      <c r="V211" s="3"/>
      <c r="W211" s="3"/>
    </row>
    <row r="212" spans="1:23">
      <c r="A212" s="4">
        <v>41399</v>
      </c>
      <c r="B212" s="2">
        <v>300</v>
      </c>
      <c r="C212" s="2">
        <v>0</v>
      </c>
      <c r="D212" s="6">
        <v>0</v>
      </c>
      <c r="E212" t="s">
        <v>198</v>
      </c>
      <c r="F212" s="2"/>
      <c r="G212" s="5"/>
      <c r="H212" s="5"/>
      <c r="I212" s="5"/>
      <c r="J212" s="5"/>
      <c r="K212" s="5"/>
      <c r="L212" s="5"/>
      <c r="M212" s="5"/>
      <c r="N212" s="5"/>
      <c r="O212" s="5"/>
      <c r="T212" s="1"/>
      <c r="V212" s="3"/>
      <c r="W212" s="3"/>
    </row>
    <row r="213" spans="1:23">
      <c r="A213" s="4">
        <v>41399</v>
      </c>
      <c r="B213" s="2">
        <v>0</v>
      </c>
      <c r="C213" s="2">
        <v>0</v>
      </c>
      <c r="D213" s="6">
        <v>5</v>
      </c>
      <c r="E213" t="s">
        <v>811</v>
      </c>
      <c r="F213" s="2"/>
      <c r="G213" s="5"/>
      <c r="H213" s="5"/>
      <c r="I213" s="5"/>
      <c r="J213" s="5"/>
      <c r="K213" s="5"/>
      <c r="L213" s="5"/>
      <c r="M213" s="5"/>
      <c r="N213" s="5"/>
      <c r="O213" s="5"/>
      <c r="T213" s="1"/>
      <c r="V213" s="3"/>
      <c r="W213" s="3"/>
    </row>
    <row r="214" spans="1:23">
      <c r="A214" s="4">
        <v>41399</v>
      </c>
      <c r="B214" s="2">
        <v>0</v>
      </c>
      <c r="C214" s="2">
        <v>0</v>
      </c>
      <c r="D214" s="6">
        <v>33</v>
      </c>
      <c r="E214" t="s">
        <v>814</v>
      </c>
      <c r="F214" s="2"/>
      <c r="G214" s="5"/>
      <c r="H214" s="5"/>
      <c r="I214" s="5"/>
      <c r="J214" s="5"/>
      <c r="K214" s="5"/>
      <c r="L214" s="5"/>
      <c r="M214" s="5"/>
      <c r="N214" s="5"/>
      <c r="O214" s="5"/>
      <c r="T214" s="1"/>
      <c r="V214" s="3"/>
      <c r="W214" s="3"/>
    </row>
    <row r="215" spans="1:23">
      <c r="A215" s="4">
        <v>41399</v>
      </c>
      <c r="B215" s="2">
        <v>0</v>
      </c>
      <c r="C215" s="2">
        <v>0</v>
      </c>
      <c r="D215" s="6">
        <v>12</v>
      </c>
      <c r="E215" t="s">
        <v>830</v>
      </c>
      <c r="F215" s="2"/>
      <c r="G215" s="5"/>
      <c r="H215" s="5"/>
      <c r="I215" s="5"/>
      <c r="J215" s="5"/>
      <c r="K215" s="5"/>
      <c r="L215" s="5"/>
      <c r="M215" s="5"/>
      <c r="N215" s="5"/>
      <c r="O215" s="5"/>
      <c r="T215" s="1"/>
      <c r="V215" s="3"/>
      <c r="W215" s="3"/>
    </row>
    <row r="216" spans="1:23">
      <c r="A216" s="4">
        <v>41399</v>
      </c>
      <c r="B216" s="2">
        <v>0</v>
      </c>
      <c r="C216" s="2">
        <v>0</v>
      </c>
      <c r="D216" s="6">
        <v>10</v>
      </c>
      <c r="E216" t="s">
        <v>833</v>
      </c>
      <c r="F216" s="2"/>
      <c r="G216" s="5"/>
      <c r="H216" s="5"/>
      <c r="I216" s="5"/>
      <c r="J216" s="5"/>
      <c r="K216" s="5"/>
      <c r="L216" s="5"/>
      <c r="M216" s="5"/>
      <c r="N216" s="5"/>
      <c r="O216" s="5"/>
      <c r="T216" s="1"/>
      <c r="V216" s="3"/>
      <c r="W216" s="3"/>
    </row>
    <row r="217" spans="1:23">
      <c r="A217" s="4">
        <v>41400</v>
      </c>
      <c r="B217" s="2">
        <v>45.24</v>
      </c>
      <c r="C217" s="2">
        <v>0</v>
      </c>
      <c r="D217" s="6">
        <v>0</v>
      </c>
      <c r="E217" t="s">
        <v>821</v>
      </c>
      <c r="F217" s="2"/>
      <c r="G217" s="5"/>
      <c r="H217" s="5"/>
      <c r="I217" s="5"/>
      <c r="J217" s="5"/>
      <c r="K217" s="5"/>
      <c r="L217" s="5"/>
      <c r="M217" s="5"/>
      <c r="N217" s="5"/>
      <c r="O217" s="5"/>
      <c r="T217" s="1"/>
      <c r="V217" s="3"/>
      <c r="W217" s="3"/>
    </row>
    <row r="218" spans="1:23">
      <c r="A218" s="4">
        <v>41400</v>
      </c>
      <c r="B218" s="2">
        <v>0</v>
      </c>
      <c r="C218" s="2">
        <v>0</v>
      </c>
      <c r="D218" s="6">
        <v>1083</v>
      </c>
      <c r="E218" t="s">
        <v>184</v>
      </c>
      <c r="F218" s="2"/>
      <c r="G218" s="2"/>
      <c r="H218" s="5"/>
      <c r="I218" s="5"/>
      <c r="J218" s="5"/>
      <c r="K218" s="5"/>
      <c r="L218" s="5"/>
      <c r="M218" s="5"/>
      <c r="N218" s="5"/>
      <c r="O218" s="5"/>
      <c r="T218" s="1"/>
      <c r="V218" s="3"/>
      <c r="W218" s="3"/>
    </row>
    <row r="219" spans="1:23">
      <c r="A219" s="4">
        <v>41401</v>
      </c>
      <c r="B219" s="2">
        <v>0</v>
      </c>
      <c r="C219" s="2">
        <v>66.900000000000006</v>
      </c>
      <c r="D219" s="6">
        <v>0</v>
      </c>
      <c r="E219" t="s">
        <v>832</v>
      </c>
      <c r="F219" s="2"/>
      <c r="G219" s="5"/>
      <c r="H219" s="5"/>
      <c r="I219" s="5"/>
      <c r="J219" s="5"/>
      <c r="K219" s="5"/>
      <c r="L219" s="5"/>
      <c r="M219" s="5"/>
      <c r="N219" s="5"/>
      <c r="O219" s="5"/>
      <c r="T219" s="1"/>
      <c r="V219" s="3"/>
      <c r="W219" s="3"/>
    </row>
    <row r="220" spans="1:23">
      <c r="A220" s="4">
        <v>41401</v>
      </c>
      <c r="B220" s="2">
        <v>0</v>
      </c>
      <c r="C220" s="2">
        <v>17.66</v>
      </c>
      <c r="D220" s="6">
        <v>0</v>
      </c>
      <c r="E220" t="s">
        <v>831</v>
      </c>
      <c r="F220" s="2"/>
      <c r="G220" s="5"/>
      <c r="H220" s="5"/>
      <c r="I220" s="5"/>
      <c r="J220" s="5"/>
      <c r="K220" s="5"/>
      <c r="L220" s="5"/>
      <c r="M220" s="5"/>
      <c r="N220" s="5"/>
      <c r="O220" s="5"/>
      <c r="T220" s="1"/>
      <c r="V220" s="3"/>
      <c r="W220" s="3"/>
    </row>
    <row r="221" spans="1:23">
      <c r="A221" s="4">
        <v>41402</v>
      </c>
      <c r="B221" s="2">
        <v>0</v>
      </c>
      <c r="C221" s="2">
        <v>0</v>
      </c>
      <c r="D221" s="6">
        <v>170</v>
      </c>
      <c r="E221" t="s">
        <v>857</v>
      </c>
      <c r="F221" s="2"/>
      <c r="G221" s="5"/>
      <c r="H221" s="5"/>
      <c r="I221" s="5"/>
      <c r="J221" s="5"/>
      <c r="K221" s="5"/>
      <c r="L221" s="5"/>
      <c r="M221" s="5"/>
      <c r="N221" s="5"/>
      <c r="O221" s="5"/>
      <c r="T221" s="1"/>
      <c r="V221" s="3"/>
      <c r="W221" s="3"/>
    </row>
    <row r="222" spans="1:23">
      <c r="A222" s="4">
        <v>41402</v>
      </c>
      <c r="B222" s="2">
        <v>0</v>
      </c>
      <c r="C222" s="2">
        <v>0</v>
      </c>
      <c r="D222" s="6">
        <v>0</v>
      </c>
      <c r="F222" s="2"/>
      <c r="G222" s="5"/>
      <c r="H222" s="5"/>
      <c r="I222" s="5"/>
      <c r="J222" s="5"/>
      <c r="K222" s="5"/>
      <c r="L222" s="5"/>
      <c r="M222" s="5"/>
      <c r="N222" s="5"/>
      <c r="O222" s="5"/>
      <c r="T222" s="1"/>
      <c r="V222" s="3"/>
      <c r="W222" s="3"/>
    </row>
    <row r="223" spans="1:23">
      <c r="A223" s="4">
        <v>41403</v>
      </c>
      <c r="B223" s="2">
        <v>50</v>
      </c>
      <c r="C223" s="2">
        <v>0</v>
      </c>
      <c r="D223" s="6">
        <v>0</v>
      </c>
      <c r="E223" t="s">
        <v>483</v>
      </c>
      <c r="F223" s="2"/>
      <c r="G223" s="5"/>
      <c r="H223" s="5"/>
      <c r="I223" s="5"/>
      <c r="J223" s="5"/>
      <c r="K223" s="5"/>
      <c r="L223" s="5"/>
      <c r="M223" s="5"/>
      <c r="N223" s="5"/>
      <c r="O223" s="5"/>
      <c r="T223" s="1"/>
      <c r="V223" s="3"/>
      <c r="W223" s="3"/>
    </row>
    <row r="224" spans="1:23">
      <c r="A224" s="4">
        <v>41403</v>
      </c>
      <c r="B224" s="2">
        <v>0</v>
      </c>
      <c r="C224" s="2">
        <v>0</v>
      </c>
      <c r="D224" s="6">
        <v>0</v>
      </c>
      <c r="F224" s="2"/>
      <c r="G224" s="5"/>
      <c r="H224" s="5"/>
      <c r="I224" s="5"/>
      <c r="J224" s="5"/>
      <c r="K224" s="5"/>
      <c r="L224" s="5"/>
      <c r="M224" s="5"/>
      <c r="N224" s="5"/>
      <c r="O224" s="5"/>
      <c r="T224" s="1"/>
      <c r="V224" s="3"/>
      <c r="W224" s="3"/>
    </row>
    <row r="225" spans="1:23">
      <c r="A225" s="4">
        <v>41404</v>
      </c>
      <c r="B225" s="2">
        <v>1100</v>
      </c>
      <c r="C225" s="2">
        <v>0</v>
      </c>
      <c r="D225" s="6">
        <v>0</v>
      </c>
      <c r="E225" t="s">
        <v>838</v>
      </c>
      <c r="F225" s="2"/>
      <c r="G225" s="5"/>
      <c r="H225" s="5"/>
      <c r="I225" s="5"/>
      <c r="J225" s="5"/>
      <c r="K225" s="5"/>
      <c r="L225" s="5"/>
      <c r="M225" s="5"/>
      <c r="N225" s="5"/>
      <c r="O225" s="5"/>
      <c r="T225" s="1"/>
      <c r="V225" s="3"/>
      <c r="W225" s="3"/>
    </row>
    <row r="226" spans="1:23">
      <c r="A226" s="4">
        <v>41405</v>
      </c>
      <c r="B226" s="2">
        <v>0</v>
      </c>
      <c r="C226" s="2">
        <v>0</v>
      </c>
      <c r="D226" s="6">
        <v>4</v>
      </c>
      <c r="E226" t="s">
        <v>856</v>
      </c>
      <c r="F226" s="2"/>
      <c r="G226" s="5"/>
      <c r="H226" s="5"/>
      <c r="I226" s="5"/>
      <c r="J226" s="5"/>
      <c r="K226" s="5"/>
      <c r="L226" s="5"/>
      <c r="M226" s="5"/>
      <c r="N226" s="5"/>
      <c r="O226" s="5"/>
      <c r="T226" s="1"/>
      <c r="V226" s="3"/>
      <c r="W226" s="3"/>
    </row>
    <row r="227" spans="1:23">
      <c r="A227" s="4">
        <v>41405</v>
      </c>
      <c r="B227" s="2">
        <v>800</v>
      </c>
      <c r="C227" s="2">
        <v>0</v>
      </c>
      <c r="D227" s="6">
        <v>0</v>
      </c>
      <c r="E227" t="s">
        <v>386</v>
      </c>
      <c r="F227" s="2"/>
      <c r="G227" s="5"/>
      <c r="H227" s="5"/>
      <c r="I227" s="5"/>
      <c r="J227" s="5"/>
      <c r="K227" s="5"/>
      <c r="L227" s="5"/>
      <c r="M227" s="5"/>
      <c r="N227" s="5"/>
      <c r="O227" s="5"/>
      <c r="V227" s="3"/>
      <c r="W227" s="3"/>
    </row>
    <row r="228" spans="1:23">
      <c r="A228" s="4">
        <v>41405</v>
      </c>
      <c r="B228" s="2">
        <v>300</v>
      </c>
      <c r="C228" s="2">
        <v>0</v>
      </c>
      <c r="D228" s="6">
        <v>0</v>
      </c>
      <c r="E228" t="s">
        <v>198</v>
      </c>
      <c r="F228" s="2"/>
      <c r="G228" s="5"/>
      <c r="H228" s="5"/>
      <c r="I228" s="5"/>
      <c r="J228" s="5"/>
      <c r="K228" s="5"/>
      <c r="L228" s="5"/>
      <c r="M228" s="5"/>
      <c r="N228" s="5"/>
      <c r="O228" s="5"/>
      <c r="V228" s="3"/>
      <c r="W228" s="3"/>
    </row>
    <row r="229" spans="1:23">
      <c r="A229" s="4">
        <v>41406</v>
      </c>
      <c r="B229" s="2">
        <v>50</v>
      </c>
      <c r="C229" s="2">
        <v>0</v>
      </c>
      <c r="D229" s="6">
        <v>0</v>
      </c>
      <c r="E229" t="s">
        <v>395</v>
      </c>
      <c r="F229" s="2"/>
      <c r="G229" s="5"/>
      <c r="H229" s="5"/>
      <c r="I229" s="5"/>
      <c r="J229" s="5"/>
      <c r="K229" s="5"/>
      <c r="L229" s="5"/>
      <c r="M229" s="5"/>
      <c r="N229" s="5"/>
      <c r="O229" s="5"/>
      <c r="V229" s="3"/>
      <c r="W229" s="3"/>
    </row>
    <row r="230" spans="1:23">
      <c r="A230" s="4">
        <v>41406</v>
      </c>
      <c r="B230" s="2">
        <v>50</v>
      </c>
      <c r="C230" s="2">
        <v>0</v>
      </c>
      <c r="D230" s="6">
        <v>0</v>
      </c>
      <c r="E230" t="s">
        <v>483</v>
      </c>
      <c r="F230" s="2"/>
      <c r="G230" s="5"/>
      <c r="H230" s="5"/>
      <c r="I230" s="5"/>
      <c r="J230" s="5"/>
      <c r="K230" s="5"/>
      <c r="L230" s="5"/>
      <c r="M230" s="5"/>
      <c r="N230" s="5"/>
      <c r="O230" s="5"/>
      <c r="V230" s="3"/>
      <c r="W230" s="3"/>
    </row>
    <row r="231" spans="1:23">
      <c r="A231" s="4">
        <v>41406</v>
      </c>
      <c r="B231" s="2">
        <v>1</v>
      </c>
      <c r="C231" s="2">
        <v>0</v>
      </c>
      <c r="D231" s="6">
        <v>0</v>
      </c>
      <c r="E231" t="s">
        <v>865</v>
      </c>
      <c r="F231" s="2"/>
      <c r="G231" s="5"/>
      <c r="H231" s="5"/>
      <c r="I231" s="5"/>
      <c r="J231" s="5"/>
      <c r="K231" s="5"/>
      <c r="L231" s="5"/>
      <c r="M231" s="5"/>
      <c r="N231" s="5"/>
      <c r="O231" s="5"/>
      <c r="V231" s="3"/>
      <c r="W231" s="3"/>
    </row>
    <row r="232" spans="1:23">
      <c r="A232" s="4">
        <v>41406</v>
      </c>
      <c r="B232" s="2">
        <v>200</v>
      </c>
      <c r="C232" s="2">
        <v>0</v>
      </c>
      <c r="D232" s="6">
        <v>0</v>
      </c>
      <c r="E232" t="s">
        <v>864</v>
      </c>
      <c r="F232" s="2"/>
      <c r="G232" s="5"/>
      <c r="H232" s="5"/>
      <c r="I232" s="5"/>
      <c r="J232" s="5"/>
      <c r="K232" s="5"/>
      <c r="L232" s="5"/>
      <c r="M232" s="5"/>
      <c r="N232" s="5"/>
      <c r="O232" s="5"/>
      <c r="V232" s="3"/>
      <c r="W232" s="3"/>
    </row>
    <row r="233" spans="1:23">
      <c r="A233" s="4">
        <v>41407</v>
      </c>
      <c r="B233" s="2">
        <v>0</v>
      </c>
      <c r="C233" s="2">
        <v>0</v>
      </c>
      <c r="D233" s="6">
        <v>39</v>
      </c>
      <c r="E233" t="s">
        <v>861</v>
      </c>
      <c r="F233" s="2"/>
      <c r="G233" s="5"/>
      <c r="H233" s="5"/>
      <c r="I233" s="5"/>
      <c r="J233" s="5"/>
      <c r="K233" s="5"/>
      <c r="L233" s="5"/>
      <c r="M233" s="5"/>
      <c r="N233" s="5"/>
      <c r="O233" s="5"/>
      <c r="V233" s="3"/>
      <c r="W233" s="3"/>
    </row>
    <row r="234" spans="1:23">
      <c r="A234" s="4">
        <v>41407</v>
      </c>
      <c r="B234" s="2">
        <v>0</v>
      </c>
      <c r="C234" s="2">
        <v>0</v>
      </c>
      <c r="D234" s="6">
        <v>10</v>
      </c>
      <c r="E234" t="s">
        <v>830</v>
      </c>
      <c r="F234" s="2"/>
      <c r="G234" s="5"/>
      <c r="H234" s="5"/>
      <c r="I234" s="5"/>
      <c r="J234" s="5"/>
      <c r="K234" s="5"/>
      <c r="L234" s="5"/>
      <c r="M234" s="5"/>
      <c r="N234" s="5"/>
      <c r="O234" s="5"/>
      <c r="V234" s="3"/>
      <c r="W234" s="3"/>
    </row>
    <row r="235" spans="1:23">
      <c r="A235" s="4">
        <v>41407</v>
      </c>
      <c r="B235" s="2">
        <v>0</v>
      </c>
      <c r="C235" s="2">
        <v>0</v>
      </c>
      <c r="D235" s="6">
        <v>15</v>
      </c>
      <c r="E235" t="s">
        <v>862</v>
      </c>
      <c r="F235" s="2"/>
      <c r="G235" s="2"/>
      <c r="H235" s="5"/>
      <c r="I235" s="5"/>
      <c r="J235" s="5"/>
      <c r="K235" s="5"/>
      <c r="L235" s="5"/>
      <c r="M235" s="5"/>
      <c r="N235" s="5"/>
      <c r="O235" s="5"/>
      <c r="V235" s="3"/>
      <c r="W235" s="3"/>
    </row>
    <row r="236" spans="1:23">
      <c r="A236" s="4">
        <v>41407</v>
      </c>
      <c r="B236" s="2">
        <v>2000</v>
      </c>
      <c r="C236" s="2">
        <v>0</v>
      </c>
      <c r="D236" s="6">
        <v>0</v>
      </c>
      <c r="E236" t="s">
        <v>863</v>
      </c>
      <c r="F236" s="2"/>
      <c r="G236" s="5"/>
      <c r="H236" s="5"/>
      <c r="I236" s="5"/>
      <c r="J236" s="5"/>
      <c r="K236" s="5"/>
      <c r="L236" s="5"/>
      <c r="M236" s="5"/>
      <c r="N236" s="5"/>
      <c r="O236" s="5"/>
      <c r="V236" s="3"/>
      <c r="W236" s="3"/>
    </row>
    <row r="237" spans="1:23">
      <c r="A237" s="4">
        <v>41407</v>
      </c>
      <c r="B237" s="2">
        <v>2700</v>
      </c>
      <c r="C237" s="2">
        <v>0</v>
      </c>
      <c r="D237" s="6">
        <v>0</v>
      </c>
      <c r="E237" t="s">
        <v>698</v>
      </c>
      <c r="F237" s="2"/>
      <c r="G237" s="5"/>
      <c r="H237" s="5"/>
      <c r="I237" s="5"/>
      <c r="J237" s="5"/>
      <c r="K237" s="5"/>
      <c r="L237" s="5"/>
      <c r="M237" s="5"/>
      <c r="N237" s="5"/>
      <c r="O237" s="5"/>
      <c r="V237" s="3"/>
      <c r="W237" s="3"/>
    </row>
    <row r="238" spans="1:23">
      <c r="A238" s="4">
        <v>41408</v>
      </c>
      <c r="B238" s="2">
        <v>100</v>
      </c>
      <c r="C238" s="2">
        <v>0</v>
      </c>
      <c r="D238" s="6">
        <v>0</v>
      </c>
      <c r="E238" t="s">
        <v>198</v>
      </c>
      <c r="F238" s="2"/>
      <c r="G238" s="5"/>
      <c r="H238" s="5"/>
      <c r="I238" s="5"/>
      <c r="J238" s="5"/>
      <c r="K238" s="5"/>
      <c r="L238" s="5"/>
      <c r="M238" s="5"/>
      <c r="N238" s="5"/>
      <c r="O238" s="5"/>
      <c r="V238" s="3"/>
      <c r="W238" s="3"/>
    </row>
    <row r="239" spans="1:23">
      <c r="A239" s="4">
        <v>41408</v>
      </c>
      <c r="B239" s="2">
        <v>50</v>
      </c>
      <c r="C239" s="2">
        <v>0</v>
      </c>
      <c r="D239" s="6">
        <v>0</v>
      </c>
      <c r="E239" t="s">
        <v>395</v>
      </c>
      <c r="F239" s="2"/>
      <c r="G239" s="5"/>
      <c r="H239" s="5"/>
      <c r="I239" s="5"/>
      <c r="J239" s="5"/>
      <c r="K239" s="5"/>
      <c r="L239" s="5"/>
      <c r="M239" s="5"/>
      <c r="N239" s="5"/>
      <c r="O239" s="5"/>
      <c r="V239" s="3"/>
      <c r="W239" s="3"/>
    </row>
    <row r="240" spans="1:23">
      <c r="A240" s="4">
        <v>41409</v>
      </c>
      <c r="B240" s="2">
        <v>0</v>
      </c>
      <c r="C240" s="2">
        <v>0</v>
      </c>
      <c r="D240" s="6">
        <v>0</v>
      </c>
      <c r="F240" s="2"/>
      <c r="G240" s="5"/>
      <c r="H240" s="5"/>
      <c r="I240" s="5"/>
      <c r="J240" s="5"/>
      <c r="K240" s="5"/>
      <c r="L240" s="5"/>
      <c r="M240" s="5"/>
      <c r="N240" s="5"/>
      <c r="O240" s="5"/>
      <c r="V240" s="3"/>
      <c r="W240" s="3"/>
    </row>
    <row r="241" spans="1:15">
      <c r="A241" s="4">
        <v>41410</v>
      </c>
      <c r="B241" s="2">
        <v>0</v>
      </c>
      <c r="C241" s="6">
        <v>745</v>
      </c>
      <c r="D241" s="6">
        <v>0</v>
      </c>
      <c r="E241" t="s">
        <v>770</v>
      </c>
      <c r="F241" s="2"/>
      <c r="G241" s="5"/>
      <c r="H241" s="5"/>
      <c r="I241" s="5"/>
      <c r="J241" s="5"/>
      <c r="K241" s="5"/>
      <c r="L241" s="5"/>
      <c r="M241" s="5"/>
      <c r="N241" s="5"/>
      <c r="O241" s="5"/>
    </row>
    <row r="242" spans="1:15">
      <c r="A242" s="4">
        <v>41411</v>
      </c>
      <c r="B242" s="2">
        <v>400</v>
      </c>
      <c r="C242" s="2">
        <v>0</v>
      </c>
      <c r="D242" s="6">
        <v>0</v>
      </c>
      <c r="E242" t="s">
        <v>198</v>
      </c>
      <c r="F242" s="2"/>
      <c r="G242" s="5"/>
      <c r="H242" s="5"/>
      <c r="I242" s="5"/>
      <c r="J242" s="5"/>
      <c r="K242" s="5"/>
      <c r="L242" s="5"/>
      <c r="M242" s="5"/>
      <c r="N242" s="5"/>
      <c r="O242" s="5"/>
    </row>
    <row r="243" spans="1:15">
      <c r="A243" s="4">
        <v>41411</v>
      </c>
      <c r="B243" s="2">
        <v>34.799999999999997</v>
      </c>
      <c r="C243" s="2">
        <v>0</v>
      </c>
      <c r="D243" s="6">
        <v>0</v>
      </c>
      <c r="E243" t="s">
        <v>878</v>
      </c>
      <c r="F243" s="2"/>
      <c r="G243" s="5"/>
      <c r="H243" s="5"/>
      <c r="I243" s="5"/>
      <c r="J243" s="5"/>
      <c r="K243" s="5"/>
      <c r="L243" s="5"/>
      <c r="M243" s="5"/>
      <c r="N243" s="5"/>
      <c r="O243" s="5"/>
    </row>
    <row r="244" spans="1:15">
      <c r="A244" s="4">
        <v>41412</v>
      </c>
      <c r="B244" s="2">
        <v>0</v>
      </c>
      <c r="C244" s="2">
        <v>119.4</v>
      </c>
      <c r="D244" s="6">
        <v>0</v>
      </c>
      <c r="E244" t="s">
        <v>881</v>
      </c>
      <c r="F244" s="2"/>
      <c r="G244" s="5"/>
      <c r="H244" s="5"/>
      <c r="I244" s="5"/>
      <c r="J244" s="5"/>
      <c r="K244" s="5"/>
      <c r="L244" s="5"/>
      <c r="M244" s="5"/>
      <c r="N244" s="5"/>
      <c r="O244" s="5"/>
    </row>
    <row r="245" spans="1:15">
      <c r="A245" s="4">
        <v>41413</v>
      </c>
      <c r="B245" s="2">
        <v>50</v>
      </c>
      <c r="C245" s="2">
        <v>0</v>
      </c>
      <c r="D245" s="6">
        <v>0</v>
      </c>
      <c r="E245" t="s">
        <v>395</v>
      </c>
      <c r="F245" s="2"/>
      <c r="G245" s="5"/>
      <c r="H245" s="5"/>
      <c r="I245" s="5"/>
      <c r="J245" s="5"/>
      <c r="K245" s="5"/>
      <c r="L245" s="5"/>
      <c r="M245" s="5"/>
      <c r="N245" s="5"/>
      <c r="O245" s="5"/>
    </row>
    <row r="246" spans="1:15">
      <c r="A246" s="4">
        <v>41413</v>
      </c>
      <c r="B246" s="2">
        <v>100</v>
      </c>
      <c r="C246" s="2">
        <v>0</v>
      </c>
      <c r="D246" s="6">
        <v>0</v>
      </c>
      <c r="E246" t="s">
        <v>198</v>
      </c>
      <c r="F246" s="2"/>
      <c r="G246" s="5"/>
      <c r="H246" s="5"/>
      <c r="I246" s="5"/>
      <c r="J246" s="5"/>
      <c r="K246" s="5"/>
      <c r="L246" s="5"/>
      <c r="M246" s="5"/>
      <c r="N246" s="5"/>
      <c r="O246" s="5"/>
    </row>
    <row r="247" spans="1:15">
      <c r="A247" s="4">
        <v>41414</v>
      </c>
      <c r="B247" s="2">
        <v>0</v>
      </c>
      <c r="C247" s="2">
        <v>0</v>
      </c>
      <c r="D247" s="6">
        <v>0</v>
      </c>
      <c r="F247" s="2"/>
      <c r="G247" s="5"/>
      <c r="H247" s="5"/>
      <c r="I247" s="5"/>
      <c r="J247" s="5"/>
      <c r="K247" s="5"/>
      <c r="L247" s="5"/>
      <c r="M247" s="5"/>
      <c r="N247" s="5"/>
      <c r="O247" s="5"/>
    </row>
    <row r="248" spans="1:15">
      <c r="A248" s="4">
        <v>41415</v>
      </c>
      <c r="B248" s="2">
        <v>0</v>
      </c>
      <c r="C248" s="2">
        <v>0</v>
      </c>
      <c r="D248" s="6">
        <v>9.1999999999999993</v>
      </c>
      <c r="E248" t="s">
        <v>224</v>
      </c>
      <c r="F248" s="2"/>
      <c r="G248" s="5"/>
      <c r="H248" s="5"/>
      <c r="I248" s="5"/>
      <c r="J248" s="5"/>
      <c r="K248" s="5"/>
      <c r="L248" s="5"/>
      <c r="M248" s="5"/>
      <c r="N248" s="5"/>
      <c r="O248" s="5"/>
    </row>
    <row r="249" spans="1:15">
      <c r="A249" s="4">
        <v>41415</v>
      </c>
      <c r="B249" s="6">
        <v>2.58</v>
      </c>
      <c r="C249" s="2">
        <v>0</v>
      </c>
      <c r="D249" s="6">
        <v>0</v>
      </c>
      <c r="E249" t="s">
        <v>893</v>
      </c>
      <c r="F249" s="2"/>
      <c r="G249" s="5"/>
      <c r="H249" s="5"/>
      <c r="I249" s="5"/>
      <c r="J249" s="5"/>
      <c r="K249" s="5"/>
      <c r="L249" s="5"/>
      <c r="M249" s="5"/>
      <c r="N249" s="5"/>
      <c r="O249" s="5"/>
    </row>
    <row r="250" spans="1:15">
      <c r="A250" s="4">
        <v>41415</v>
      </c>
      <c r="B250" s="2">
        <v>300</v>
      </c>
      <c r="C250" s="2">
        <v>0</v>
      </c>
      <c r="D250" s="6">
        <v>0</v>
      </c>
      <c r="E250" t="s">
        <v>198</v>
      </c>
      <c r="F250" s="2"/>
      <c r="G250" s="5"/>
      <c r="H250" s="5"/>
      <c r="I250" s="5"/>
      <c r="J250" s="5"/>
      <c r="K250" s="5"/>
      <c r="L250" s="5"/>
      <c r="M250" s="5"/>
      <c r="N250" s="5"/>
      <c r="O250" s="5"/>
    </row>
    <row r="251" spans="1:15">
      <c r="A251" s="4">
        <v>41415</v>
      </c>
      <c r="B251" s="2">
        <v>0</v>
      </c>
      <c r="C251" s="2">
        <v>0</v>
      </c>
      <c r="D251" s="6">
        <v>25.5</v>
      </c>
      <c r="E251" t="s">
        <v>184</v>
      </c>
      <c r="F251" s="2"/>
      <c r="G251" s="5"/>
      <c r="H251" s="5"/>
      <c r="I251" s="5"/>
      <c r="J251" s="5"/>
      <c r="K251" s="5"/>
      <c r="L251" s="5"/>
      <c r="M251" s="5"/>
      <c r="N251" s="5"/>
      <c r="O251" s="5"/>
    </row>
    <row r="252" spans="1:15">
      <c r="A252" s="4">
        <v>41416</v>
      </c>
      <c r="B252" s="2">
        <v>100</v>
      </c>
      <c r="C252" s="2">
        <v>0</v>
      </c>
      <c r="D252" s="6">
        <v>0</v>
      </c>
      <c r="E252" t="s">
        <v>483</v>
      </c>
      <c r="F252" s="2"/>
      <c r="G252" s="5"/>
      <c r="H252" s="5"/>
      <c r="I252" s="5"/>
      <c r="J252" s="5"/>
      <c r="K252" s="5"/>
      <c r="L252" s="5"/>
      <c r="M252" s="5"/>
      <c r="N252" s="5"/>
      <c r="O252" s="5"/>
    </row>
    <row r="253" spans="1:15">
      <c r="A253" s="4">
        <v>41416</v>
      </c>
      <c r="B253" s="2">
        <v>50</v>
      </c>
      <c r="C253" s="2">
        <v>0</v>
      </c>
      <c r="D253" s="6">
        <v>0</v>
      </c>
      <c r="E253" t="s">
        <v>395</v>
      </c>
      <c r="F253" s="2"/>
      <c r="G253" s="5"/>
      <c r="H253" s="5"/>
      <c r="I253" s="5"/>
      <c r="J253" s="5"/>
      <c r="K253" s="5"/>
      <c r="L253" s="5"/>
      <c r="M253" s="5"/>
      <c r="N253" s="5"/>
      <c r="O253" s="5"/>
    </row>
    <row r="254" spans="1:15">
      <c r="A254" s="4">
        <v>41417</v>
      </c>
      <c r="B254" s="2">
        <v>0</v>
      </c>
      <c r="C254" s="2">
        <v>8</v>
      </c>
      <c r="D254" s="6">
        <v>0</v>
      </c>
      <c r="E254" t="s">
        <v>899</v>
      </c>
      <c r="F254" s="2"/>
      <c r="G254" s="5"/>
      <c r="H254" s="5"/>
      <c r="I254" s="5"/>
      <c r="J254" s="5"/>
      <c r="K254" s="5"/>
      <c r="L254" s="5"/>
      <c r="M254" s="5"/>
      <c r="N254" s="5"/>
      <c r="O254" s="5"/>
    </row>
    <row r="255" spans="1:15">
      <c r="A255" s="4">
        <v>41418</v>
      </c>
      <c r="B255" s="2">
        <v>400</v>
      </c>
      <c r="C255" s="2">
        <v>0</v>
      </c>
      <c r="D255" s="6">
        <v>0</v>
      </c>
      <c r="E255" t="s">
        <v>928</v>
      </c>
      <c r="F255" s="2"/>
      <c r="G255" s="5"/>
      <c r="H255" s="5"/>
      <c r="I255" s="5"/>
      <c r="J255" s="5"/>
      <c r="K255" s="5"/>
      <c r="L255" s="5"/>
      <c r="M255" s="5"/>
      <c r="N255" s="5"/>
      <c r="O255" s="5"/>
    </row>
    <row r="256" spans="1:15">
      <c r="A256" s="4">
        <v>41419</v>
      </c>
      <c r="B256" s="2">
        <v>614</v>
      </c>
      <c r="C256" s="2">
        <v>0</v>
      </c>
      <c r="D256" s="6">
        <v>0</v>
      </c>
      <c r="E256" t="s">
        <v>909</v>
      </c>
      <c r="F256" s="2"/>
      <c r="G256" s="5"/>
      <c r="H256" s="5"/>
      <c r="I256" s="5"/>
      <c r="J256" s="5"/>
      <c r="K256" s="5"/>
      <c r="L256" s="5"/>
      <c r="M256" s="5"/>
      <c r="N256" s="5"/>
      <c r="O256" s="5"/>
    </row>
    <row r="257" spans="1:15">
      <c r="A257" s="4">
        <v>41419</v>
      </c>
      <c r="B257" s="2">
        <v>2338</v>
      </c>
      <c r="C257" s="2">
        <v>0</v>
      </c>
      <c r="D257" s="6">
        <v>0</v>
      </c>
      <c r="E257" t="s">
        <v>929</v>
      </c>
      <c r="F257" s="2"/>
      <c r="G257" s="5"/>
      <c r="H257" s="5"/>
      <c r="I257" s="5"/>
      <c r="J257" s="5"/>
      <c r="K257" s="5"/>
      <c r="L257" s="5"/>
      <c r="M257" s="5"/>
      <c r="N257" s="5"/>
      <c r="O257" s="5"/>
    </row>
    <row r="258" spans="1:15">
      <c r="A258" s="4">
        <v>41420</v>
      </c>
      <c r="B258" s="2">
        <v>0</v>
      </c>
      <c r="C258" s="2">
        <v>0</v>
      </c>
      <c r="D258" s="6">
        <v>0</v>
      </c>
      <c r="F258" s="2"/>
      <c r="G258" s="5"/>
      <c r="H258" s="5"/>
      <c r="I258" s="5"/>
      <c r="J258" s="5"/>
      <c r="K258" s="5"/>
      <c r="L258" s="5"/>
      <c r="M258" s="5"/>
      <c r="N258" s="5"/>
      <c r="O258" s="5"/>
    </row>
    <row r="259" spans="1:15">
      <c r="A259" s="4">
        <v>41421</v>
      </c>
      <c r="B259" s="2">
        <v>0</v>
      </c>
      <c r="C259" s="2">
        <v>0</v>
      </c>
      <c r="D259" s="6">
        <v>0</v>
      </c>
      <c r="F259" s="2"/>
      <c r="G259" s="5"/>
      <c r="H259" s="5"/>
      <c r="I259" s="5"/>
      <c r="J259" s="5"/>
      <c r="K259" s="5"/>
      <c r="L259" s="5"/>
      <c r="M259" s="5"/>
      <c r="N259" s="5"/>
      <c r="O259" s="5"/>
    </row>
    <row r="260" spans="1:15">
      <c r="A260" s="4">
        <v>41422</v>
      </c>
      <c r="B260" s="2">
        <v>0</v>
      </c>
      <c r="C260" s="2">
        <v>39</v>
      </c>
      <c r="D260" s="6">
        <v>0</v>
      </c>
      <c r="E260" t="s">
        <v>925</v>
      </c>
      <c r="F260" s="2"/>
      <c r="G260" s="10"/>
      <c r="H260" s="10"/>
      <c r="I260" s="5"/>
      <c r="J260" s="5"/>
      <c r="K260" s="5"/>
      <c r="L260" s="5"/>
      <c r="M260" s="5"/>
      <c r="N260" s="5"/>
      <c r="O260" s="5"/>
    </row>
    <row r="261" spans="1:15">
      <c r="A261" s="4">
        <v>41422</v>
      </c>
      <c r="B261" s="2">
        <v>400</v>
      </c>
      <c r="C261" s="2">
        <v>0</v>
      </c>
      <c r="D261" s="6">
        <v>0</v>
      </c>
      <c r="E261" t="s">
        <v>198</v>
      </c>
      <c r="F261" s="2"/>
      <c r="G261" s="10"/>
      <c r="H261" s="10"/>
      <c r="I261" s="5"/>
      <c r="J261" s="5"/>
      <c r="K261" s="5"/>
      <c r="L261" s="5"/>
      <c r="M261" s="5"/>
      <c r="N261" s="5"/>
      <c r="O261" s="5"/>
    </row>
    <row r="262" spans="1:15">
      <c r="A262" s="4">
        <v>41422</v>
      </c>
      <c r="B262" s="2">
        <v>0</v>
      </c>
      <c r="C262" s="2">
        <v>0</v>
      </c>
      <c r="D262" s="6">
        <v>100</v>
      </c>
      <c r="E262" t="s">
        <v>291</v>
      </c>
      <c r="F262" s="2"/>
      <c r="G262" s="10"/>
      <c r="H262" s="10"/>
      <c r="I262" s="5"/>
      <c r="J262" s="5"/>
      <c r="K262" s="5"/>
      <c r="L262" s="5"/>
      <c r="M262" s="5"/>
      <c r="N262" s="5"/>
      <c r="O262" s="5"/>
    </row>
    <row r="263" spans="1:15">
      <c r="A263" s="4">
        <v>41423</v>
      </c>
      <c r="B263" s="2">
        <v>2700</v>
      </c>
      <c r="C263" s="2">
        <v>0</v>
      </c>
      <c r="D263" s="6">
        <v>0</v>
      </c>
      <c r="E263" t="s">
        <v>698</v>
      </c>
      <c r="F263" s="2"/>
      <c r="G263" s="10"/>
      <c r="H263" s="10"/>
      <c r="I263" s="5"/>
      <c r="J263" s="5"/>
      <c r="K263" s="5"/>
      <c r="L263" s="5"/>
      <c r="M263" s="5"/>
      <c r="N263" s="5"/>
      <c r="O263" s="5"/>
    </row>
    <row r="264" spans="1:15">
      <c r="A264" s="4">
        <v>41423</v>
      </c>
      <c r="B264" s="2">
        <v>300</v>
      </c>
      <c r="C264" s="2">
        <v>0</v>
      </c>
      <c r="D264" s="6">
        <v>0</v>
      </c>
      <c r="E264" t="s">
        <v>930</v>
      </c>
      <c r="F264" s="2"/>
      <c r="G264" s="10"/>
      <c r="H264" s="10"/>
      <c r="I264" s="5"/>
      <c r="J264" s="5"/>
      <c r="K264" s="5"/>
      <c r="L264" s="5"/>
      <c r="M264" s="5"/>
      <c r="N264" s="5"/>
      <c r="O264" s="5"/>
    </row>
    <row r="265" spans="1:15">
      <c r="A265" s="4">
        <v>41424</v>
      </c>
      <c r="B265" s="2">
        <v>400</v>
      </c>
      <c r="C265" s="2">
        <v>0</v>
      </c>
      <c r="D265" s="6">
        <v>0</v>
      </c>
      <c r="E265" t="s">
        <v>198</v>
      </c>
      <c r="F265" s="2"/>
      <c r="G265" s="10"/>
      <c r="H265" s="10"/>
      <c r="I265" s="10"/>
      <c r="J265" s="5"/>
      <c r="K265" s="5"/>
      <c r="L265" s="5"/>
      <c r="M265" s="5"/>
      <c r="N265" s="5"/>
      <c r="O265" s="5"/>
    </row>
    <row r="266" spans="1:15">
      <c r="A266" s="4">
        <v>41424</v>
      </c>
      <c r="B266" s="2">
        <v>0</v>
      </c>
      <c r="C266" s="2">
        <v>0</v>
      </c>
      <c r="D266" s="6">
        <v>15</v>
      </c>
      <c r="E266" t="s">
        <v>915</v>
      </c>
      <c r="F266" s="2"/>
      <c r="G266" s="10"/>
      <c r="H266" s="10"/>
      <c r="I266" s="10"/>
      <c r="J266" s="5"/>
      <c r="K266" s="5"/>
      <c r="L266" s="5"/>
      <c r="M266" s="5"/>
      <c r="N266" s="5"/>
      <c r="O266" s="5"/>
    </row>
    <row r="267" spans="1:15">
      <c r="A267" s="4">
        <v>41425</v>
      </c>
      <c r="B267" s="2">
        <v>0</v>
      </c>
      <c r="C267" s="2">
        <v>0</v>
      </c>
      <c r="D267" s="6">
        <v>0</v>
      </c>
      <c r="F267" s="2"/>
      <c r="G267" s="10"/>
      <c r="H267" s="10"/>
      <c r="I267" s="10"/>
      <c r="J267" s="5"/>
      <c r="K267" s="5"/>
      <c r="L267" s="5"/>
      <c r="M267" s="5"/>
      <c r="N267" s="5"/>
      <c r="O267" s="5"/>
    </row>
    <row r="268" spans="1:15">
      <c r="A268" t="s">
        <v>21</v>
      </c>
      <c r="B268" s="2">
        <f>SUM(B10:B267)</f>
        <v>19718.46</v>
      </c>
      <c r="C268" s="2">
        <f>SUM(C10:C267)</f>
        <v>1960.11</v>
      </c>
      <c r="D268" s="2">
        <f>SUM(D10:D267)</f>
        <v>4527.72</v>
      </c>
      <c r="F268" s="2"/>
      <c r="G268" s="10"/>
      <c r="H268" s="10"/>
      <c r="I268" s="10"/>
      <c r="J268" s="5"/>
      <c r="K268" s="5"/>
      <c r="L268" s="5"/>
      <c r="M268" s="5"/>
      <c r="N268" s="5"/>
      <c r="O268" s="5"/>
    </row>
    <row r="269" spans="1:15">
      <c r="F269" s="2">
        <f>25+15+18+20+17+12+6</f>
        <v>113</v>
      </c>
      <c r="G269" s="10"/>
      <c r="H269" s="10"/>
      <c r="I269" s="10"/>
      <c r="J269" s="5"/>
      <c r="K269" s="5"/>
      <c r="L269" s="5"/>
      <c r="M269" s="5"/>
      <c r="N269" s="5"/>
      <c r="O269" s="5"/>
    </row>
    <row r="270" spans="1:15">
      <c r="F270" s="2"/>
      <c r="G270" s="10"/>
      <c r="H270" s="10"/>
      <c r="I270" s="10"/>
      <c r="J270" s="5"/>
      <c r="K270" s="5"/>
      <c r="L270" s="5"/>
      <c r="M270" s="5"/>
      <c r="N270" s="5"/>
      <c r="O270" s="5"/>
    </row>
    <row r="271" spans="1:15">
      <c r="F271" s="2"/>
      <c r="G271" s="5"/>
      <c r="H271" s="5"/>
      <c r="I271" s="10"/>
      <c r="J271" s="5"/>
      <c r="K271" s="5"/>
      <c r="L271" s="5"/>
      <c r="M271" s="5"/>
      <c r="N271" s="5"/>
      <c r="O271" s="5"/>
    </row>
    <row r="272" spans="1:15">
      <c r="F272" s="2"/>
      <c r="G272" s="5"/>
      <c r="H272" s="5"/>
      <c r="I272" s="10"/>
      <c r="J272" s="5"/>
      <c r="K272" s="5"/>
      <c r="L272" s="5"/>
      <c r="M272" s="5"/>
      <c r="N272" s="5"/>
      <c r="O272" s="5"/>
    </row>
    <row r="273" spans="6:15">
      <c r="F273" s="2"/>
      <c r="G273" s="5"/>
      <c r="H273" s="5"/>
      <c r="I273" s="5"/>
      <c r="J273" s="5"/>
      <c r="K273" s="5"/>
      <c r="L273" s="5"/>
      <c r="M273" s="5"/>
      <c r="N273" s="5"/>
      <c r="O273" s="5"/>
    </row>
    <row r="274" spans="6:15">
      <c r="F274" s="2"/>
      <c r="G274" s="5"/>
      <c r="H274" s="5"/>
      <c r="I274" s="5"/>
      <c r="J274" s="5"/>
      <c r="K274" s="5"/>
      <c r="L274" s="5"/>
      <c r="M274" s="5"/>
      <c r="N274" s="5"/>
      <c r="O274" s="5"/>
    </row>
    <row r="275" spans="6:15">
      <c r="F275" s="2"/>
      <c r="G275" s="5"/>
      <c r="H275" s="5"/>
      <c r="I275" s="5"/>
      <c r="J275" s="10"/>
      <c r="K275" s="10"/>
      <c r="L275" s="10"/>
      <c r="M275" s="5"/>
      <c r="N275" s="5"/>
      <c r="O275" s="5"/>
    </row>
    <row r="276" spans="6:15">
      <c r="F276" s="2"/>
      <c r="G276" s="5"/>
      <c r="H276" s="5"/>
      <c r="I276" s="5"/>
      <c r="J276" s="10"/>
      <c r="K276" s="10"/>
      <c r="L276" s="10"/>
      <c r="M276" s="5"/>
      <c r="N276" s="5"/>
      <c r="O276" s="5"/>
    </row>
    <row r="277" spans="6:15">
      <c r="F277" s="2"/>
      <c r="G277" s="5"/>
      <c r="H277" s="5"/>
      <c r="I277" s="5"/>
      <c r="J277" s="10"/>
      <c r="K277" s="10"/>
      <c r="L277" s="10"/>
      <c r="M277" s="5"/>
      <c r="N277" s="5"/>
      <c r="O277" s="5"/>
    </row>
    <row r="278" spans="6:15">
      <c r="F278" s="2"/>
      <c r="G278" s="5"/>
      <c r="H278" s="5"/>
      <c r="I278" s="5"/>
      <c r="J278" s="10"/>
      <c r="K278" s="10"/>
      <c r="L278" s="10"/>
      <c r="M278" s="5"/>
      <c r="N278" s="5"/>
      <c r="O278" s="5"/>
    </row>
    <row r="279" spans="6:15">
      <c r="F279" s="2"/>
      <c r="I279" s="5"/>
      <c r="J279" s="10"/>
      <c r="K279" s="10"/>
      <c r="L279" s="10"/>
      <c r="M279" s="5"/>
      <c r="N279" s="5"/>
      <c r="O279" s="5"/>
    </row>
    <row r="280" spans="6:15">
      <c r="F280" s="2"/>
      <c r="I280" s="5"/>
      <c r="J280" s="10"/>
      <c r="K280" s="10"/>
      <c r="L280" s="10"/>
      <c r="M280" s="5"/>
      <c r="N280" s="5"/>
      <c r="O280" s="5"/>
    </row>
    <row r="281" spans="6:15">
      <c r="F281" s="2"/>
      <c r="J281" s="5"/>
      <c r="K281" s="5"/>
      <c r="L281" s="5"/>
      <c r="M281" s="5"/>
      <c r="N281" s="5"/>
      <c r="O281" s="5"/>
    </row>
    <row r="282" spans="6:15">
      <c r="F282" s="2"/>
      <c r="J282" s="5"/>
      <c r="K282" s="5"/>
      <c r="L282" s="5"/>
      <c r="M282" s="5"/>
      <c r="N282" s="5"/>
      <c r="O282" s="5"/>
    </row>
    <row r="283" spans="6:15">
      <c r="F283" s="2"/>
      <c r="J283" s="5"/>
      <c r="K283" s="5"/>
      <c r="L283" s="5"/>
      <c r="M283" s="5"/>
      <c r="N283" s="5"/>
      <c r="O283" s="5"/>
    </row>
    <row r="284" spans="6:15">
      <c r="F284" s="2"/>
      <c r="J284" s="5"/>
      <c r="K284" s="5"/>
      <c r="L284" s="5"/>
      <c r="M284" s="5"/>
      <c r="N284" s="5"/>
      <c r="O284" s="5"/>
    </row>
    <row r="285" spans="6:15">
      <c r="F285" s="2"/>
      <c r="J285" s="5"/>
      <c r="K285" s="5"/>
      <c r="L285" s="5"/>
      <c r="M285" s="5"/>
      <c r="N285" s="5"/>
      <c r="O285" s="5"/>
    </row>
    <row r="286" spans="6:15">
      <c r="F286" s="2"/>
      <c r="J286" s="5"/>
      <c r="K286" s="5"/>
      <c r="L286" s="5"/>
      <c r="M286" s="5"/>
      <c r="N286" s="5"/>
      <c r="O286" s="5"/>
    </row>
    <row r="287" spans="6:15">
      <c r="F287" s="2"/>
      <c r="J287" s="5"/>
      <c r="K287" s="5"/>
      <c r="L287" s="5"/>
      <c r="M287" s="5"/>
      <c r="N287" s="5"/>
      <c r="O287" s="5"/>
    </row>
    <row r="288" spans="6:15">
      <c r="F288" s="2"/>
      <c r="J288" s="5"/>
      <c r="K288" s="5"/>
      <c r="L288" s="5"/>
      <c r="M288" s="5"/>
      <c r="N288" s="5"/>
      <c r="O288" s="5"/>
    </row>
    <row r="289" spans="6:15">
      <c r="F289" s="2"/>
      <c r="J289" s="5"/>
      <c r="K289" s="5"/>
      <c r="L289" s="5"/>
      <c r="M289" s="5"/>
      <c r="N289" s="5"/>
      <c r="O289" s="5"/>
    </row>
    <row r="290" spans="6:15">
      <c r="F290" s="2"/>
    </row>
    <row r="291" spans="6:15">
      <c r="F291" s="2"/>
    </row>
    <row r="292" spans="6:15">
      <c r="F292" s="2"/>
    </row>
    <row r="293" spans="6:15">
      <c r="F293" s="2"/>
    </row>
    <row r="294" spans="6:15">
      <c r="F294" s="2"/>
    </row>
    <row r="295" spans="6:15">
      <c r="F295" s="2"/>
    </row>
    <row r="296" spans="6:15">
      <c r="F296" s="2"/>
    </row>
    <row r="297" spans="6:15">
      <c r="F297" s="2"/>
    </row>
    <row r="298" spans="6:15">
      <c r="F298" s="2"/>
    </row>
    <row r="299" spans="6:15">
      <c r="F299" s="2"/>
    </row>
    <row r="300" spans="6:15">
      <c r="F300" s="2"/>
    </row>
    <row r="301" spans="6:15">
      <c r="F301" s="2"/>
    </row>
    <row r="302" spans="6:15">
      <c r="F302" s="2"/>
    </row>
    <row r="303" spans="6:15">
      <c r="F303" s="2"/>
    </row>
    <row r="304" spans="6:15">
      <c r="F304" s="2"/>
    </row>
    <row r="305" spans="5:6">
      <c r="F305" s="2"/>
    </row>
    <row r="306" spans="5:6">
      <c r="F306" s="2"/>
    </row>
    <row r="307" spans="5:6">
      <c r="E307" t="s">
        <v>20</v>
      </c>
      <c r="F307" s="2"/>
    </row>
    <row r="308" spans="5:6">
      <c r="E308" t="s">
        <v>20</v>
      </c>
      <c r="F308" s="2"/>
    </row>
    <row r="309" spans="5:6">
      <c r="E309" t="s">
        <v>20</v>
      </c>
      <c r="F309" s="2"/>
    </row>
    <row r="310" spans="5:6">
      <c r="E310" t="s">
        <v>20</v>
      </c>
      <c r="F310" s="2"/>
    </row>
    <row r="311" spans="5:6">
      <c r="E311" t="s">
        <v>20</v>
      </c>
      <c r="F311" s="2"/>
    </row>
    <row r="312" spans="5:6">
      <c r="E312" t="s">
        <v>20</v>
      </c>
      <c r="F312" s="2"/>
    </row>
    <row r="313" spans="5:6">
      <c r="E313" t="s">
        <v>20</v>
      </c>
      <c r="F313" s="2"/>
    </row>
    <row r="314" spans="5:6">
      <c r="E314" t="s">
        <v>20</v>
      </c>
      <c r="F314" s="2"/>
    </row>
    <row r="315" spans="5:6">
      <c r="E315" t="s">
        <v>20</v>
      </c>
      <c r="F315" s="2"/>
    </row>
    <row r="316" spans="5:6">
      <c r="E316" t="s">
        <v>20</v>
      </c>
      <c r="F316" s="2"/>
    </row>
    <row r="317" spans="5:6">
      <c r="F317" s="2"/>
    </row>
    <row r="318" spans="5:6">
      <c r="F318" s="2"/>
    </row>
    <row r="319" spans="5:6">
      <c r="F319" s="2"/>
    </row>
    <row r="320" spans="5:6">
      <c r="F320" s="2"/>
    </row>
    <row r="321" spans="6:6">
      <c r="F321" s="2"/>
    </row>
    <row r="322" spans="6:6">
      <c r="F322" s="2"/>
    </row>
    <row r="323" spans="6:6">
      <c r="F323" s="2"/>
    </row>
    <row r="324" spans="6:6">
      <c r="F324" s="2"/>
    </row>
    <row r="325" spans="6:6">
      <c r="F325" s="2"/>
    </row>
    <row r="326" spans="6:6">
      <c r="F326" s="2"/>
    </row>
    <row r="327" spans="6:6">
      <c r="F327" s="2"/>
    </row>
    <row r="328" spans="6:6">
      <c r="F328" s="2"/>
    </row>
    <row r="329" spans="6:6">
      <c r="F329" s="2"/>
    </row>
    <row r="330" spans="6:6">
      <c r="F330" s="2"/>
    </row>
    <row r="331" spans="6:6">
      <c r="F331" s="2"/>
    </row>
    <row r="332" spans="6:6">
      <c r="F332" s="2"/>
    </row>
    <row r="333" spans="6:6">
      <c r="F333" s="2"/>
    </row>
    <row r="334" spans="6:6">
      <c r="F334" s="2"/>
    </row>
  </sheetData>
  <mergeCells count="6">
    <mergeCell ref="G9:I9"/>
    <mergeCell ref="A1:E1"/>
    <mergeCell ref="F1:I1"/>
    <mergeCell ref="A7:C7"/>
    <mergeCell ref="P7:U7"/>
    <mergeCell ref="B8:E8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tabSelected="1" topLeftCell="A129" workbookViewId="0">
      <selection activeCell="E151" sqref="E151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  <col min="5" max="5" width="41.83203125" bestFit="1" customWidth="1"/>
    <col min="7" max="7" width="12.6640625" bestFit="1" customWidth="1"/>
    <col min="10" max="10" width="14.6640625" bestFit="1" customWidth="1"/>
  </cols>
  <sheetData>
    <row r="1" spans="1:22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22">
      <c r="A3" t="s">
        <v>4</v>
      </c>
      <c r="B3" s="3">
        <v>3000</v>
      </c>
      <c r="C3" s="2">
        <f>SUM(B10:D51)</f>
        <v>2198.85</v>
      </c>
      <c r="D3" s="2">
        <f>B$3-C$3</f>
        <v>801.15000000000009</v>
      </c>
      <c r="F3" t="s">
        <v>30</v>
      </c>
      <c r="G3" s="2">
        <f>'Mayo 2013'!H3</f>
        <v>18060.200000000004</v>
      </c>
      <c r="H3" s="2">
        <f>G3-B214+Q54-H12-H13-H14</f>
        <v>-16250.109999999993</v>
      </c>
    </row>
    <row r="4" spans="1:22">
      <c r="A4" t="s">
        <v>5</v>
      </c>
      <c r="B4" s="3">
        <v>2000</v>
      </c>
      <c r="C4" s="2">
        <f>SUM(B62:D157)</f>
        <v>3279.09</v>
      </c>
      <c r="D4" s="2">
        <f>B4-C4</f>
        <v>-1279.0900000000001</v>
      </c>
      <c r="F4" t="s">
        <v>31</v>
      </c>
      <c r="G4" s="2">
        <f>'Mayo 2013'!H4</f>
        <v>624.1000000000015</v>
      </c>
      <c r="H4" s="2">
        <f>G4-C214+R54</f>
        <v>3005.0900000000015</v>
      </c>
    </row>
    <row r="5" spans="1:22">
      <c r="A5" t="s">
        <v>6</v>
      </c>
      <c r="B5" s="3">
        <v>7000</v>
      </c>
      <c r="C5" s="2">
        <f>SUM(C160:C212)+SUM(D160:D212)</f>
        <v>1853.73</v>
      </c>
      <c r="D5" s="2">
        <f>B5-C5</f>
        <v>5146.2700000000004</v>
      </c>
      <c r="F5" t="s">
        <v>32</v>
      </c>
      <c r="G5" s="2">
        <f>'Mayo 2013'!H5</f>
        <v>605.77999999999975</v>
      </c>
      <c r="H5" s="2">
        <f>G5-D214+S54</f>
        <v>264.39999999999964</v>
      </c>
    </row>
    <row r="6" spans="1:22">
      <c r="A6" t="s">
        <v>33</v>
      </c>
      <c r="B6" s="3">
        <f>SUM(B3:B5)</f>
        <v>12000</v>
      </c>
      <c r="C6" s="2">
        <f>SUM(C3:C5)</f>
        <v>7331.67</v>
      </c>
      <c r="D6" s="2">
        <f>SUM(D3:D5)</f>
        <v>4668.33</v>
      </c>
      <c r="F6" t="s">
        <v>33</v>
      </c>
      <c r="G6" s="2">
        <f>SUM(G3:G5)</f>
        <v>19290.080000000005</v>
      </c>
      <c r="H6" s="2">
        <f>SUM(H3:H5)</f>
        <v>-12980.619999999992</v>
      </c>
    </row>
    <row r="7" spans="1:22">
      <c r="A7" s="15" t="s">
        <v>12</v>
      </c>
      <c r="B7" s="15"/>
      <c r="C7" s="15"/>
      <c r="P7" s="15" t="s">
        <v>41</v>
      </c>
      <c r="Q7" s="15"/>
      <c r="R7" s="15"/>
      <c r="S7" s="15"/>
      <c r="T7" s="15"/>
      <c r="U7" s="15"/>
      <c r="V7" s="8"/>
    </row>
    <row r="8" spans="1:22">
      <c r="A8" t="s">
        <v>0</v>
      </c>
      <c r="B8" s="15" t="s">
        <v>70</v>
      </c>
      <c r="C8" s="15"/>
      <c r="D8" s="15"/>
      <c r="E8" s="15"/>
      <c r="P8" t="s">
        <v>42</v>
      </c>
      <c r="Q8" t="s">
        <v>30</v>
      </c>
      <c r="R8" t="s">
        <v>31</v>
      </c>
      <c r="S8" t="s">
        <v>32</v>
      </c>
      <c r="T8" t="s">
        <v>115</v>
      </c>
    </row>
    <row r="9" spans="1:22">
      <c r="A9" t="s">
        <v>4</v>
      </c>
      <c r="B9" t="s">
        <v>30</v>
      </c>
      <c r="C9" t="s">
        <v>43</v>
      </c>
      <c r="D9" t="s">
        <v>32</v>
      </c>
      <c r="E9" t="s">
        <v>15</v>
      </c>
      <c r="G9" s="15" t="s">
        <v>71</v>
      </c>
      <c r="H9" s="15"/>
      <c r="I9" s="15"/>
      <c r="P9" s="1">
        <v>41395</v>
      </c>
      <c r="Q9" s="2">
        <v>0</v>
      </c>
      <c r="R9" s="2">
        <v>0</v>
      </c>
      <c r="S9" s="2">
        <v>0</v>
      </c>
      <c r="U9" s="2"/>
    </row>
    <row r="10" spans="1:22">
      <c r="A10" s="1">
        <v>41395</v>
      </c>
      <c r="B10" s="2">
        <v>0</v>
      </c>
      <c r="C10" s="2">
        <v>0</v>
      </c>
      <c r="D10" s="2">
        <v>24</v>
      </c>
      <c r="G10" s="13"/>
      <c r="H10" s="13"/>
      <c r="I10" s="13"/>
      <c r="K10" s="2"/>
      <c r="P10" s="1">
        <v>41396</v>
      </c>
      <c r="Q10" s="2">
        <v>0</v>
      </c>
      <c r="R10" s="2">
        <v>0</v>
      </c>
      <c r="S10" s="2">
        <v>0</v>
      </c>
      <c r="U10" s="2"/>
    </row>
    <row r="11" spans="1:22">
      <c r="A11" s="1">
        <v>41396</v>
      </c>
      <c r="B11" s="2">
        <v>0</v>
      </c>
      <c r="C11" s="2">
        <v>0</v>
      </c>
      <c r="D11" s="2">
        <v>0</v>
      </c>
      <c r="G11" t="s">
        <v>0</v>
      </c>
      <c r="H11" t="s">
        <v>72</v>
      </c>
      <c r="I11" s="2" t="s">
        <v>42</v>
      </c>
      <c r="P11" s="1">
        <v>41397</v>
      </c>
      <c r="Q11" s="2">
        <v>0</v>
      </c>
      <c r="R11" s="2">
        <v>0</v>
      </c>
      <c r="S11" s="2">
        <v>400</v>
      </c>
      <c r="T11" t="s">
        <v>198</v>
      </c>
      <c r="U11" s="2"/>
    </row>
    <row r="12" spans="1:22">
      <c r="A12" s="1">
        <v>41397</v>
      </c>
      <c r="B12" s="2">
        <v>0</v>
      </c>
      <c r="C12" s="2">
        <v>0</v>
      </c>
      <c r="D12" s="2">
        <v>6</v>
      </c>
      <c r="G12" t="s">
        <v>73</v>
      </c>
      <c r="H12">
        <v>3900</v>
      </c>
      <c r="P12" s="1">
        <v>41398</v>
      </c>
      <c r="Q12" s="2">
        <v>0</v>
      </c>
      <c r="R12" s="2">
        <v>0</v>
      </c>
      <c r="S12" s="2">
        <v>0</v>
      </c>
      <c r="U12" s="2"/>
    </row>
    <row r="13" spans="1:22">
      <c r="A13" s="1">
        <v>41397</v>
      </c>
      <c r="B13" s="2">
        <v>0</v>
      </c>
      <c r="C13" s="2">
        <v>0</v>
      </c>
      <c r="D13" s="2">
        <v>12</v>
      </c>
      <c r="E13" t="s">
        <v>828</v>
      </c>
      <c r="G13" t="s">
        <v>74</v>
      </c>
      <c r="H13">
        <v>0</v>
      </c>
      <c r="I13" s="1"/>
      <c r="P13" s="1">
        <v>41398</v>
      </c>
      <c r="Q13" s="2">
        <v>0</v>
      </c>
      <c r="R13" s="2">
        <v>0</v>
      </c>
      <c r="S13" s="2">
        <v>0</v>
      </c>
      <c r="U13" s="2"/>
    </row>
    <row r="14" spans="1:22">
      <c r="A14" s="1">
        <v>41398</v>
      </c>
      <c r="B14" s="2">
        <v>0</v>
      </c>
      <c r="C14" s="2">
        <v>0</v>
      </c>
      <c r="D14" s="2">
        <v>6</v>
      </c>
      <c r="G14" t="s">
        <v>10</v>
      </c>
      <c r="H14">
        <v>0</v>
      </c>
      <c r="P14" s="1">
        <v>41399</v>
      </c>
      <c r="Q14" s="2">
        <v>0</v>
      </c>
      <c r="R14" s="2">
        <v>0</v>
      </c>
      <c r="S14" s="2">
        <v>0</v>
      </c>
      <c r="U14" s="2"/>
    </row>
    <row r="15" spans="1:22">
      <c r="A15" s="1">
        <v>41399</v>
      </c>
      <c r="B15" s="2">
        <v>0</v>
      </c>
      <c r="C15" s="2">
        <v>0</v>
      </c>
      <c r="D15" s="2">
        <v>12</v>
      </c>
      <c r="G15" t="s">
        <v>396</v>
      </c>
      <c r="H15">
        <v>0</v>
      </c>
      <c r="P15" s="1">
        <v>41400</v>
      </c>
      <c r="Q15" s="2">
        <v>0</v>
      </c>
      <c r="R15" s="2">
        <v>0</v>
      </c>
      <c r="S15" s="2">
        <v>0</v>
      </c>
      <c r="U15" s="2"/>
    </row>
    <row r="16" spans="1:22">
      <c r="A16" s="1">
        <v>41400</v>
      </c>
      <c r="B16" s="2">
        <v>0</v>
      </c>
      <c r="C16" s="2">
        <v>0</v>
      </c>
      <c r="D16" s="2">
        <v>12</v>
      </c>
      <c r="H16" s="2"/>
      <c r="P16" s="1">
        <v>41401</v>
      </c>
      <c r="Q16" s="2">
        <v>35</v>
      </c>
      <c r="R16" s="2">
        <v>0</v>
      </c>
      <c r="S16" s="2">
        <v>0</v>
      </c>
      <c r="T16" t="s">
        <v>942</v>
      </c>
      <c r="U16" s="2"/>
    </row>
    <row r="17" spans="1:21">
      <c r="A17" s="1">
        <v>41401</v>
      </c>
      <c r="B17" s="2">
        <v>0</v>
      </c>
      <c r="C17" s="2">
        <v>0</v>
      </c>
      <c r="D17" s="2">
        <v>6</v>
      </c>
      <c r="K17" s="2"/>
      <c r="P17" s="1">
        <v>41402</v>
      </c>
      <c r="Q17" s="2">
        <v>0</v>
      </c>
      <c r="R17" s="2">
        <v>0</v>
      </c>
      <c r="S17" s="2">
        <v>9</v>
      </c>
      <c r="T17" t="s">
        <v>184</v>
      </c>
      <c r="U17" s="2"/>
    </row>
    <row r="18" spans="1:21">
      <c r="A18" s="1">
        <v>41402</v>
      </c>
      <c r="B18" s="2">
        <v>0</v>
      </c>
      <c r="C18" s="2">
        <v>0</v>
      </c>
      <c r="D18" s="2">
        <v>24</v>
      </c>
      <c r="G18" s="2"/>
      <c r="H18" s="2"/>
      <c r="K18" s="2"/>
      <c r="P18" s="1">
        <v>41402</v>
      </c>
      <c r="Q18" s="2">
        <v>0</v>
      </c>
      <c r="R18" s="2">
        <v>0</v>
      </c>
      <c r="S18" s="2">
        <v>400</v>
      </c>
      <c r="T18" t="s">
        <v>198</v>
      </c>
      <c r="U18" s="2"/>
    </row>
    <row r="19" spans="1:21">
      <c r="A19" s="1">
        <v>41403</v>
      </c>
      <c r="B19" s="2">
        <v>0</v>
      </c>
      <c r="C19" s="2">
        <v>0</v>
      </c>
      <c r="D19" s="2">
        <v>0</v>
      </c>
      <c r="G19" s="3"/>
      <c r="H19" s="3"/>
      <c r="I19" s="2"/>
      <c r="K19" s="2"/>
      <c r="P19" s="1">
        <v>41403</v>
      </c>
      <c r="Q19" s="2">
        <v>0</v>
      </c>
      <c r="R19" s="2">
        <v>0</v>
      </c>
      <c r="S19" s="2">
        <v>0</v>
      </c>
      <c r="U19" s="2"/>
    </row>
    <row r="20" spans="1:21">
      <c r="A20" s="1">
        <v>41404</v>
      </c>
      <c r="B20" s="2">
        <v>0</v>
      </c>
      <c r="C20" s="2">
        <v>0</v>
      </c>
      <c r="D20" s="2">
        <v>12</v>
      </c>
      <c r="G20" s="3"/>
      <c r="H20" s="3"/>
      <c r="I20" s="3"/>
      <c r="L20" s="2"/>
      <c r="P20" s="1">
        <v>41404</v>
      </c>
      <c r="Q20" s="2">
        <v>0</v>
      </c>
      <c r="R20" s="2">
        <v>0</v>
      </c>
      <c r="S20" s="2">
        <v>0</v>
      </c>
    </row>
    <row r="21" spans="1:21">
      <c r="A21" s="1">
        <v>41405</v>
      </c>
      <c r="B21" s="2">
        <v>0</v>
      </c>
      <c r="C21" s="2">
        <v>0</v>
      </c>
      <c r="D21" s="2">
        <v>12</v>
      </c>
      <c r="G21" s="3"/>
      <c r="H21" s="3"/>
      <c r="I21" s="3"/>
      <c r="J21" s="3"/>
      <c r="L21" s="2"/>
      <c r="P21" s="1">
        <v>41405</v>
      </c>
      <c r="Q21" s="2">
        <v>0</v>
      </c>
      <c r="R21" s="2">
        <v>0</v>
      </c>
      <c r="S21" s="2">
        <v>0</v>
      </c>
    </row>
    <row r="22" spans="1:21">
      <c r="A22" s="1">
        <v>41406</v>
      </c>
      <c r="B22" s="2">
        <v>0</v>
      </c>
      <c r="C22" s="2">
        <v>0</v>
      </c>
      <c r="D22" s="2">
        <v>6</v>
      </c>
      <c r="G22" s="3"/>
      <c r="H22" s="3"/>
      <c r="I22" s="3"/>
      <c r="L22" s="2"/>
      <c r="P22" s="1">
        <v>41406</v>
      </c>
      <c r="Q22" s="2">
        <v>0</v>
      </c>
      <c r="R22" s="2">
        <v>0</v>
      </c>
      <c r="S22" s="2">
        <v>400</v>
      </c>
      <c r="T22" t="s">
        <v>198</v>
      </c>
    </row>
    <row r="23" spans="1:21">
      <c r="A23" s="1">
        <v>41406</v>
      </c>
      <c r="B23" s="2">
        <v>0</v>
      </c>
      <c r="C23" s="2">
        <v>0</v>
      </c>
      <c r="D23" s="2">
        <v>105</v>
      </c>
      <c r="E23" t="s">
        <v>963</v>
      </c>
      <c r="G23" s="3"/>
      <c r="H23" s="3"/>
      <c r="L23" s="2"/>
      <c r="P23" s="1">
        <v>41406</v>
      </c>
      <c r="Q23" s="2">
        <v>0</v>
      </c>
      <c r="R23" s="2">
        <v>0</v>
      </c>
      <c r="S23" s="2">
        <v>500</v>
      </c>
      <c r="T23" t="s">
        <v>198</v>
      </c>
    </row>
    <row r="24" spans="1:21">
      <c r="A24" s="1">
        <v>41407</v>
      </c>
      <c r="B24" s="2">
        <v>0</v>
      </c>
      <c r="C24" s="2">
        <v>0</v>
      </c>
      <c r="D24" s="2">
        <v>100</v>
      </c>
      <c r="E24" t="s">
        <v>790</v>
      </c>
      <c r="G24" s="3"/>
      <c r="H24" s="3"/>
      <c r="J24" s="3"/>
      <c r="L24" s="2"/>
      <c r="P24" s="1">
        <v>41407</v>
      </c>
      <c r="Q24" s="2">
        <v>0</v>
      </c>
      <c r="R24" s="2">
        <v>0</v>
      </c>
      <c r="S24" s="2">
        <v>300</v>
      </c>
      <c r="T24" t="s">
        <v>198</v>
      </c>
      <c r="U24" s="2"/>
    </row>
    <row r="25" spans="1:21">
      <c r="A25" s="1">
        <v>41407</v>
      </c>
      <c r="B25" s="2">
        <v>0</v>
      </c>
      <c r="C25" s="2">
        <v>0</v>
      </c>
      <c r="D25" s="2">
        <v>23</v>
      </c>
      <c r="E25" t="s">
        <v>746</v>
      </c>
      <c r="G25" s="3"/>
      <c r="H25" s="3"/>
      <c r="J25" s="3"/>
      <c r="L25" s="2"/>
      <c r="P25" s="1">
        <v>41407</v>
      </c>
      <c r="Q25" s="2">
        <v>24541.78</v>
      </c>
      <c r="R25" s="2">
        <v>0</v>
      </c>
      <c r="S25" s="2">
        <v>0</v>
      </c>
      <c r="U25" s="2"/>
    </row>
    <row r="26" spans="1:21">
      <c r="A26" s="1">
        <v>41407</v>
      </c>
      <c r="B26" s="2">
        <v>0</v>
      </c>
      <c r="C26" s="2">
        <v>0</v>
      </c>
      <c r="D26" s="2">
        <v>23</v>
      </c>
      <c r="E26" t="s">
        <v>790</v>
      </c>
      <c r="G26" s="3"/>
      <c r="H26" s="3"/>
      <c r="J26" s="3"/>
      <c r="L26" s="2"/>
      <c r="P26" s="1">
        <v>41407</v>
      </c>
      <c r="Q26" s="2">
        <v>0</v>
      </c>
      <c r="R26" s="5">
        <v>2904.57</v>
      </c>
      <c r="S26" s="2">
        <v>0</v>
      </c>
      <c r="U26" s="2"/>
    </row>
    <row r="27" spans="1:21">
      <c r="A27" s="1">
        <v>41407</v>
      </c>
      <c r="B27" s="2">
        <v>0</v>
      </c>
      <c r="C27" s="2">
        <v>0</v>
      </c>
      <c r="D27" s="2">
        <v>24</v>
      </c>
      <c r="E27" t="s">
        <v>746</v>
      </c>
      <c r="G27" s="3"/>
      <c r="H27" s="3"/>
      <c r="J27" s="3"/>
      <c r="L27" s="2"/>
      <c r="P27" s="1">
        <v>41407</v>
      </c>
      <c r="Q27" s="2">
        <v>0</v>
      </c>
      <c r="R27" s="2">
        <v>0</v>
      </c>
      <c r="S27" s="2">
        <v>0</v>
      </c>
      <c r="U27" s="2"/>
    </row>
    <row r="28" spans="1:21">
      <c r="A28" s="1">
        <v>41407</v>
      </c>
      <c r="B28" s="2">
        <v>0</v>
      </c>
      <c r="C28" s="2">
        <v>0</v>
      </c>
      <c r="D28" s="2">
        <v>17</v>
      </c>
      <c r="E28" t="s">
        <v>965</v>
      </c>
      <c r="G28" s="3"/>
      <c r="H28" s="3"/>
      <c r="J28" s="3"/>
      <c r="L28" s="2"/>
      <c r="P28" s="1">
        <v>41407</v>
      </c>
      <c r="Q28" s="2">
        <v>0</v>
      </c>
      <c r="R28" s="2">
        <v>0</v>
      </c>
      <c r="S28" s="2">
        <v>0</v>
      </c>
      <c r="U28" s="2"/>
    </row>
    <row r="29" spans="1:21">
      <c r="A29" s="1">
        <v>41407</v>
      </c>
      <c r="B29" s="2">
        <v>0</v>
      </c>
      <c r="C29" s="2">
        <v>0</v>
      </c>
      <c r="D29" s="2">
        <v>31</v>
      </c>
      <c r="E29" t="s">
        <v>966</v>
      </c>
      <c r="G29" s="3"/>
      <c r="H29" s="3"/>
      <c r="J29" s="3"/>
      <c r="L29" s="2"/>
      <c r="P29" s="1">
        <v>41407</v>
      </c>
      <c r="Q29" s="2">
        <v>0</v>
      </c>
      <c r="R29" s="2">
        <v>0</v>
      </c>
      <c r="S29" s="2">
        <v>0</v>
      </c>
      <c r="U29" s="2"/>
    </row>
    <row r="30" spans="1:21">
      <c r="A30" s="1">
        <v>41407</v>
      </c>
      <c r="B30" s="2">
        <v>1256.8499999999999</v>
      </c>
      <c r="C30" s="2">
        <v>0</v>
      </c>
      <c r="D30" s="2">
        <v>0</v>
      </c>
      <c r="E30" t="s">
        <v>989</v>
      </c>
      <c r="G30" s="3"/>
      <c r="H30" s="3"/>
      <c r="I30" s="1"/>
      <c r="J30" s="3"/>
      <c r="L30" s="2"/>
      <c r="P30" s="1">
        <v>41407</v>
      </c>
      <c r="Q30" s="2">
        <v>0</v>
      </c>
      <c r="R30" s="2">
        <v>0</v>
      </c>
      <c r="S30" s="2">
        <v>0</v>
      </c>
      <c r="U30" s="2"/>
    </row>
    <row r="31" spans="1:21">
      <c r="A31" s="1">
        <v>41408</v>
      </c>
      <c r="B31" s="2">
        <v>0</v>
      </c>
      <c r="C31" s="2">
        <v>0</v>
      </c>
      <c r="D31" s="2">
        <v>27</v>
      </c>
      <c r="E31" t="s">
        <v>746</v>
      </c>
      <c r="G31" s="3"/>
      <c r="H31" s="3"/>
      <c r="I31" s="1"/>
      <c r="J31" s="5"/>
      <c r="K31" s="5"/>
      <c r="L31" s="5"/>
      <c r="M31" s="5"/>
      <c r="N31" s="5"/>
      <c r="O31" s="5"/>
      <c r="P31" s="1">
        <v>41408</v>
      </c>
      <c r="Q31" s="2">
        <v>0</v>
      </c>
      <c r="R31" s="2">
        <v>0</v>
      </c>
      <c r="S31" s="2">
        <v>0</v>
      </c>
      <c r="U31" s="2"/>
    </row>
    <row r="32" spans="1:21">
      <c r="A32" s="1">
        <v>41408</v>
      </c>
      <c r="B32" s="2">
        <v>0</v>
      </c>
      <c r="C32" s="2">
        <v>0</v>
      </c>
      <c r="D32" s="2">
        <v>25</v>
      </c>
      <c r="E32" t="s">
        <v>790</v>
      </c>
      <c r="G32" s="3"/>
      <c r="H32" s="3"/>
      <c r="I32" s="1"/>
      <c r="J32" s="5"/>
      <c r="K32" s="5"/>
      <c r="L32" s="5"/>
      <c r="M32" s="5"/>
      <c r="N32" s="5"/>
      <c r="O32" s="5"/>
      <c r="P32" s="1">
        <v>41408</v>
      </c>
      <c r="Q32" s="2">
        <v>0</v>
      </c>
      <c r="R32" s="2">
        <v>0</v>
      </c>
      <c r="S32" s="2">
        <v>0</v>
      </c>
      <c r="U32" s="2"/>
    </row>
    <row r="33" spans="1:22">
      <c r="A33" s="1">
        <v>41408</v>
      </c>
      <c r="B33" s="2">
        <v>0</v>
      </c>
      <c r="C33" s="2">
        <v>0</v>
      </c>
      <c r="D33" s="2">
        <v>12</v>
      </c>
      <c r="E33" t="s">
        <v>968</v>
      </c>
      <c r="G33" s="3"/>
      <c r="H33" s="3"/>
      <c r="I33" s="1"/>
      <c r="J33" s="5"/>
      <c r="K33" s="5"/>
      <c r="L33" s="5"/>
      <c r="M33" s="5"/>
      <c r="N33" s="5"/>
      <c r="O33" s="5"/>
      <c r="P33" s="1">
        <v>41408</v>
      </c>
      <c r="Q33" s="2">
        <v>0</v>
      </c>
      <c r="R33" s="2">
        <v>0</v>
      </c>
      <c r="S33" s="2">
        <v>0</v>
      </c>
      <c r="U33" s="2"/>
    </row>
    <row r="34" spans="1:22">
      <c r="A34" s="1">
        <v>41408</v>
      </c>
      <c r="B34" s="2">
        <v>0</v>
      </c>
      <c r="C34" s="2">
        <v>0</v>
      </c>
      <c r="D34" s="2">
        <v>65</v>
      </c>
      <c r="E34" t="s">
        <v>790</v>
      </c>
      <c r="G34" s="3"/>
      <c r="H34" s="3"/>
      <c r="I34" s="5"/>
      <c r="J34" s="5"/>
      <c r="K34" s="5"/>
      <c r="L34" s="5"/>
      <c r="M34" s="5"/>
      <c r="N34" s="5"/>
      <c r="O34" s="5"/>
      <c r="P34" s="1">
        <v>41408</v>
      </c>
      <c r="Q34" s="2">
        <v>0</v>
      </c>
      <c r="R34" s="2">
        <v>0</v>
      </c>
      <c r="S34" s="2">
        <v>0</v>
      </c>
      <c r="U34" s="2"/>
    </row>
    <row r="35" spans="1:22" s="1" customFormat="1">
      <c r="A35" s="1">
        <v>41409</v>
      </c>
      <c r="B35" s="2">
        <v>0</v>
      </c>
      <c r="C35" s="2">
        <v>0</v>
      </c>
      <c r="D35" s="2">
        <v>30</v>
      </c>
      <c r="E35" t="s">
        <v>790</v>
      </c>
      <c r="F35"/>
      <c r="G35" s="3"/>
      <c r="H35" s="3"/>
      <c r="I35" s="5"/>
      <c r="L35" s="5"/>
      <c r="M35" s="5"/>
      <c r="N35" s="5"/>
      <c r="O35" s="5"/>
      <c r="P35" s="1">
        <v>41409</v>
      </c>
      <c r="Q35" s="2">
        <v>0</v>
      </c>
      <c r="R35" s="2">
        <v>0</v>
      </c>
      <c r="S35" s="2">
        <v>0</v>
      </c>
      <c r="T35"/>
      <c r="V35" s="5"/>
    </row>
    <row r="36" spans="1:22" s="1" customFormat="1">
      <c r="A36" s="1">
        <v>41410</v>
      </c>
      <c r="B36" s="2">
        <v>0</v>
      </c>
      <c r="C36" s="2">
        <v>0</v>
      </c>
      <c r="D36" s="2">
        <v>100</v>
      </c>
      <c r="E36" t="s">
        <v>647</v>
      </c>
      <c r="G36" s="3"/>
      <c r="H36" s="3"/>
      <c r="I36" s="2"/>
      <c r="J36" s="5"/>
      <c r="K36" s="5"/>
      <c r="L36" s="5"/>
      <c r="M36" s="5"/>
      <c r="N36" s="5"/>
      <c r="O36" s="5"/>
      <c r="P36" s="1">
        <v>41410</v>
      </c>
      <c r="Q36" s="2">
        <v>0</v>
      </c>
      <c r="R36" s="2">
        <v>0</v>
      </c>
      <c r="S36" s="2">
        <v>500</v>
      </c>
      <c r="T36" t="s">
        <v>198</v>
      </c>
      <c r="V36" s="5"/>
    </row>
    <row r="37" spans="1:22" s="1" customFormat="1">
      <c r="A37" s="1">
        <v>41411</v>
      </c>
      <c r="B37" s="2">
        <v>0</v>
      </c>
      <c r="C37" s="2">
        <v>0</v>
      </c>
      <c r="D37" s="2">
        <v>168</v>
      </c>
      <c r="E37" t="s">
        <v>979</v>
      </c>
      <c r="G37" s="3"/>
      <c r="H37" s="3"/>
      <c r="I37" s="2"/>
      <c r="J37" s="5"/>
      <c r="K37" s="5"/>
      <c r="L37" s="5"/>
      <c r="M37" s="5"/>
      <c r="N37" s="5"/>
      <c r="O37" s="5"/>
      <c r="P37" s="1">
        <v>41410</v>
      </c>
      <c r="Q37" s="2">
        <v>0</v>
      </c>
      <c r="R37" s="2">
        <v>0</v>
      </c>
      <c r="S37" s="2">
        <v>800</v>
      </c>
      <c r="T37" t="s">
        <v>982</v>
      </c>
      <c r="V37" s="5"/>
    </row>
    <row r="38" spans="1:22" s="1" customFormat="1">
      <c r="A38" s="1">
        <v>41411</v>
      </c>
      <c r="B38" s="2">
        <v>0</v>
      </c>
      <c r="C38" s="2">
        <v>0</v>
      </c>
      <c r="D38" s="2">
        <v>24</v>
      </c>
      <c r="E38"/>
      <c r="G38" s="3"/>
      <c r="H38" s="3"/>
      <c r="I38" s="2"/>
      <c r="J38" s="5"/>
      <c r="K38" s="5"/>
      <c r="L38" s="5"/>
      <c r="M38" s="5"/>
      <c r="N38" s="5"/>
      <c r="O38" s="5"/>
      <c r="P38" s="1">
        <v>41411</v>
      </c>
      <c r="Q38" s="2">
        <v>0</v>
      </c>
      <c r="R38" s="2">
        <v>0</v>
      </c>
      <c r="S38" s="2">
        <v>0</v>
      </c>
      <c r="T38"/>
      <c r="V38" s="5"/>
    </row>
    <row r="39" spans="1:22" s="1" customFormat="1">
      <c r="A39" s="1">
        <v>41412</v>
      </c>
      <c r="B39" s="2">
        <v>0</v>
      </c>
      <c r="C39" s="2">
        <v>0</v>
      </c>
      <c r="D39" s="2">
        <v>12</v>
      </c>
      <c r="E39"/>
      <c r="G39" s="3"/>
      <c r="H39" s="3"/>
      <c r="I39" s="2"/>
      <c r="J39" s="5"/>
      <c r="K39" s="5"/>
      <c r="L39" s="5"/>
      <c r="M39" s="5"/>
      <c r="N39" s="5"/>
      <c r="O39" s="5"/>
      <c r="P39" s="1">
        <v>41411</v>
      </c>
      <c r="Q39" s="2">
        <v>0</v>
      </c>
      <c r="R39" s="2">
        <v>0</v>
      </c>
      <c r="S39" s="2">
        <v>0</v>
      </c>
      <c r="T39"/>
      <c r="V39" s="5"/>
    </row>
    <row r="40" spans="1:22" s="1" customFormat="1">
      <c r="A40" s="1">
        <v>41413</v>
      </c>
      <c r="B40" s="2">
        <v>0</v>
      </c>
      <c r="C40" s="2">
        <v>0</v>
      </c>
      <c r="D40" s="2">
        <v>12</v>
      </c>
      <c r="E40"/>
      <c r="G40" s="3"/>
      <c r="H40" s="5"/>
      <c r="I40" s="2"/>
      <c r="J40" s="5"/>
      <c r="K40" s="5"/>
      <c r="L40" s="5"/>
      <c r="M40" s="5"/>
      <c r="N40" s="5"/>
      <c r="O40" s="5"/>
      <c r="P40" s="1">
        <v>41412</v>
      </c>
      <c r="Q40" s="2">
        <v>0</v>
      </c>
      <c r="R40" s="2">
        <v>0</v>
      </c>
      <c r="S40" s="2">
        <v>400</v>
      </c>
      <c r="T40" t="s">
        <v>198</v>
      </c>
      <c r="V40" s="5"/>
    </row>
    <row r="41" spans="1:22" s="1" customFormat="1">
      <c r="A41" s="1">
        <v>41414</v>
      </c>
      <c r="B41" s="2">
        <v>0</v>
      </c>
      <c r="C41" s="2">
        <v>0</v>
      </c>
      <c r="D41" s="2">
        <v>12</v>
      </c>
      <c r="E41"/>
      <c r="G41" s="3"/>
      <c r="H41" s="2"/>
      <c r="I41" s="2"/>
      <c r="J41" s="5"/>
      <c r="K41" s="5"/>
      <c r="L41" s="5"/>
      <c r="M41" s="5"/>
      <c r="N41" s="5"/>
      <c r="O41" s="5"/>
      <c r="P41" s="1">
        <v>41413</v>
      </c>
      <c r="Q41" s="2">
        <v>0</v>
      </c>
      <c r="R41" s="2">
        <v>0</v>
      </c>
      <c r="S41" s="2">
        <v>0</v>
      </c>
      <c r="T41"/>
      <c r="V41" s="5"/>
    </row>
    <row r="42" spans="1:22" s="1" customFormat="1">
      <c r="A42" s="1">
        <v>41415</v>
      </c>
      <c r="B42" s="2">
        <v>0</v>
      </c>
      <c r="C42" s="2">
        <v>0</v>
      </c>
      <c r="D42" s="2">
        <v>0</v>
      </c>
      <c r="E42"/>
      <c r="G42" s="3"/>
      <c r="H42" s="5"/>
      <c r="I42" s="2"/>
      <c r="J42" s="5"/>
      <c r="K42" s="5"/>
      <c r="L42" s="5"/>
      <c r="M42" s="5"/>
      <c r="N42" s="5"/>
      <c r="O42" s="5"/>
      <c r="P42" s="1">
        <v>41414</v>
      </c>
      <c r="Q42" s="2">
        <v>0</v>
      </c>
      <c r="R42" s="2">
        <v>0</v>
      </c>
      <c r="S42" s="2">
        <v>0</v>
      </c>
      <c r="T42"/>
      <c r="V42" s="5"/>
    </row>
    <row r="43" spans="1:22" s="1" customFormat="1">
      <c r="A43" s="1">
        <v>41416</v>
      </c>
      <c r="B43" s="2">
        <v>0</v>
      </c>
      <c r="C43" s="2">
        <v>0</v>
      </c>
      <c r="D43" s="2">
        <v>0</v>
      </c>
      <c r="E43"/>
      <c r="G43" s="5"/>
      <c r="H43" s="5"/>
      <c r="I43" s="2"/>
      <c r="J43" s="5"/>
      <c r="K43" s="5"/>
      <c r="L43" s="5"/>
      <c r="M43" s="5"/>
      <c r="N43" s="5"/>
      <c r="O43" s="5"/>
      <c r="P43" s="1">
        <v>41415</v>
      </c>
      <c r="Q43" s="2">
        <v>0</v>
      </c>
      <c r="R43" s="2">
        <v>0</v>
      </c>
      <c r="S43" s="2">
        <v>0</v>
      </c>
      <c r="T43"/>
      <c r="V43" s="5"/>
    </row>
    <row r="44" spans="1:22" s="1" customFormat="1">
      <c r="A44" s="1">
        <v>41417</v>
      </c>
      <c r="B44" s="2">
        <v>0</v>
      </c>
      <c r="C44" s="2">
        <v>0</v>
      </c>
      <c r="D44" s="2">
        <v>0</v>
      </c>
      <c r="E44"/>
      <c r="G44" s="5"/>
      <c r="H44" s="5"/>
      <c r="I44" s="2"/>
      <c r="J44" s="5"/>
      <c r="K44" s="5"/>
      <c r="L44" s="5"/>
      <c r="M44" s="5"/>
      <c r="N44" s="5"/>
      <c r="O44" s="5"/>
      <c r="P44" s="1">
        <v>41416</v>
      </c>
      <c r="Q44" s="2">
        <v>0</v>
      </c>
      <c r="R44" s="2">
        <v>0</v>
      </c>
      <c r="S44" s="2">
        <v>0</v>
      </c>
      <c r="T44"/>
      <c r="V44" s="5"/>
    </row>
    <row r="45" spans="1:22">
      <c r="A45" s="1">
        <v>41418</v>
      </c>
      <c r="B45" s="2">
        <v>0</v>
      </c>
      <c r="C45" s="2">
        <v>0</v>
      </c>
      <c r="D45" s="2">
        <v>0</v>
      </c>
      <c r="F45" s="1"/>
      <c r="G45" s="5"/>
      <c r="H45" s="5"/>
      <c r="I45" s="5"/>
      <c r="J45" s="5"/>
      <c r="K45" s="5"/>
      <c r="L45" s="5"/>
      <c r="M45" s="5"/>
      <c r="N45" s="5"/>
      <c r="O45" s="5"/>
      <c r="P45" s="1">
        <v>41417</v>
      </c>
      <c r="Q45" s="2">
        <v>0</v>
      </c>
      <c r="R45" s="2">
        <v>0</v>
      </c>
      <c r="S45" s="2">
        <v>0</v>
      </c>
    </row>
    <row r="46" spans="1:22">
      <c r="A46" s="1">
        <v>41419</v>
      </c>
      <c r="B46" s="2">
        <v>0</v>
      </c>
      <c r="C46" s="2">
        <v>0</v>
      </c>
      <c r="D46" s="2">
        <v>0</v>
      </c>
      <c r="G46" s="5"/>
      <c r="H46" s="5"/>
      <c r="I46" s="5"/>
      <c r="J46" s="5"/>
      <c r="K46" s="5"/>
      <c r="L46" s="5"/>
      <c r="M46" s="5"/>
      <c r="N46" s="5"/>
      <c r="O46" s="5"/>
      <c r="P46" s="1">
        <v>41418</v>
      </c>
      <c r="Q46" s="2">
        <v>0</v>
      </c>
      <c r="R46" s="2">
        <v>0</v>
      </c>
      <c r="S46" s="2">
        <v>0</v>
      </c>
    </row>
    <row r="47" spans="1:22">
      <c r="A47" s="1">
        <v>41420</v>
      </c>
      <c r="B47" s="2">
        <v>0</v>
      </c>
      <c r="C47" s="2">
        <v>0</v>
      </c>
      <c r="D47" s="2">
        <v>0</v>
      </c>
      <c r="G47" s="5"/>
      <c r="H47" s="5"/>
      <c r="I47" s="5"/>
      <c r="J47" s="5"/>
      <c r="K47" s="5"/>
      <c r="L47" s="5"/>
      <c r="M47" s="5"/>
      <c r="N47" s="5"/>
      <c r="O47" s="5"/>
      <c r="P47" s="1">
        <v>41419</v>
      </c>
      <c r="Q47" s="2">
        <v>0</v>
      </c>
      <c r="R47" s="2">
        <v>0</v>
      </c>
      <c r="S47" s="2">
        <v>0</v>
      </c>
    </row>
    <row r="48" spans="1:22">
      <c r="A48" s="1">
        <v>41421</v>
      </c>
      <c r="B48" s="2">
        <v>0</v>
      </c>
      <c r="C48" s="2">
        <v>0</v>
      </c>
      <c r="D48" s="2">
        <v>0</v>
      </c>
      <c r="G48" s="5"/>
      <c r="H48" s="5"/>
      <c r="I48" s="5"/>
      <c r="J48" s="5"/>
      <c r="K48" s="5"/>
      <c r="L48" s="5"/>
      <c r="M48" s="5"/>
      <c r="N48" s="5"/>
      <c r="O48" s="5"/>
      <c r="P48" s="1">
        <v>41420</v>
      </c>
      <c r="Q48" s="2">
        <v>0</v>
      </c>
      <c r="R48" s="2">
        <v>0</v>
      </c>
      <c r="S48" s="2">
        <v>0</v>
      </c>
    </row>
    <row r="49" spans="1:19">
      <c r="A49" s="1">
        <v>41422</v>
      </c>
      <c r="B49" s="2">
        <v>0</v>
      </c>
      <c r="C49" s="2">
        <v>0</v>
      </c>
      <c r="D49" s="2">
        <v>0</v>
      </c>
      <c r="G49" s="5"/>
      <c r="H49" s="5"/>
      <c r="I49" s="5"/>
      <c r="J49" s="5"/>
      <c r="K49" s="5"/>
      <c r="L49" s="5"/>
      <c r="M49" s="5"/>
      <c r="N49" s="5"/>
      <c r="O49" s="5"/>
      <c r="P49" s="1">
        <v>41421</v>
      </c>
      <c r="Q49" s="2">
        <v>0</v>
      </c>
      <c r="R49" s="2">
        <v>0</v>
      </c>
      <c r="S49" s="2">
        <v>0</v>
      </c>
    </row>
    <row r="50" spans="1:19">
      <c r="A50" s="1">
        <v>41423</v>
      </c>
      <c r="B50" s="2">
        <v>0</v>
      </c>
      <c r="C50" s="2">
        <v>0</v>
      </c>
      <c r="D50" s="2">
        <v>0</v>
      </c>
      <c r="G50" s="5"/>
      <c r="H50" s="5"/>
      <c r="I50" s="5"/>
      <c r="J50" s="5"/>
      <c r="K50" s="5"/>
      <c r="L50" s="5"/>
      <c r="M50" s="5"/>
      <c r="N50" s="5"/>
      <c r="O50" s="5"/>
      <c r="P50" s="1">
        <v>41422</v>
      </c>
      <c r="Q50" s="2">
        <v>0</v>
      </c>
      <c r="R50" s="2">
        <v>0</v>
      </c>
      <c r="S50" s="2">
        <v>0</v>
      </c>
    </row>
    <row r="51" spans="1:19">
      <c r="A51" s="1">
        <v>41424</v>
      </c>
      <c r="B51" s="2">
        <v>0</v>
      </c>
      <c r="C51" s="2">
        <v>0</v>
      </c>
      <c r="D51" s="2">
        <v>0</v>
      </c>
      <c r="G51" s="5"/>
      <c r="H51" s="5"/>
      <c r="I51" s="5"/>
      <c r="J51" s="5"/>
      <c r="K51" s="5"/>
      <c r="L51" s="5"/>
      <c r="M51" s="5"/>
      <c r="N51" s="5"/>
      <c r="O51" s="5"/>
      <c r="P51" s="1">
        <v>41423</v>
      </c>
      <c r="Q51" s="2">
        <v>0</v>
      </c>
      <c r="R51" s="2">
        <v>0</v>
      </c>
      <c r="S51" s="2">
        <v>0</v>
      </c>
    </row>
    <row r="52" spans="1:19">
      <c r="A52" s="1">
        <v>41425</v>
      </c>
      <c r="B52" s="2">
        <v>0</v>
      </c>
      <c r="C52" s="2">
        <v>0</v>
      </c>
      <c r="D52" s="2">
        <v>0</v>
      </c>
      <c r="G52" s="5"/>
      <c r="H52" s="5"/>
      <c r="I52" s="5"/>
      <c r="J52" s="5"/>
      <c r="K52" s="5"/>
      <c r="L52" s="5"/>
      <c r="M52" s="5"/>
      <c r="N52" s="5"/>
      <c r="O52" s="5"/>
      <c r="P52" s="1">
        <v>41424</v>
      </c>
      <c r="Q52" s="2">
        <v>0</v>
      </c>
      <c r="R52" s="2">
        <v>0</v>
      </c>
      <c r="S52" s="2">
        <v>0</v>
      </c>
    </row>
    <row r="53" spans="1:19">
      <c r="A53" t="s">
        <v>5</v>
      </c>
      <c r="B53" s="2"/>
      <c r="C53" s="2"/>
      <c r="D53" s="2"/>
      <c r="G53" s="5"/>
      <c r="H53" s="5"/>
      <c r="I53" s="5"/>
      <c r="J53" s="5"/>
      <c r="K53" s="5"/>
      <c r="L53" s="5"/>
      <c r="M53" s="5"/>
      <c r="N53" s="5"/>
      <c r="O53" s="5"/>
      <c r="P53" s="1">
        <v>41425</v>
      </c>
      <c r="Q53" s="2">
        <v>0</v>
      </c>
      <c r="R53" s="2">
        <v>0</v>
      </c>
      <c r="S53" s="2">
        <v>0</v>
      </c>
    </row>
    <row r="54" spans="1:19">
      <c r="A54" s="4">
        <v>41395</v>
      </c>
      <c r="B54" s="2">
        <v>0</v>
      </c>
      <c r="C54" s="2">
        <v>0</v>
      </c>
      <c r="D54" s="2">
        <v>13.5</v>
      </c>
      <c r="E54" t="s">
        <v>920</v>
      </c>
      <c r="G54" s="5"/>
      <c r="H54" s="5"/>
      <c r="I54" s="5"/>
      <c r="J54" s="5"/>
      <c r="K54" s="5"/>
      <c r="L54" s="5"/>
      <c r="M54" s="5"/>
      <c r="N54" s="5"/>
      <c r="O54" s="5"/>
      <c r="P54" t="s">
        <v>21</v>
      </c>
      <c r="Q54" s="2">
        <f>SUM(Q9:Q53)</f>
        <v>24576.78</v>
      </c>
      <c r="R54" s="2">
        <f>SUM(R9:R53)</f>
        <v>2904.57</v>
      </c>
      <c r="S54" s="2">
        <f>SUM(S9:S53)</f>
        <v>3709</v>
      </c>
    </row>
    <row r="55" spans="1:19">
      <c r="A55" s="4">
        <v>41395</v>
      </c>
      <c r="B55" s="2">
        <v>0</v>
      </c>
      <c r="C55" s="2">
        <v>0</v>
      </c>
      <c r="D55" s="2">
        <v>24.5</v>
      </c>
      <c r="E55" t="s">
        <v>851</v>
      </c>
      <c r="G55" s="5"/>
      <c r="H55" s="5"/>
      <c r="I55" s="5"/>
      <c r="J55" s="5"/>
      <c r="K55" s="5"/>
      <c r="L55" s="5"/>
      <c r="M55" s="5"/>
      <c r="N55" s="5"/>
      <c r="O55" s="5"/>
      <c r="Q55" s="2"/>
      <c r="R55" s="2"/>
      <c r="S55" s="2"/>
    </row>
    <row r="56" spans="1:19">
      <c r="A56" s="4">
        <v>41395</v>
      </c>
      <c r="B56" s="2">
        <v>0</v>
      </c>
      <c r="C56" s="2">
        <v>0</v>
      </c>
      <c r="D56" s="2">
        <v>2</v>
      </c>
      <c r="E56" t="s">
        <v>918</v>
      </c>
      <c r="G56" s="5"/>
      <c r="H56" s="5"/>
      <c r="I56" s="5"/>
      <c r="J56" s="5"/>
      <c r="K56" s="5"/>
      <c r="L56" s="5"/>
      <c r="M56" s="5"/>
      <c r="N56" s="5"/>
      <c r="O56" s="5"/>
      <c r="Q56" s="2"/>
      <c r="R56" s="2"/>
      <c r="S56" s="2"/>
    </row>
    <row r="57" spans="1:19">
      <c r="A57" s="4">
        <v>41395</v>
      </c>
      <c r="B57" s="2">
        <v>0</v>
      </c>
      <c r="C57" s="2">
        <v>0</v>
      </c>
      <c r="D57" s="2">
        <v>3.5</v>
      </c>
      <c r="E57" t="s">
        <v>921</v>
      </c>
      <c r="G57" s="5"/>
      <c r="H57" s="5"/>
      <c r="I57" s="5"/>
      <c r="J57" s="5"/>
      <c r="K57" s="5"/>
      <c r="L57" s="5"/>
      <c r="M57" s="5"/>
      <c r="N57" s="5"/>
      <c r="O57" s="5"/>
      <c r="Q57" s="2"/>
      <c r="R57" s="2"/>
      <c r="S57" s="2"/>
    </row>
    <row r="58" spans="1:19">
      <c r="A58" s="4">
        <v>41395</v>
      </c>
      <c r="B58" s="2">
        <v>0</v>
      </c>
      <c r="C58" s="2">
        <v>0</v>
      </c>
      <c r="D58" s="2">
        <v>4</v>
      </c>
      <c r="E58" t="s">
        <v>919</v>
      </c>
      <c r="G58" s="5"/>
      <c r="H58" s="5"/>
      <c r="I58" s="5"/>
      <c r="J58" s="5"/>
      <c r="K58" s="5"/>
      <c r="L58" s="5"/>
      <c r="M58" s="5"/>
      <c r="N58" s="5"/>
      <c r="O58" s="5"/>
      <c r="Q58" s="2"/>
      <c r="R58" s="2"/>
      <c r="S58" s="2"/>
    </row>
    <row r="59" spans="1:19">
      <c r="A59" s="4">
        <v>41395</v>
      </c>
      <c r="B59" s="2">
        <v>0</v>
      </c>
      <c r="C59" s="2">
        <v>0</v>
      </c>
      <c r="D59" s="2">
        <v>9</v>
      </c>
      <c r="E59" t="s">
        <v>901</v>
      </c>
      <c r="G59" s="5"/>
      <c r="H59" s="5"/>
      <c r="I59" s="5"/>
      <c r="J59" s="5"/>
      <c r="K59" s="5"/>
      <c r="L59" s="5"/>
      <c r="M59" s="5"/>
      <c r="N59" s="5"/>
      <c r="O59" s="5"/>
      <c r="Q59" s="2"/>
      <c r="R59" s="2"/>
      <c r="S59" s="2"/>
    </row>
    <row r="60" spans="1:19">
      <c r="A60" s="4">
        <v>41395</v>
      </c>
      <c r="B60" s="2">
        <v>0</v>
      </c>
      <c r="C60" s="2">
        <v>0</v>
      </c>
      <c r="D60" s="2">
        <v>10</v>
      </c>
      <c r="E60" t="s">
        <v>922</v>
      </c>
      <c r="G60" s="5"/>
      <c r="H60" s="5"/>
      <c r="I60" s="5"/>
      <c r="J60" s="5"/>
      <c r="K60" s="5"/>
      <c r="L60" s="5"/>
      <c r="M60" s="5"/>
      <c r="N60" s="5"/>
      <c r="O60" s="5"/>
      <c r="Q60" s="2"/>
      <c r="R60" s="2"/>
      <c r="S60" s="2"/>
    </row>
    <row r="61" spans="1:19">
      <c r="A61" s="4">
        <v>41395</v>
      </c>
      <c r="B61" s="2">
        <v>0</v>
      </c>
      <c r="C61" s="2">
        <v>0</v>
      </c>
      <c r="D61" s="2">
        <v>45</v>
      </c>
      <c r="E61" t="s">
        <v>923</v>
      </c>
      <c r="G61" s="5"/>
      <c r="H61" s="5"/>
      <c r="I61" s="5"/>
      <c r="J61" s="5"/>
      <c r="K61" s="5"/>
      <c r="L61" s="5"/>
      <c r="M61" s="5"/>
      <c r="N61" s="5"/>
      <c r="O61" s="5"/>
      <c r="Q61" s="2"/>
      <c r="R61" s="2"/>
      <c r="S61" s="2"/>
    </row>
    <row r="62" spans="1:19">
      <c r="A62" s="4">
        <v>41395</v>
      </c>
      <c r="B62" s="2">
        <v>0</v>
      </c>
      <c r="C62" s="2">
        <v>0</v>
      </c>
      <c r="D62" s="2">
        <v>27</v>
      </c>
      <c r="E62" t="s">
        <v>193</v>
      </c>
      <c r="G62" s="5"/>
      <c r="H62" s="5"/>
      <c r="I62" s="5"/>
      <c r="J62" s="5"/>
      <c r="K62" s="5"/>
      <c r="L62" s="5"/>
      <c r="M62" s="5"/>
      <c r="N62" s="5"/>
      <c r="O62" s="5"/>
      <c r="Q62" s="2"/>
      <c r="R62" s="2"/>
      <c r="S62" s="2"/>
    </row>
    <row r="63" spans="1:19">
      <c r="A63" s="4">
        <v>41396</v>
      </c>
      <c r="B63" s="2">
        <v>0</v>
      </c>
      <c r="C63" s="2">
        <v>0</v>
      </c>
      <c r="D63" s="2">
        <v>11.5</v>
      </c>
      <c r="E63" t="s">
        <v>931</v>
      </c>
      <c r="F63" s="2"/>
      <c r="G63" s="5"/>
      <c r="H63" s="5"/>
      <c r="I63" s="5"/>
      <c r="J63" s="5"/>
      <c r="K63" s="5"/>
      <c r="L63" s="5"/>
      <c r="M63" s="5"/>
      <c r="N63" s="5"/>
      <c r="O63" s="5"/>
      <c r="Q63" s="2"/>
      <c r="R63" s="2"/>
      <c r="S63" s="2"/>
    </row>
    <row r="64" spans="1:19">
      <c r="A64" s="4">
        <v>41397</v>
      </c>
      <c r="B64" s="2">
        <v>0</v>
      </c>
      <c r="C64" s="2">
        <v>0</v>
      </c>
      <c r="D64" s="2">
        <v>24</v>
      </c>
      <c r="E64" t="s">
        <v>640</v>
      </c>
      <c r="F64" s="2"/>
      <c r="G64" s="5"/>
      <c r="H64" s="5"/>
      <c r="I64" s="5"/>
      <c r="J64" s="5"/>
      <c r="K64" s="5"/>
      <c r="L64" s="5"/>
      <c r="M64" s="5"/>
      <c r="N64" s="5"/>
      <c r="O64" s="5"/>
      <c r="Q64" s="2"/>
      <c r="R64" s="2"/>
      <c r="S64" s="2"/>
    </row>
    <row r="65" spans="1:19">
      <c r="A65" s="4">
        <v>41397</v>
      </c>
      <c r="B65" s="2">
        <v>17.2</v>
      </c>
      <c r="C65" s="2">
        <v>0</v>
      </c>
      <c r="D65" s="2">
        <v>0</v>
      </c>
      <c r="E65" t="s">
        <v>549</v>
      </c>
      <c r="F65" s="2"/>
      <c r="G65" s="5"/>
      <c r="H65" s="5"/>
      <c r="I65" s="5"/>
      <c r="J65" s="5"/>
      <c r="K65" s="5"/>
      <c r="L65" s="5"/>
      <c r="M65" s="5"/>
      <c r="N65" s="5"/>
      <c r="O65" s="5"/>
      <c r="Q65" s="2"/>
      <c r="R65" s="2"/>
      <c r="S65" s="2"/>
    </row>
    <row r="66" spans="1:19">
      <c r="A66" s="4">
        <v>41397</v>
      </c>
      <c r="B66" s="2">
        <v>18.8</v>
      </c>
      <c r="C66" s="2">
        <v>0</v>
      </c>
      <c r="D66" s="2">
        <v>0</v>
      </c>
      <c r="E66" t="s">
        <v>206</v>
      </c>
      <c r="F66" s="2"/>
      <c r="G66" s="5"/>
      <c r="H66" s="5"/>
      <c r="I66" s="5"/>
      <c r="J66" s="5"/>
      <c r="K66" s="5"/>
      <c r="L66" s="5"/>
      <c r="M66" s="5"/>
      <c r="N66" s="5"/>
      <c r="O66" s="5"/>
      <c r="Q66" s="2"/>
      <c r="R66" s="2"/>
      <c r="S66" s="2"/>
    </row>
    <row r="67" spans="1:19">
      <c r="A67" s="4">
        <v>41397</v>
      </c>
      <c r="B67" s="2">
        <v>8.6999999999999993</v>
      </c>
      <c r="C67" s="2">
        <v>0</v>
      </c>
      <c r="D67" s="2">
        <v>0</v>
      </c>
      <c r="E67" t="s">
        <v>798</v>
      </c>
      <c r="F67" s="2"/>
      <c r="G67" s="5"/>
      <c r="H67" s="5"/>
      <c r="I67" s="5"/>
      <c r="J67" s="5"/>
      <c r="K67" s="5"/>
      <c r="L67" s="5"/>
      <c r="M67" s="5"/>
      <c r="N67" s="5"/>
      <c r="O67" s="5"/>
      <c r="Q67" s="2"/>
      <c r="R67" s="2"/>
      <c r="S67" s="2"/>
    </row>
    <row r="68" spans="1:19">
      <c r="A68" s="4">
        <v>41397</v>
      </c>
      <c r="B68" s="2">
        <v>0</v>
      </c>
      <c r="C68" s="2">
        <v>0</v>
      </c>
      <c r="D68" s="2">
        <v>30</v>
      </c>
      <c r="E68" t="s">
        <v>933</v>
      </c>
      <c r="F68" s="2"/>
      <c r="G68" s="5"/>
      <c r="H68" s="5"/>
      <c r="I68" s="5"/>
      <c r="J68" s="5"/>
      <c r="K68" s="5"/>
      <c r="L68" s="5"/>
      <c r="M68" s="5"/>
      <c r="N68" s="5"/>
      <c r="O68" s="5"/>
      <c r="Q68" s="2"/>
      <c r="R68" s="2"/>
      <c r="S68" s="2"/>
    </row>
    <row r="69" spans="1:19">
      <c r="A69" s="4">
        <v>41397</v>
      </c>
      <c r="B69" s="2">
        <v>0</v>
      </c>
      <c r="C69" s="2">
        <v>0</v>
      </c>
      <c r="D69" s="2">
        <v>30</v>
      </c>
      <c r="E69" t="s">
        <v>931</v>
      </c>
      <c r="F69" s="2"/>
      <c r="G69" s="5"/>
      <c r="H69" s="5"/>
      <c r="I69" s="5"/>
      <c r="J69" s="5"/>
      <c r="K69" s="5"/>
      <c r="L69" s="5"/>
      <c r="M69" s="5"/>
      <c r="N69" s="5"/>
      <c r="O69" s="5"/>
      <c r="Q69" s="2"/>
      <c r="R69" s="2"/>
      <c r="S69" s="2"/>
    </row>
    <row r="70" spans="1:19">
      <c r="A70" s="4">
        <v>41398</v>
      </c>
      <c r="B70" s="2">
        <v>0</v>
      </c>
      <c r="C70" s="2">
        <v>5.5</v>
      </c>
      <c r="D70" s="2">
        <v>0</v>
      </c>
      <c r="E70" t="s">
        <v>935</v>
      </c>
      <c r="F70" s="2"/>
      <c r="G70" s="5"/>
      <c r="H70" s="5"/>
      <c r="I70" s="5"/>
      <c r="J70" s="5"/>
      <c r="K70" s="5"/>
      <c r="L70" s="5"/>
      <c r="M70" s="5"/>
      <c r="N70" s="5"/>
      <c r="O70" s="5"/>
      <c r="Q70" s="2"/>
      <c r="R70" s="2"/>
      <c r="S70" s="2"/>
    </row>
    <row r="71" spans="1:19">
      <c r="A71" s="4">
        <v>41398</v>
      </c>
      <c r="B71" s="2">
        <v>0</v>
      </c>
      <c r="C71" s="2">
        <v>20.9</v>
      </c>
      <c r="D71" s="2">
        <v>0</v>
      </c>
      <c r="E71" t="s">
        <v>934</v>
      </c>
      <c r="F71" s="2"/>
      <c r="G71" s="5"/>
      <c r="H71" s="5"/>
      <c r="I71" s="5"/>
      <c r="J71" s="5"/>
      <c r="K71" s="5"/>
      <c r="L71" s="5"/>
      <c r="M71" s="5"/>
      <c r="N71" s="5"/>
      <c r="O71" s="5"/>
      <c r="Q71" s="2"/>
      <c r="R71" s="2"/>
      <c r="S71" s="2"/>
    </row>
    <row r="72" spans="1:19">
      <c r="A72" s="4">
        <v>41398</v>
      </c>
      <c r="B72" s="2">
        <v>0</v>
      </c>
      <c r="C72" s="2">
        <v>24</v>
      </c>
      <c r="D72" s="2">
        <v>0</v>
      </c>
      <c r="E72" t="s">
        <v>640</v>
      </c>
      <c r="F72" s="2"/>
      <c r="G72" s="5"/>
      <c r="H72" s="5"/>
      <c r="I72" s="5"/>
      <c r="J72" s="5"/>
      <c r="K72" s="5"/>
      <c r="L72" s="5"/>
      <c r="M72" s="5"/>
      <c r="N72" s="5"/>
      <c r="O72" s="5"/>
      <c r="Q72" s="2"/>
      <c r="R72" s="2"/>
      <c r="S72" s="2"/>
    </row>
    <row r="73" spans="1:19">
      <c r="A73" s="4">
        <v>41399</v>
      </c>
      <c r="B73" s="2">
        <v>0</v>
      </c>
      <c r="C73" s="2">
        <v>0</v>
      </c>
      <c r="D73" s="2">
        <v>11</v>
      </c>
      <c r="E73" s="2" t="s">
        <v>187</v>
      </c>
      <c r="F73" s="2"/>
      <c r="G73" s="5"/>
      <c r="H73" s="5"/>
      <c r="I73" s="5"/>
      <c r="J73" s="5"/>
      <c r="K73" s="5"/>
      <c r="L73" s="5"/>
      <c r="M73" s="5"/>
      <c r="N73" s="5"/>
      <c r="O73" s="5"/>
      <c r="Q73" s="2"/>
      <c r="R73" s="2"/>
      <c r="S73" s="2"/>
    </row>
    <row r="74" spans="1:19">
      <c r="A74" s="4">
        <v>41399</v>
      </c>
      <c r="B74" s="2">
        <v>0</v>
      </c>
      <c r="C74" s="2">
        <v>0</v>
      </c>
      <c r="D74" s="2">
        <v>20</v>
      </c>
      <c r="E74" s="2" t="s">
        <v>936</v>
      </c>
      <c r="F74" s="2"/>
      <c r="G74" s="5"/>
      <c r="H74" s="5"/>
      <c r="I74" s="5"/>
      <c r="J74" s="5"/>
      <c r="K74" s="5"/>
      <c r="L74" s="5"/>
      <c r="M74" s="5"/>
      <c r="N74" s="5"/>
      <c r="O74" s="5"/>
      <c r="Q74" s="2"/>
      <c r="R74" s="2"/>
      <c r="S74" s="2"/>
    </row>
    <row r="75" spans="1:19">
      <c r="A75" s="4">
        <v>41400</v>
      </c>
      <c r="B75" s="2">
        <v>0</v>
      </c>
      <c r="C75" s="2">
        <v>0</v>
      </c>
      <c r="D75" s="2">
        <v>0</v>
      </c>
      <c r="F75" s="2"/>
      <c r="G75" s="5"/>
      <c r="H75" s="5"/>
      <c r="I75" s="5"/>
      <c r="J75" s="5"/>
      <c r="K75" s="5"/>
      <c r="L75" s="5"/>
      <c r="M75" s="5"/>
      <c r="N75" s="5"/>
      <c r="O75" s="5"/>
      <c r="Q75" s="2"/>
      <c r="R75" s="2"/>
      <c r="S75" s="2"/>
    </row>
    <row r="76" spans="1:19">
      <c r="A76" s="4">
        <v>41401</v>
      </c>
      <c r="B76" s="2">
        <v>0</v>
      </c>
      <c r="C76" s="2">
        <v>20</v>
      </c>
      <c r="D76" s="2">
        <v>0</v>
      </c>
      <c r="E76" t="s">
        <v>940</v>
      </c>
      <c r="F76" s="2"/>
      <c r="G76" s="5"/>
      <c r="H76" s="5"/>
      <c r="I76" s="5"/>
      <c r="J76" s="5"/>
      <c r="K76" s="5"/>
      <c r="L76" s="5"/>
      <c r="M76" s="5"/>
      <c r="N76" s="5"/>
      <c r="O76" s="5"/>
      <c r="Q76" s="2"/>
      <c r="R76" s="2"/>
      <c r="S76" s="2"/>
    </row>
    <row r="77" spans="1:19">
      <c r="A77" s="4">
        <v>41401</v>
      </c>
      <c r="B77" s="2">
        <v>0</v>
      </c>
      <c r="C77" s="2">
        <v>11.05</v>
      </c>
      <c r="D77" s="2">
        <v>0</v>
      </c>
      <c r="E77" t="s">
        <v>941</v>
      </c>
      <c r="F77" s="2"/>
      <c r="G77" s="5"/>
      <c r="H77" s="5"/>
      <c r="I77" s="5"/>
      <c r="J77" s="5"/>
      <c r="K77" s="5"/>
      <c r="L77" s="5"/>
      <c r="M77" s="5"/>
      <c r="N77" s="5"/>
      <c r="O77" s="5"/>
      <c r="Q77" s="2"/>
      <c r="R77" s="2"/>
      <c r="S77" s="2"/>
    </row>
    <row r="78" spans="1:19">
      <c r="A78" s="4">
        <v>41401</v>
      </c>
      <c r="B78" s="2">
        <v>0</v>
      </c>
      <c r="C78" s="2">
        <v>0</v>
      </c>
      <c r="D78" s="2">
        <v>30</v>
      </c>
      <c r="E78" t="s">
        <v>157</v>
      </c>
      <c r="F78" s="2"/>
      <c r="G78" s="5"/>
      <c r="H78" s="5"/>
      <c r="I78" s="5"/>
      <c r="J78" s="5"/>
      <c r="K78" s="5"/>
      <c r="L78" s="5"/>
      <c r="M78" s="5"/>
      <c r="N78" s="5"/>
      <c r="O78" s="5"/>
    </row>
    <row r="79" spans="1:19">
      <c r="A79" s="4">
        <v>41401</v>
      </c>
      <c r="B79" s="2">
        <v>0</v>
      </c>
      <c r="C79" s="2">
        <v>0</v>
      </c>
      <c r="D79" s="2">
        <v>23</v>
      </c>
      <c r="E79" t="s">
        <v>222</v>
      </c>
      <c r="F79" s="2"/>
      <c r="G79" s="5"/>
      <c r="H79" s="5"/>
      <c r="I79" s="5"/>
      <c r="J79" s="5"/>
      <c r="K79" s="5"/>
      <c r="L79" s="5"/>
      <c r="M79" s="5"/>
      <c r="N79" s="5"/>
      <c r="O79" s="5"/>
    </row>
    <row r="80" spans="1:19">
      <c r="A80" s="4">
        <v>41402</v>
      </c>
      <c r="B80" s="2">
        <v>0</v>
      </c>
      <c r="C80" s="2">
        <v>0</v>
      </c>
      <c r="D80" s="2">
        <v>16</v>
      </c>
      <c r="E80" t="s">
        <v>943</v>
      </c>
      <c r="F80" s="2"/>
      <c r="G80" s="5"/>
      <c r="H80" s="5"/>
      <c r="I80" s="5"/>
      <c r="J80" s="5"/>
      <c r="K80" s="5"/>
      <c r="L80" s="5"/>
      <c r="M80" s="5"/>
      <c r="N80" s="5"/>
      <c r="O80" s="5"/>
    </row>
    <row r="81" spans="1:15">
      <c r="A81" s="4">
        <v>41402</v>
      </c>
      <c r="B81" s="2">
        <v>0</v>
      </c>
      <c r="C81" s="2">
        <v>0</v>
      </c>
      <c r="D81" s="2">
        <v>16</v>
      </c>
      <c r="E81" t="s">
        <v>850</v>
      </c>
      <c r="F81" s="2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4">
        <v>41402</v>
      </c>
      <c r="B82" s="2">
        <v>0</v>
      </c>
      <c r="C82" s="2">
        <v>0</v>
      </c>
      <c r="D82" s="2">
        <v>17</v>
      </c>
      <c r="E82" t="s">
        <v>944</v>
      </c>
      <c r="F82" s="2"/>
      <c r="G82" s="5"/>
      <c r="H82" s="5"/>
      <c r="I82" s="5"/>
      <c r="J82" s="5"/>
      <c r="K82" s="5"/>
      <c r="L82" s="5"/>
      <c r="M82" s="5"/>
      <c r="N82" s="5"/>
      <c r="O82" s="5"/>
    </row>
    <row r="83" spans="1:15">
      <c r="A83" s="4">
        <v>41402</v>
      </c>
      <c r="B83" s="2">
        <v>0</v>
      </c>
      <c r="C83" s="2">
        <v>0</v>
      </c>
      <c r="D83" s="2">
        <v>4.5</v>
      </c>
      <c r="E83" t="s">
        <v>848</v>
      </c>
      <c r="F83" s="2"/>
      <c r="G83" s="5"/>
      <c r="H83" s="5"/>
      <c r="I83" s="5"/>
      <c r="J83" s="5"/>
      <c r="K83" s="5"/>
      <c r="L83" s="5"/>
      <c r="M83" s="5"/>
      <c r="N83" s="5"/>
      <c r="O83" s="5"/>
    </row>
    <row r="84" spans="1:15">
      <c r="A84" s="4">
        <v>41402</v>
      </c>
      <c r="B84" s="2">
        <v>0</v>
      </c>
      <c r="C84" s="2">
        <v>0</v>
      </c>
      <c r="D84" s="2">
        <v>6</v>
      </c>
      <c r="E84" t="s">
        <v>839</v>
      </c>
      <c r="F84" s="2"/>
      <c r="G84" s="5"/>
      <c r="H84" s="5"/>
      <c r="I84" s="5"/>
      <c r="J84" s="5"/>
      <c r="K84" s="5"/>
      <c r="L84" s="5"/>
      <c r="M84" s="5"/>
      <c r="N84" s="5"/>
      <c r="O84" s="5"/>
    </row>
    <row r="85" spans="1:15">
      <c r="A85" s="4">
        <v>41402</v>
      </c>
      <c r="B85" s="2">
        <v>0</v>
      </c>
      <c r="C85" s="2">
        <v>0</v>
      </c>
      <c r="D85" s="2">
        <v>3.5</v>
      </c>
      <c r="E85" t="s">
        <v>840</v>
      </c>
      <c r="F85" s="2"/>
      <c r="G85" s="5"/>
      <c r="H85" s="5"/>
      <c r="I85" s="5"/>
      <c r="J85" s="5"/>
      <c r="K85" s="5"/>
      <c r="L85" s="5"/>
      <c r="M85" s="5"/>
      <c r="N85" s="5"/>
      <c r="O85" s="5"/>
    </row>
    <row r="86" spans="1:15">
      <c r="A86" s="4">
        <v>41402</v>
      </c>
      <c r="B86" s="2">
        <v>0</v>
      </c>
      <c r="C86" s="2">
        <v>0</v>
      </c>
      <c r="D86" s="2">
        <v>5.5</v>
      </c>
      <c r="E86" t="s">
        <v>945</v>
      </c>
      <c r="F86" s="2"/>
      <c r="G86" s="5"/>
      <c r="H86" s="5"/>
      <c r="I86" s="5"/>
      <c r="J86" s="5"/>
      <c r="K86" s="5"/>
      <c r="L86" s="5"/>
      <c r="M86" s="5"/>
      <c r="N86" s="5"/>
      <c r="O86" s="5"/>
    </row>
    <row r="87" spans="1:15">
      <c r="A87" s="4">
        <v>41402</v>
      </c>
      <c r="B87" s="2">
        <v>0</v>
      </c>
      <c r="C87" s="2">
        <v>0</v>
      </c>
      <c r="D87" s="2">
        <v>3</v>
      </c>
      <c r="E87" t="s">
        <v>167</v>
      </c>
      <c r="F87" s="2"/>
      <c r="G87" s="5"/>
      <c r="H87" s="5"/>
      <c r="I87" s="5"/>
      <c r="J87" s="5"/>
      <c r="K87" s="5"/>
      <c r="L87" s="5"/>
      <c r="M87" s="5"/>
      <c r="N87" s="5"/>
      <c r="O87" s="5"/>
    </row>
    <row r="88" spans="1:15">
      <c r="A88" s="4">
        <v>41402</v>
      </c>
      <c r="B88" s="2">
        <v>0</v>
      </c>
      <c r="C88" s="2">
        <v>0</v>
      </c>
      <c r="D88" s="2">
        <v>4</v>
      </c>
      <c r="E88" t="s">
        <v>847</v>
      </c>
      <c r="F88" s="2"/>
      <c r="G88" s="5"/>
      <c r="H88" s="5"/>
      <c r="I88" s="5"/>
      <c r="J88" s="5"/>
      <c r="K88" s="5"/>
      <c r="L88" s="5"/>
      <c r="M88" s="5"/>
      <c r="N88" s="5"/>
      <c r="O88" s="5"/>
    </row>
    <row r="89" spans="1:15">
      <c r="A89" s="4">
        <v>41402</v>
      </c>
      <c r="B89" s="2">
        <v>0</v>
      </c>
      <c r="C89" s="2">
        <v>0</v>
      </c>
      <c r="D89" s="2">
        <v>25.5</v>
      </c>
      <c r="E89" t="s">
        <v>946</v>
      </c>
      <c r="F89" s="2"/>
      <c r="G89" s="5"/>
      <c r="H89" s="5"/>
      <c r="I89" s="5"/>
      <c r="J89" s="5"/>
      <c r="K89" s="5"/>
      <c r="L89" s="5"/>
      <c r="M89" s="5"/>
      <c r="N89" s="5"/>
      <c r="O89" s="5"/>
    </row>
    <row r="90" spans="1:15">
      <c r="A90" s="4">
        <v>41402</v>
      </c>
      <c r="B90" s="2">
        <v>0</v>
      </c>
      <c r="C90" s="2">
        <v>0</v>
      </c>
      <c r="D90" s="2">
        <v>2</v>
      </c>
      <c r="E90" t="s">
        <v>845</v>
      </c>
      <c r="F90" s="2"/>
      <c r="G90" s="5"/>
      <c r="H90" s="5"/>
      <c r="I90" s="5"/>
      <c r="J90" s="5"/>
      <c r="K90" s="5"/>
      <c r="L90" s="5"/>
      <c r="M90" s="5"/>
      <c r="N90" s="5"/>
      <c r="O90" s="5"/>
    </row>
    <row r="91" spans="1:15">
      <c r="A91" s="4">
        <v>41402</v>
      </c>
      <c r="B91" s="2">
        <v>0</v>
      </c>
      <c r="C91" s="2">
        <v>0</v>
      </c>
      <c r="D91" s="2">
        <v>2</v>
      </c>
      <c r="E91" t="s">
        <v>947</v>
      </c>
      <c r="F91" s="2"/>
      <c r="G91" s="5"/>
      <c r="H91" s="5"/>
      <c r="I91" s="5"/>
      <c r="J91" s="5"/>
      <c r="K91" s="5"/>
      <c r="L91" s="5"/>
      <c r="M91" s="5"/>
      <c r="N91" s="5"/>
      <c r="O91" s="5"/>
    </row>
    <row r="92" spans="1:15">
      <c r="A92" s="4">
        <v>41402</v>
      </c>
      <c r="B92" s="2">
        <v>0</v>
      </c>
      <c r="C92" s="2">
        <v>0</v>
      </c>
      <c r="D92" s="2">
        <v>4</v>
      </c>
      <c r="E92" t="s">
        <v>948</v>
      </c>
      <c r="F92" s="2"/>
      <c r="G92" s="5"/>
      <c r="H92" s="5"/>
      <c r="I92" s="5"/>
      <c r="J92" s="5"/>
      <c r="K92" s="5"/>
      <c r="L92" s="5"/>
      <c r="M92" s="5"/>
      <c r="N92" s="5"/>
      <c r="O92" s="5"/>
    </row>
    <row r="93" spans="1:15">
      <c r="A93" s="4">
        <v>41402</v>
      </c>
      <c r="B93" s="2">
        <v>0</v>
      </c>
      <c r="C93" s="2">
        <v>0</v>
      </c>
      <c r="D93" s="2">
        <v>22</v>
      </c>
      <c r="E93" t="s">
        <v>843</v>
      </c>
      <c r="F93" s="2"/>
      <c r="G93" s="5"/>
      <c r="H93" s="5"/>
      <c r="I93" s="5"/>
      <c r="J93" s="5"/>
      <c r="K93" s="5"/>
      <c r="L93" s="5"/>
      <c r="M93" s="5"/>
      <c r="N93" s="5"/>
      <c r="O93" s="5"/>
    </row>
    <row r="94" spans="1:15">
      <c r="A94" s="4">
        <v>41402</v>
      </c>
      <c r="B94" s="2">
        <v>0</v>
      </c>
      <c r="C94" s="2">
        <v>0</v>
      </c>
      <c r="D94" s="2">
        <v>4</v>
      </c>
      <c r="E94" t="s">
        <v>949</v>
      </c>
      <c r="F94" s="2"/>
      <c r="G94" s="5"/>
      <c r="H94" s="5"/>
      <c r="I94" s="5"/>
      <c r="J94" s="5"/>
      <c r="K94" s="5"/>
      <c r="L94" s="5"/>
      <c r="M94" s="5"/>
      <c r="N94" s="5"/>
      <c r="O94" s="5"/>
    </row>
    <row r="95" spans="1:15">
      <c r="A95" s="4">
        <v>41402</v>
      </c>
      <c r="B95" s="2">
        <v>0</v>
      </c>
      <c r="C95" s="2">
        <v>0</v>
      </c>
      <c r="D95" s="2">
        <v>7</v>
      </c>
      <c r="E95" t="s">
        <v>852</v>
      </c>
      <c r="F95" s="2"/>
      <c r="G95" s="5"/>
      <c r="H95" s="5"/>
      <c r="I95" s="5"/>
      <c r="J95" s="5"/>
      <c r="K95" s="5"/>
      <c r="L95" s="5"/>
      <c r="M95" s="5"/>
      <c r="N95" s="5"/>
      <c r="O95" s="5"/>
    </row>
    <row r="96" spans="1:15">
      <c r="A96" s="4">
        <v>41402</v>
      </c>
      <c r="B96" s="2">
        <v>0</v>
      </c>
      <c r="C96" s="2">
        <v>0</v>
      </c>
      <c r="D96" s="2">
        <v>8</v>
      </c>
      <c r="E96" t="s">
        <v>950</v>
      </c>
      <c r="F96" s="2"/>
      <c r="G96" s="5"/>
      <c r="H96" s="5"/>
      <c r="I96" s="5"/>
      <c r="J96" s="5"/>
      <c r="K96" s="5"/>
      <c r="L96" s="5"/>
      <c r="M96" s="5"/>
      <c r="N96" s="5"/>
      <c r="O96" s="5"/>
    </row>
    <row r="97" spans="1:15">
      <c r="A97" s="4">
        <v>41402</v>
      </c>
      <c r="B97" s="2">
        <v>0</v>
      </c>
      <c r="C97" s="2">
        <v>0</v>
      </c>
      <c r="D97" s="2">
        <v>6</v>
      </c>
      <c r="E97" t="s">
        <v>575</v>
      </c>
      <c r="F97" s="2"/>
      <c r="G97" s="5"/>
      <c r="H97" s="5"/>
      <c r="I97" s="5"/>
      <c r="J97" s="5"/>
      <c r="K97" s="5"/>
      <c r="L97" s="5"/>
      <c r="M97" s="5"/>
      <c r="N97" s="5"/>
      <c r="O97" s="5"/>
    </row>
    <row r="98" spans="1:15">
      <c r="A98" s="4">
        <v>41402</v>
      </c>
      <c r="B98" s="2">
        <v>0</v>
      </c>
      <c r="C98" s="2">
        <v>0</v>
      </c>
      <c r="D98" s="2">
        <v>25</v>
      </c>
      <c r="E98" t="s">
        <v>951</v>
      </c>
      <c r="F98" s="2"/>
      <c r="G98" s="5"/>
      <c r="H98" s="5"/>
      <c r="I98" s="5"/>
      <c r="J98" s="5"/>
      <c r="K98" s="5"/>
      <c r="L98" s="5"/>
      <c r="M98" s="5"/>
      <c r="N98" s="5"/>
      <c r="O98" s="5"/>
    </row>
    <row r="99" spans="1:15">
      <c r="A99" s="4">
        <v>41402</v>
      </c>
      <c r="B99" s="2">
        <v>0</v>
      </c>
      <c r="C99" s="2">
        <v>0</v>
      </c>
      <c r="D99" s="2">
        <v>13</v>
      </c>
      <c r="E99" t="s">
        <v>952</v>
      </c>
      <c r="F99" s="2"/>
      <c r="G99" s="5"/>
      <c r="H99" s="5"/>
      <c r="I99" s="5"/>
      <c r="J99" s="5"/>
      <c r="K99" s="5"/>
      <c r="L99" s="5"/>
      <c r="M99" s="5"/>
      <c r="N99" s="5"/>
      <c r="O99" s="5"/>
    </row>
    <row r="100" spans="1:15">
      <c r="A100" s="4">
        <v>41402</v>
      </c>
      <c r="B100" s="2">
        <v>0</v>
      </c>
      <c r="C100" s="2">
        <v>0</v>
      </c>
      <c r="D100" s="2">
        <v>9</v>
      </c>
      <c r="E100" t="s">
        <v>549</v>
      </c>
      <c r="F100" s="2">
        <f>SUM(D80:D100)</f>
        <v>203</v>
      </c>
      <c r="G100" s="5"/>
      <c r="H100" s="5"/>
      <c r="I100" s="5"/>
      <c r="J100" s="5"/>
      <c r="K100" s="5"/>
      <c r="L100" s="5"/>
      <c r="M100" s="5"/>
      <c r="N100" s="5"/>
      <c r="O100" s="5"/>
    </row>
    <row r="101" spans="1:15">
      <c r="A101" s="4">
        <v>41402</v>
      </c>
      <c r="B101" s="2">
        <v>0</v>
      </c>
      <c r="C101" s="2">
        <v>0</v>
      </c>
      <c r="D101" s="2">
        <v>27</v>
      </c>
      <c r="E101" t="s">
        <v>435</v>
      </c>
      <c r="F101" s="2"/>
      <c r="G101" s="5"/>
      <c r="H101" s="5"/>
      <c r="I101" s="5"/>
      <c r="J101" s="5"/>
      <c r="K101" s="5"/>
      <c r="L101" s="5"/>
      <c r="M101" s="5"/>
      <c r="N101" s="5"/>
      <c r="O101" s="5"/>
    </row>
    <row r="102" spans="1:15">
      <c r="A102" s="4">
        <v>41402</v>
      </c>
      <c r="B102" s="2">
        <v>0</v>
      </c>
      <c r="C102" s="2">
        <v>15.19</v>
      </c>
      <c r="D102" s="2">
        <v>0</v>
      </c>
      <c r="E102" t="s">
        <v>933</v>
      </c>
      <c r="F102" s="2"/>
      <c r="G102" s="5"/>
      <c r="H102" s="5"/>
      <c r="I102" s="5"/>
      <c r="J102" s="5"/>
      <c r="K102" s="5"/>
      <c r="L102" s="5"/>
      <c r="M102" s="5"/>
      <c r="N102" s="5"/>
      <c r="O102" s="5"/>
    </row>
    <row r="103" spans="1:15">
      <c r="A103" s="4">
        <v>41402</v>
      </c>
      <c r="B103" s="2">
        <v>0</v>
      </c>
      <c r="C103" s="2">
        <v>13.9</v>
      </c>
      <c r="D103" s="2">
        <v>0</v>
      </c>
      <c r="E103" t="s">
        <v>221</v>
      </c>
      <c r="F103" s="2"/>
      <c r="G103" s="5"/>
      <c r="H103" s="5"/>
      <c r="I103" s="5"/>
      <c r="J103" s="5"/>
      <c r="K103" s="5"/>
      <c r="L103" s="5"/>
      <c r="M103" s="5"/>
      <c r="N103" s="5"/>
      <c r="O103" s="5"/>
    </row>
    <row r="104" spans="1:15">
      <c r="A104" s="4">
        <v>41402</v>
      </c>
      <c r="B104" s="2">
        <v>0</v>
      </c>
      <c r="C104" s="2">
        <v>20.9</v>
      </c>
      <c r="D104" s="2">
        <v>0</v>
      </c>
      <c r="E104" t="s">
        <v>441</v>
      </c>
      <c r="F104" s="2"/>
      <c r="G104" s="5"/>
      <c r="H104" s="5"/>
      <c r="I104" s="5"/>
      <c r="J104" s="5"/>
      <c r="K104" s="5"/>
      <c r="L104" s="5"/>
      <c r="M104" s="5"/>
      <c r="N104" s="5"/>
      <c r="O104" s="5"/>
    </row>
    <row r="105" spans="1:15">
      <c r="A105" s="4">
        <v>41402</v>
      </c>
      <c r="B105" s="2">
        <v>0</v>
      </c>
      <c r="C105" s="2">
        <v>11.9</v>
      </c>
      <c r="D105" s="2">
        <v>0</v>
      </c>
      <c r="E105" t="s">
        <v>859</v>
      </c>
      <c r="F105" s="2"/>
      <c r="G105" s="5"/>
      <c r="H105" s="5"/>
      <c r="I105" s="5"/>
      <c r="J105" s="5"/>
      <c r="K105" s="5"/>
      <c r="L105" s="5"/>
      <c r="M105" s="5"/>
      <c r="N105" s="5"/>
      <c r="O105" s="5"/>
    </row>
    <row r="106" spans="1:15">
      <c r="A106" s="4">
        <v>41403</v>
      </c>
      <c r="B106" s="2">
        <v>0</v>
      </c>
      <c r="C106" s="2">
        <v>0</v>
      </c>
      <c r="D106" s="2">
        <v>24</v>
      </c>
      <c r="E106" t="s">
        <v>640</v>
      </c>
      <c r="F106" s="2"/>
      <c r="G106" s="5"/>
      <c r="H106" s="5"/>
      <c r="I106" s="5"/>
      <c r="J106" s="5"/>
      <c r="K106" s="5"/>
      <c r="L106" s="5"/>
      <c r="M106" s="5"/>
      <c r="N106" s="5"/>
      <c r="O106" s="5"/>
    </row>
    <row r="107" spans="1:15">
      <c r="A107" s="4">
        <v>41403</v>
      </c>
      <c r="B107" s="2">
        <v>0</v>
      </c>
      <c r="C107" s="2">
        <v>34</v>
      </c>
      <c r="D107" s="2">
        <v>0</v>
      </c>
      <c r="E107" t="s">
        <v>954</v>
      </c>
      <c r="F107" s="2"/>
      <c r="G107" s="5"/>
      <c r="H107" s="5"/>
      <c r="I107" s="5"/>
      <c r="J107" s="5"/>
      <c r="K107" s="5"/>
      <c r="L107" s="5"/>
      <c r="M107" s="5"/>
      <c r="N107" s="5"/>
      <c r="O107" s="5"/>
    </row>
    <row r="108" spans="1:15">
      <c r="A108" s="4">
        <v>41403</v>
      </c>
      <c r="B108" s="2">
        <v>0</v>
      </c>
      <c r="C108" s="2">
        <v>8.4</v>
      </c>
      <c r="D108" s="2">
        <v>0</v>
      </c>
      <c r="E108" t="s">
        <v>187</v>
      </c>
      <c r="F108" s="2"/>
      <c r="G108" s="5"/>
      <c r="H108" s="5"/>
      <c r="I108" s="5"/>
      <c r="J108" s="5"/>
      <c r="K108" s="5"/>
      <c r="L108" s="5"/>
      <c r="M108" s="5"/>
      <c r="N108" s="5"/>
      <c r="O108" s="5"/>
    </row>
    <row r="109" spans="1:15">
      <c r="A109" s="4">
        <v>41403</v>
      </c>
      <c r="B109" s="2">
        <v>0</v>
      </c>
      <c r="C109" s="2">
        <v>24.5</v>
      </c>
      <c r="D109" s="2">
        <v>0</v>
      </c>
      <c r="E109" t="s">
        <v>363</v>
      </c>
      <c r="F109" s="2"/>
      <c r="G109" s="5"/>
      <c r="H109" s="5"/>
      <c r="I109" s="5"/>
      <c r="J109" s="5"/>
      <c r="K109" s="5"/>
      <c r="L109" s="5"/>
      <c r="M109" s="5"/>
      <c r="N109" s="5"/>
      <c r="O109" s="5"/>
    </row>
    <row r="110" spans="1:15">
      <c r="A110" s="4">
        <v>41403</v>
      </c>
      <c r="B110" s="2">
        <v>0</v>
      </c>
      <c r="C110" s="2">
        <v>9</v>
      </c>
      <c r="D110" s="2">
        <v>0</v>
      </c>
      <c r="E110" t="s">
        <v>955</v>
      </c>
      <c r="F110" s="2"/>
      <c r="G110" s="5"/>
      <c r="H110" s="5"/>
      <c r="I110" s="5"/>
      <c r="J110" s="5"/>
      <c r="K110" s="5"/>
      <c r="L110" s="5"/>
      <c r="M110" s="5"/>
      <c r="N110" s="5"/>
      <c r="O110" s="5"/>
    </row>
    <row r="111" spans="1:15">
      <c r="A111" s="4">
        <v>41404</v>
      </c>
      <c r="B111" s="2">
        <v>0</v>
      </c>
      <c r="C111" s="2">
        <v>8.59</v>
      </c>
      <c r="D111" s="2">
        <v>0</v>
      </c>
      <c r="E111" t="s">
        <v>202</v>
      </c>
      <c r="G111" s="5"/>
      <c r="H111" s="5"/>
      <c r="I111" s="5"/>
      <c r="J111" s="5"/>
      <c r="K111" s="5"/>
      <c r="L111" s="5"/>
      <c r="M111" s="5"/>
      <c r="N111" s="5"/>
      <c r="O111" s="5"/>
    </row>
    <row r="112" spans="1:15">
      <c r="A112" s="4">
        <v>41404</v>
      </c>
      <c r="B112" s="2">
        <v>0</v>
      </c>
      <c r="C112" s="2">
        <v>15.75</v>
      </c>
      <c r="D112" s="2">
        <v>0</v>
      </c>
      <c r="E112" t="s">
        <v>186</v>
      </c>
      <c r="F112" s="2">
        <f>SUM(C101:D112)</f>
        <v>213.13</v>
      </c>
      <c r="G112" s="5"/>
      <c r="H112" s="5"/>
      <c r="J112" s="5"/>
      <c r="K112" s="5"/>
      <c r="L112" s="5"/>
      <c r="M112" s="5"/>
      <c r="N112" s="5"/>
      <c r="O112" s="5"/>
    </row>
    <row r="113" spans="1:21">
      <c r="A113" s="4">
        <v>41405</v>
      </c>
      <c r="B113" s="2">
        <v>0</v>
      </c>
      <c r="C113" s="2">
        <v>0</v>
      </c>
      <c r="D113" s="2">
        <v>47.65</v>
      </c>
      <c r="E113" t="s">
        <v>957</v>
      </c>
      <c r="G113" s="5"/>
      <c r="H113" s="5"/>
      <c r="I113" s="5"/>
      <c r="J113" s="5"/>
      <c r="K113" s="5"/>
      <c r="L113" s="5"/>
      <c r="M113" s="5"/>
      <c r="N113" s="5"/>
      <c r="O113" s="5"/>
    </row>
    <row r="114" spans="1:21">
      <c r="A114" s="4">
        <v>41405</v>
      </c>
      <c r="B114" s="2">
        <v>0</v>
      </c>
      <c r="C114" s="2">
        <v>0</v>
      </c>
      <c r="D114" s="2">
        <v>9</v>
      </c>
      <c r="E114" t="s">
        <v>955</v>
      </c>
      <c r="G114" s="5"/>
      <c r="H114" s="5"/>
      <c r="I114" s="5"/>
      <c r="J114" s="5"/>
      <c r="K114" s="5"/>
      <c r="L114" s="5"/>
      <c r="M114" s="5"/>
      <c r="N114" s="5"/>
      <c r="O114" s="5"/>
    </row>
    <row r="115" spans="1:21">
      <c r="A115" s="4">
        <v>41406</v>
      </c>
      <c r="B115" s="2">
        <v>0</v>
      </c>
      <c r="C115" s="2">
        <v>0</v>
      </c>
      <c r="D115" s="2">
        <v>0</v>
      </c>
      <c r="G115" s="5"/>
      <c r="H115" s="5"/>
      <c r="I115" s="5"/>
      <c r="J115" s="5"/>
      <c r="K115" s="5"/>
      <c r="L115" s="5"/>
      <c r="M115" s="5"/>
      <c r="N115" s="5"/>
      <c r="O115" s="5"/>
    </row>
    <row r="116" spans="1:21">
      <c r="A116" s="4">
        <v>41407</v>
      </c>
      <c r="B116" s="2">
        <v>0</v>
      </c>
      <c r="C116" s="2">
        <v>0</v>
      </c>
      <c r="D116" s="2">
        <v>75</v>
      </c>
      <c r="E116" t="s">
        <v>373</v>
      </c>
      <c r="G116" s="5"/>
      <c r="H116" s="5"/>
      <c r="I116" s="5"/>
      <c r="J116" s="5"/>
      <c r="K116" s="5"/>
      <c r="L116" s="5"/>
      <c r="M116" s="5"/>
      <c r="N116" s="5"/>
      <c r="O116" s="5"/>
    </row>
    <row r="117" spans="1:21">
      <c r="A117" s="4">
        <v>41407</v>
      </c>
      <c r="B117" s="2">
        <v>0</v>
      </c>
      <c r="C117" s="2">
        <v>80</v>
      </c>
      <c r="D117" s="2">
        <v>0</v>
      </c>
      <c r="E117" t="s">
        <v>372</v>
      </c>
      <c r="G117" s="5"/>
      <c r="H117" s="5"/>
      <c r="I117" s="5"/>
      <c r="J117" s="5"/>
      <c r="K117" s="5"/>
      <c r="L117" s="5"/>
      <c r="M117" s="5"/>
      <c r="N117" s="5"/>
      <c r="O117" s="5"/>
    </row>
    <row r="118" spans="1:21">
      <c r="A118" s="4">
        <v>41407</v>
      </c>
      <c r="B118" s="2">
        <v>0</v>
      </c>
      <c r="C118" s="2">
        <v>0</v>
      </c>
      <c r="D118" s="2">
        <v>37</v>
      </c>
      <c r="E118" t="s">
        <v>640</v>
      </c>
      <c r="G118" s="5"/>
      <c r="H118" s="5"/>
      <c r="I118" s="5"/>
      <c r="J118" s="5"/>
      <c r="K118" s="5"/>
      <c r="L118" s="5"/>
      <c r="M118" s="5"/>
      <c r="N118" s="5"/>
      <c r="O118" s="5"/>
    </row>
    <row r="119" spans="1:21">
      <c r="A119" s="4">
        <v>41407</v>
      </c>
      <c r="B119" s="2">
        <v>0</v>
      </c>
      <c r="C119" s="2">
        <v>0</v>
      </c>
      <c r="D119" s="2">
        <v>84</v>
      </c>
      <c r="E119" t="s">
        <v>300</v>
      </c>
      <c r="G119" s="5"/>
      <c r="H119" s="5"/>
      <c r="I119" s="5"/>
      <c r="J119" s="5"/>
      <c r="K119" s="5"/>
      <c r="L119" s="5"/>
      <c r="M119" s="5"/>
      <c r="N119" s="5"/>
      <c r="O119" s="5"/>
    </row>
    <row r="120" spans="1:21">
      <c r="A120" s="4">
        <v>41408</v>
      </c>
      <c r="B120" s="2">
        <v>482.7</v>
      </c>
      <c r="C120" s="2">
        <v>0</v>
      </c>
      <c r="D120" s="2">
        <v>0</v>
      </c>
      <c r="E120" t="s">
        <v>962</v>
      </c>
      <c r="G120" s="5"/>
      <c r="H120" s="5"/>
      <c r="I120" s="5"/>
      <c r="J120" s="5"/>
      <c r="K120" s="5"/>
      <c r="L120" s="5"/>
      <c r="M120" s="5"/>
      <c r="N120" s="5"/>
      <c r="O120" s="5"/>
    </row>
    <row r="121" spans="1:21">
      <c r="A121" s="4">
        <v>41409</v>
      </c>
      <c r="B121" s="2">
        <v>0</v>
      </c>
      <c r="C121" s="2">
        <v>0</v>
      </c>
      <c r="D121" s="2">
        <v>30</v>
      </c>
      <c r="E121" t="s">
        <v>558</v>
      </c>
      <c r="G121" s="5"/>
      <c r="H121" s="5"/>
      <c r="I121" s="5"/>
      <c r="J121" s="5"/>
      <c r="K121" s="5"/>
      <c r="L121" s="5"/>
      <c r="M121" s="5"/>
      <c r="N121" s="5"/>
      <c r="O121" s="5"/>
    </row>
    <row r="122" spans="1:21">
      <c r="A122" s="4">
        <v>41409</v>
      </c>
      <c r="B122" s="2">
        <v>0</v>
      </c>
      <c r="C122" s="2">
        <v>0</v>
      </c>
      <c r="D122" s="2">
        <v>39</v>
      </c>
      <c r="E122" t="s">
        <v>970</v>
      </c>
      <c r="G122" s="5"/>
      <c r="H122" s="5"/>
      <c r="I122" s="5"/>
      <c r="J122" s="5"/>
      <c r="K122" s="5"/>
      <c r="L122" s="5"/>
      <c r="M122" s="5"/>
      <c r="N122" s="5"/>
      <c r="O122" s="5"/>
    </row>
    <row r="123" spans="1:21">
      <c r="A123" s="4">
        <v>41409</v>
      </c>
      <c r="B123" s="2">
        <v>0</v>
      </c>
      <c r="C123" s="2">
        <v>0</v>
      </c>
      <c r="D123" s="2">
        <v>14.5</v>
      </c>
      <c r="E123" t="s">
        <v>859</v>
      </c>
      <c r="G123" s="5"/>
      <c r="H123" s="5"/>
      <c r="I123" s="5"/>
      <c r="J123" s="5"/>
      <c r="K123" s="5"/>
      <c r="L123" s="5"/>
      <c r="M123" s="5"/>
      <c r="N123" s="5"/>
      <c r="O123" s="5"/>
    </row>
    <row r="124" spans="1:21">
      <c r="A124" s="4">
        <v>41409</v>
      </c>
      <c r="B124" s="2">
        <v>0</v>
      </c>
      <c r="C124" s="2">
        <v>0</v>
      </c>
      <c r="D124" s="2">
        <v>4.5</v>
      </c>
      <c r="E124" t="s">
        <v>971</v>
      </c>
      <c r="G124" s="5"/>
      <c r="H124" s="5"/>
      <c r="I124" s="5"/>
      <c r="J124" s="5"/>
      <c r="K124" s="5"/>
      <c r="L124" s="5"/>
      <c r="M124" s="5"/>
      <c r="N124" s="5"/>
      <c r="O124" s="5"/>
    </row>
    <row r="125" spans="1:21">
      <c r="A125" s="4">
        <v>41409</v>
      </c>
      <c r="B125" s="2">
        <v>0</v>
      </c>
      <c r="C125" s="2">
        <v>0</v>
      </c>
      <c r="D125" s="2">
        <v>30</v>
      </c>
      <c r="E125" t="s">
        <v>894</v>
      </c>
      <c r="G125" s="5"/>
      <c r="H125" s="5"/>
      <c r="I125" s="5"/>
      <c r="J125" s="5"/>
      <c r="K125" s="5"/>
      <c r="L125" s="5"/>
      <c r="M125" s="5"/>
      <c r="N125" s="5"/>
      <c r="O125" s="5"/>
    </row>
    <row r="126" spans="1:21">
      <c r="A126" s="4">
        <v>41409</v>
      </c>
      <c r="B126" s="2">
        <v>0</v>
      </c>
      <c r="C126" s="2">
        <v>0</v>
      </c>
      <c r="D126" s="2">
        <v>63</v>
      </c>
      <c r="E126" t="s">
        <v>973</v>
      </c>
      <c r="G126" s="5"/>
      <c r="H126" s="5"/>
      <c r="I126" s="5"/>
      <c r="J126" s="5"/>
      <c r="K126" s="5"/>
      <c r="L126" s="5"/>
      <c r="M126" s="5"/>
      <c r="N126" s="5"/>
      <c r="O126" s="5"/>
    </row>
    <row r="127" spans="1:21">
      <c r="A127" s="4">
        <v>41409</v>
      </c>
      <c r="B127" s="2">
        <v>138.55000000000001</v>
      </c>
      <c r="C127" s="2">
        <v>0</v>
      </c>
      <c r="D127" s="2">
        <v>0</v>
      </c>
      <c r="E127" t="s">
        <v>959</v>
      </c>
      <c r="G127" s="5"/>
      <c r="H127" s="5"/>
      <c r="I127" s="5"/>
      <c r="J127" s="5"/>
      <c r="K127" s="5"/>
      <c r="L127" s="5"/>
      <c r="M127" s="5"/>
      <c r="N127" s="5"/>
      <c r="O127" s="5"/>
    </row>
    <row r="128" spans="1:21">
      <c r="A128" s="4">
        <v>41410</v>
      </c>
      <c r="B128" s="2">
        <v>654.61</v>
      </c>
      <c r="C128" s="2">
        <v>0</v>
      </c>
      <c r="D128" s="2">
        <v>0</v>
      </c>
      <c r="E128" t="s">
        <v>958</v>
      </c>
      <c r="G128" s="5"/>
      <c r="H128" s="5"/>
      <c r="I128" s="5"/>
      <c r="J128" s="5"/>
      <c r="K128" s="5"/>
      <c r="L128" s="5"/>
      <c r="M128" s="5"/>
      <c r="N128" s="5"/>
      <c r="O128" s="5"/>
      <c r="U128" s="3"/>
    </row>
    <row r="129" spans="1:21">
      <c r="A129" s="4">
        <v>41410</v>
      </c>
      <c r="B129" s="2">
        <v>0</v>
      </c>
      <c r="C129" s="2">
        <v>0</v>
      </c>
      <c r="D129" s="2">
        <v>0</v>
      </c>
      <c r="G129" s="5"/>
      <c r="H129" s="5"/>
      <c r="I129" s="5"/>
      <c r="J129" s="5"/>
      <c r="K129" s="5"/>
      <c r="L129" s="5"/>
      <c r="M129" s="5"/>
      <c r="N129" s="5"/>
      <c r="O129" s="5"/>
      <c r="U129" s="3"/>
    </row>
    <row r="130" spans="1:21">
      <c r="A130" s="4">
        <v>41411</v>
      </c>
      <c r="B130" s="2">
        <v>0</v>
      </c>
      <c r="C130" s="2">
        <v>0</v>
      </c>
      <c r="D130" s="2">
        <v>40</v>
      </c>
      <c r="E130" t="s">
        <v>970</v>
      </c>
      <c r="F130" s="2"/>
      <c r="G130" s="5" t="s">
        <v>981</v>
      </c>
      <c r="H130" s="5"/>
      <c r="I130" s="5"/>
      <c r="J130" s="5"/>
      <c r="K130" s="5"/>
      <c r="L130" s="5"/>
      <c r="M130" s="5"/>
      <c r="N130" s="5"/>
      <c r="O130" s="5"/>
      <c r="U130" s="3"/>
    </row>
    <row r="131" spans="1:21">
      <c r="A131" s="4">
        <v>41411</v>
      </c>
      <c r="B131" s="2">
        <v>0</v>
      </c>
      <c r="C131" s="2">
        <v>0</v>
      </c>
      <c r="D131" s="2">
        <v>53.5</v>
      </c>
      <c r="E131" t="s">
        <v>975</v>
      </c>
      <c r="F131" s="2"/>
      <c r="G131" s="5" t="s">
        <v>187</v>
      </c>
      <c r="H131" s="5"/>
      <c r="I131" s="5"/>
      <c r="J131" s="5"/>
      <c r="K131" s="5"/>
      <c r="L131" s="5"/>
      <c r="M131" s="5"/>
      <c r="N131" s="5"/>
      <c r="O131" s="5"/>
      <c r="U131" s="3"/>
    </row>
    <row r="132" spans="1:21">
      <c r="A132" s="4">
        <v>41411</v>
      </c>
      <c r="B132" s="2">
        <v>0</v>
      </c>
      <c r="C132" s="2">
        <v>0</v>
      </c>
      <c r="D132" s="2">
        <v>10</v>
      </c>
      <c r="E132" t="s">
        <v>976</v>
      </c>
      <c r="F132" s="2"/>
      <c r="G132" s="2">
        <v>700</v>
      </c>
      <c r="H132" s="5"/>
      <c r="I132" s="5"/>
      <c r="J132" s="5"/>
      <c r="K132" s="5"/>
      <c r="L132" s="5"/>
      <c r="M132" s="5"/>
      <c r="N132" s="5"/>
      <c r="O132" s="5"/>
      <c r="U132" s="3"/>
    </row>
    <row r="133" spans="1:21">
      <c r="A133" s="4">
        <v>41411</v>
      </c>
      <c r="B133" s="2">
        <v>0</v>
      </c>
      <c r="C133" s="2">
        <v>0</v>
      </c>
      <c r="D133" s="2">
        <v>40</v>
      </c>
      <c r="E133" t="s">
        <v>977</v>
      </c>
      <c r="F133" s="2"/>
      <c r="G133" s="5"/>
      <c r="H133" s="5"/>
      <c r="I133" s="5"/>
      <c r="J133" s="5"/>
      <c r="K133" s="5"/>
      <c r="L133" s="5"/>
      <c r="M133" s="5"/>
      <c r="N133" s="5"/>
      <c r="O133" s="5"/>
      <c r="U133" s="3"/>
    </row>
    <row r="134" spans="1:21">
      <c r="A134" s="4">
        <v>41411</v>
      </c>
      <c r="B134" s="2">
        <v>0</v>
      </c>
      <c r="C134" s="2">
        <v>0</v>
      </c>
      <c r="D134" s="2">
        <v>20</v>
      </c>
      <c r="E134" t="s">
        <v>978</v>
      </c>
      <c r="F134" s="2"/>
      <c r="G134" s="5"/>
      <c r="H134" s="5"/>
      <c r="I134" s="5"/>
      <c r="J134" s="5"/>
      <c r="K134" s="5"/>
      <c r="L134" s="5"/>
      <c r="M134" s="5"/>
      <c r="N134" s="5"/>
      <c r="O134" s="5"/>
      <c r="U134" s="3"/>
    </row>
    <row r="135" spans="1:21">
      <c r="A135" s="4">
        <v>41411</v>
      </c>
      <c r="B135" s="2">
        <v>0</v>
      </c>
      <c r="C135" s="2">
        <v>0</v>
      </c>
      <c r="D135" s="2">
        <v>15</v>
      </c>
      <c r="E135" t="s">
        <v>972</v>
      </c>
      <c r="F135" s="2"/>
      <c r="G135" s="5"/>
      <c r="H135" s="5"/>
      <c r="I135" s="5"/>
      <c r="J135" s="5"/>
      <c r="K135" s="5"/>
      <c r="L135" s="5"/>
      <c r="M135" s="5"/>
      <c r="N135" s="5"/>
      <c r="O135" s="5"/>
      <c r="U135" s="3"/>
    </row>
    <row r="136" spans="1:21">
      <c r="A136" s="4">
        <v>41411</v>
      </c>
      <c r="B136" s="2">
        <v>0</v>
      </c>
      <c r="C136" s="2">
        <v>0</v>
      </c>
      <c r="D136" s="2">
        <v>36.5</v>
      </c>
      <c r="E136" t="s">
        <v>100</v>
      </c>
      <c r="F136" s="2"/>
      <c r="G136" s="5"/>
      <c r="H136" s="5"/>
      <c r="I136" s="5"/>
      <c r="J136" s="5"/>
      <c r="K136" s="5"/>
      <c r="L136" s="5"/>
      <c r="M136" s="5"/>
      <c r="N136" s="5"/>
      <c r="O136" s="5"/>
      <c r="U136" s="3"/>
    </row>
    <row r="137" spans="1:21">
      <c r="A137" s="4">
        <v>41411</v>
      </c>
      <c r="B137" s="2">
        <v>100</v>
      </c>
      <c r="C137" s="2">
        <v>0</v>
      </c>
      <c r="D137" s="2">
        <v>0</v>
      </c>
      <c r="E137" t="s">
        <v>980</v>
      </c>
      <c r="F137" s="2"/>
      <c r="G137" s="5"/>
      <c r="H137" s="5"/>
      <c r="I137" s="5"/>
      <c r="J137" s="5"/>
      <c r="K137" s="5"/>
      <c r="L137" s="5"/>
      <c r="M137" s="5"/>
      <c r="N137" s="5"/>
      <c r="O137" s="5"/>
      <c r="U137" s="3"/>
    </row>
    <row r="138" spans="1:21">
      <c r="A138" s="4">
        <v>41412</v>
      </c>
      <c r="B138" s="2">
        <v>0</v>
      </c>
      <c r="C138" s="2">
        <v>0</v>
      </c>
      <c r="D138" s="2">
        <v>30</v>
      </c>
      <c r="E138" t="s">
        <v>894</v>
      </c>
      <c r="G138" s="5"/>
      <c r="H138" s="5"/>
      <c r="I138" s="5"/>
      <c r="J138" s="5"/>
      <c r="K138" s="5"/>
      <c r="L138" s="5"/>
      <c r="M138" s="5"/>
      <c r="N138" s="5"/>
      <c r="O138" s="5"/>
      <c r="U138" s="3"/>
    </row>
    <row r="139" spans="1:21">
      <c r="A139" s="4">
        <v>41412</v>
      </c>
      <c r="B139" s="2">
        <v>0</v>
      </c>
      <c r="C139" s="2">
        <v>0</v>
      </c>
      <c r="D139" s="2">
        <v>70</v>
      </c>
      <c r="E139" t="s">
        <v>983</v>
      </c>
      <c r="G139" s="5"/>
      <c r="H139" s="5"/>
      <c r="I139" s="5"/>
      <c r="J139" s="5"/>
      <c r="K139" s="5"/>
      <c r="L139" s="5"/>
      <c r="M139" s="5"/>
      <c r="N139" s="5"/>
      <c r="O139" s="5"/>
      <c r="U139" s="3"/>
    </row>
    <row r="140" spans="1:21">
      <c r="A140" s="4">
        <v>41412</v>
      </c>
      <c r="B140" s="2">
        <v>12.5</v>
      </c>
      <c r="C140" s="2">
        <v>0</v>
      </c>
      <c r="D140" s="2">
        <v>0</v>
      </c>
      <c r="E140" t="s">
        <v>825</v>
      </c>
      <c r="G140" s="5"/>
      <c r="H140" s="5"/>
      <c r="I140" s="5"/>
      <c r="J140" s="5"/>
      <c r="K140" s="5"/>
      <c r="L140" s="5"/>
      <c r="M140" s="5"/>
      <c r="N140" s="5"/>
      <c r="O140" s="5"/>
      <c r="U140" s="3"/>
    </row>
    <row r="141" spans="1:21">
      <c r="A141" s="4">
        <v>41412</v>
      </c>
      <c r="B141" s="2">
        <v>17.899999999999999</v>
      </c>
      <c r="C141" s="2">
        <v>0</v>
      </c>
      <c r="D141" s="2">
        <v>0</v>
      </c>
      <c r="E141" t="s">
        <v>984</v>
      </c>
      <c r="G141" s="5"/>
      <c r="H141" s="5"/>
      <c r="I141" s="5"/>
      <c r="J141" s="5"/>
      <c r="K141" s="5"/>
      <c r="L141" s="5"/>
      <c r="M141" s="5"/>
      <c r="N141" s="5"/>
      <c r="O141" s="5"/>
      <c r="U141" s="3"/>
    </row>
    <row r="142" spans="1:21">
      <c r="A142" s="4">
        <v>41412</v>
      </c>
      <c r="B142" s="2">
        <v>20.9</v>
      </c>
      <c r="C142" s="2">
        <v>0</v>
      </c>
      <c r="D142" s="2">
        <v>0</v>
      </c>
      <c r="E142" t="s">
        <v>441</v>
      </c>
      <c r="G142" s="5"/>
      <c r="H142" s="5"/>
      <c r="I142" s="5"/>
      <c r="J142" s="5"/>
      <c r="K142" s="5"/>
      <c r="L142" s="5"/>
      <c r="M142" s="5"/>
      <c r="N142" s="5"/>
      <c r="O142" s="5"/>
      <c r="U142" s="3"/>
    </row>
    <row r="143" spans="1:21">
      <c r="A143" s="4">
        <v>41412</v>
      </c>
      <c r="B143" s="2">
        <v>16.5</v>
      </c>
      <c r="C143" s="2">
        <v>0</v>
      </c>
      <c r="D143" s="2">
        <v>0</v>
      </c>
      <c r="E143" t="s">
        <v>985</v>
      </c>
      <c r="G143" s="5"/>
      <c r="H143" s="5"/>
      <c r="I143" s="5"/>
      <c r="J143" s="5"/>
      <c r="K143" s="5"/>
      <c r="L143" s="5"/>
      <c r="M143" s="5"/>
      <c r="N143" s="5"/>
      <c r="O143" s="5"/>
      <c r="U143" s="3"/>
    </row>
    <row r="144" spans="1:21">
      <c r="A144" s="4">
        <v>41413</v>
      </c>
      <c r="B144" s="2">
        <v>100</v>
      </c>
      <c r="C144" s="2">
        <v>0</v>
      </c>
      <c r="D144" s="2">
        <v>0</v>
      </c>
      <c r="E144" t="s">
        <v>983</v>
      </c>
      <c r="G144" s="5"/>
      <c r="H144" s="5"/>
      <c r="I144" s="5"/>
      <c r="J144" s="5"/>
      <c r="K144" s="5"/>
      <c r="L144" s="5"/>
      <c r="M144" s="5"/>
      <c r="N144" s="5"/>
      <c r="O144" s="5"/>
    </row>
    <row r="145" spans="1:15">
      <c r="A145" s="4">
        <v>41414</v>
      </c>
      <c r="B145" s="2">
        <v>0</v>
      </c>
      <c r="C145" s="2">
        <v>0</v>
      </c>
      <c r="D145" s="2">
        <v>50</v>
      </c>
      <c r="E145" t="s">
        <v>431</v>
      </c>
      <c r="G145" s="5"/>
      <c r="H145" s="5"/>
      <c r="I145" s="5"/>
      <c r="J145" s="5"/>
      <c r="K145" s="5"/>
      <c r="L145" s="5"/>
      <c r="M145" s="5"/>
      <c r="N145" s="5"/>
      <c r="O145" s="5"/>
    </row>
    <row r="146" spans="1:15">
      <c r="A146" s="4">
        <v>41415</v>
      </c>
      <c r="B146" s="2">
        <v>0</v>
      </c>
      <c r="C146" s="2">
        <v>0</v>
      </c>
      <c r="D146" s="2">
        <v>0</v>
      </c>
      <c r="G146" s="5"/>
      <c r="H146" s="5"/>
      <c r="I146" s="5"/>
      <c r="J146" s="5"/>
      <c r="K146" s="5"/>
      <c r="L146" s="5"/>
      <c r="M146" s="5"/>
      <c r="N146" s="5"/>
      <c r="O146" s="5"/>
    </row>
    <row r="147" spans="1:15">
      <c r="A147" s="4">
        <v>41416</v>
      </c>
      <c r="B147" s="2">
        <v>0</v>
      </c>
      <c r="C147" s="2">
        <v>0</v>
      </c>
      <c r="D147" s="2">
        <v>28</v>
      </c>
      <c r="E147" t="s">
        <v>992</v>
      </c>
      <c r="G147" s="5"/>
      <c r="H147" s="5"/>
      <c r="I147" s="5"/>
      <c r="J147" s="5"/>
      <c r="K147" s="5"/>
      <c r="L147" s="5"/>
      <c r="M147" s="5"/>
      <c r="N147" s="5"/>
      <c r="O147" s="5"/>
    </row>
    <row r="148" spans="1:15">
      <c r="A148" s="4">
        <v>41417</v>
      </c>
      <c r="B148" s="2">
        <v>0</v>
      </c>
      <c r="C148" s="2">
        <v>0</v>
      </c>
      <c r="D148" s="2">
        <v>60</v>
      </c>
      <c r="E148" t="s">
        <v>692</v>
      </c>
      <c r="G148" s="5"/>
      <c r="H148" s="5"/>
      <c r="I148" s="5"/>
      <c r="J148" s="5"/>
      <c r="K148" s="5"/>
      <c r="L148" s="5"/>
      <c r="M148" s="5"/>
      <c r="N148" s="5"/>
      <c r="O148" s="5"/>
    </row>
    <row r="149" spans="1:15">
      <c r="A149" s="4">
        <v>41417</v>
      </c>
      <c r="B149" s="2">
        <v>0</v>
      </c>
      <c r="C149" s="2">
        <v>0</v>
      </c>
      <c r="D149" s="2">
        <v>12</v>
      </c>
      <c r="E149" t="s">
        <v>993</v>
      </c>
      <c r="G149" s="5"/>
      <c r="H149" s="5"/>
      <c r="I149" s="5"/>
      <c r="J149" s="5"/>
      <c r="K149" s="5"/>
      <c r="L149" s="5"/>
      <c r="M149" s="5"/>
      <c r="N149" s="5"/>
      <c r="O149" s="5"/>
    </row>
    <row r="150" spans="1:15">
      <c r="A150" s="4">
        <v>41417</v>
      </c>
      <c r="B150" s="2">
        <v>0</v>
      </c>
      <c r="C150" s="2">
        <v>0</v>
      </c>
      <c r="D150" s="2">
        <v>8</v>
      </c>
      <c r="E150" t="s">
        <v>798</v>
      </c>
      <c r="G150" s="5"/>
      <c r="H150" s="5"/>
      <c r="I150" s="5"/>
      <c r="J150" s="5"/>
      <c r="K150" s="5"/>
      <c r="L150" s="5"/>
      <c r="M150" s="5"/>
      <c r="N150" s="5"/>
      <c r="O150" s="5"/>
    </row>
    <row r="151" spans="1:15">
      <c r="A151" s="4">
        <v>41418</v>
      </c>
      <c r="B151" s="2">
        <v>0</v>
      </c>
      <c r="C151" s="2">
        <v>0</v>
      </c>
      <c r="D151" s="2">
        <v>0</v>
      </c>
      <c r="G151" s="5"/>
      <c r="H151" s="5"/>
      <c r="I151" s="5"/>
      <c r="J151" s="5"/>
      <c r="K151" s="5"/>
      <c r="L151" s="5"/>
      <c r="M151" s="5"/>
      <c r="N151" s="5"/>
      <c r="O151" s="5"/>
    </row>
    <row r="152" spans="1:15">
      <c r="A152" s="4">
        <v>41419</v>
      </c>
      <c r="B152" s="2">
        <v>0</v>
      </c>
      <c r="C152" s="2">
        <v>0</v>
      </c>
      <c r="D152" s="2">
        <v>0</v>
      </c>
      <c r="G152" s="5"/>
      <c r="H152" s="5"/>
      <c r="I152" s="5"/>
      <c r="J152" s="5"/>
      <c r="K152" s="5"/>
      <c r="L152" s="5"/>
      <c r="M152" s="5"/>
      <c r="N152" s="5"/>
      <c r="O152" s="5"/>
    </row>
    <row r="153" spans="1:15">
      <c r="A153" s="4">
        <v>41420</v>
      </c>
      <c r="B153" s="2">
        <v>0</v>
      </c>
      <c r="C153" s="2">
        <v>0</v>
      </c>
      <c r="D153" s="2">
        <v>0</v>
      </c>
      <c r="F153" s="2"/>
      <c r="G153" s="5"/>
      <c r="H153" s="5"/>
      <c r="I153" s="5"/>
      <c r="J153" s="5"/>
      <c r="K153" s="5"/>
      <c r="L153" s="5"/>
      <c r="M153" s="5"/>
      <c r="N153" s="5"/>
      <c r="O153" s="5"/>
    </row>
    <row r="154" spans="1:15">
      <c r="A154" s="4">
        <v>41421</v>
      </c>
      <c r="B154" s="2">
        <v>0</v>
      </c>
      <c r="C154" s="2">
        <v>0</v>
      </c>
      <c r="D154" s="2">
        <v>0</v>
      </c>
      <c r="F154" s="2"/>
      <c r="G154" s="5"/>
      <c r="H154" s="5"/>
      <c r="I154" s="5"/>
      <c r="J154" s="5"/>
      <c r="K154" s="5"/>
      <c r="L154" s="5"/>
      <c r="M154" s="5"/>
      <c r="N154" s="5"/>
      <c r="O154" s="5"/>
    </row>
    <row r="155" spans="1:15">
      <c r="A155" s="4">
        <v>41422</v>
      </c>
      <c r="B155" s="2">
        <v>0</v>
      </c>
      <c r="C155" s="2">
        <v>0</v>
      </c>
      <c r="D155" s="2">
        <v>0</v>
      </c>
      <c r="F155" s="2"/>
      <c r="G155" s="5"/>
      <c r="H155" s="5"/>
      <c r="I155" s="5"/>
      <c r="J155" s="5"/>
      <c r="K155" s="5"/>
      <c r="L155" s="5"/>
      <c r="M155" s="5"/>
      <c r="N155" s="5"/>
      <c r="O155" s="5"/>
    </row>
    <row r="156" spans="1:15">
      <c r="A156" s="4">
        <v>41423</v>
      </c>
      <c r="B156" s="2">
        <v>0</v>
      </c>
      <c r="C156" s="2">
        <v>0</v>
      </c>
      <c r="D156" s="2">
        <v>0</v>
      </c>
      <c r="F156" s="2"/>
      <c r="G156" s="5"/>
      <c r="H156" s="5"/>
      <c r="I156" s="5"/>
      <c r="J156" s="5"/>
      <c r="K156" s="5"/>
      <c r="L156" s="5"/>
      <c r="M156" s="5"/>
      <c r="N156" s="5"/>
      <c r="O156" s="5"/>
    </row>
    <row r="157" spans="1:15">
      <c r="A157" s="4">
        <v>41424</v>
      </c>
      <c r="B157" s="2">
        <v>0</v>
      </c>
      <c r="C157" s="2">
        <v>0</v>
      </c>
      <c r="D157" s="2">
        <v>0</v>
      </c>
      <c r="F157" s="2"/>
      <c r="G157" s="5"/>
      <c r="H157" s="5"/>
      <c r="I157" s="5"/>
      <c r="J157" s="5"/>
      <c r="K157" s="5"/>
      <c r="L157" s="5"/>
      <c r="M157" s="5"/>
      <c r="N157" s="5"/>
      <c r="O157" s="5"/>
    </row>
    <row r="158" spans="1:15">
      <c r="A158" s="4">
        <v>41425</v>
      </c>
      <c r="B158" s="2">
        <v>0</v>
      </c>
      <c r="C158" s="2">
        <v>0</v>
      </c>
      <c r="D158" s="2">
        <v>0</v>
      </c>
      <c r="F158" s="2"/>
      <c r="G158" s="5"/>
      <c r="H158" s="5"/>
      <c r="I158" s="5"/>
      <c r="J158" s="5"/>
      <c r="K158" s="5"/>
      <c r="L158" s="5"/>
      <c r="M158" s="5"/>
      <c r="N158" s="5"/>
      <c r="O158" s="5"/>
    </row>
    <row r="159" spans="1:15">
      <c r="A159" t="s">
        <v>6</v>
      </c>
      <c r="B159" s="2"/>
      <c r="C159" s="2"/>
      <c r="F159" s="2"/>
      <c r="G159" s="5"/>
      <c r="H159" s="5"/>
      <c r="I159" s="5"/>
      <c r="J159" s="5"/>
      <c r="K159" s="5"/>
      <c r="L159" s="5"/>
      <c r="M159" s="5"/>
      <c r="N159" s="5"/>
      <c r="O159" s="5"/>
    </row>
    <row r="160" spans="1:15">
      <c r="A160" s="4">
        <v>41395</v>
      </c>
      <c r="B160" s="2">
        <v>0</v>
      </c>
      <c r="C160" s="2">
        <v>0</v>
      </c>
      <c r="D160" s="6">
        <v>295.27999999999997</v>
      </c>
      <c r="E160" t="s">
        <v>184</v>
      </c>
      <c r="F160" s="2"/>
      <c r="G160" s="5"/>
      <c r="H160" s="5"/>
      <c r="I160" s="5"/>
      <c r="J160" s="5"/>
      <c r="K160" s="5"/>
      <c r="L160" s="5"/>
      <c r="M160" s="5"/>
      <c r="N160" s="5"/>
      <c r="O160" s="5"/>
    </row>
    <row r="161" spans="1:23">
      <c r="A161" s="4">
        <v>41396</v>
      </c>
      <c r="B161" s="2">
        <v>0</v>
      </c>
      <c r="C161" s="2">
        <v>0</v>
      </c>
      <c r="D161" s="6">
        <v>0</v>
      </c>
      <c r="F161" s="2"/>
      <c r="G161" s="5"/>
      <c r="H161" s="5"/>
      <c r="I161" s="5"/>
      <c r="J161" s="5"/>
      <c r="K161" s="5"/>
      <c r="L161" s="5"/>
      <c r="M161" s="5"/>
      <c r="N161" s="5"/>
      <c r="O161" s="5"/>
      <c r="V161" s="3"/>
      <c r="W161" s="3"/>
    </row>
    <row r="162" spans="1:23">
      <c r="A162" s="4">
        <v>41397</v>
      </c>
      <c r="B162" s="2">
        <v>0</v>
      </c>
      <c r="C162" s="2">
        <v>0</v>
      </c>
      <c r="D162" s="6">
        <v>6.5</v>
      </c>
      <c r="E162" t="s">
        <v>184</v>
      </c>
      <c r="F162" s="2"/>
      <c r="G162" s="5"/>
      <c r="H162" s="5"/>
      <c r="I162" s="5"/>
      <c r="J162" s="5"/>
      <c r="K162" s="5"/>
      <c r="L162" s="5"/>
      <c r="M162" s="5"/>
      <c r="N162" s="5"/>
      <c r="O162" s="5"/>
      <c r="V162" s="3"/>
      <c r="W162" s="3"/>
    </row>
    <row r="163" spans="1:23">
      <c r="A163" s="4">
        <v>41397</v>
      </c>
      <c r="B163" s="2">
        <v>0</v>
      </c>
      <c r="C163" s="2">
        <v>0</v>
      </c>
      <c r="D163" s="6">
        <v>60</v>
      </c>
      <c r="E163" t="s">
        <v>781</v>
      </c>
      <c r="F163" s="2"/>
      <c r="G163" s="5"/>
      <c r="H163" s="5"/>
      <c r="I163" s="5"/>
      <c r="J163" s="5"/>
      <c r="K163" s="5"/>
      <c r="L163" s="5"/>
      <c r="M163" s="5"/>
      <c r="N163" s="5"/>
      <c r="O163" s="5"/>
      <c r="T163" s="1"/>
      <c r="V163" s="3"/>
      <c r="W163" s="3"/>
    </row>
    <row r="164" spans="1:23">
      <c r="A164" s="4">
        <v>41397</v>
      </c>
      <c r="B164" s="2">
        <v>0</v>
      </c>
      <c r="C164" s="2">
        <v>0</v>
      </c>
      <c r="D164" s="6">
        <v>45</v>
      </c>
      <c r="E164" t="s">
        <v>932</v>
      </c>
      <c r="F164" s="2"/>
      <c r="G164" s="2"/>
      <c r="H164" s="5"/>
      <c r="I164" s="5"/>
      <c r="J164" s="5"/>
      <c r="K164" s="5"/>
      <c r="L164" s="5"/>
      <c r="M164" s="5"/>
      <c r="N164" s="5"/>
      <c r="O164" s="5"/>
      <c r="T164" s="1"/>
      <c r="V164" s="3"/>
      <c r="W164" s="3"/>
    </row>
    <row r="165" spans="1:23">
      <c r="A165" s="4">
        <v>41397</v>
      </c>
      <c r="B165" s="2">
        <v>400</v>
      </c>
      <c r="C165" s="2">
        <v>0</v>
      </c>
      <c r="D165" s="6">
        <v>0</v>
      </c>
      <c r="E165" t="s">
        <v>198</v>
      </c>
      <c r="F165" s="2"/>
      <c r="G165" s="2"/>
      <c r="H165" s="5"/>
      <c r="I165" s="5"/>
      <c r="J165" s="5"/>
      <c r="K165" s="5"/>
      <c r="L165" s="5"/>
      <c r="M165" s="5"/>
      <c r="N165" s="5"/>
      <c r="O165" s="5"/>
      <c r="T165" s="1"/>
      <c r="V165" s="3"/>
      <c r="W165" s="3"/>
    </row>
    <row r="166" spans="1:23">
      <c r="A166" s="4">
        <v>41398</v>
      </c>
      <c r="B166" s="2">
        <v>0</v>
      </c>
      <c r="C166" s="2">
        <v>0</v>
      </c>
      <c r="D166" s="6">
        <v>0</v>
      </c>
      <c r="F166" s="2"/>
      <c r="G166" s="2"/>
      <c r="H166" s="5"/>
      <c r="I166" s="5"/>
      <c r="J166" s="5"/>
      <c r="K166" s="5"/>
      <c r="L166" s="5"/>
      <c r="M166" s="5"/>
      <c r="N166" s="5"/>
      <c r="O166" s="5"/>
      <c r="T166" s="1"/>
      <c r="V166" s="3"/>
      <c r="W166" s="3"/>
    </row>
    <row r="167" spans="1:23">
      <c r="A167" s="4">
        <v>41399</v>
      </c>
      <c r="B167" s="6">
        <v>40.020000000000003</v>
      </c>
      <c r="C167" s="2">
        <v>0</v>
      </c>
      <c r="D167" s="6">
        <v>0</v>
      </c>
      <c r="E167" t="s">
        <v>938</v>
      </c>
      <c r="F167" s="2"/>
      <c r="G167" s="2"/>
      <c r="H167" s="5"/>
      <c r="I167" s="5"/>
      <c r="J167" s="5"/>
      <c r="K167" s="5"/>
      <c r="L167" s="5"/>
      <c r="M167" s="5"/>
      <c r="N167" s="5"/>
      <c r="O167" s="5"/>
      <c r="T167" s="1"/>
      <c r="V167" s="3"/>
      <c r="W167" s="3"/>
    </row>
    <row r="168" spans="1:23">
      <c r="A168" s="4">
        <v>41399</v>
      </c>
      <c r="B168" s="2">
        <v>50</v>
      </c>
      <c r="C168" s="2">
        <v>0</v>
      </c>
      <c r="D168" s="6">
        <v>0</v>
      </c>
      <c r="E168" t="s">
        <v>483</v>
      </c>
      <c r="F168" s="2"/>
      <c r="G168" s="2"/>
      <c r="H168" s="5"/>
      <c r="I168" s="5"/>
      <c r="J168" s="5"/>
      <c r="K168" s="5"/>
      <c r="L168" s="5"/>
      <c r="M168" s="5"/>
      <c r="N168" s="5"/>
      <c r="O168" s="5"/>
      <c r="T168" s="1"/>
      <c r="V168" s="3"/>
      <c r="W168" s="3"/>
    </row>
    <row r="169" spans="1:23">
      <c r="A169" s="4">
        <v>41399</v>
      </c>
      <c r="B169" s="2">
        <v>0</v>
      </c>
      <c r="C169" s="2">
        <v>0</v>
      </c>
      <c r="D169" s="6">
        <v>60</v>
      </c>
      <c r="E169" t="s">
        <v>937</v>
      </c>
      <c r="F169" s="2"/>
      <c r="G169" s="2"/>
      <c r="H169" s="5"/>
      <c r="I169" s="5"/>
      <c r="J169" s="5"/>
      <c r="K169" s="5"/>
      <c r="L169" s="5"/>
      <c r="M169" s="5"/>
      <c r="N169" s="5"/>
      <c r="O169" s="5"/>
      <c r="T169" s="1"/>
      <c r="V169" s="3"/>
      <c r="W169" s="3"/>
    </row>
    <row r="170" spans="1:23">
      <c r="A170" s="4">
        <v>41399</v>
      </c>
      <c r="B170" s="2">
        <v>0</v>
      </c>
      <c r="C170" s="2">
        <v>0</v>
      </c>
      <c r="D170" s="6">
        <v>2</v>
      </c>
      <c r="E170" t="s">
        <v>184</v>
      </c>
      <c r="F170" s="2"/>
      <c r="G170" s="2"/>
      <c r="H170" s="5"/>
      <c r="I170" s="5"/>
      <c r="J170" s="5"/>
      <c r="K170" s="5"/>
      <c r="L170" s="5"/>
      <c r="M170" s="5"/>
      <c r="N170" s="5"/>
      <c r="O170" s="5"/>
      <c r="T170" s="1"/>
      <c r="V170" s="3"/>
      <c r="W170" s="3"/>
    </row>
    <row r="171" spans="1:23">
      <c r="A171" s="4">
        <v>41400</v>
      </c>
      <c r="B171" s="2">
        <v>0</v>
      </c>
      <c r="C171" s="2">
        <v>0</v>
      </c>
      <c r="D171" s="6">
        <v>66</v>
      </c>
      <c r="E171" t="s">
        <v>939</v>
      </c>
      <c r="F171" s="2"/>
      <c r="G171" s="2"/>
      <c r="H171" s="5"/>
      <c r="I171" s="5"/>
      <c r="J171" s="5"/>
      <c r="K171" s="5"/>
      <c r="L171" s="5"/>
      <c r="M171" s="5"/>
      <c r="N171" s="5"/>
      <c r="O171" s="5"/>
      <c r="T171" s="1"/>
      <c r="V171" s="3"/>
      <c r="W171" s="3"/>
    </row>
    <row r="172" spans="1:23">
      <c r="A172" s="4">
        <v>41400</v>
      </c>
      <c r="B172" s="2">
        <v>0</v>
      </c>
      <c r="C172" s="2">
        <v>0</v>
      </c>
      <c r="D172" s="6">
        <v>34</v>
      </c>
      <c r="E172" t="s">
        <v>799</v>
      </c>
      <c r="F172" s="2"/>
      <c r="G172" s="2"/>
      <c r="H172" s="5"/>
      <c r="I172" s="5"/>
      <c r="J172" s="5"/>
      <c r="K172" s="5"/>
      <c r="L172" s="5"/>
      <c r="M172" s="5"/>
      <c r="N172" s="5"/>
      <c r="O172" s="5"/>
      <c r="T172" s="1"/>
      <c r="V172" s="3"/>
      <c r="W172" s="3"/>
    </row>
    <row r="173" spans="1:23">
      <c r="A173" s="4">
        <v>41400</v>
      </c>
      <c r="B173" s="2">
        <v>0</v>
      </c>
      <c r="C173" s="2">
        <v>0</v>
      </c>
      <c r="D173" s="6">
        <v>1</v>
      </c>
      <c r="E173" t="s">
        <v>184</v>
      </c>
      <c r="F173" s="2"/>
      <c r="G173" s="2"/>
      <c r="H173" s="5"/>
      <c r="I173" s="5"/>
      <c r="J173" s="5"/>
      <c r="K173" s="5"/>
      <c r="L173" s="5"/>
      <c r="M173" s="5"/>
      <c r="N173" s="5"/>
      <c r="O173" s="5"/>
      <c r="T173" s="1"/>
      <c r="V173" s="3"/>
      <c r="W173" s="3"/>
    </row>
    <row r="174" spans="1:23">
      <c r="A174" s="4">
        <v>41401</v>
      </c>
      <c r="B174" s="2">
        <v>400</v>
      </c>
      <c r="C174" s="2">
        <v>0</v>
      </c>
      <c r="D174" s="6">
        <v>0</v>
      </c>
      <c r="E174" t="s">
        <v>198</v>
      </c>
      <c r="F174" s="2"/>
      <c r="G174" s="2"/>
      <c r="H174" s="5"/>
      <c r="I174" s="5"/>
      <c r="J174" s="5"/>
      <c r="K174" s="5"/>
      <c r="L174" s="5"/>
      <c r="M174" s="5"/>
      <c r="N174" s="5"/>
      <c r="O174" s="5"/>
      <c r="T174" s="1"/>
      <c r="V174" s="3"/>
      <c r="W174" s="3"/>
    </row>
    <row r="175" spans="1:23">
      <c r="A175" s="4">
        <v>41402</v>
      </c>
      <c r="B175" s="2">
        <v>0</v>
      </c>
      <c r="C175" s="2">
        <v>0</v>
      </c>
      <c r="D175" s="6">
        <v>3</v>
      </c>
      <c r="E175" t="s">
        <v>184</v>
      </c>
      <c r="F175" s="2"/>
      <c r="G175" s="2"/>
      <c r="H175" s="5"/>
      <c r="I175" s="5"/>
      <c r="J175" s="5"/>
      <c r="K175" s="5"/>
      <c r="L175" s="5"/>
      <c r="M175" s="5"/>
      <c r="N175" s="5"/>
      <c r="O175" s="5"/>
      <c r="T175" s="1"/>
      <c r="V175" s="3"/>
      <c r="W175" s="3"/>
    </row>
    <row r="176" spans="1:23">
      <c r="A176" s="4">
        <v>41403</v>
      </c>
      <c r="B176" s="2">
        <v>0</v>
      </c>
      <c r="C176" s="2">
        <v>71</v>
      </c>
      <c r="D176" s="6">
        <v>0</v>
      </c>
      <c r="F176" s="2"/>
      <c r="G176" s="2"/>
      <c r="H176" s="5"/>
      <c r="I176" s="5"/>
      <c r="J176" s="5"/>
      <c r="K176" s="5"/>
      <c r="L176" s="5"/>
      <c r="M176" s="5"/>
      <c r="N176" s="5"/>
      <c r="O176" s="5"/>
      <c r="T176" s="1"/>
      <c r="V176" s="3"/>
      <c r="W176" s="3"/>
    </row>
    <row r="177" spans="1:23">
      <c r="A177" s="4">
        <v>41403</v>
      </c>
      <c r="B177" s="2">
        <v>0</v>
      </c>
      <c r="C177" s="2">
        <v>129</v>
      </c>
      <c r="D177" s="6">
        <v>0</v>
      </c>
      <c r="E177" t="s">
        <v>953</v>
      </c>
      <c r="F177" s="2"/>
      <c r="G177" s="2"/>
      <c r="H177" s="5"/>
      <c r="I177" s="5"/>
      <c r="J177" s="5"/>
      <c r="K177" s="5"/>
      <c r="L177" s="5"/>
      <c r="M177" s="5"/>
      <c r="N177" s="5"/>
      <c r="O177" s="5"/>
      <c r="T177" s="1"/>
      <c r="V177" s="3"/>
      <c r="W177" s="3"/>
    </row>
    <row r="178" spans="1:23">
      <c r="A178" s="4">
        <v>41404</v>
      </c>
      <c r="B178" s="2">
        <v>400</v>
      </c>
      <c r="C178" s="2">
        <v>0</v>
      </c>
      <c r="D178" s="6">
        <v>0</v>
      </c>
      <c r="E178" t="s">
        <v>198</v>
      </c>
      <c r="F178" s="2"/>
      <c r="G178" s="2"/>
      <c r="H178" s="5"/>
      <c r="I178" s="5"/>
      <c r="J178" s="5"/>
      <c r="K178" s="5"/>
      <c r="L178" s="5"/>
      <c r="M178" s="5"/>
      <c r="N178" s="5"/>
      <c r="O178" s="5"/>
      <c r="T178" s="1"/>
      <c r="V178" s="3"/>
      <c r="W178" s="3"/>
    </row>
    <row r="179" spans="1:23">
      <c r="A179" s="4">
        <v>41404</v>
      </c>
      <c r="B179" s="2">
        <v>31.05</v>
      </c>
      <c r="C179" s="2">
        <v>0</v>
      </c>
      <c r="D179" s="6">
        <v>0</v>
      </c>
      <c r="E179" t="s">
        <v>802</v>
      </c>
      <c r="F179" s="2"/>
      <c r="G179" s="2"/>
      <c r="H179" s="5"/>
      <c r="I179" s="5"/>
      <c r="J179" s="5"/>
      <c r="K179" s="5"/>
      <c r="L179" s="5"/>
      <c r="M179" s="5"/>
      <c r="N179" s="5"/>
      <c r="O179" s="5"/>
      <c r="T179" s="1"/>
      <c r="V179" s="3"/>
      <c r="W179" s="3"/>
    </row>
    <row r="180" spans="1:23">
      <c r="A180" s="4">
        <v>41405</v>
      </c>
      <c r="B180" s="2">
        <v>0</v>
      </c>
      <c r="C180" s="2">
        <v>0</v>
      </c>
      <c r="D180" s="6">
        <v>0</v>
      </c>
      <c r="F180" s="2"/>
      <c r="G180" s="2"/>
      <c r="H180" s="5"/>
      <c r="I180" s="5"/>
      <c r="J180" s="5"/>
      <c r="K180" s="5"/>
      <c r="L180" s="5"/>
      <c r="M180" s="5"/>
      <c r="N180" s="5"/>
      <c r="O180" s="5"/>
      <c r="T180" s="1"/>
      <c r="V180" s="3"/>
      <c r="W180" s="3"/>
    </row>
    <row r="181" spans="1:23">
      <c r="A181" s="4">
        <v>41406</v>
      </c>
      <c r="B181" s="2">
        <v>0</v>
      </c>
      <c r="C181" s="2">
        <v>0</v>
      </c>
      <c r="D181" s="6">
        <v>35</v>
      </c>
      <c r="E181" t="s">
        <v>956</v>
      </c>
      <c r="F181" s="2"/>
      <c r="G181" s="2"/>
      <c r="H181" s="5"/>
      <c r="I181" s="5"/>
      <c r="J181" s="5"/>
      <c r="K181" s="5"/>
      <c r="L181" s="5"/>
      <c r="M181" s="5"/>
      <c r="N181" s="5"/>
      <c r="O181" s="5"/>
      <c r="T181" s="1"/>
      <c r="V181" s="3"/>
      <c r="W181" s="3"/>
    </row>
    <row r="182" spans="1:23">
      <c r="A182" s="4">
        <v>41406</v>
      </c>
      <c r="B182" s="2">
        <v>0</v>
      </c>
      <c r="C182" s="2">
        <v>0</v>
      </c>
      <c r="D182" s="6">
        <v>8.35</v>
      </c>
      <c r="E182" t="s">
        <v>184</v>
      </c>
      <c r="F182" s="2"/>
      <c r="G182" s="2"/>
      <c r="H182" s="5"/>
      <c r="I182" s="5"/>
      <c r="J182" s="5"/>
      <c r="K182" s="5"/>
      <c r="L182" s="5"/>
      <c r="M182" s="5"/>
      <c r="N182" s="5"/>
      <c r="O182" s="5"/>
      <c r="T182" s="1"/>
      <c r="V182" s="3"/>
      <c r="W182" s="3"/>
    </row>
    <row r="183" spans="1:23">
      <c r="A183" s="4">
        <v>41406</v>
      </c>
      <c r="B183" s="2">
        <v>329</v>
      </c>
      <c r="C183" s="2">
        <v>0</v>
      </c>
      <c r="D183" s="6">
        <v>0</v>
      </c>
      <c r="E183" t="s">
        <v>960</v>
      </c>
      <c r="F183" s="2"/>
      <c r="G183" s="2"/>
      <c r="H183" s="5"/>
      <c r="I183" s="5"/>
      <c r="J183" s="5"/>
      <c r="K183" s="5"/>
      <c r="L183" s="5"/>
      <c r="M183" s="5"/>
      <c r="N183" s="5"/>
      <c r="O183" s="5"/>
      <c r="T183" s="1"/>
      <c r="V183" s="3"/>
      <c r="W183" s="3"/>
    </row>
    <row r="184" spans="1:23">
      <c r="A184" s="4">
        <v>41406</v>
      </c>
      <c r="B184" s="2">
        <v>0</v>
      </c>
      <c r="C184" s="2">
        <v>0</v>
      </c>
      <c r="D184" s="6">
        <v>200</v>
      </c>
      <c r="E184" t="s">
        <v>964</v>
      </c>
      <c r="F184" s="2"/>
      <c r="G184" s="2"/>
      <c r="H184" s="5"/>
      <c r="I184" s="5"/>
      <c r="J184" s="5"/>
      <c r="K184" s="5"/>
      <c r="L184" s="5"/>
      <c r="M184" s="5"/>
      <c r="N184" s="5"/>
      <c r="O184" s="5"/>
      <c r="T184" s="1"/>
      <c r="V184" s="3"/>
      <c r="W184" s="3"/>
    </row>
    <row r="185" spans="1:23">
      <c r="A185" s="4">
        <v>41406</v>
      </c>
      <c r="B185" s="2">
        <v>400</v>
      </c>
      <c r="C185" s="2">
        <v>0</v>
      </c>
      <c r="D185" s="6">
        <v>0</v>
      </c>
      <c r="E185" t="s">
        <v>198</v>
      </c>
      <c r="F185" s="2"/>
      <c r="G185" s="2"/>
      <c r="H185" s="5"/>
      <c r="I185" s="5"/>
      <c r="J185" s="5"/>
      <c r="K185" s="5"/>
      <c r="L185" s="5"/>
      <c r="M185" s="5"/>
      <c r="N185" s="5"/>
      <c r="O185" s="5"/>
      <c r="T185" s="1"/>
      <c r="V185" s="3"/>
      <c r="W185" s="3"/>
    </row>
    <row r="186" spans="1:23">
      <c r="A186" s="4">
        <v>41406</v>
      </c>
      <c r="B186" s="2">
        <v>2000</v>
      </c>
      <c r="C186" s="2">
        <v>0</v>
      </c>
      <c r="D186" s="6">
        <v>0</v>
      </c>
      <c r="E186" t="s">
        <v>967</v>
      </c>
      <c r="F186" s="2"/>
      <c r="G186" s="2"/>
      <c r="H186" s="5"/>
      <c r="I186" s="5"/>
      <c r="J186" s="5"/>
      <c r="K186" s="5"/>
      <c r="L186" s="5"/>
      <c r="M186" s="5"/>
      <c r="N186" s="5"/>
      <c r="O186" s="5"/>
      <c r="T186" s="1"/>
      <c r="V186" s="3"/>
      <c r="W186" s="3"/>
    </row>
    <row r="187" spans="1:23">
      <c r="A187" s="4">
        <v>41406</v>
      </c>
      <c r="B187" s="2">
        <v>500</v>
      </c>
      <c r="C187" s="2">
        <v>0</v>
      </c>
      <c r="D187" s="6">
        <v>0</v>
      </c>
      <c r="E187" t="s">
        <v>198</v>
      </c>
      <c r="F187" s="2"/>
      <c r="G187" s="2"/>
      <c r="H187" s="5"/>
      <c r="I187" s="5"/>
      <c r="J187" s="5"/>
      <c r="K187" s="5"/>
      <c r="L187" s="5"/>
      <c r="M187" s="5"/>
      <c r="N187" s="5"/>
      <c r="O187" s="5"/>
      <c r="T187" s="1"/>
      <c r="V187" s="3"/>
      <c r="W187" s="3"/>
    </row>
    <row r="188" spans="1:23">
      <c r="A188" s="4">
        <v>41406</v>
      </c>
      <c r="B188" s="2">
        <v>6164.53</v>
      </c>
      <c r="C188" s="2">
        <v>0</v>
      </c>
      <c r="D188" s="6">
        <v>0</v>
      </c>
      <c r="E188" t="s">
        <v>986</v>
      </c>
      <c r="F188" s="2"/>
      <c r="G188" s="2"/>
      <c r="H188" s="5"/>
      <c r="I188" s="5"/>
      <c r="J188" s="5"/>
      <c r="K188" s="5"/>
      <c r="L188" s="5"/>
      <c r="M188" s="5"/>
      <c r="N188" s="5"/>
      <c r="O188" s="5"/>
      <c r="T188" s="1"/>
      <c r="V188" s="3"/>
      <c r="W188" s="3"/>
    </row>
    <row r="189" spans="1:23">
      <c r="A189" s="4">
        <v>41406</v>
      </c>
      <c r="B189" s="2">
        <v>39354.28</v>
      </c>
      <c r="C189" s="2">
        <v>0</v>
      </c>
      <c r="D189" s="6">
        <v>0</v>
      </c>
      <c r="E189" t="s">
        <v>987</v>
      </c>
      <c r="F189" s="2"/>
      <c r="G189" s="5"/>
      <c r="H189" s="5"/>
      <c r="I189" s="5"/>
      <c r="J189" s="5"/>
      <c r="K189" s="5"/>
      <c r="L189" s="5"/>
      <c r="M189" s="5"/>
      <c r="N189" s="5"/>
      <c r="O189" s="5"/>
      <c r="T189" s="1"/>
      <c r="V189" s="3"/>
      <c r="W189" s="3"/>
    </row>
    <row r="190" spans="1:23">
      <c r="A190" s="4">
        <v>41407</v>
      </c>
      <c r="B190" s="2">
        <v>1000</v>
      </c>
      <c r="C190" s="2">
        <v>0</v>
      </c>
      <c r="D190" s="6">
        <v>0</v>
      </c>
      <c r="E190" t="s">
        <v>198</v>
      </c>
      <c r="F190" s="2"/>
      <c r="G190" s="5"/>
      <c r="H190" s="5"/>
      <c r="I190" s="5"/>
      <c r="J190" s="5"/>
      <c r="K190" s="5"/>
      <c r="L190" s="5"/>
      <c r="M190" s="5"/>
      <c r="N190" s="5"/>
      <c r="O190" s="5"/>
      <c r="T190" s="1"/>
      <c r="V190" s="3"/>
      <c r="W190" s="3"/>
    </row>
    <row r="191" spans="1:23">
      <c r="A191" s="4">
        <v>41407</v>
      </c>
      <c r="B191" s="2">
        <v>29</v>
      </c>
      <c r="C191" s="2">
        <v>0</v>
      </c>
      <c r="D191" s="6">
        <v>0</v>
      </c>
      <c r="E191" t="s">
        <v>988</v>
      </c>
      <c r="F191" s="2"/>
      <c r="G191" s="5"/>
      <c r="H191" s="5"/>
      <c r="I191" s="5"/>
      <c r="J191" s="5"/>
      <c r="K191" s="5"/>
      <c r="L191" s="5"/>
      <c r="M191" s="5"/>
      <c r="N191" s="5"/>
      <c r="O191" s="5"/>
      <c r="T191" s="1"/>
      <c r="V191" s="3"/>
      <c r="W191" s="3"/>
    </row>
    <row r="192" spans="1:23">
      <c r="A192" s="4">
        <v>41407</v>
      </c>
      <c r="B192" s="2">
        <v>0</v>
      </c>
      <c r="C192" s="2">
        <v>0</v>
      </c>
      <c r="D192" s="6">
        <v>700</v>
      </c>
      <c r="E192" t="s">
        <v>384</v>
      </c>
      <c r="F192" s="2"/>
      <c r="G192" s="5"/>
      <c r="H192" s="5"/>
      <c r="J192" s="5"/>
      <c r="K192" s="5"/>
      <c r="L192" s="5"/>
      <c r="M192" s="5"/>
      <c r="N192" s="5"/>
      <c r="O192" s="5"/>
      <c r="T192" s="1"/>
      <c r="V192" s="3"/>
      <c r="W192" s="3"/>
    </row>
    <row r="193" spans="1:23">
      <c r="A193" s="4">
        <v>41408</v>
      </c>
      <c r="B193" s="2">
        <v>0</v>
      </c>
      <c r="C193" s="2">
        <v>0</v>
      </c>
      <c r="D193" s="6">
        <v>70</v>
      </c>
      <c r="E193" t="s">
        <v>969</v>
      </c>
      <c r="F193" s="2"/>
      <c r="G193" s="5"/>
      <c r="H193" s="5"/>
      <c r="I193" s="5"/>
      <c r="J193" s="5"/>
      <c r="K193" s="5"/>
      <c r="L193" s="5"/>
      <c r="M193" s="5"/>
      <c r="N193" s="5"/>
      <c r="O193" s="5"/>
      <c r="T193" s="1"/>
      <c r="V193" s="3"/>
      <c r="W193" s="3"/>
    </row>
    <row r="194" spans="1:23">
      <c r="A194" s="4">
        <v>41409</v>
      </c>
      <c r="B194" s="2">
        <v>0</v>
      </c>
      <c r="C194" s="2">
        <v>0</v>
      </c>
      <c r="D194" s="6">
        <v>45</v>
      </c>
      <c r="E194" t="s">
        <v>974</v>
      </c>
      <c r="F194" s="2"/>
      <c r="G194" s="5"/>
      <c r="H194" s="5"/>
      <c r="I194" s="5"/>
      <c r="J194" s="5"/>
      <c r="K194" s="5"/>
      <c r="L194" s="5"/>
      <c r="M194" s="5"/>
      <c r="N194" s="5"/>
      <c r="O194" s="5"/>
      <c r="T194" s="1"/>
      <c r="V194" s="3"/>
      <c r="W194" s="3"/>
    </row>
    <row r="195" spans="1:23">
      <c r="A195" s="4">
        <v>41409</v>
      </c>
      <c r="B195" s="2">
        <v>95</v>
      </c>
      <c r="C195" s="2">
        <v>0</v>
      </c>
      <c r="D195" s="6">
        <v>0</v>
      </c>
      <c r="E195" t="s">
        <v>961</v>
      </c>
      <c r="F195" s="2"/>
      <c r="G195" s="5"/>
      <c r="H195" s="5"/>
      <c r="I195" s="5"/>
      <c r="J195" s="5"/>
      <c r="K195" s="5"/>
      <c r="L195" s="5"/>
      <c r="M195" s="5"/>
      <c r="N195" s="5"/>
      <c r="O195" s="5"/>
      <c r="T195" s="1"/>
      <c r="V195" s="3"/>
      <c r="W195" s="3"/>
    </row>
    <row r="196" spans="1:23">
      <c r="A196" s="4">
        <v>41409</v>
      </c>
      <c r="B196" s="2">
        <v>49</v>
      </c>
      <c r="C196" s="2">
        <v>0</v>
      </c>
      <c r="D196" s="6">
        <v>0</v>
      </c>
      <c r="E196" t="s">
        <v>990</v>
      </c>
      <c r="F196" s="2"/>
      <c r="G196" s="5"/>
      <c r="H196" s="5"/>
      <c r="I196" s="5"/>
      <c r="J196" s="5"/>
      <c r="K196" s="5"/>
      <c r="L196" s="5"/>
      <c r="M196" s="5"/>
      <c r="N196" s="5"/>
      <c r="O196" s="5"/>
      <c r="T196" s="1"/>
      <c r="V196" s="3"/>
      <c r="W196" s="3"/>
    </row>
    <row r="197" spans="1:23">
      <c r="A197" s="4">
        <v>41410</v>
      </c>
      <c r="B197" s="2">
        <v>500</v>
      </c>
      <c r="C197" s="2">
        <v>0</v>
      </c>
      <c r="D197" s="6">
        <v>0</v>
      </c>
      <c r="E197" t="s">
        <v>198</v>
      </c>
      <c r="F197" s="2"/>
      <c r="G197" s="5"/>
      <c r="H197" s="5"/>
      <c r="I197" s="5"/>
      <c r="J197" s="5"/>
      <c r="K197" s="5"/>
      <c r="L197" s="5"/>
      <c r="M197" s="5"/>
      <c r="N197" s="5"/>
      <c r="O197" s="5"/>
      <c r="T197" s="1"/>
    </row>
    <row r="198" spans="1:23">
      <c r="A198" s="4">
        <v>41411</v>
      </c>
      <c r="B198" s="2">
        <v>0</v>
      </c>
      <c r="C198" s="2">
        <v>0</v>
      </c>
      <c r="D198" s="6">
        <v>0</v>
      </c>
      <c r="F198" s="2"/>
      <c r="G198" s="5"/>
      <c r="H198" s="5"/>
      <c r="I198" s="5"/>
      <c r="J198" s="5"/>
      <c r="K198" s="5"/>
      <c r="L198" s="5"/>
      <c r="M198" s="5"/>
      <c r="N198" s="5"/>
      <c r="O198" s="5"/>
      <c r="T198" s="1"/>
    </row>
    <row r="199" spans="1:23">
      <c r="A199" s="4">
        <v>41412</v>
      </c>
      <c r="B199" s="2">
        <v>400</v>
      </c>
      <c r="C199" s="2">
        <v>0</v>
      </c>
      <c r="D199" s="6">
        <v>0</v>
      </c>
      <c r="E199" t="s">
        <v>198</v>
      </c>
      <c r="F199" s="2"/>
      <c r="G199" s="2"/>
      <c r="H199" s="5"/>
      <c r="I199" s="5"/>
      <c r="J199" s="5"/>
      <c r="K199" s="5"/>
      <c r="L199" s="5"/>
      <c r="M199" s="5"/>
      <c r="N199" s="5"/>
      <c r="O199" s="5"/>
    </row>
    <row r="200" spans="1:23">
      <c r="A200" s="4">
        <v>41412</v>
      </c>
      <c r="B200" s="2">
        <v>0</v>
      </c>
      <c r="C200" s="2">
        <v>0</v>
      </c>
      <c r="D200" s="6">
        <v>22.6</v>
      </c>
      <c r="E200" t="s">
        <v>991</v>
      </c>
      <c r="F200" s="2"/>
      <c r="G200" s="2"/>
      <c r="H200" s="5"/>
      <c r="I200" s="5"/>
      <c r="J200" s="5"/>
      <c r="K200" s="5"/>
      <c r="L200" s="5"/>
      <c r="M200" s="5"/>
      <c r="N200" s="5"/>
      <c r="O200" s="5"/>
    </row>
    <row r="201" spans="1:23">
      <c r="A201" s="4">
        <v>41413</v>
      </c>
      <c r="B201" s="2">
        <v>0</v>
      </c>
      <c r="C201" s="2">
        <v>0</v>
      </c>
      <c r="D201" s="6">
        <v>0</v>
      </c>
      <c r="F201" s="2"/>
      <c r="G201" s="5"/>
      <c r="H201" s="5"/>
      <c r="I201" s="5"/>
      <c r="J201" s="5"/>
      <c r="K201" s="5"/>
      <c r="L201" s="5"/>
      <c r="M201" s="5"/>
      <c r="N201" s="5"/>
      <c r="O201" s="5"/>
    </row>
    <row r="202" spans="1:23">
      <c r="A202" s="4">
        <v>41414</v>
      </c>
      <c r="B202" s="2">
        <v>0</v>
      </c>
      <c r="C202" s="2">
        <v>0</v>
      </c>
      <c r="D202" s="6">
        <v>0</v>
      </c>
      <c r="F202" s="2"/>
      <c r="G202" s="5"/>
      <c r="H202" s="5"/>
      <c r="I202" s="5"/>
      <c r="J202" s="5"/>
      <c r="K202" s="5"/>
      <c r="L202" s="5"/>
      <c r="M202" s="5"/>
      <c r="N202" s="5"/>
      <c r="O202" s="5"/>
    </row>
    <row r="203" spans="1:23">
      <c r="A203" s="4">
        <v>41415</v>
      </c>
      <c r="B203" s="2">
        <v>0</v>
      </c>
      <c r="C203" s="2">
        <v>0</v>
      </c>
      <c r="D203" s="6">
        <v>0</v>
      </c>
      <c r="F203" s="2"/>
      <c r="G203" s="5"/>
      <c r="H203" s="5"/>
      <c r="I203" s="5"/>
      <c r="J203" s="5"/>
      <c r="K203" s="5"/>
      <c r="L203" s="5"/>
      <c r="M203" s="5"/>
      <c r="N203" s="5"/>
      <c r="O203" s="5"/>
    </row>
    <row r="204" spans="1:23">
      <c r="A204" s="4">
        <v>41416</v>
      </c>
      <c r="B204" s="2">
        <v>0</v>
      </c>
      <c r="C204" s="2">
        <v>0</v>
      </c>
      <c r="D204" s="6">
        <v>0</v>
      </c>
      <c r="F204" s="2"/>
      <c r="G204" s="5"/>
      <c r="H204" s="5"/>
      <c r="I204" s="5"/>
      <c r="J204" s="5"/>
      <c r="K204" s="5"/>
      <c r="L204" s="5"/>
      <c r="M204" s="5"/>
      <c r="N204" s="5"/>
      <c r="O204" s="5"/>
    </row>
    <row r="205" spans="1:23">
      <c r="A205" s="4">
        <v>41417</v>
      </c>
      <c r="B205" s="2">
        <v>0</v>
      </c>
      <c r="C205" s="2">
        <v>0</v>
      </c>
      <c r="D205" s="6">
        <v>0</v>
      </c>
      <c r="F205" s="2"/>
      <c r="G205" s="5"/>
      <c r="H205" s="5"/>
      <c r="I205" s="5"/>
      <c r="J205" s="5"/>
      <c r="K205" s="5"/>
      <c r="L205" s="5"/>
      <c r="M205" s="5"/>
      <c r="N205" s="5"/>
      <c r="O205" s="5"/>
    </row>
    <row r="206" spans="1:23">
      <c r="A206" s="4">
        <v>41418</v>
      </c>
      <c r="B206" s="2">
        <v>0</v>
      </c>
      <c r="C206" s="2">
        <v>0</v>
      </c>
      <c r="D206" s="6">
        <v>0</v>
      </c>
      <c r="F206" s="2"/>
      <c r="G206" s="5"/>
      <c r="H206" s="5"/>
      <c r="I206" s="5"/>
      <c r="J206" s="5"/>
      <c r="K206" s="5"/>
      <c r="L206" s="5"/>
      <c r="M206" s="5"/>
      <c r="N206" s="5"/>
      <c r="O206" s="5"/>
    </row>
    <row r="207" spans="1:23">
      <c r="A207" s="4">
        <v>41419</v>
      </c>
      <c r="B207" s="2">
        <v>0</v>
      </c>
      <c r="C207" s="2">
        <v>0</v>
      </c>
      <c r="D207" s="6">
        <v>0</v>
      </c>
      <c r="F207" s="2"/>
      <c r="G207" s="5"/>
      <c r="H207" s="5"/>
      <c r="I207" s="5"/>
      <c r="J207" s="5"/>
      <c r="K207" s="5"/>
      <c r="L207" s="5"/>
      <c r="M207" s="5"/>
      <c r="N207" s="5"/>
      <c r="O207" s="5"/>
    </row>
    <row r="208" spans="1:23">
      <c r="A208" s="4">
        <v>41420</v>
      </c>
      <c r="B208" s="2">
        <v>0</v>
      </c>
      <c r="C208" s="2">
        <v>0</v>
      </c>
      <c r="D208" s="6">
        <v>0</v>
      </c>
      <c r="F208" s="2"/>
      <c r="G208" s="5"/>
      <c r="H208" s="5"/>
      <c r="I208" s="5"/>
      <c r="J208" s="5"/>
      <c r="K208" s="5"/>
      <c r="L208" s="5"/>
      <c r="M208" s="5"/>
      <c r="N208" s="5"/>
      <c r="O208" s="5"/>
    </row>
    <row r="209" spans="1:15">
      <c r="A209" s="4">
        <v>41421</v>
      </c>
      <c r="B209" s="2">
        <v>0</v>
      </c>
      <c r="C209" s="2">
        <v>0</v>
      </c>
      <c r="D209" s="6">
        <v>0</v>
      </c>
      <c r="F209" s="2"/>
      <c r="G209" s="5"/>
      <c r="H209" s="5"/>
      <c r="I209" s="5"/>
      <c r="J209" s="5"/>
      <c r="K209" s="5"/>
      <c r="L209" s="5"/>
      <c r="M209" s="5"/>
      <c r="N209" s="5"/>
      <c r="O209" s="5"/>
    </row>
    <row r="210" spans="1:15">
      <c r="A210" s="4">
        <v>41422</v>
      </c>
      <c r="B210" s="2">
        <v>0</v>
      </c>
      <c r="C210" s="2">
        <v>0</v>
      </c>
      <c r="D210" s="6">
        <v>0</v>
      </c>
      <c r="F210" s="2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4">
        <v>41423</v>
      </c>
      <c r="B211" s="2">
        <v>0</v>
      </c>
      <c r="C211" s="2">
        <v>0</v>
      </c>
      <c r="D211" s="6">
        <v>0</v>
      </c>
      <c r="F211" s="2"/>
      <c r="G211" s="5"/>
      <c r="H211" s="5"/>
      <c r="I211" s="5"/>
      <c r="J211" s="5"/>
      <c r="K211" s="5"/>
      <c r="L211" s="5"/>
      <c r="M211" s="5"/>
      <c r="N211" s="5"/>
      <c r="O211" s="5"/>
    </row>
    <row r="212" spans="1:15">
      <c r="A212" s="4">
        <v>41424</v>
      </c>
      <c r="B212" s="2">
        <v>0</v>
      </c>
      <c r="C212" s="2">
        <v>0</v>
      </c>
      <c r="D212" s="6">
        <v>0</v>
      </c>
      <c r="F212" s="2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4">
        <v>41425</v>
      </c>
      <c r="B213" s="2">
        <v>0</v>
      </c>
      <c r="C213" s="2">
        <v>0</v>
      </c>
      <c r="D213" s="6">
        <v>0</v>
      </c>
      <c r="F213" s="2"/>
      <c r="G213" s="5"/>
      <c r="H213" s="5"/>
      <c r="I213" s="5"/>
      <c r="J213" s="5"/>
      <c r="K213" s="5"/>
      <c r="L213" s="5"/>
      <c r="M213" s="5"/>
      <c r="N213" s="5"/>
      <c r="O213" s="5"/>
    </row>
    <row r="214" spans="1:15">
      <c r="A214" t="s">
        <v>21</v>
      </c>
      <c r="B214" s="2">
        <f>SUM(B11:B212)</f>
        <v>54987.09</v>
      </c>
      <c r="C214" s="2">
        <f>SUM(C11:C212)</f>
        <v>523.58000000000004</v>
      </c>
      <c r="D214" s="2">
        <f>SUM(D11:D212)</f>
        <v>4050.38</v>
      </c>
      <c r="F214" s="2"/>
      <c r="G214" s="5"/>
      <c r="H214" s="5"/>
      <c r="I214" s="5"/>
      <c r="J214" s="5"/>
      <c r="K214" s="5"/>
      <c r="L214" s="5"/>
      <c r="M214" s="5"/>
      <c r="N214" s="5"/>
      <c r="O214" s="5"/>
    </row>
    <row r="215" spans="1:15">
      <c r="F215" s="2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F216" s="2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F217" s="2"/>
      <c r="G217" s="10"/>
      <c r="H217" s="10"/>
      <c r="I217" s="5"/>
      <c r="J217" s="5"/>
      <c r="K217" s="5"/>
      <c r="L217" s="5"/>
      <c r="M217" s="5"/>
      <c r="N217" s="5"/>
      <c r="O217" s="5"/>
    </row>
    <row r="218" spans="1:15">
      <c r="F218" s="2"/>
      <c r="G218" s="10"/>
      <c r="H218" s="10"/>
      <c r="I218" s="10"/>
      <c r="J218" s="5"/>
      <c r="K218" s="5"/>
      <c r="L218" s="5"/>
      <c r="M218" s="5"/>
      <c r="N218" s="5"/>
      <c r="O218" s="5"/>
    </row>
    <row r="219" spans="1:15">
      <c r="F219" s="2"/>
      <c r="G219" s="10"/>
      <c r="H219" s="10"/>
      <c r="I219" s="10"/>
      <c r="J219" s="5"/>
      <c r="K219" s="5"/>
      <c r="L219" s="5"/>
      <c r="M219" s="5"/>
      <c r="N219" s="5"/>
      <c r="O219" s="5"/>
    </row>
    <row r="220" spans="1:15">
      <c r="F220" s="2"/>
      <c r="G220" s="10"/>
      <c r="H220" s="10"/>
      <c r="I220" s="10"/>
      <c r="J220" s="5"/>
      <c r="K220" s="5"/>
      <c r="L220" s="5"/>
      <c r="M220" s="5"/>
      <c r="N220" s="5"/>
      <c r="O220" s="5"/>
    </row>
    <row r="221" spans="1:15">
      <c r="F221" s="2"/>
      <c r="G221" s="10"/>
      <c r="H221" s="10"/>
      <c r="I221" s="10"/>
      <c r="J221" s="10"/>
      <c r="K221" s="10"/>
      <c r="L221" s="10"/>
      <c r="M221" s="5"/>
      <c r="N221" s="5"/>
      <c r="O221" s="5"/>
    </row>
    <row r="222" spans="1:15">
      <c r="F222" s="2"/>
      <c r="G222" s="10"/>
      <c r="H222" s="10"/>
      <c r="I222" s="10"/>
      <c r="J222" s="10"/>
      <c r="K222" s="10"/>
      <c r="L222" s="10"/>
      <c r="M222" s="5"/>
      <c r="N222" s="5"/>
      <c r="O222" s="5"/>
    </row>
    <row r="223" spans="1:15">
      <c r="F223" s="2"/>
      <c r="G223" s="10"/>
      <c r="H223" s="10"/>
      <c r="I223" s="10"/>
      <c r="J223" s="10"/>
      <c r="K223" s="10"/>
      <c r="L223" s="10"/>
      <c r="M223" s="5"/>
      <c r="N223" s="5"/>
      <c r="O223" s="5"/>
    </row>
    <row r="224" spans="1:15">
      <c r="F224" s="2"/>
      <c r="G224" s="5"/>
      <c r="H224" s="5"/>
      <c r="I224" s="10"/>
      <c r="J224" s="10"/>
      <c r="K224" s="10"/>
      <c r="L224" s="10"/>
      <c r="M224" s="5"/>
      <c r="N224" s="5"/>
      <c r="O224" s="5"/>
    </row>
    <row r="225" spans="6:15">
      <c r="F225" s="2"/>
      <c r="G225" s="5"/>
      <c r="H225" s="5"/>
      <c r="I225" s="5"/>
      <c r="J225" s="10"/>
      <c r="K225" s="10"/>
      <c r="L225" s="10"/>
      <c r="M225" s="5"/>
      <c r="N225" s="5"/>
      <c r="O225" s="5"/>
    </row>
    <row r="226" spans="6:15">
      <c r="F226" s="2"/>
      <c r="G226" s="5"/>
      <c r="H226" s="5"/>
      <c r="I226" s="5"/>
      <c r="J226" s="10"/>
      <c r="K226" s="10"/>
      <c r="L226" s="10"/>
      <c r="M226" s="5"/>
      <c r="N226" s="5"/>
      <c r="O226" s="5"/>
    </row>
    <row r="227" spans="6:15">
      <c r="F227" s="2"/>
      <c r="G227" s="5"/>
      <c r="H227" s="5"/>
      <c r="I227" s="5"/>
      <c r="J227" s="5"/>
      <c r="K227" s="5"/>
      <c r="L227" s="5"/>
      <c r="M227" s="5"/>
      <c r="N227" s="5"/>
      <c r="O227" s="5"/>
    </row>
    <row r="228" spans="6:15">
      <c r="F228" s="2"/>
      <c r="G228" s="5"/>
      <c r="H228" s="5"/>
      <c r="I228" s="5"/>
      <c r="J228" s="5"/>
      <c r="K228" s="5"/>
      <c r="L228" s="5"/>
      <c r="M228" s="5"/>
      <c r="N228" s="5"/>
      <c r="O228" s="5"/>
    </row>
    <row r="229" spans="6:15">
      <c r="F229" s="2"/>
      <c r="G229" s="5"/>
      <c r="H229" s="5"/>
      <c r="I229" s="5"/>
      <c r="J229" s="5"/>
      <c r="K229" s="5"/>
      <c r="L229" s="5"/>
      <c r="M229" s="5"/>
      <c r="N229" s="5"/>
      <c r="O229" s="5"/>
    </row>
    <row r="230" spans="6:15">
      <c r="F230" s="2"/>
      <c r="G230" s="5"/>
      <c r="H230" s="5"/>
      <c r="I230" s="5"/>
      <c r="J230" s="5"/>
      <c r="K230" s="5"/>
      <c r="L230" s="5"/>
      <c r="M230" s="5"/>
      <c r="N230" s="5"/>
      <c r="O230" s="5"/>
    </row>
    <row r="231" spans="6:15">
      <c r="F231" s="2"/>
      <c r="G231" s="5"/>
      <c r="H231" s="5"/>
      <c r="I231" s="5"/>
      <c r="J231" s="5"/>
      <c r="K231" s="5"/>
      <c r="L231" s="5"/>
      <c r="M231" s="5"/>
      <c r="N231" s="5"/>
      <c r="O231" s="5"/>
    </row>
    <row r="232" spans="6:15">
      <c r="F232" s="2"/>
      <c r="I232" s="5"/>
      <c r="J232" s="5"/>
      <c r="K232" s="5"/>
      <c r="L232" s="5"/>
      <c r="M232" s="5"/>
      <c r="N232" s="5"/>
      <c r="O232" s="5"/>
    </row>
    <row r="233" spans="6:15">
      <c r="F233" s="2"/>
      <c r="J233" s="5"/>
      <c r="K233" s="5"/>
      <c r="L233" s="5"/>
      <c r="M233" s="5"/>
      <c r="N233" s="5"/>
      <c r="O233" s="5"/>
    </row>
    <row r="234" spans="6:15">
      <c r="F234" s="2"/>
      <c r="J234" s="5"/>
      <c r="K234" s="5"/>
      <c r="L234" s="5"/>
      <c r="M234" s="5"/>
      <c r="N234" s="5"/>
      <c r="O234" s="5"/>
    </row>
    <row r="235" spans="6:15">
      <c r="F235" s="2"/>
      <c r="J235" s="5"/>
      <c r="K235" s="5"/>
      <c r="L235" s="5"/>
      <c r="M235" s="5"/>
      <c r="N235" s="5"/>
      <c r="O235" s="5"/>
    </row>
    <row r="236" spans="6:15">
      <c r="F236" s="2"/>
    </row>
    <row r="237" spans="6:15">
      <c r="F237" s="2"/>
    </row>
    <row r="238" spans="6:15">
      <c r="F238" s="2"/>
    </row>
    <row r="239" spans="6:15">
      <c r="F239" s="2"/>
    </row>
    <row r="240" spans="6:15">
      <c r="F240" s="2"/>
    </row>
    <row r="241" spans="5:6">
      <c r="F241" s="2"/>
    </row>
    <row r="242" spans="5:6">
      <c r="F242" s="2"/>
    </row>
    <row r="243" spans="5:6">
      <c r="F243" s="2"/>
    </row>
    <row r="244" spans="5:6">
      <c r="F244" s="2"/>
    </row>
    <row r="245" spans="5:6">
      <c r="F245" s="2"/>
    </row>
    <row r="246" spans="5:6">
      <c r="F246" s="2"/>
    </row>
    <row r="247" spans="5:6">
      <c r="F247" s="2"/>
    </row>
    <row r="248" spans="5:6">
      <c r="F248" s="2"/>
    </row>
    <row r="249" spans="5:6">
      <c r="F249" s="2"/>
    </row>
    <row r="250" spans="5:6">
      <c r="F250" s="2"/>
    </row>
    <row r="251" spans="5:6">
      <c r="F251" s="2"/>
    </row>
    <row r="252" spans="5:6">
      <c r="F252" s="2"/>
    </row>
    <row r="253" spans="5:6">
      <c r="E253" t="s">
        <v>20</v>
      </c>
      <c r="F253" s="2"/>
    </row>
    <row r="254" spans="5:6">
      <c r="E254" t="s">
        <v>20</v>
      </c>
      <c r="F254" s="2"/>
    </row>
    <row r="255" spans="5:6">
      <c r="E255" t="s">
        <v>20</v>
      </c>
      <c r="F255" s="2"/>
    </row>
    <row r="256" spans="5:6">
      <c r="E256" t="s">
        <v>20</v>
      </c>
      <c r="F256" s="2"/>
    </row>
    <row r="257" spans="5:6">
      <c r="E257" t="s">
        <v>20</v>
      </c>
      <c r="F257" s="2"/>
    </row>
    <row r="258" spans="5:6">
      <c r="E258" t="s">
        <v>20</v>
      </c>
      <c r="F258" s="2"/>
    </row>
    <row r="259" spans="5:6">
      <c r="E259" t="s">
        <v>20</v>
      </c>
      <c r="F259" s="2"/>
    </row>
    <row r="260" spans="5:6">
      <c r="E260" t="s">
        <v>20</v>
      </c>
      <c r="F260" s="2"/>
    </row>
    <row r="261" spans="5:6">
      <c r="E261" t="s">
        <v>20</v>
      </c>
      <c r="F261" s="2"/>
    </row>
    <row r="262" spans="5:6">
      <c r="E262" t="s">
        <v>20</v>
      </c>
      <c r="F262" s="2"/>
    </row>
    <row r="263" spans="5:6">
      <c r="F263" s="2"/>
    </row>
    <row r="264" spans="5:6">
      <c r="F264" s="2"/>
    </row>
    <row r="265" spans="5:6">
      <c r="F265" s="2"/>
    </row>
    <row r="266" spans="5:6">
      <c r="F266" s="2"/>
    </row>
    <row r="267" spans="5:6">
      <c r="F267" s="2"/>
    </row>
    <row r="268" spans="5:6">
      <c r="F268" s="2"/>
    </row>
    <row r="269" spans="5:6">
      <c r="F269" s="2"/>
    </row>
    <row r="270" spans="5:6">
      <c r="F270" s="2"/>
    </row>
    <row r="271" spans="5:6">
      <c r="F271" s="2"/>
    </row>
    <row r="272" spans="5:6">
      <c r="F272" s="2"/>
    </row>
    <row r="273" spans="6:6">
      <c r="F273" s="2"/>
    </row>
    <row r="274" spans="6:6">
      <c r="F274" s="2"/>
    </row>
    <row r="275" spans="6:6">
      <c r="F275" s="2"/>
    </row>
    <row r="276" spans="6:6">
      <c r="F276" s="2"/>
    </row>
    <row r="277" spans="6:6">
      <c r="F277" s="2"/>
    </row>
    <row r="278" spans="6:6">
      <c r="F278" s="2"/>
    </row>
    <row r="279" spans="6:6">
      <c r="F279" s="2"/>
    </row>
    <row r="280" spans="6:6">
      <c r="F280" s="2"/>
    </row>
  </sheetData>
  <mergeCells count="6">
    <mergeCell ref="G9:I9"/>
    <mergeCell ref="A1:E1"/>
    <mergeCell ref="F1:I1"/>
    <mergeCell ref="A7:C7"/>
    <mergeCell ref="P7:U7"/>
    <mergeCell ref="B8:E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baseColWidth="10" defaultRowHeight="15" x14ac:dyDescent="0"/>
  <cols>
    <col min="1" max="1" width="11.83203125" bestFit="1" customWidth="1"/>
    <col min="2" max="2" width="14.83203125" bestFit="1" customWidth="1"/>
    <col min="3" max="3" width="15.6640625" bestFit="1" customWidth="1"/>
  </cols>
  <sheetData>
    <row r="1" spans="1:4">
      <c r="A1" t="s">
        <v>0</v>
      </c>
      <c r="B1" t="s">
        <v>1</v>
      </c>
      <c r="C1" t="s">
        <v>11</v>
      </c>
      <c r="D1" t="s">
        <v>3</v>
      </c>
    </row>
    <row r="2" spans="1:4">
      <c r="A2" t="s">
        <v>7</v>
      </c>
      <c r="B2">
        <v>10000</v>
      </c>
    </row>
    <row r="3" spans="1:4">
      <c r="A3" t="s">
        <v>8</v>
      </c>
      <c r="B3">
        <v>2500</v>
      </c>
    </row>
    <row r="4" spans="1:4">
      <c r="A4" t="s">
        <v>9</v>
      </c>
      <c r="B4">
        <v>300</v>
      </c>
    </row>
    <row r="5" spans="1:4">
      <c r="A5" t="s">
        <v>10</v>
      </c>
      <c r="B5">
        <v>10000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F19" sqref="F19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</cols>
  <sheetData>
    <row r="1" spans="1:5">
      <c r="A1" s="15" t="s">
        <v>14</v>
      </c>
      <c r="B1" s="15"/>
      <c r="C1" s="15"/>
      <c r="D1" s="15"/>
      <c r="E1" s="15"/>
    </row>
    <row r="2" spans="1:5">
      <c r="A2" t="s">
        <v>0</v>
      </c>
      <c r="B2" t="s">
        <v>1</v>
      </c>
      <c r="C2" t="s">
        <v>2</v>
      </c>
      <c r="D2" t="s">
        <v>3</v>
      </c>
      <c r="E2" t="s">
        <v>15</v>
      </c>
    </row>
    <row r="3" spans="1:5">
      <c r="A3" t="s">
        <v>4</v>
      </c>
      <c r="B3" s="3">
        <v>60</v>
      </c>
      <c r="C3" s="2">
        <f>SUM(B10:B15)</f>
        <v>84</v>
      </c>
      <c r="D3" s="2">
        <f>B$3-C$3</f>
        <v>-24</v>
      </c>
    </row>
    <row r="4" spans="1:5">
      <c r="A4" t="s">
        <v>5</v>
      </c>
      <c r="B4" s="3">
        <v>350</v>
      </c>
      <c r="C4" s="2">
        <f>SUM(B17:B22)</f>
        <v>417.9</v>
      </c>
      <c r="D4" s="2">
        <f>B4-C4</f>
        <v>-67.899999999999977</v>
      </c>
    </row>
    <row r="5" spans="1:5">
      <c r="A5" t="s">
        <v>6</v>
      </c>
      <c r="B5" s="3">
        <v>250</v>
      </c>
      <c r="C5" s="2">
        <f>SUM(B24:B29)</f>
        <v>89.5</v>
      </c>
      <c r="D5" s="2">
        <f>B5-C5</f>
        <v>160.5</v>
      </c>
    </row>
    <row r="6" spans="1:5">
      <c r="B6" t="s">
        <v>20</v>
      </c>
      <c r="C6" t="s">
        <v>19</v>
      </c>
      <c r="D6" s="2">
        <f>SUM(D3:D5)</f>
        <v>68.600000000000023</v>
      </c>
    </row>
    <row r="7" spans="1:5">
      <c r="A7" s="15" t="s">
        <v>12</v>
      </c>
      <c r="B7" s="15"/>
      <c r="C7" s="15"/>
    </row>
    <row r="8" spans="1:5">
      <c r="A8" t="s">
        <v>0</v>
      </c>
      <c r="B8" t="s">
        <v>13</v>
      </c>
      <c r="C8" t="s">
        <v>15</v>
      </c>
    </row>
    <row r="9" spans="1:5">
      <c r="A9" t="s">
        <v>4</v>
      </c>
    </row>
    <row r="10" spans="1:5" s="1" customFormat="1">
      <c r="A10" s="1">
        <v>41085</v>
      </c>
      <c r="B10" s="2">
        <v>12</v>
      </c>
    </row>
    <row r="11" spans="1:5">
      <c r="A11" s="1">
        <v>41086</v>
      </c>
      <c r="B11" s="2">
        <v>12</v>
      </c>
    </row>
    <row r="12" spans="1:5">
      <c r="A12" s="1">
        <v>41087</v>
      </c>
      <c r="B12" s="2">
        <v>12</v>
      </c>
    </row>
    <row r="13" spans="1:5">
      <c r="A13" s="1">
        <v>41088</v>
      </c>
      <c r="B13" s="2">
        <v>12</v>
      </c>
    </row>
    <row r="14" spans="1:5">
      <c r="A14" s="1">
        <v>41089</v>
      </c>
      <c r="B14" s="2">
        <v>12</v>
      </c>
    </row>
    <row r="15" spans="1:5">
      <c r="A15" s="1">
        <v>41090</v>
      </c>
      <c r="B15" s="2">
        <v>24</v>
      </c>
    </row>
    <row r="16" spans="1:5">
      <c r="A16" t="s">
        <v>5</v>
      </c>
      <c r="B16" s="2"/>
    </row>
    <row r="17" spans="1:3" s="1" customFormat="1">
      <c r="A17" s="1">
        <v>41085</v>
      </c>
      <c r="B17" s="2">
        <v>70</v>
      </c>
    </row>
    <row r="18" spans="1:3">
      <c r="A18" s="1">
        <v>41086</v>
      </c>
      <c r="B18" s="2">
        <v>60</v>
      </c>
    </row>
    <row r="19" spans="1:3">
      <c r="A19" s="1">
        <v>41087</v>
      </c>
      <c r="B19" s="2">
        <v>60</v>
      </c>
    </row>
    <row r="20" spans="1:3">
      <c r="A20" s="1">
        <v>41088</v>
      </c>
      <c r="B20" s="2">
        <v>60</v>
      </c>
    </row>
    <row r="21" spans="1:3">
      <c r="A21" s="1">
        <v>41089</v>
      </c>
      <c r="B21" s="2">
        <v>60</v>
      </c>
    </row>
    <row r="22" spans="1:3">
      <c r="A22" s="1">
        <v>41090</v>
      </c>
      <c r="B22" s="2">
        <f>9.9+18+80</f>
        <v>107.9</v>
      </c>
      <c r="C22" t="s">
        <v>18</v>
      </c>
    </row>
    <row r="23" spans="1:3">
      <c r="A23" t="s">
        <v>6</v>
      </c>
      <c r="B23" s="2"/>
    </row>
    <row r="24" spans="1:3" s="1" customFormat="1">
      <c r="A24" s="1">
        <v>41085</v>
      </c>
      <c r="B24" s="2">
        <v>0</v>
      </c>
    </row>
    <row r="25" spans="1:3">
      <c r="A25" s="1">
        <v>41086</v>
      </c>
      <c r="B25" s="2">
        <v>0</v>
      </c>
    </row>
    <row r="26" spans="1:3">
      <c r="A26" s="1">
        <v>41087</v>
      </c>
      <c r="B26" s="2">
        <v>0</v>
      </c>
    </row>
    <row r="27" spans="1:3">
      <c r="A27" s="1">
        <v>41088</v>
      </c>
      <c r="B27" s="2">
        <v>25</v>
      </c>
      <c r="C27" t="s">
        <v>16</v>
      </c>
    </row>
    <row r="28" spans="1:3">
      <c r="A28" s="1">
        <v>41089</v>
      </c>
      <c r="B28" s="2">
        <v>0</v>
      </c>
    </row>
    <row r="29" spans="1:3">
      <c r="A29" s="1">
        <v>41090</v>
      </c>
      <c r="B29" s="2">
        <v>64.5</v>
      </c>
      <c r="C29" t="s">
        <v>17</v>
      </c>
    </row>
  </sheetData>
  <mergeCells count="2">
    <mergeCell ref="A1:E1"/>
    <mergeCell ref="A7:C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5" workbookViewId="0">
      <selection activeCell="C30" sqref="C30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</cols>
  <sheetData>
    <row r="1" spans="1:10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10">
      <c r="A3" t="s">
        <v>4</v>
      </c>
      <c r="B3" s="3">
        <v>144</v>
      </c>
      <c r="C3" s="2">
        <f>SUM(B10:B16)</f>
        <v>2857.2</v>
      </c>
      <c r="D3" s="2">
        <f>B$3-C$3</f>
        <v>-2713.2</v>
      </c>
      <c r="F3" t="s">
        <v>30</v>
      </c>
      <c r="G3">
        <v>2682.07</v>
      </c>
      <c r="H3" s="2">
        <f>G3-C6</f>
        <v>-3440.8299999999995</v>
      </c>
    </row>
    <row r="4" spans="1:10">
      <c r="A4" t="s">
        <v>5</v>
      </c>
      <c r="B4" s="3">
        <v>840</v>
      </c>
      <c r="C4" s="2">
        <f>SUM(B18:B24)</f>
        <v>351</v>
      </c>
      <c r="D4" s="2">
        <f>B4-C4</f>
        <v>489</v>
      </c>
      <c r="F4" t="s">
        <v>31</v>
      </c>
      <c r="G4">
        <v>0</v>
      </c>
      <c r="H4">
        <v>72.12</v>
      </c>
    </row>
    <row r="5" spans="1:10">
      <c r="A5" t="s">
        <v>6</v>
      </c>
      <c r="B5" s="3">
        <v>250</v>
      </c>
      <c r="C5" s="2">
        <f>SUM(B26:B34)</f>
        <v>2914.7</v>
      </c>
      <c r="D5" s="2">
        <f>B5-C5</f>
        <v>-2664.7</v>
      </c>
      <c r="F5" t="s">
        <v>32</v>
      </c>
      <c r="G5">
        <v>0</v>
      </c>
      <c r="H5">
        <v>820</v>
      </c>
    </row>
    <row r="6" spans="1:10">
      <c r="A6" t="s">
        <v>33</v>
      </c>
      <c r="B6" s="3">
        <f>SUM(B3:B5)</f>
        <v>1234</v>
      </c>
      <c r="C6" s="2">
        <f>SUM(C3:C5)</f>
        <v>6122.9</v>
      </c>
      <c r="D6" s="2">
        <f>SUM(D3:D5)</f>
        <v>-4888.8999999999996</v>
      </c>
      <c r="F6" t="s">
        <v>33</v>
      </c>
      <c r="G6">
        <f>SUM(G3:G5)</f>
        <v>2682.07</v>
      </c>
      <c r="H6" s="2">
        <f>SUM(H3:H5)</f>
        <v>-2548.7099999999996</v>
      </c>
    </row>
    <row r="7" spans="1:10">
      <c r="A7" s="15" t="s">
        <v>12</v>
      </c>
      <c r="B7" s="15"/>
      <c r="C7" s="15"/>
    </row>
    <row r="8" spans="1:10">
      <c r="A8" t="s">
        <v>0</v>
      </c>
      <c r="B8" t="s">
        <v>13</v>
      </c>
      <c r="C8" t="s">
        <v>15</v>
      </c>
    </row>
    <row r="9" spans="1:10">
      <c r="A9" t="s">
        <v>4</v>
      </c>
      <c r="I9" s="2"/>
    </row>
    <row r="10" spans="1:10" s="1" customFormat="1">
      <c r="A10" s="1">
        <v>41207</v>
      </c>
      <c r="B10" s="2">
        <v>12</v>
      </c>
      <c r="J10" s="5"/>
    </row>
    <row r="11" spans="1:10">
      <c r="A11" s="1">
        <v>41208</v>
      </c>
      <c r="B11" s="2">
        <v>1338.1</v>
      </c>
      <c r="C11" t="s">
        <v>22</v>
      </c>
    </row>
    <row r="12" spans="1:10">
      <c r="A12" s="1">
        <v>41209</v>
      </c>
      <c r="B12" s="2">
        <v>0</v>
      </c>
    </row>
    <row r="13" spans="1:10">
      <c r="A13" s="1">
        <v>41210</v>
      </c>
      <c r="B13" s="2">
        <v>0</v>
      </c>
    </row>
    <row r="14" spans="1:10">
      <c r="A14" s="1">
        <v>41211</v>
      </c>
      <c r="B14" s="2">
        <v>180</v>
      </c>
      <c r="C14" t="s">
        <v>37</v>
      </c>
    </row>
    <row r="15" spans="1:10">
      <c r="A15" s="1">
        <v>41212</v>
      </c>
      <c r="B15" s="2">
        <v>6</v>
      </c>
    </row>
    <row r="16" spans="1:10">
      <c r="A16" s="1">
        <v>41213</v>
      </c>
      <c r="B16" s="2">
        <v>1321.1</v>
      </c>
      <c r="C16" t="s">
        <v>39</v>
      </c>
    </row>
    <row r="17" spans="1:3">
      <c r="A17" t="s">
        <v>5</v>
      </c>
      <c r="B17" s="2"/>
    </row>
    <row r="18" spans="1:3" s="1" customFormat="1">
      <c r="A18" s="4">
        <v>41207</v>
      </c>
      <c r="B18" s="2">
        <v>81</v>
      </c>
    </row>
    <row r="19" spans="1:3">
      <c r="A19" s="4">
        <v>41208</v>
      </c>
      <c r="B19" s="2">
        <v>65</v>
      </c>
    </row>
    <row r="20" spans="1:3">
      <c r="A20" s="4">
        <v>41209</v>
      </c>
      <c r="B20" s="2">
        <v>0</v>
      </c>
    </row>
    <row r="21" spans="1:3">
      <c r="A21" s="4">
        <v>41210</v>
      </c>
      <c r="B21" s="2">
        <v>0</v>
      </c>
    </row>
    <row r="22" spans="1:3">
      <c r="A22" s="4">
        <v>41211</v>
      </c>
      <c r="B22" s="2">
        <v>60</v>
      </c>
    </row>
    <row r="23" spans="1:3">
      <c r="A23" s="4">
        <v>41212</v>
      </c>
      <c r="B23" s="2">
        <v>85</v>
      </c>
      <c r="C23" t="s">
        <v>20</v>
      </c>
    </row>
    <row r="24" spans="1:3">
      <c r="A24" s="4">
        <v>41213</v>
      </c>
      <c r="B24" s="2">
        <v>60</v>
      </c>
    </row>
    <row r="25" spans="1:3">
      <c r="A25" t="s">
        <v>6</v>
      </c>
      <c r="B25" s="2" t="s">
        <v>20</v>
      </c>
    </row>
    <row r="26" spans="1:3" s="1" customFormat="1">
      <c r="A26" s="1">
        <v>41207</v>
      </c>
      <c r="B26" s="2">
        <v>37.799999999999997</v>
      </c>
      <c r="C26" s="1" t="s">
        <v>23</v>
      </c>
    </row>
    <row r="27" spans="1:3" s="1" customFormat="1">
      <c r="A27" s="4">
        <v>41208</v>
      </c>
      <c r="B27" s="2">
        <v>37.799999999999997</v>
      </c>
    </row>
    <row r="28" spans="1:3" s="1" customFormat="1">
      <c r="A28" s="4">
        <v>41209</v>
      </c>
      <c r="B28" s="2">
        <v>141.1</v>
      </c>
      <c r="C28" s="1" t="s">
        <v>24</v>
      </c>
    </row>
    <row r="29" spans="1:3" s="1" customFormat="1">
      <c r="A29" s="4">
        <v>41209</v>
      </c>
      <c r="B29" s="2">
        <v>1013</v>
      </c>
      <c r="C29" s="1" t="s">
        <v>25</v>
      </c>
    </row>
    <row r="30" spans="1:3" s="1" customFormat="1">
      <c r="A30" s="4">
        <v>41209</v>
      </c>
      <c r="B30" s="2">
        <v>654.79999999999995</v>
      </c>
      <c r="C30" s="1" t="s">
        <v>26</v>
      </c>
    </row>
    <row r="31" spans="1:3" s="1" customFormat="1">
      <c r="A31" s="4">
        <v>41210</v>
      </c>
      <c r="B31" s="2">
        <v>1011.7</v>
      </c>
      <c r="C31" s="1" t="s">
        <v>27</v>
      </c>
    </row>
    <row r="32" spans="1:3" s="1" customFormat="1">
      <c r="A32" s="4">
        <v>41211</v>
      </c>
      <c r="B32" s="2">
        <v>18.5</v>
      </c>
      <c r="C32" s="1" t="s">
        <v>38</v>
      </c>
    </row>
    <row r="33" spans="1:2" s="1" customFormat="1">
      <c r="A33" s="4">
        <v>41212</v>
      </c>
      <c r="B33" s="2">
        <v>0</v>
      </c>
    </row>
    <row r="34" spans="1:2" s="1" customFormat="1">
      <c r="A34" s="4">
        <v>41213</v>
      </c>
      <c r="B34" s="2">
        <v>0</v>
      </c>
    </row>
    <row r="35" spans="1:2">
      <c r="A35" t="s">
        <v>21</v>
      </c>
      <c r="B35" s="2">
        <f>SUM(B26:B34,B18:B24,B10:B16)</f>
        <v>6122.9</v>
      </c>
    </row>
  </sheetData>
  <mergeCells count="3">
    <mergeCell ref="A1:E1"/>
    <mergeCell ref="A7:C7"/>
    <mergeCell ref="F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4"/>
  <sheetViews>
    <sheetView workbookViewId="0">
      <selection activeCell="H14" sqref="H14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</cols>
  <sheetData>
    <row r="1" spans="1:22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22">
      <c r="A3" t="s">
        <v>4</v>
      </c>
      <c r="B3" s="3">
        <v>144</v>
      </c>
      <c r="C3" s="2">
        <f>SUM(B10:D45)</f>
        <v>844</v>
      </c>
      <c r="D3" s="2">
        <f>B$3-C$3</f>
        <v>-700</v>
      </c>
      <c r="F3" t="s">
        <v>30</v>
      </c>
      <c r="G3" s="2">
        <v>-3488.33</v>
      </c>
      <c r="H3" s="2">
        <f>G3-B224+Q45-H11-H12-H13</f>
        <v>504.59000000000015</v>
      </c>
    </row>
    <row r="4" spans="1:22">
      <c r="A4" t="s">
        <v>5</v>
      </c>
      <c r="B4" s="3">
        <v>840</v>
      </c>
      <c r="C4" s="2">
        <f>SUM(B47:D121)</f>
        <v>2129.3000000000002</v>
      </c>
      <c r="D4" s="2">
        <f>B4-C4</f>
        <v>-1289.3000000000002</v>
      </c>
      <c r="F4" t="s">
        <v>31</v>
      </c>
      <c r="G4">
        <v>53.62</v>
      </c>
      <c r="H4" s="2">
        <f>G4-C224+R45</f>
        <v>933.2199999999998</v>
      </c>
    </row>
    <row r="5" spans="1:22">
      <c r="A5" t="s">
        <v>6</v>
      </c>
      <c r="B5" s="3">
        <v>2000</v>
      </c>
      <c r="C5" s="2">
        <f>SUM(B134:C221)</f>
        <v>17201.87</v>
      </c>
      <c r="D5" s="2">
        <f>B5-C5</f>
        <v>-15201.869999999999</v>
      </c>
      <c r="F5" t="s">
        <v>32</v>
      </c>
      <c r="G5">
        <v>0</v>
      </c>
      <c r="H5" s="2">
        <f>G5-D224+S45</f>
        <v>-76.5</v>
      </c>
    </row>
    <row r="6" spans="1:22">
      <c r="A6" t="s">
        <v>33</v>
      </c>
      <c r="B6" s="3">
        <f>SUM(B3:B5)</f>
        <v>2984</v>
      </c>
      <c r="C6" s="2">
        <f>SUM(C3:C5)</f>
        <v>20175.169999999998</v>
      </c>
      <c r="D6" s="2">
        <f>SUM(D3:D5)</f>
        <v>-17191.169999999998</v>
      </c>
      <c r="F6" t="s">
        <v>33</v>
      </c>
      <c r="G6" s="2">
        <f>SUM(G3:G5)</f>
        <v>-3434.71</v>
      </c>
      <c r="H6" s="2">
        <f>SUM(H3:H5)</f>
        <v>1361.31</v>
      </c>
    </row>
    <row r="7" spans="1:22">
      <c r="A7" s="15" t="s">
        <v>12</v>
      </c>
      <c r="B7" s="15"/>
      <c r="C7" s="15"/>
      <c r="P7" s="15" t="s">
        <v>41</v>
      </c>
      <c r="Q7" s="15"/>
      <c r="R7" s="15"/>
      <c r="S7" s="15"/>
      <c r="T7" s="15"/>
      <c r="U7" s="15"/>
      <c r="V7" s="8"/>
    </row>
    <row r="8" spans="1:22">
      <c r="A8" t="s">
        <v>0</v>
      </c>
      <c r="B8" s="15" t="s">
        <v>70</v>
      </c>
      <c r="C8" s="15"/>
      <c r="D8" s="15"/>
      <c r="E8" s="15"/>
      <c r="F8" t="s">
        <v>15</v>
      </c>
      <c r="P8" t="s">
        <v>42</v>
      </c>
      <c r="Q8" t="s">
        <v>30</v>
      </c>
      <c r="R8" t="s">
        <v>31</v>
      </c>
      <c r="S8" t="s">
        <v>32</v>
      </c>
      <c r="T8" t="s">
        <v>115</v>
      </c>
    </row>
    <row r="9" spans="1:22">
      <c r="A9" t="s">
        <v>4</v>
      </c>
      <c r="B9" t="s">
        <v>30</v>
      </c>
      <c r="C9" t="s">
        <v>43</v>
      </c>
      <c r="D9" t="s">
        <v>32</v>
      </c>
      <c r="G9" s="15" t="s">
        <v>71</v>
      </c>
      <c r="H9" s="15"/>
      <c r="I9" s="15"/>
      <c r="P9" s="1">
        <v>41214</v>
      </c>
      <c r="Q9" s="2">
        <v>0</v>
      </c>
      <c r="R9" s="2">
        <v>0</v>
      </c>
      <c r="S9" s="2">
        <v>0</v>
      </c>
      <c r="U9" s="2"/>
    </row>
    <row r="10" spans="1:22">
      <c r="A10" s="1">
        <v>41214</v>
      </c>
      <c r="B10" s="2">
        <v>0</v>
      </c>
      <c r="C10" s="2">
        <v>0</v>
      </c>
      <c r="D10" s="2">
        <v>0</v>
      </c>
      <c r="G10" t="s">
        <v>0</v>
      </c>
      <c r="H10" t="s">
        <v>72</v>
      </c>
      <c r="I10" s="2" t="s">
        <v>42</v>
      </c>
      <c r="P10" s="1">
        <v>41215</v>
      </c>
      <c r="Q10" s="2">
        <v>0</v>
      </c>
      <c r="R10" s="2">
        <v>0</v>
      </c>
      <c r="S10" s="2">
        <v>0</v>
      </c>
      <c r="U10" s="2"/>
    </row>
    <row r="11" spans="1:22">
      <c r="A11" s="1">
        <v>41215</v>
      </c>
      <c r="B11" s="2">
        <v>0</v>
      </c>
      <c r="C11" s="2">
        <v>0</v>
      </c>
      <c r="D11" s="2">
        <v>0</v>
      </c>
      <c r="G11" t="s">
        <v>73</v>
      </c>
      <c r="H11">
        <v>3900</v>
      </c>
      <c r="I11" s="1">
        <v>41227</v>
      </c>
      <c r="P11" s="1">
        <v>41216</v>
      </c>
      <c r="Q11" s="2">
        <v>0</v>
      </c>
      <c r="R11" s="2">
        <v>0</v>
      </c>
      <c r="S11" s="2">
        <v>0</v>
      </c>
      <c r="U11" s="2"/>
    </row>
    <row r="12" spans="1:22">
      <c r="A12" s="1">
        <v>41216</v>
      </c>
      <c r="B12" s="2">
        <v>0</v>
      </c>
      <c r="C12" s="2">
        <v>0</v>
      </c>
      <c r="D12" s="2">
        <v>0</v>
      </c>
      <c r="G12" t="s">
        <v>74</v>
      </c>
      <c r="H12">
        <v>0</v>
      </c>
      <c r="P12" s="1">
        <v>41217</v>
      </c>
      <c r="Q12" s="2">
        <v>0</v>
      </c>
      <c r="R12" s="2">
        <v>0</v>
      </c>
      <c r="S12" s="2">
        <v>0</v>
      </c>
      <c r="U12" s="2"/>
    </row>
    <row r="13" spans="1:22">
      <c r="A13" s="1">
        <v>41217</v>
      </c>
      <c r="B13" s="2">
        <v>0</v>
      </c>
      <c r="C13" s="2">
        <v>0</v>
      </c>
      <c r="D13" s="2">
        <v>0</v>
      </c>
      <c r="G13" t="s">
        <v>10</v>
      </c>
      <c r="H13">
        <v>0</v>
      </c>
      <c r="L13" s="2"/>
      <c r="P13" s="1">
        <v>41218</v>
      </c>
      <c r="Q13" s="2">
        <v>0</v>
      </c>
      <c r="R13" s="2">
        <v>0</v>
      </c>
      <c r="S13" s="2">
        <v>1000</v>
      </c>
      <c r="T13" t="s">
        <v>47</v>
      </c>
    </row>
    <row r="14" spans="1:22">
      <c r="A14" s="1">
        <v>41218</v>
      </c>
      <c r="B14" s="2">
        <v>0</v>
      </c>
      <c r="C14" s="2">
        <v>0</v>
      </c>
      <c r="D14" s="2">
        <v>6</v>
      </c>
      <c r="E14" t="s">
        <v>20</v>
      </c>
      <c r="L14" s="2"/>
      <c r="P14" s="1">
        <v>41219</v>
      </c>
      <c r="Q14" s="2">
        <v>0</v>
      </c>
      <c r="R14" s="2">
        <v>0</v>
      </c>
      <c r="S14" s="2">
        <v>15.5</v>
      </c>
      <c r="T14" t="s">
        <v>53</v>
      </c>
      <c r="U14" s="2"/>
    </row>
    <row r="15" spans="1:22">
      <c r="A15" s="1">
        <v>41219</v>
      </c>
      <c r="B15" s="2">
        <v>0</v>
      </c>
      <c r="C15" s="2">
        <v>0</v>
      </c>
      <c r="D15" s="2">
        <v>6</v>
      </c>
      <c r="P15" s="1">
        <v>41219</v>
      </c>
      <c r="Q15" s="2">
        <v>100</v>
      </c>
      <c r="R15" s="2">
        <v>0</v>
      </c>
      <c r="S15" s="2">
        <v>0</v>
      </c>
      <c r="T15" t="s">
        <v>48</v>
      </c>
      <c r="U15" s="2"/>
    </row>
    <row r="16" spans="1:22" s="1" customFormat="1">
      <c r="A16" s="1">
        <v>41220</v>
      </c>
      <c r="B16" s="2">
        <v>0</v>
      </c>
      <c r="C16" s="2">
        <v>0</v>
      </c>
      <c r="D16" s="2">
        <v>6</v>
      </c>
      <c r="F16"/>
      <c r="G16"/>
      <c r="H16"/>
      <c r="I16"/>
      <c r="P16" s="1">
        <v>41220</v>
      </c>
      <c r="Q16" s="2">
        <v>0</v>
      </c>
      <c r="R16" s="2">
        <v>0</v>
      </c>
      <c r="S16" s="2">
        <v>0</v>
      </c>
      <c r="T16"/>
      <c r="V16" s="5"/>
    </row>
    <row r="17" spans="1:22" s="1" customFormat="1">
      <c r="A17" s="1">
        <v>41221</v>
      </c>
      <c r="B17" s="2">
        <v>0</v>
      </c>
      <c r="C17" s="2">
        <v>0</v>
      </c>
      <c r="D17" s="2">
        <v>6</v>
      </c>
      <c r="K17" s="5"/>
      <c r="P17" s="1">
        <v>41221</v>
      </c>
      <c r="Q17" s="2">
        <v>0</v>
      </c>
      <c r="R17" s="2">
        <v>0</v>
      </c>
      <c r="S17" s="2">
        <v>0</v>
      </c>
      <c r="V17" s="5"/>
    </row>
    <row r="18" spans="1:22" s="1" customFormat="1">
      <c r="A18" s="1">
        <v>41222</v>
      </c>
      <c r="B18" s="2">
        <v>0</v>
      </c>
      <c r="C18" s="2">
        <v>0</v>
      </c>
      <c r="D18" s="2">
        <v>6</v>
      </c>
      <c r="J18" s="2"/>
      <c r="K18" s="2"/>
      <c r="L18" s="2"/>
      <c r="M18" s="2"/>
      <c r="P18" s="1">
        <v>41222</v>
      </c>
      <c r="Q18" s="2">
        <v>0</v>
      </c>
      <c r="R18" s="2">
        <v>0</v>
      </c>
      <c r="S18" s="2">
        <v>500</v>
      </c>
      <c r="V18" s="5"/>
    </row>
    <row r="19" spans="1:22" s="1" customFormat="1">
      <c r="A19" s="1">
        <v>41223</v>
      </c>
      <c r="B19" s="2">
        <v>0</v>
      </c>
      <c r="C19" s="2">
        <v>0</v>
      </c>
      <c r="D19" s="2">
        <v>0</v>
      </c>
      <c r="J19" s="2"/>
      <c r="K19" s="2"/>
      <c r="L19" s="2"/>
      <c r="M19" s="2"/>
      <c r="P19" s="1">
        <v>41223</v>
      </c>
      <c r="Q19" s="2">
        <v>0</v>
      </c>
      <c r="R19" s="2">
        <v>0</v>
      </c>
      <c r="S19" s="2">
        <v>1000</v>
      </c>
      <c r="T19" s="1" t="s">
        <v>47</v>
      </c>
      <c r="V19" s="5"/>
    </row>
    <row r="20" spans="1:22" s="1" customFormat="1">
      <c r="A20" s="1">
        <v>41224</v>
      </c>
      <c r="B20" s="2">
        <v>0</v>
      </c>
      <c r="C20" s="2">
        <v>0</v>
      </c>
      <c r="D20" s="2">
        <v>24</v>
      </c>
      <c r="E20" s="1" t="s">
        <v>58</v>
      </c>
      <c r="J20" s="2"/>
      <c r="K20" s="2"/>
      <c r="L20" s="2"/>
      <c r="M20" s="2"/>
      <c r="P20" s="1">
        <v>41224</v>
      </c>
      <c r="Q20" s="2">
        <v>0</v>
      </c>
      <c r="R20" s="2">
        <v>0</v>
      </c>
      <c r="S20" s="2">
        <v>0</v>
      </c>
      <c r="V20" s="5"/>
    </row>
    <row r="21" spans="1:22" s="1" customFormat="1">
      <c r="A21" s="1">
        <v>41224</v>
      </c>
      <c r="B21" s="2">
        <v>0</v>
      </c>
      <c r="C21" s="2">
        <v>0</v>
      </c>
      <c r="D21" s="2">
        <v>60</v>
      </c>
      <c r="E21" s="1" t="s">
        <v>57</v>
      </c>
      <c r="J21" s="2"/>
      <c r="K21" s="2"/>
      <c r="L21" s="2"/>
      <c r="M21" s="2"/>
      <c r="P21" s="1">
        <v>41225</v>
      </c>
      <c r="Q21" s="2">
        <v>0</v>
      </c>
      <c r="R21" s="2">
        <v>0</v>
      </c>
      <c r="S21" s="2">
        <v>500</v>
      </c>
      <c r="T21" s="1" t="s">
        <v>47</v>
      </c>
      <c r="V21" s="5"/>
    </row>
    <row r="22" spans="1:22" s="1" customFormat="1">
      <c r="A22" s="1">
        <v>41225</v>
      </c>
      <c r="B22" s="2">
        <v>0</v>
      </c>
      <c r="C22" s="2">
        <v>0</v>
      </c>
      <c r="D22" s="2">
        <v>12</v>
      </c>
      <c r="J22" s="2"/>
      <c r="K22" s="2"/>
      <c r="L22" s="2"/>
      <c r="M22" s="2"/>
      <c r="P22" s="1">
        <v>41226</v>
      </c>
      <c r="Q22" s="2">
        <v>0</v>
      </c>
      <c r="R22" s="2">
        <v>2471</v>
      </c>
      <c r="S22" s="2">
        <v>0</v>
      </c>
      <c r="T22" s="1" t="s">
        <v>54</v>
      </c>
      <c r="V22" s="5"/>
    </row>
    <row r="23" spans="1:22" s="1" customFormat="1">
      <c r="A23" s="1">
        <v>41226</v>
      </c>
      <c r="B23" s="2">
        <v>0</v>
      </c>
      <c r="C23" s="2">
        <v>0</v>
      </c>
      <c r="D23" s="2">
        <v>6</v>
      </c>
      <c r="J23" s="2"/>
      <c r="K23" s="2"/>
      <c r="L23" s="2"/>
      <c r="M23" s="2"/>
      <c r="P23" s="1">
        <v>41226</v>
      </c>
      <c r="Q23" s="2">
        <v>23841.360000000001</v>
      </c>
      <c r="R23" s="2">
        <v>0</v>
      </c>
      <c r="S23" s="2">
        <v>0</v>
      </c>
      <c r="T23" s="1" t="s">
        <v>55</v>
      </c>
      <c r="V23" s="5"/>
    </row>
    <row r="24" spans="1:22">
      <c r="A24" s="1">
        <v>41227</v>
      </c>
      <c r="B24" s="2">
        <v>0</v>
      </c>
      <c r="C24" s="2">
        <v>0</v>
      </c>
      <c r="D24" s="2">
        <v>6</v>
      </c>
      <c r="F24" s="1"/>
      <c r="G24" s="1"/>
      <c r="H24" s="1"/>
      <c r="I24" s="1"/>
      <c r="J24" s="2"/>
      <c r="K24" s="2"/>
      <c r="L24" s="2"/>
      <c r="M24" s="2"/>
      <c r="P24" s="1">
        <v>41226</v>
      </c>
      <c r="Q24" s="2">
        <v>0</v>
      </c>
      <c r="R24" s="2">
        <v>0</v>
      </c>
      <c r="S24" s="2">
        <v>100</v>
      </c>
      <c r="T24" s="1" t="s">
        <v>47</v>
      </c>
    </row>
    <row r="25" spans="1:22">
      <c r="A25" s="1">
        <v>41228</v>
      </c>
      <c r="B25" s="2">
        <v>0</v>
      </c>
      <c r="C25" s="2">
        <v>0</v>
      </c>
      <c r="D25" s="2">
        <v>12</v>
      </c>
      <c r="J25" s="2"/>
      <c r="K25" s="2"/>
      <c r="L25" s="2"/>
      <c r="M25" s="2"/>
      <c r="P25" s="1">
        <v>41227</v>
      </c>
      <c r="Q25" s="2">
        <v>0</v>
      </c>
      <c r="R25" s="2">
        <v>0</v>
      </c>
      <c r="S25" s="2">
        <v>0</v>
      </c>
      <c r="T25" s="1"/>
    </row>
    <row r="26" spans="1:22">
      <c r="A26" s="1">
        <v>41229</v>
      </c>
      <c r="B26" s="2">
        <v>0</v>
      </c>
      <c r="C26" s="2">
        <v>0</v>
      </c>
      <c r="D26" s="2">
        <v>6</v>
      </c>
      <c r="J26" s="2"/>
      <c r="K26" s="2"/>
      <c r="L26" s="2"/>
      <c r="M26" s="2"/>
      <c r="P26" s="1">
        <v>41228</v>
      </c>
      <c r="Q26" s="2">
        <v>0</v>
      </c>
      <c r="R26" s="2">
        <v>0</v>
      </c>
      <c r="S26" s="2">
        <v>500</v>
      </c>
      <c r="T26" s="1" t="s">
        <v>47</v>
      </c>
    </row>
    <row r="27" spans="1:22">
      <c r="A27" s="1">
        <v>41230</v>
      </c>
      <c r="B27" s="2">
        <v>0</v>
      </c>
      <c r="C27" s="2">
        <v>0</v>
      </c>
      <c r="D27" s="2">
        <v>12</v>
      </c>
      <c r="E27" t="s">
        <v>81</v>
      </c>
      <c r="J27" s="2"/>
      <c r="K27" s="2"/>
      <c r="L27" s="2"/>
      <c r="M27" s="2"/>
      <c r="P27" s="1">
        <v>41229</v>
      </c>
      <c r="Q27" s="2">
        <v>0</v>
      </c>
      <c r="R27" s="2">
        <v>0</v>
      </c>
      <c r="S27" s="2">
        <v>0</v>
      </c>
    </row>
    <row r="28" spans="1:22">
      <c r="A28" s="1">
        <v>41230</v>
      </c>
      <c r="B28" s="2">
        <v>0</v>
      </c>
      <c r="C28" s="2">
        <v>0</v>
      </c>
      <c r="D28" s="2">
        <v>20</v>
      </c>
      <c r="E28" t="s">
        <v>79</v>
      </c>
      <c r="J28" s="2"/>
      <c r="K28" s="2"/>
      <c r="L28" s="2"/>
      <c r="M28" s="2"/>
      <c r="P28" s="1">
        <v>41230</v>
      </c>
      <c r="Q28" s="2">
        <v>0</v>
      </c>
      <c r="R28" s="2">
        <v>0</v>
      </c>
      <c r="S28" s="2">
        <v>0</v>
      </c>
    </row>
    <row r="29" spans="1:22">
      <c r="A29" s="1">
        <v>41231</v>
      </c>
      <c r="B29" s="2">
        <v>0</v>
      </c>
      <c r="C29" s="2">
        <v>0</v>
      </c>
      <c r="D29" s="2">
        <v>6</v>
      </c>
      <c r="P29" s="1">
        <v>41231</v>
      </c>
      <c r="Q29" s="2">
        <v>0</v>
      </c>
      <c r="R29" s="2">
        <v>0</v>
      </c>
      <c r="S29" s="2">
        <v>0</v>
      </c>
    </row>
    <row r="30" spans="1:22">
      <c r="A30" s="1">
        <v>41232</v>
      </c>
      <c r="B30" s="2">
        <v>0</v>
      </c>
      <c r="C30" s="2">
        <v>0</v>
      </c>
      <c r="D30" s="2">
        <v>0</v>
      </c>
      <c r="P30" s="1">
        <v>41232</v>
      </c>
      <c r="Q30" s="2">
        <v>0</v>
      </c>
      <c r="R30" s="2">
        <v>0</v>
      </c>
      <c r="S30" s="2">
        <v>500</v>
      </c>
      <c r="T30" t="s">
        <v>89</v>
      </c>
    </row>
    <row r="31" spans="1:22">
      <c r="A31" s="1">
        <v>41233</v>
      </c>
      <c r="B31" s="2">
        <v>0</v>
      </c>
      <c r="C31" s="2">
        <v>0</v>
      </c>
      <c r="D31" s="2">
        <v>6</v>
      </c>
      <c r="P31" s="1">
        <v>41233</v>
      </c>
      <c r="Q31" s="2">
        <v>0</v>
      </c>
      <c r="R31" s="2">
        <v>0</v>
      </c>
      <c r="S31" s="2">
        <v>0</v>
      </c>
    </row>
    <row r="32" spans="1:22">
      <c r="A32" s="1">
        <v>41234</v>
      </c>
      <c r="B32" s="2">
        <v>0</v>
      </c>
      <c r="C32" s="2">
        <v>0</v>
      </c>
      <c r="D32" s="2">
        <v>18</v>
      </c>
      <c r="P32" s="1">
        <v>41234</v>
      </c>
      <c r="Q32" s="2">
        <v>17.32</v>
      </c>
      <c r="R32" s="2">
        <v>0</v>
      </c>
      <c r="S32" s="2">
        <v>0</v>
      </c>
      <c r="T32" t="s">
        <v>136</v>
      </c>
    </row>
    <row r="33" spans="1:23">
      <c r="A33" s="1">
        <v>41235</v>
      </c>
      <c r="B33" s="2">
        <v>0</v>
      </c>
      <c r="C33" s="2">
        <v>0</v>
      </c>
      <c r="D33" s="2">
        <v>121</v>
      </c>
      <c r="E33" t="s">
        <v>106</v>
      </c>
      <c r="P33" s="1">
        <v>41235</v>
      </c>
      <c r="Q33" s="2">
        <v>0</v>
      </c>
      <c r="R33" s="2">
        <v>0</v>
      </c>
      <c r="S33" s="2">
        <v>500</v>
      </c>
      <c r="T33" t="s">
        <v>47</v>
      </c>
    </row>
    <row r="34" spans="1:23">
      <c r="A34" s="1">
        <v>41235</v>
      </c>
      <c r="B34" s="2">
        <v>0</v>
      </c>
      <c r="C34" s="2">
        <v>0</v>
      </c>
      <c r="D34" s="2">
        <v>23</v>
      </c>
      <c r="E34" t="s">
        <v>107</v>
      </c>
      <c r="P34" s="1">
        <v>41235</v>
      </c>
      <c r="Q34" s="2">
        <v>0</v>
      </c>
      <c r="R34" s="2">
        <v>0</v>
      </c>
      <c r="S34" s="2">
        <v>32.5</v>
      </c>
      <c r="T34" t="s">
        <v>105</v>
      </c>
    </row>
    <row r="35" spans="1:23">
      <c r="A35" s="1">
        <v>41236</v>
      </c>
      <c r="B35" s="2">
        <v>0</v>
      </c>
      <c r="C35" s="2">
        <v>0</v>
      </c>
      <c r="D35" s="2">
        <v>6</v>
      </c>
      <c r="P35" s="1">
        <v>41236</v>
      </c>
      <c r="Q35" s="2">
        <v>0</v>
      </c>
      <c r="R35" s="2">
        <v>0</v>
      </c>
      <c r="S35" s="2">
        <v>0</v>
      </c>
    </row>
    <row r="36" spans="1:23">
      <c r="A36" s="1">
        <v>41237</v>
      </c>
      <c r="B36" s="2">
        <v>0</v>
      </c>
      <c r="C36" s="2">
        <v>0</v>
      </c>
      <c r="D36" s="2">
        <v>24</v>
      </c>
      <c r="E36" t="s">
        <v>121</v>
      </c>
      <c r="P36" s="1">
        <v>41237</v>
      </c>
      <c r="Q36" s="2">
        <v>0</v>
      </c>
      <c r="R36" s="2">
        <v>0</v>
      </c>
      <c r="S36" s="2">
        <v>0</v>
      </c>
      <c r="T36" t="s">
        <v>112</v>
      </c>
    </row>
    <row r="37" spans="1:23">
      <c r="A37" s="1">
        <v>41237</v>
      </c>
      <c r="B37" s="2">
        <v>0</v>
      </c>
      <c r="C37" s="2">
        <v>0</v>
      </c>
      <c r="D37" s="2">
        <v>90</v>
      </c>
      <c r="E37" t="s">
        <v>106</v>
      </c>
      <c r="P37" s="1">
        <v>41237</v>
      </c>
      <c r="Q37" s="2">
        <v>0</v>
      </c>
      <c r="R37" s="2">
        <v>0</v>
      </c>
      <c r="S37" s="2">
        <v>500</v>
      </c>
      <c r="T37" t="s">
        <v>47</v>
      </c>
    </row>
    <row r="38" spans="1:23">
      <c r="A38" s="1">
        <v>41238</v>
      </c>
      <c r="B38" s="2">
        <v>0</v>
      </c>
      <c r="C38" s="2">
        <v>0</v>
      </c>
      <c r="D38" s="2">
        <v>200</v>
      </c>
      <c r="E38" t="s">
        <v>106</v>
      </c>
      <c r="P38" s="1">
        <v>41238</v>
      </c>
      <c r="Q38" s="2">
        <v>0</v>
      </c>
      <c r="R38" s="2">
        <v>0</v>
      </c>
      <c r="S38" s="2">
        <v>1000</v>
      </c>
      <c r="T38" t="s">
        <v>47</v>
      </c>
    </row>
    <row r="39" spans="1:23">
      <c r="A39" s="1">
        <v>41238</v>
      </c>
      <c r="B39" s="2">
        <v>0</v>
      </c>
      <c r="C39" s="2">
        <v>0</v>
      </c>
      <c r="D39" s="2">
        <v>76</v>
      </c>
      <c r="E39" t="s">
        <v>122</v>
      </c>
      <c r="P39" s="1">
        <v>41238</v>
      </c>
      <c r="Q39" s="2">
        <v>0</v>
      </c>
      <c r="R39" s="2">
        <v>0</v>
      </c>
      <c r="S39" s="2">
        <v>15</v>
      </c>
      <c r="T39" t="s">
        <v>123</v>
      </c>
    </row>
    <row r="40" spans="1:23">
      <c r="A40" s="1">
        <v>41239</v>
      </c>
      <c r="B40" s="2">
        <v>0</v>
      </c>
      <c r="C40" s="2">
        <v>0</v>
      </c>
      <c r="D40" s="2">
        <v>6</v>
      </c>
      <c r="P40" s="1">
        <v>41239</v>
      </c>
      <c r="Q40" s="2">
        <v>0</v>
      </c>
      <c r="R40" s="2">
        <v>0</v>
      </c>
      <c r="S40" s="2">
        <v>1000</v>
      </c>
      <c r="T40" t="s">
        <v>47</v>
      </c>
    </row>
    <row r="41" spans="1:23">
      <c r="A41" s="1">
        <v>41240</v>
      </c>
      <c r="B41" s="2">
        <v>0</v>
      </c>
      <c r="C41" s="2">
        <v>0</v>
      </c>
      <c r="D41" s="2">
        <v>6</v>
      </c>
      <c r="P41" s="1">
        <v>41240</v>
      </c>
      <c r="Q41" s="2">
        <v>0</v>
      </c>
      <c r="R41" s="2">
        <v>0</v>
      </c>
      <c r="S41" s="2">
        <v>1500</v>
      </c>
      <c r="T41" t="s">
        <v>47</v>
      </c>
    </row>
    <row r="42" spans="1:23">
      <c r="A42" s="1">
        <v>41240</v>
      </c>
      <c r="B42" s="2">
        <v>0</v>
      </c>
      <c r="C42" s="2">
        <v>0</v>
      </c>
      <c r="D42" s="2">
        <v>12</v>
      </c>
      <c r="E42" t="s">
        <v>144</v>
      </c>
      <c r="P42" s="1">
        <v>41241</v>
      </c>
      <c r="Q42" s="2">
        <v>0</v>
      </c>
      <c r="R42" s="2">
        <v>0</v>
      </c>
      <c r="S42" s="2">
        <v>0</v>
      </c>
    </row>
    <row r="43" spans="1:23">
      <c r="A43" s="1">
        <v>41241</v>
      </c>
      <c r="B43" s="2">
        <v>0</v>
      </c>
      <c r="C43" s="2">
        <v>0</v>
      </c>
      <c r="D43" s="2">
        <v>18</v>
      </c>
      <c r="E43" t="s">
        <v>145</v>
      </c>
      <c r="P43" s="1">
        <v>41242</v>
      </c>
      <c r="Q43" s="2">
        <v>0</v>
      </c>
      <c r="R43" s="2">
        <v>0</v>
      </c>
      <c r="S43" s="2">
        <v>2000</v>
      </c>
      <c r="T43" t="s">
        <v>47</v>
      </c>
      <c r="U43" s="2"/>
    </row>
    <row r="44" spans="1:23">
      <c r="A44" s="1">
        <v>41242</v>
      </c>
      <c r="B44" s="2">
        <v>0</v>
      </c>
      <c r="C44" s="2">
        <v>0</v>
      </c>
      <c r="D44" s="2">
        <v>6</v>
      </c>
      <c r="P44" s="1">
        <v>41243</v>
      </c>
      <c r="Q44" s="2">
        <v>0</v>
      </c>
      <c r="R44" s="2">
        <v>0</v>
      </c>
      <c r="S44" s="2">
        <v>0</v>
      </c>
    </row>
    <row r="45" spans="1:23">
      <c r="A45" s="1">
        <v>41243</v>
      </c>
      <c r="B45" s="2">
        <v>0</v>
      </c>
      <c r="C45" s="2">
        <v>0</v>
      </c>
      <c r="D45" s="2">
        <v>38</v>
      </c>
      <c r="E45" t="s">
        <v>173</v>
      </c>
      <c r="P45" t="s">
        <v>21</v>
      </c>
      <c r="Q45" s="2">
        <f>SUM(Q9:Q44)</f>
        <v>23958.68</v>
      </c>
      <c r="R45" s="2">
        <f>SUM(R9:R44)</f>
        <v>2471</v>
      </c>
      <c r="S45" s="2">
        <f>SUM(S9:S44)</f>
        <v>10663</v>
      </c>
      <c r="U45" s="3"/>
    </row>
    <row r="46" spans="1:23">
      <c r="A46" t="s">
        <v>5</v>
      </c>
      <c r="B46" s="2"/>
      <c r="C46" s="2"/>
      <c r="D46" s="2"/>
      <c r="V46" s="3"/>
      <c r="W46" s="3"/>
    </row>
    <row r="47" spans="1:23">
      <c r="A47" s="1">
        <v>41214</v>
      </c>
      <c r="B47" s="2">
        <v>0</v>
      </c>
      <c r="C47" s="2">
        <v>0</v>
      </c>
      <c r="D47" s="2">
        <v>0</v>
      </c>
      <c r="W47" s="2"/>
    </row>
    <row r="48" spans="1:23">
      <c r="A48" s="1">
        <v>41215</v>
      </c>
      <c r="B48" s="2">
        <v>0</v>
      </c>
      <c r="C48" s="2">
        <v>0</v>
      </c>
      <c r="D48" s="2">
        <v>0</v>
      </c>
      <c r="V48" s="2"/>
    </row>
    <row r="49" spans="1:24">
      <c r="A49" s="1">
        <v>41216</v>
      </c>
      <c r="B49" s="2">
        <v>0</v>
      </c>
      <c r="C49" s="2">
        <v>0</v>
      </c>
      <c r="D49" s="2">
        <v>0</v>
      </c>
      <c r="W49" s="2"/>
    </row>
    <row r="50" spans="1:24">
      <c r="A50" s="1">
        <v>41217</v>
      </c>
      <c r="B50" s="2">
        <v>0</v>
      </c>
      <c r="C50" s="2">
        <v>0</v>
      </c>
      <c r="D50" s="2">
        <v>0</v>
      </c>
      <c r="T50" s="1"/>
      <c r="W50" s="2"/>
    </row>
    <row r="51" spans="1:24">
      <c r="A51" s="1">
        <v>41218</v>
      </c>
      <c r="B51" s="2">
        <v>0</v>
      </c>
      <c r="C51" s="2">
        <v>0</v>
      </c>
      <c r="D51" s="2">
        <v>60</v>
      </c>
      <c r="T51" s="1"/>
      <c r="W51" s="2"/>
    </row>
    <row r="52" spans="1:24">
      <c r="A52" s="1">
        <v>41219</v>
      </c>
      <c r="B52" s="2">
        <v>0</v>
      </c>
      <c r="C52" s="2">
        <v>0</v>
      </c>
      <c r="D52" s="2">
        <v>0</v>
      </c>
      <c r="T52" s="1"/>
      <c r="U52" s="1"/>
      <c r="W52" s="2"/>
    </row>
    <row r="53" spans="1:24" s="1" customFormat="1">
      <c r="A53" s="1">
        <v>41220</v>
      </c>
      <c r="B53" s="2">
        <v>74</v>
      </c>
      <c r="C53" s="2">
        <v>0</v>
      </c>
      <c r="D53" s="2">
        <v>0</v>
      </c>
      <c r="F53"/>
      <c r="G53"/>
      <c r="H53"/>
      <c r="I53"/>
      <c r="X53" s="5"/>
    </row>
    <row r="54" spans="1:24" s="1" customFormat="1">
      <c r="A54" s="1">
        <v>41221</v>
      </c>
      <c r="B54" s="2">
        <v>0</v>
      </c>
      <c r="C54" s="2">
        <v>0</v>
      </c>
      <c r="D54" s="2">
        <v>0</v>
      </c>
      <c r="X54" s="5"/>
    </row>
    <row r="55" spans="1:24" s="1" customFormat="1">
      <c r="A55" s="1">
        <v>41222</v>
      </c>
      <c r="B55" s="2">
        <v>0</v>
      </c>
      <c r="C55" s="2">
        <v>0</v>
      </c>
      <c r="D55" s="2">
        <v>0</v>
      </c>
      <c r="X55" s="5"/>
    </row>
    <row r="56" spans="1:24" s="1" customFormat="1">
      <c r="A56" s="1">
        <v>41223</v>
      </c>
      <c r="B56" s="2">
        <v>0</v>
      </c>
      <c r="C56" s="2">
        <v>0</v>
      </c>
      <c r="D56" s="2">
        <v>60</v>
      </c>
      <c r="E56" s="1" t="s">
        <v>59</v>
      </c>
      <c r="X56" s="5"/>
    </row>
    <row r="57" spans="1:24" s="1" customFormat="1">
      <c r="A57" s="1">
        <v>41224</v>
      </c>
      <c r="B57" s="2">
        <v>28</v>
      </c>
      <c r="C57" s="2">
        <v>0</v>
      </c>
      <c r="D57" s="2">
        <v>0</v>
      </c>
      <c r="E57" s="1" t="s">
        <v>61</v>
      </c>
      <c r="X57" s="5"/>
    </row>
    <row r="58" spans="1:24" s="1" customFormat="1">
      <c r="A58" s="1">
        <v>41224</v>
      </c>
      <c r="B58" s="2">
        <v>0</v>
      </c>
      <c r="C58" s="2">
        <v>0</v>
      </c>
      <c r="D58" s="2">
        <v>198</v>
      </c>
      <c r="E58" s="1" t="s">
        <v>60</v>
      </c>
      <c r="L58" s="5"/>
      <c r="T58"/>
    </row>
    <row r="59" spans="1:24" s="1" customFormat="1">
      <c r="A59" s="1">
        <v>41225</v>
      </c>
      <c r="B59" s="2">
        <v>0</v>
      </c>
      <c r="C59" s="2">
        <v>37</v>
      </c>
      <c r="D59" s="2">
        <v>0</v>
      </c>
      <c r="L59" s="5"/>
      <c r="T59"/>
    </row>
    <row r="60" spans="1:24" s="1" customFormat="1">
      <c r="A60" s="1">
        <v>41226</v>
      </c>
      <c r="B60" s="2">
        <v>0</v>
      </c>
      <c r="C60" s="2">
        <v>0</v>
      </c>
      <c r="D60" s="2">
        <v>0</v>
      </c>
      <c r="L60" s="5"/>
      <c r="T60"/>
      <c r="U60"/>
    </row>
    <row r="61" spans="1:24">
      <c r="A61" s="1">
        <v>41227</v>
      </c>
      <c r="B61" s="2">
        <v>0</v>
      </c>
      <c r="C61" s="2">
        <v>0</v>
      </c>
      <c r="D61" s="2">
        <v>0</v>
      </c>
      <c r="F61" s="1"/>
      <c r="G61" s="1"/>
      <c r="H61" s="1"/>
      <c r="I61" s="1"/>
    </row>
    <row r="62" spans="1:24">
      <c r="A62" s="4">
        <v>41228</v>
      </c>
      <c r="B62" s="2">
        <v>0</v>
      </c>
      <c r="C62" s="2">
        <v>0</v>
      </c>
      <c r="D62" s="6">
        <v>24</v>
      </c>
      <c r="E62" s="7" t="s">
        <v>77</v>
      </c>
    </row>
    <row r="63" spans="1:24">
      <c r="A63" s="1">
        <v>41229</v>
      </c>
      <c r="B63" s="2">
        <v>0</v>
      </c>
      <c r="C63" s="2">
        <v>0</v>
      </c>
      <c r="D63" s="2">
        <v>0</v>
      </c>
    </row>
    <row r="64" spans="1:24">
      <c r="A64" s="1">
        <v>41230</v>
      </c>
      <c r="B64" s="2">
        <v>0</v>
      </c>
      <c r="C64" s="2">
        <v>0</v>
      </c>
      <c r="D64" s="2">
        <v>80</v>
      </c>
      <c r="E64" t="s">
        <v>80</v>
      </c>
    </row>
    <row r="65" spans="1:11">
      <c r="A65" s="1">
        <v>41230</v>
      </c>
      <c r="B65" s="2">
        <v>0</v>
      </c>
      <c r="C65" s="2">
        <v>23.8</v>
      </c>
      <c r="D65" s="2">
        <v>0</v>
      </c>
      <c r="E65" t="s">
        <v>82</v>
      </c>
    </row>
    <row r="66" spans="1:11">
      <c r="A66" s="1">
        <v>41230</v>
      </c>
      <c r="B66" s="2">
        <v>0</v>
      </c>
      <c r="C66" s="2">
        <v>32</v>
      </c>
      <c r="D66" s="2">
        <v>0</v>
      </c>
      <c r="E66" t="s">
        <v>83</v>
      </c>
    </row>
    <row r="67" spans="1:11">
      <c r="A67" s="1">
        <v>41230</v>
      </c>
      <c r="B67" s="2">
        <v>0</v>
      </c>
      <c r="C67" s="2">
        <v>18</v>
      </c>
      <c r="D67" s="2">
        <v>0</v>
      </c>
      <c r="E67" t="s">
        <v>84</v>
      </c>
    </row>
    <row r="68" spans="1:11">
      <c r="A68" s="1">
        <v>41231</v>
      </c>
      <c r="B68" s="2">
        <v>0</v>
      </c>
      <c r="C68" s="2">
        <v>0</v>
      </c>
      <c r="D68" s="2">
        <v>0</v>
      </c>
    </row>
    <row r="69" spans="1:11">
      <c r="A69" s="1">
        <v>41232</v>
      </c>
      <c r="B69" s="2">
        <v>0</v>
      </c>
      <c r="C69" s="2">
        <v>0</v>
      </c>
      <c r="D69" s="2">
        <v>0</v>
      </c>
    </row>
    <row r="70" spans="1:11">
      <c r="A70" s="1">
        <v>41233</v>
      </c>
      <c r="B70" s="2">
        <v>0</v>
      </c>
      <c r="C70" s="2">
        <v>147</v>
      </c>
      <c r="D70" s="2">
        <v>0</v>
      </c>
      <c r="E70" t="s">
        <v>91</v>
      </c>
    </row>
    <row r="71" spans="1:11">
      <c r="A71" s="1">
        <v>41233</v>
      </c>
      <c r="B71" s="2">
        <v>0</v>
      </c>
      <c r="C71" s="2">
        <v>18.600000000000001</v>
      </c>
      <c r="D71" s="2">
        <v>0</v>
      </c>
      <c r="E71" t="s">
        <v>92</v>
      </c>
    </row>
    <row r="72" spans="1:11">
      <c r="A72" s="1">
        <v>41234</v>
      </c>
      <c r="B72" s="2">
        <v>0</v>
      </c>
      <c r="C72" s="2">
        <v>0</v>
      </c>
      <c r="D72" s="2">
        <v>0</v>
      </c>
    </row>
    <row r="73" spans="1:11">
      <c r="A73" s="1">
        <v>41235</v>
      </c>
      <c r="B73" s="2">
        <v>0</v>
      </c>
      <c r="C73" s="2">
        <v>0</v>
      </c>
      <c r="D73" s="2">
        <v>40</v>
      </c>
      <c r="E73" t="s">
        <v>93</v>
      </c>
      <c r="J73" s="2"/>
      <c r="K73" s="2"/>
    </row>
    <row r="74" spans="1:11">
      <c r="A74" s="1">
        <v>41235</v>
      </c>
      <c r="B74" s="2">
        <v>0</v>
      </c>
      <c r="C74" s="2">
        <v>0</v>
      </c>
      <c r="D74" s="2">
        <v>9</v>
      </c>
      <c r="E74" t="s">
        <v>94</v>
      </c>
      <c r="I74" s="2"/>
    </row>
    <row r="75" spans="1:11">
      <c r="A75" s="1">
        <v>41235</v>
      </c>
      <c r="B75" s="2">
        <v>0</v>
      </c>
      <c r="C75" s="2">
        <v>0</v>
      </c>
      <c r="D75" s="2">
        <v>15</v>
      </c>
      <c r="E75" t="s">
        <v>95</v>
      </c>
    </row>
    <row r="76" spans="1:11">
      <c r="A76" s="1">
        <v>41235</v>
      </c>
      <c r="B76" s="2">
        <v>0</v>
      </c>
      <c r="C76" s="2">
        <v>0</v>
      </c>
      <c r="D76" s="2">
        <v>30</v>
      </c>
      <c r="E76" t="s">
        <v>96</v>
      </c>
    </row>
    <row r="77" spans="1:11">
      <c r="A77" s="1">
        <v>41235</v>
      </c>
      <c r="B77" s="2">
        <v>0</v>
      </c>
      <c r="C77" s="2">
        <v>0</v>
      </c>
      <c r="D77" s="2">
        <v>5</v>
      </c>
      <c r="E77" t="s">
        <v>97</v>
      </c>
    </row>
    <row r="78" spans="1:11">
      <c r="A78" s="1">
        <v>41235</v>
      </c>
      <c r="B78" s="2">
        <v>0</v>
      </c>
      <c r="C78" s="2">
        <v>0</v>
      </c>
      <c r="D78" s="2">
        <v>6</v>
      </c>
      <c r="E78" t="s">
        <v>98</v>
      </c>
    </row>
    <row r="79" spans="1:11">
      <c r="A79" s="1">
        <v>41235</v>
      </c>
      <c r="B79" s="2">
        <v>0</v>
      </c>
      <c r="C79" s="2">
        <v>0</v>
      </c>
      <c r="D79" s="2">
        <v>6.5</v>
      </c>
      <c r="E79" t="s">
        <v>99</v>
      </c>
    </row>
    <row r="80" spans="1:11">
      <c r="A80" s="1">
        <v>41235</v>
      </c>
      <c r="B80" s="2">
        <v>0</v>
      </c>
      <c r="C80" s="2">
        <v>0</v>
      </c>
      <c r="D80" s="2">
        <v>21</v>
      </c>
      <c r="E80" t="s">
        <v>100</v>
      </c>
    </row>
    <row r="81" spans="1:8">
      <c r="A81" s="1">
        <v>41236</v>
      </c>
      <c r="B81" s="2">
        <v>0</v>
      </c>
      <c r="C81" s="2">
        <v>0</v>
      </c>
      <c r="D81" s="2">
        <v>50</v>
      </c>
      <c r="E81" t="s">
        <v>108</v>
      </c>
    </row>
    <row r="82" spans="1:8">
      <c r="A82" s="1">
        <v>41236</v>
      </c>
      <c r="B82" s="2">
        <v>0</v>
      </c>
      <c r="C82" s="2">
        <v>0</v>
      </c>
      <c r="D82" s="2">
        <v>40</v>
      </c>
      <c r="E82" t="s">
        <v>109</v>
      </c>
    </row>
    <row r="83" spans="1:8">
      <c r="A83" s="1">
        <v>41236</v>
      </c>
      <c r="B83" s="2">
        <v>0</v>
      </c>
      <c r="C83" s="2">
        <v>0</v>
      </c>
      <c r="D83" s="2">
        <v>84</v>
      </c>
      <c r="E83" t="s">
        <v>113</v>
      </c>
    </row>
    <row r="84" spans="1:8">
      <c r="A84" s="1">
        <v>41237</v>
      </c>
      <c r="B84" s="2">
        <v>0</v>
      </c>
      <c r="C84" s="2">
        <v>0</v>
      </c>
      <c r="D84" s="2">
        <v>71</v>
      </c>
      <c r="E84" t="s">
        <v>114</v>
      </c>
    </row>
    <row r="85" spans="1:8">
      <c r="A85" s="1">
        <v>41237</v>
      </c>
      <c r="B85" s="2">
        <v>0</v>
      </c>
      <c r="C85" s="2">
        <v>0</v>
      </c>
      <c r="D85" s="2">
        <v>40</v>
      </c>
      <c r="E85" t="s">
        <v>117</v>
      </c>
    </row>
    <row r="86" spans="1:8">
      <c r="A86" s="1">
        <v>41237</v>
      </c>
      <c r="B86" s="2">
        <v>0</v>
      </c>
      <c r="C86" s="2">
        <v>0</v>
      </c>
      <c r="D86" s="2">
        <v>40</v>
      </c>
      <c r="E86" t="s">
        <v>118</v>
      </c>
    </row>
    <row r="87" spans="1:8">
      <c r="A87" s="1">
        <v>41237</v>
      </c>
      <c r="B87" s="2">
        <v>0</v>
      </c>
      <c r="C87" s="2">
        <v>0</v>
      </c>
      <c r="D87" s="2">
        <v>12</v>
      </c>
      <c r="E87" t="s">
        <v>127</v>
      </c>
    </row>
    <row r="88" spans="1:8">
      <c r="A88" s="1">
        <v>41238</v>
      </c>
      <c r="B88" s="2">
        <v>0</v>
      </c>
      <c r="C88" s="2">
        <v>0</v>
      </c>
      <c r="D88" s="2">
        <v>6.5</v>
      </c>
      <c r="E88" t="s">
        <v>124</v>
      </c>
    </row>
    <row r="89" spans="1:8">
      <c r="A89" s="1">
        <v>41238</v>
      </c>
      <c r="B89" s="2">
        <v>0</v>
      </c>
      <c r="C89" s="2">
        <v>0</v>
      </c>
      <c r="D89" s="2">
        <v>3.5</v>
      </c>
      <c r="E89" t="s">
        <v>125</v>
      </c>
    </row>
    <row r="90" spans="1:8">
      <c r="A90" s="1">
        <v>41238</v>
      </c>
      <c r="B90" s="2">
        <v>0</v>
      </c>
      <c r="C90" s="2">
        <v>11.9</v>
      </c>
      <c r="D90" s="2">
        <v>0</v>
      </c>
      <c r="E90" t="s">
        <v>120</v>
      </c>
    </row>
    <row r="91" spans="1:8">
      <c r="A91" s="1">
        <v>41238</v>
      </c>
      <c r="B91" s="2">
        <v>0</v>
      </c>
      <c r="C91" s="2">
        <v>0</v>
      </c>
      <c r="D91" s="2">
        <v>79</v>
      </c>
      <c r="E91" t="s">
        <v>126</v>
      </c>
    </row>
    <row r="92" spans="1:8">
      <c r="A92" s="1">
        <v>41238</v>
      </c>
      <c r="B92" s="2">
        <v>0</v>
      </c>
      <c r="C92" s="2">
        <v>0</v>
      </c>
      <c r="D92" s="2">
        <v>24</v>
      </c>
      <c r="E92" t="s">
        <v>77</v>
      </c>
    </row>
    <row r="93" spans="1:8">
      <c r="A93" s="1">
        <v>41239</v>
      </c>
      <c r="B93" s="2">
        <v>0</v>
      </c>
      <c r="C93" s="2">
        <v>0</v>
      </c>
      <c r="D93" s="2">
        <v>150</v>
      </c>
      <c r="E93" t="s">
        <v>132</v>
      </c>
    </row>
    <row r="94" spans="1:8">
      <c r="A94" s="1">
        <v>41239</v>
      </c>
      <c r="B94" s="2">
        <v>0</v>
      </c>
      <c r="C94" s="2">
        <v>60</v>
      </c>
      <c r="D94" s="2">
        <v>0</v>
      </c>
      <c r="E94" t="s">
        <v>134</v>
      </c>
    </row>
    <row r="95" spans="1:8">
      <c r="A95" s="1">
        <v>41239</v>
      </c>
      <c r="B95" s="2">
        <v>0</v>
      </c>
      <c r="C95" s="2">
        <v>0</v>
      </c>
      <c r="D95" s="2">
        <v>24</v>
      </c>
      <c r="E95" t="s">
        <v>133</v>
      </c>
    </row>
    <row r="96" spans="1:8">
      <c r="A96" s="1">
        <v>41240</v>
      </c>
      <c r="B96" s="2">
        <v>0</v>
      </c>
      <c r="C96" s="2">
        <v>0</v>
      </c>
      <c r="D96" s="2">
        <v>10</v>
      </c>
      <c r="E96" t="s">
        <v>137</v>
      </c>
      <c r="H96" s="2"/>
    </row>
    <row r="97" spans="1:9">
      <c r="A97" s="4">
        <v>41240</v>
      </c>
      <c r="B97" s="6">
        <v>0</v>
      </c>
      <c r="C97" s="6">
        <v>0</v>
      </c>
      <c r="D97" s="6">
        <v>6.5</v>
      </c>
      <c r="E97" t="s">
        <v>99</v>
      </c>
    </row>
    <row r="98" spans="1:9">
      <c r="A98" s="4">
        <v>41240</v>
      </c>
      <c r="B98" s="6">
        <v>0</v>
      </c>
      <c r="C98" s="6">
        <v>0</v>
      </c>
      <c r="D98" s="6">
        <v>8</v>
      </c>
      <c r="E98" t="s">
        <v>138</v>
      </c>
    </row>
    <row r="99" spans="1:9">
      <c r="A99" s="4">
        <v>41240</v>
      </c>
      <c r="B99" s="6">
        <v>0</v>
      </c>
      <c r="C99" s="6">
        <v>0</v>
      </c>
      <c r="D99" s="6">
        <v>6</v>
      </c>
      <c r="E99" t="s">
        <v>139</v>
      </c>
    </row>
    <row r="100" spans="1:9">
      <c r="A100" s="4">
        <v>41240</v>
      </c>
      <c r="B100" s="6">
        <v>0</v>
      </c>
      <c r="C100" s="6">
        <v>0</v>
      </c>
      <c r="D100" s="6">
        <v>5</v>
      </c>
      <c r="E100" t="s">
        <v>140</v>
      </c>
    </row>
    <row r="101" spans="1:9">
      <c r="A101" s="4">
        <v>41240</v>
      </c>
      <c r="B101" s="6">
        <v>0</v>
      </c>
      <c r="C101" s="6">
        <v>0</v>
      </c>
      <c r="D101" s="6">
        <v>4</v>
      </c>
      <c r="E101" t="s">
        <v>141</v>
      </c>
    </row>
    <row r="102" spans="1:9">
      <c r="A102" s="4">
        <v>41240</v>
      </c>
      <c r="B102" s="6">
        <v>0</v>
      </c>
      <c r="C102" s="6">
        <v>0</v>
      </c>
      <c r="D102" s="6">
        <v>45</v>
      </c>
      <c r="E102" t="s">
        <v>142</v>
      </c>
    </row>
    <row r="103" spans="1:9">
      <c r="A103" s="4">
        <v>41240</v>
      </c>
      <c r="B103" s="6">
        <v>0</v>
      </c>
      <c r="C103" s="6">
        <v>0</v>
      </c>
      <c r="D103" s="6">
        <v>4.5</v>
      </c>
      <c r="E103" t="s">
        <v>143</v>
      </c>
    </row>
    <row r="104" spans="1:9">
      <c r="A104" s="1">
        <v>41240</v>
      </c>
      <c r="B104" s="2">
        <v>0</v>
      </c>
      <c r="C104" s="2">
        <v>0</v>
      </c>
      <c r="D104" s="2">
        <v>24</v>
      </c>
      <c r="E104" t="s">
        <v>100</v>
      </c>
    </row>
    <row r="105" spans="1:9">
      <c r="A105" s="1">
        <v>41241</v>
      </c>
      <c r="B105" s="2">
        <v>0</v>
      </c>
      <c r="C105" s="2">
        <v>0</v>
      </c>
      <c r="D105" s="2">
        <v>5</v>
      </c>
      <c r="E105" t="s">
        <v>146</v>
      </c>
    </row>
    <row r="106" spans="1:9">
      <c r="A106" s="1">
        <v>41241</v>
      </c>
      <c r="B106" s="2">
        <v>0</v>
      </c>
      <c r="C106" s="2">
        <v>0</v>
      </c>
      <c r="D106" s="2">
        <v>6</v>
      </c>
      <c r="E106" t="s">
        <v>139</v>
      </c>
    </row>
    <row r="107" spans="1:9">
      <c r="A107" s="1">
        <v>41241</v>
      </c>
      <c r="B107" s="2">
        <v>0</v>
      </c>
      <c r="C107" s="2">
        <v>0</v>
      </c>
      <c r="D107" s="2">
        <v>5</v>
      </c>
      <c r="E107" t="s">
        <v>125</v>
      </c>
      <c r="H107" s="2"/>
      <c r="I107" s="2"/>
    </row>
    <row r="108" spans="1:9">
      <c r="A108" s="1">
        <v>41241</v>
      </c>
      <c r="B108" s="2">
        <v>0</v>
      </c>
      <c r="C108" s="2">
        <v>0</v>
      </c>
      <c r="D108" s="2">
        <v>10</v>
      </c>
      <c r="E108" t="s">
        <v>147</v>
      </c>
    </row>
    <row r="109" spans="1:9">
      <c r="A109" s="1">
        <v>41241</v>
      </c>
      <c r="B109" s="2">
        <v>0</v>
      </c>
      <c r="C109" s="2">
        <v>0</v>
      </c>
      <c r="D109" s="2">
        <v>48</v>
      </c>
      <c r="E109" t="s">
        <v>108</v>
      </c>
    </row>
    <row r="110" spans="1:9">
      <c r="A110" s="1">
        <v>41241</v>
      </c>
      <c r="B110" s="2">
        <v>0</v>
      </c>
      <c r="C110" s="2">
        <v>0</v>
      </c>
      <c r="D110" s="2">
        <v>10</v>
      </c>
      <c r="E110" t="s">
        <v>148</v>
      </c>
    </row>
    <row r="111" spans="1:9">
      <c r="A111" s="1">
        <v>41241</v>
      </c>
      <c r="B111" s="2">
        <v>0</v>
      </c>
      <c r="C111" s="2">
        <v>0</v>
      </c>
      <c r="D111" s="2">
        <v>6.5</v>
      </c>
      <c r="E111" t="s">
        <v>99</v>
      </c>
    </row>
    <row r="112" spans="1:9">
      <c r="A112" s="1">
        <v>41241</v>
      </c>
      <c r="B112" s="2">
        <v>0</v>
      </c>
      <c r="C112" s="2">
        <v>0</v>
      </c>
      <c r="D112" s="2">
        <v>32</v>
      </c>
      <c r="E112" t="s">
        <v>153</v>
      </c>
    </row>
    <row r="113" spans="1:9">
      <c r="A113" s="1">
        <v>41242</v>
      </c>
      <c r="B113" s="2">
        <v>0</v>
      </c>
      <c r="C113" s="2">
        <v>0</v>
      </c>
      <c r="D113" s="2">
        <v>30</v>
      </c>
      <c r="E113" t="s">
        <v>154</v>
      </c>
      <c r="I113" s="2"/>
    </row>
    <row r="114" spans="1:9">
      <c r="A114" s="1">
        <v>41242</v>
      </c>
      <c r="B114" s="2">
        <v>0</v>
      </c>
      <c r="C114" s="2">
        <v>0</v>
      </c>
      <c r="D114" s="2">
        <v>12</v>
      </c>
      <c r="E114" t="s">
        <v>155</v>
      </c>
    </row>
    <row r="115" spans="1:9">
      <c r="A115" s="1">
        <v>41242</v>
      </c>
      <c r="B115" s="2">
        <v>0</v>
      </c>
      <c r="C115" s="2">
        <v>0</v>
      </c>
      <c r="D115" s="2">
        <v>10</v>
      </c>
      <c r="E115" t="s">
        <v>156</v>
      </c>
    </row>
    <row r="116" spans="1:9">
      <c r="A116" s="1">
        <v>41242</v>
      </c>
      <c r="B116" s="2">
        <v>0</v>
      </c>
      <c r="C116" s="2">
        <v>0</v>
      </c>
      <c r="D116" s="2">
        <v>18</v>
      </c>
      <c r="E116" t="s">
        <v>157</v>
      </c>
    </row>
    <row r="117" spans="1:9">
      <c r="A117" s="1">
        <v>41242</v>
      </c>
      <c r="B117" s="2">
        <v>0</v>
      </c>
      <c r="C117" s="2">
        <v>0</v>
      </c>
      <c r="D117" s="2">
        <v>6.5</v>
      </c>
      <c r="E117" t="s">
        <v>99</v>
      </c>
    </row>
    <row r="118" spans="1:9">
      <c r="A118" s="1">
        <v>41242</v>
      </c>
      <c r="B118" s="2">
        <v>0</v>
      </c>
      <c r="C118" s="2">
        <v>0</v>
      </c>
      <c r="D118" s="2">
        <v>4.5</v>
      </c>
      <c r="E118" t="s">
        <v>143</v>
      </c>
    </row>
    <row r="119" spans="1:9">
      <c r="A119" s="1">
        <v>41242</v>
      </c>
      <c r="B119" s="2">
        <v>0</v>
      </c>
      <c r="C119" s="2">
        <v>0</v>
      </c>
      <c r="D119" s="2">
        <v>14</v>
      </c>
      <c r="E119" t="s">
        <v>158</v>
      </c>
    </row>
    <row r="120" spans="1:9">
      <c r="A120" s="1">
        <v>41242</v>
      </c>
      <c r="B120" s="2">
        <v>0</v>
      </c>
      <c r="C120" s="2">
        <v>0</v>
      </c>
      <c r="D120" s="2">
        <v>10</v>
      </c>
      <c r="E120" t="s">
        <v>94</v>
      </c>
    </row>
    <row r="121" spans="1:9">
      <c r="A121" s="1">
        <v>41243</v>
      </c>
      <c r="B121" s="2">
        <v>0</v>
      </c>
      <c r="C121" s="2">
        <v>0</v>
      </c>
      <c r="D121" s="2">
        <v>160</v>
      </c>
      <c r="E121" t="s">
        <v>164</v>
      </c>
    </row>
    <row r="122" spans="1:9">
      <c r="A122" s="1">
        <v>41243</v>
      </c>
      <c r="B122" s="2">
        <v>0</v>
      </c>
      <c r="C122" s="2">
        <v>0</v>
      </c>
      <c r="D122" s="2">
        <v>24</v>
      </c>
      <c r="E122" t="s">
        <v>100</v>
      </c>
    </row>
    <row r="123" spans="1:9">
      <c r="A123" s="1">
        <v>41243</v>
      </c>
      <c r="B123" s="2">
        <v>0</v>
      </c>
      <c r="C123" s="2">
        <v>0</v>
      </c>
      <c r="D123" s="2">
        <v>13</v>
      </c>
      <c r="E123" t="s">
        <v>99</v>
      </c>
    </row>
    <row r="124" spans="1:9">
      <c r="A124" s="1">
        <v>41243</v>
      </c>
      <c r="B124" s="2">
        <v>0</v>
      </c>
      <c r="C124" s="2">
        <v>0</v>
      </c>
      <c r="D124" s="2">
        <v>12</v>
      </c>
      <c r="E124" t="s">
        <v>165</v>
      </c>
    </row>
    <row r="125" spans="1:9">
      <c r="A125" s="1">
        <v>41243</v>
      </c>
      <c r="B125" s="2">
        <v>0</v>
      </c>
      <c r="C125" s="2">
        <v>0</v>
      </c>
      <c r="D125" s="2">
        <v>12</v>
      </c>
      <c r="E125" t="s">
        <v>166</v>
      </c>
    </row>
    <row r="126" spans="1:9">
      <c r="A126" s="1">
        <v>41243</v>
      </c>
      <c r="B126" s="2">
        <v>0</v>
      </c>
      <c r="C126" s="2">
        <v>0</v>
      </c>
      <c r="D126" s="2">
        <v>5</v>
      </c>
      <c r="E126" t="s">
        <v>167</v>
      </c>
    </row>
    <row r="127" spans="1:9">
      <c r="A127" s="1">
        <v>41243</v>
      </c>
      <c r="B127" s="2">
        <v>0</v>
      </c>
      <c r="C127" s="2">
        <v>0</v>
      </c>
      <c r="D127" s="2">
        <v>7</v>
      </c>
      <c r="E127" t="s">
        <v>168</v>
      </c>
    </row>
    <row r="128" spans="1:9">
      <c r="A128" s="1">
        <v>41243</v>
      </c>
      <c r="B128" s="2">
        <v>0</v>
      </c>
      <c r="C128" s="2">
        <v>0</v>
      </c>
      <c r="D128" s="2">
        <v>15</v>
      </c>
      <c r="E128" t="s">
        <v>169</v>
      </c>
    </row>
    <row r="129" spans="1:12">
      <c r="A129" s="1">
        <v>41243</v>
      </c>
      <c r="B129" s="2">
        <v>0</v>
      </c>
      <c r="C129" s="2">
        <v>0</v>
      </c>
      <c r="D129" s="2">
        <v>5</v>
      </c>
      <c r="E129" t="s">
        <v>140</v>
      </c>
    </row>
    <row r="130" spans="1:12">
      <c r="A130" s="1">
        <v>41243</v>
      </c>
      <c r="B130" s="2">
        <v>0</v>
      </c>
      <c r="C130" s="2">
        <v>0</v>
      </c>
      <c r="D130" s="2">
        <v>10</v>
      </c>
      <c r="E130" t="s">
        <v>170</v>
      </c>
    </row>
    <row r="131" spans="1:12">
      <c r="A131" s="1">
        <v>41243</v>
      </c>
      <c r="B131" s="2">
        <v>0</v>
      </c>
      <c r="C131" s="2">
        <v>0</v>
      </c>
      <c r="D131" s="2">
        <v>6</v>
      </c>
      <c r="E131" t="s">
        <v>138</v>
      </c>
    </row>
    <row r="132" spans="1:12">
      <c r="A132" s="1">
        <v>41243</v>
      </c>
      <c r="B132" s="2">
        <v>0</v>
      </c>
      <c r="C132" s="2">
        <v>4.99</v>
      </c>
      <c r="D132" s="2">
        <v>0</v>
      </c>
      <c r="E132" t="s">
        <v>174</v>
      </c>
    </row>
    <row r="133" spans="1:12">
      <c r="A133" t="s">
        <v>6</v>
      </c>
      <c r="B133" s="2"/>
      <c r="C133" s="2"/>
    </row>
    <row r="134" spans="1:12">
      <c r="A134" s="4">
        <v>41214</v>
      </c>
      <c r="B134" s="2">
        <v>0</v>
      </c>
      <c r="C134" s="2">
        <v>0</v>
      </c>
      <c r="D134" s="6">
        <v>0</v>
      </c>
      <c r="E134" s="7"/>
      <c r="J134" s="7"/>
      <c r="K134" s="6"/>
      <c r="L134" s="7"/>
    </row>
    <row r="135" spans="1:12">
      <c r="A135" s="4">
        <v>41215</v>
      </c>
      <c r="B135" s="2">
        <v>100</v>
      </c>
      <c r="C135" s="2">
        <v>0</v>
      </c>
      <c r="D135" s="6">
        <v>0</v>
      </c>
      <c r="E135" s="7" t="s">
        <v>50</v>
      </c>
      <c r="F135" s="7"/>
      <c r="G135" s="7"/>
      <c r="H135" s="7"/>
      <c r="I135" s="7"/>
      <c r="J135" s="7"/>
      <c r="K135" s="6"/>
      <c r="L135" s="7"/>
    </row>
    <row r="136" spans="1:12">
      <c r="A136" s="4">
        <v>41216</v>
      </c>
      <c r="B136" s="2">
        <v>0</v>
      </c>
      <c r="C136" s="2">
        <v>0</v>
      </c>
      <c r="D136" s="6">
        <v>0</v>
      </c>
      <c r="E136" s="7"/>
      <c r="F136" s="7"/>
      <c r="G136" s="7"/>
      <c r="H136" s="7"/>
      <c r="I136" s="7"/>
      <c r="J136" s="7"/>
      <c r="K136" s="6"/>
      <c r="L136" s="7"/>
    </row>
    <row r="137" spans="1:12">
      <c r="A137" s="4">
        <v>41217</v>
      </c>
      <c r="B137" s="2">
        <v>0</v>
      </c>
      <c r="C137" s="2">
        <v>0</v>
      </c>
      <c r="D137" s="6">
        <v>0</v>
      </c>
      <c r="E137" s="7"/>
      <c r="F137" s="7"/>
      <c r="G137" s="7"/>
      <c r="H137" s="7"/>
      <c r="I137" s="7"/>
      <c r="J137" s="7"/>
      <c r="K137" s="6"/>
      <c r="L137" s="7"/>
    </row>
    <row r="138" spans="1:12">
      <c r="A138" s="1">
        <v>41218</v>
      </c>
      <c r="B138" s="2">
        <v>500</v>
      </c>
      <c r="C138" s="2">
        <v>0</v>
      </c>
      <c r="D138" s="2">
        <v>0</v>
      </c>
      <c r="E138" t="s">
        <v>40</v>
      </c>
      <c r="F138" s="7"/>
      <c r="G138" s="7"/>
      <c r="H138" s="7"/>
      <c r="I138" s="7"/>
      <c r="K138" s="2"/>
    </row>
    <row r="139" spans="1:12">
      <c r="A139" s="1">
        <v>41218</v>
      </c>
      <c r="B139" s="2">
        <v>1000</v>
      </c>
      <c r="C139" s="2">
        <v>0</v>
      </c>
      <c r="D139" s="2">
        <v>0</v>
      </c>
      <c r="E139" t="s">
        <v>44</v>
      </c>
      <c r="K139" s="2"/>
    </row>
    <row r="140" spans="1:12">
      <c r="A140" s="1">
        <v>41218</v>
      </c>
      <c r="B140" s="2">
        <v>0</v>
      </c>
      <c r="C140" s="2">
        <v>0</v>
      </c>
      <c r="D140" s="2">
        <v>9</v>
      </c>
      <c r="E140" t="s">
        <v>45</v>
      </c>
      <c r="K140" s="2"/>
    </row>
    <row r="141" spans="1:12">
      <c r="A141" s="1">
        <v>41218</v>
      </c>
      <c r="B141" s="2">
        <v>710</v>
      </c>
      <c r="C141" s="2">
        <v>0</v>
      </c>
      <c r="D141" s="2">
        <v>0</v>
      </c>
      <c r="E141" t="s">
        <v>49</v>
      </c>
      <c r="K141" s="2"/>
    </row>
    <row r="142" spans="1:12">
      <c r="A142" s="1">
        <v>41218</v>
      </c>
      <c r="B142" s="2">
        <v>0</v>
      </c>
      <c r="C142" s="2">
        <v>0</v>
      </c>
      <c r="D142" s="2">
        <v>100</v>
      </c>
      <c r="E142" t="s">
        <v>46</v>
      </c>
      <c r="K142" s="2"/>
    </row>
    <row r="143" spans="1:12">
      <c r="A143" s="1">
        <v>41218</v>
      </c>
      <c r="B143" s="2">
        <v>0</v>
      </c>
      <c r="C143" s="2">
        <v>0</v>
      </c>
      <c r="D143" s="2">
        <v>100</v>
      </c>
      <c r="E143" t="s">
        <v>52</v>
      </c>
      <c r="K143" s="2"/>
    </row>
    <row r="144" spans="1:12">
      <c r="A144" s="1">
        <v>41218</v>
      </c>
      <c r="B144" s="2">
        <v>0</v>
      </c>
      <c r="C144" s="2">
        <v>0</v>
      </c>
      <c r="D144" s="2">
        <v>168</v>
      </c>
      <c r="E144" t="s">
        <v>37</v>
      </c>
      <c r="K144" s="2"/>
    </row>
    <row r="145" spans="1:12">
      <c r="A145" s="4">
        <v>41219</v>
      </c>
      <c r="B145" s="6">
        <v>12.38</v>
      </c>
      <c r="C145" s="2">
        <v>0</v>
      </c>
      <c r="D145" s="2">
        <v>0</v>
      </c>
      <c r="E145" s="7" t="s">
        <v>51</v>
      </c>
      <c r="K145" s="2"/>
    </row>
    <row r="146" spans="1:12">
      <c r="A146" s="4">
        <v>41219</v>
      </c>
      <c r="B146" s="2">
        <v>0</v>
      </c>
      <c r="C146" s="2">
        <v>0</v>
      </c>
      <c r="D146" s="6">
        <v>200</v>
      </c>
      <c r="E146" s="7" t="s">
        <v>46</v>
      </c>
      <c r="J146" s="7"/>
      <c r="K146" s="6"/>
      <c r="L146" s="7"/>
    </row>
    <row r="147" spans="1:12">
      <c r="A147" s="4">
        <v>41220</v>
      </c>
      <c r="B147" s="2">
        <v>0</v>
      </c>
      <c r="C147" s="2">
        <v>0</v>
      </c>
      <c r="D147" s="6">
        <v>0</v>
      </c>
      <c r="E147" s="4"/>
      <c r="F147" s="7"/>
      <c r="G147" s="7"/>
      <c r="H147" s="7"/>
      <c r="I147" s="7"/>
      <c r="J147" s="4"/>
      <c r="K147" s="4"/>
      <c r="L147" s="7"/>
    </row>
    <row r="148" spans="1:12">
      <c r="A148" s="4">
        <v>41221</v>
      </c>
      <c r="B148" s="2">
        <v>0</v>
      </c>
      <c r="C148" s="2">
        <v>0</v>
      </c>
      <c r="D148" s="6">
        <v>200</v>
      </c>
      <c r="E148" s="4" t="s">
        <v>46</v>
      </c>
      <c r="F148" s="4"/>
      <c r="G148" s="4"/>
      <c r="H148" s="4"/>
      <c r="I148" s="4"/>
      <c r="J148" s="4"/>
      <c r="K148" s="4"/>
      <c r="L148" s="7"/>
    </row>
    <row r="149" spans="1:12">
      <c r="A149" s="4">
        <v>41222</v>
      </c>
      <c r="B149" s="2">
        <v>500</v>
      </c>
      <c r="C149" s="2">
        <v>0</v>
      </c>
      <c r="D149" s="6">
        <v>0</v>
      </c>
      <c r="E149" s="4" t="s">
        <v>44</v>
      </c>
      <c r="F149" s="4"/>
      <c r="G149" s="4"/>
      <c r="H149" s="4"/>
      <c r="I149" s="4"/>
      <c r="J149" s="4"/>
      <c r="K149" s="4"/>
      <c r="L149" s="7"/>
    </row>
    <row r="150" spans="1:12">
      <c r="A150" s="4">
        <v>41222</v>
      </c>
      <c r="B150" s="2">
        <v>0</v>
      </c>
      <c r="C150" s="2">
        <v>0</v>
      </c>
      <c r="D150" s="6">
        <v>98.5</v>
      </c>
      <c r="E150" s="4" t="s">
        <v>56</v>
      </c>
      <c r="F150" s="4"/>
      <c r="G150" s="4"/>
      <c r="H150" s="4"/>
      <c r="I150" s="4"/>
      <c r="J150" s="4"/>
      <c r="K150" s="4"/>
      <c r="L150" s="7"/>
    </row>
    <row r="151" spans="1:12">
      <c r="A151" s="4">
        <v>41223</v>
      </c>
      <c r="B151" s="2">
        <v>295</v>
      </c>
      <c r="C151" s="2">
        <v>0</v>
      </c>
      <c r="D151" s="6">
        <v>0</v>
      </c>
      <c r="E151" s="4" t="s">
        <v>63</v>
      </c>
      <c r="F151" s="4"/>
      <c r="G151" s="4"/>
      <c r="H151" s="4"/>
      <c r="I151" s="4"/>
      <c r="J151" s="4"/>
      <c r="K151" s="4"/>
      <c r="L151" s="7"/>
    </row>
    <row r="152" spans="1:12">
      <c r="A152" s="4">
        <v>41223</v>
      </c>
      <c r="B152" s="2">
        <v>1000</v>
      </c>
      <c r="C152" s="2">
        <v>0</v>
      </c>
      <c r="D152" s="6">
        <v>0</v>
      </c>
      <c r="E152" s="4" t="s">
        <v>44</v>
      </c>
      <c r="F152" s="4"/>
      <c r="G152" s="4"/>
      <c r="H152" s="4"/>
      <c r="I152" s="4"/>
      <c r="J152" s="4"/>
      <c r="K152" s="4"/>
      <c r="L152" s="7"/>
    </row>
    <row r="153" spans="1:12">
      <c r="A153" s="4">
        <v>41223</v>
      </c>
      <c r="B153" s="2">
        <v>43.18</v>
      </c>
      <c r="C153" s="2">
        <v>0</v>
      </c>
      <c r="D153" s="6">
        <v>0</v>
      </c>
      <c r="E153" s="4" t="s">
        <v>64</v>
      </c>
      <c r="F153" s="4"/>
      <c r="G153" s="4"/>
      <c r="H153" s="4"/>
      <c r="I153" s="4"/>
      <c r="J153" s="4"/>
      <c r="K153" s="4"/>
      <c r="L153" s="7"/>
    </row>
    <row r="154" spans="1:12">
      <c r="A154" s="4">
        <v>41223</v>
      </c>
      <c r="B154" s="2">
        <v>0</v>
      </c>
      <c r="C154" s="2">
        <v>0</v>
      </c>
      <c r="D154" s="6">
        <v>400</v>
      </c>
      <c r="E154" s="4" t="s">
        <v>67</v>
      </c>
      <c r="F154" s="4"/>
      <c r="G154" s="4"/>
      <c r="H154" s="4"/>
      <c r="I154" s="4"/>
      <c r="J154" s="4"/>
      <c r="K154" s="4"/>
      <c r="L154" s="7"/>
    </row>
    <row r="155" spans="1:12">
      <c r="A155" s="4">
        <v>41223</v>
      </c>
      <c r="B155" s="2">
        <v>0</v>
      </c>
      <c r="C155" s="2">
        <v>0</v>
      </c>
      <c r="D155" s="6">
        <v>25</v>
      </c>
      <c r="E155" s="4" t="s">
        <v>68</v>
      </c>
      <c r="F155" s="4"/>
      <c r="G155" s="4"/>
      <c r="H155" s="4"/>
      <c r="I155" s="4"/>
      <c r="J155" s="4"/>
      <c r="K155" s="4"/>
      <c r="L155" s="7"/>
    </row>
    <row r="156" spans="1:12">
      <c r="A156" s="4">
        <v>41224</v>
      </c>
      <c r="B156" s="2">
        <v>0</v>
      </c>
      <c r="C156" s="2">
        <v>0</v>
      </c>
      <c r="D156" s="2">
        <v>235</v>
      </c>
      <c r="E156" s="4" t="s">
        <v>65</v>
      </c>
      <c r="F156" s="4"/>
      <c r="G156" s="4"/>
      <c r="H156" s="4"/>
      <c r="I156" s="4"/>
      <c r="J156" s="4"/>
      <c r="K156" s="4"/>
      <c r="L156" s="7"/>
    </row>
    <row r="157" spans="1:12">
      <c r="A157" s="4">
        <v>41224</v>
      </c>
      <c r="B157" s="2">
        <v>168</v>
      </c>
      <c r="C157" s="2">
        <v>0</v>
      </c>
      <c r="D157" s="6">
        <v>0</v>
      </c>
      <c r="E157" s="4" t="s">
        <v>62</v>
      </c>
      <c r="F157" s="4"/>
      <c r="G157" s="4"/>
      <c r="H157" s="4"/>
      <c r="I157" s="4"/>
      <c r="J157" s="4"/>
      <c r="K157" s="4"/>
      <c r="L157" s="7"/>
    </row>
    <row r="158" spans="1:12">
      <c r="A158" s="4">
        <v>41224</v>
      </c>
      <c r="B158" s="2">
        <v>0</v>
      </c>
      <c r="C158" s="2">
        <v>0</v>
      </c>
      <c r="D158" s="6">
        <v>100</v>
      </c>
      <c r="E158" s="4" t="s">
        <v>66</v>
      </c>
      <c r="F158" s="4"/>
      <c r="G158" s="4"/>
      <c r="H158" s="4"/>
      <c r="I158" s="4"/>
      <c r="J158" s="4"/>
      <c r="K158" s="4"/>
      <c r="L158" s="7"/>
    </row>
    <row r="159" spans="1:12">
      <c r="A159" s="4">
        <v>41224</v>
      </c>
      <c r="B159" s="2">
        <v>0</v>
      </c>
      <c r="C159" s="2">
        <v>0</v>
      </c>
      <c r="D159" s="6">
        <v>419</v>
      </c>
      <c r="E159" s="4" t="s">
        <v>53</v>
      </c>
      <c r="F159" s="4"/>
      <c r="G159" s="4"/>
      <c r="H159" s="4"/>
      <c r="I159" s="4"/>
      <c r="J159" s="4"/>
      <c r="K159" s="4"/>
      <c r="L159" s="7"/>
    </row>
    <row r="160" spans="1:12">
      <c r="A160" s="4">
        <v>41225</v>
      </c>
      <c r="B160" s="2">
        <v>500</v>
      </c>
      <c r="C160" s="2">
        <v>0</v>
      </c>
      <c r="D160" s="6">
        <v>0</v>
      </c>
      <c r="E160" s="4" t="s">
        <v>44</v>
      </c>
      <c r="F160" s="4"/>
      <c r="G160" s="4"/>
      <c r="H160" s="4"/>
      <c r="I160" s="4"/>
      <c r="J160" s="4"/>
      <c r="K160" s="4"/>
      <c r="L160" s="7"/>
    </row>
    <row r="161" spans="1:12">
      <c r="A161" s="4">
        <v>41225</v>
      </c>
      <c r="B161" s="2">
        <v>0</v>
      </c>
      <c r="C161" s="2">
        <v>0</v>
      </c>
      <c r="D161" s="6">
        <v>100</v>
      </c>
      <c r="E161" s="4" t="s">
        <v>46</v>
      </c>
      <c r="F161" s="4"/>
      <c r="G161" s="4"/>
      <c r="H161" s="4"/>
      <c r="I161" s="4"/>
      <c r="J161" s="4"/>
      <c r="K161" s="4"/>
      <c r="L161" s="7"/>
    </row>
    <row r="162" spans="1:12">
      <c r="A162" s="4">
        <v>41226</v>
      </c>
      <c r="B162" s="2">
        <v>0</v>
      </c>
      <c r="C162" s="2">
        <v>0</v>
      </c>
      <c r="D162" s="6">
        <v>200</v>
      </c>
      <c r="E162" s="4" t="s">
        <v>46</v>
      </c>
      <c r="F162" s="4"/>
      <c r="G162" s="4"/>
      <c r="H162" s="4"/>
      <c r="I162" s="4"/>
      <c r="J162" s="4"/>
      <c r="K162" s="4"/>
      <c r="L162" s="7"/>
    </row>
    <row r="163" spans="1:12">
      <c r="A163" s="4">
        <v>41226</v>
      </c>
      <c r="B163" s="2">
        <v>0</v>
      </c>
      <c r="C163" s="2">
        <v>0</v>
      </c>
      <c r="D163" s="6">
        <v>1</v>
      </c>
      <c r="E163" s="4" t="s">
        <v>69</v>
      </c>
      <c r="F163" s="4"/>
      <c r="G163" s="4"/>
      <c r="H163" s="4"/>
      <c r="I163" s="4"/>
      <c r="J163" s="4"/>
      <c r="K163" s="4"/>
      <c r="L163" s="7"/>
    </row>
    <row r="164" spans="1:12">
      <c r="A164" s="4">
        <v>41227</v>
      </c>
      <c r="B164" s="2">
        <v>0</v>
      </c>
      <c r="C164" s="2">
        <v>0</v>
      </c>
      <c r="D164" s="6">
        <v>300</v>
      </c>
      <c r="E164" s="4" t="s">
        <v>46</v>
      </c>
      <c r="F164" s="4"/>
      <c r="G164" s="4"/>
      <c r="H164" s="4"/>
      <c r="I164" s="4"/>
      <c r="J164" s="4"/>
      <c r="K164" s="4"/>
      <c r="L164" s="7"/>
    </row>
    <row r="165" spans="1:12">
      <c r="A165" s="4">
        <v>41227</v>
      </c>
      <c r="B165" s="2">
        <v>0</v>
      </c>
      <c r="C165" s="2">
        <v>17.899999999999999</v>
      </c>
      <c r="D165" s="6">
        <v>0</v>
      </c>
      <c r="E165" s="7" t="s">
        <v>75</v>
      </c>
      <c r="F165" s="4"/>
      <c r="G165" s="4"/>
      <c r="H165" s="4"/>
      <c r="I165" s="4"/>
      <c r="J165" s="7"/>
      <c r="K165" s="7"/>
      <c r="L165" s="7"/>
    </row>
    <row r="166" spans="1:12">
      <c r="A166" s="4">
        <v>41227</v>
      </c>
      <c r="B166" s="2">
        <v>0</v>
      </c>
      <c r="C166" s="2">
        <v>0</v>
      </c>
      <c r="D166" s="6">
        <v>1</v>
      </c>
      <c r="E166" s="7" t="s">
        <v>69</v>
      </c>
      <c r="F166" s="7"/>
      <c r="G166" s="7"/>
      <c r="H166" s="7"/>
      <c r="I166" s="7"/>
      <c r="J166" s="7"/>
      <c r="K166" s="7"/>
      <c r="L166" s="7"/>
    </row>
    <row r="167" spans="1:12">
      <c r="A167" s="4">
        <v>41227</v>
      </c>
      <c r="B167" s="2">
        <v>0</v>
      </c>
      <c r="C167" s="2">
        <v>0</v>
      </c>
      <c r="D167" s="6">
        <v>1</v>
      </c>
      <c r="E167" s="7" t="s">
        <v>53</v>
      </c>
      <c r="F167" s="7"/>
      <c r="G167" s="7"/>
      <c r="H167" s="7"/>
      <c r="I167" s="7"/>
      <c r="J167" s="7"/>
      <c r="K167" s="7"/>
      <c r="L167" s="7"/>
    </row>
    <row r="168" spans="1:12">
      <c r="A168" s="4">
        <v>41228</v>
      </c>
      <c r="B168" s="2">
        <v>330</v>
      </c>
      <c r="C168" s="2">
        <v>0</v>
      </c>
      <c r="D168" s="6">
        <v>0</v>
      </c>
      <c r="E168" s="7" t="s">
        <v>78</v>
      </c>
      <c r="F168" s="7"/>
      <c r="G168" s="7"/>
      <c r="H168" s="7"/>
      <c r="I168" s="7"/>
      <c r="J168" s="7"/>
      <c r="K168" s="7"/>
      <c r="L168" s="7"/>
    </row>
    <row r="169" spans="1:12">
      <c r="A169" s="4">
        <v>41228</v>
      </c>
      <c r="B169" s="2">
        <v>500</v>
      </c>
      <c r="C169" s="2">
        <v>0</v>
      </c>
      <c r="D169" s="6">
        <v>0</v>
      </c>
      <c r="E169" s="7" t="s">
        <v>44</v>
      </c>
      <c r="F169" s="7"/>
      <c r="G169" s="7"/>
      <c r="H169" s="7"/>
      <c r="I169" s="7"/>
      <c r="J169" s="7"/>
      <c r="K169" s="7"/>
      <c r="L169" s="7"/>
    </row>
    <row r="170" spans="1:12">
      <c r="A170" s="4">
        <v>41228</v>
      </c>
      <c r="B170" s="2">
        <v>0</v>
      </c>
      <c r="C170" s="2">
        <v>0</v>
      </c>
      <c r="D170" s="6">
        <v>32</v>
      </c>
      <c r="E170" s="7" t="s">
        <v>76</v>
      </c>
      <c r="F170" s="7"/>
      <c r="G170" s="7"/>
      <c r="H170" s="7"/>
      <c r="I170" s="7"/>
      <c r="J170" s="7"/>
      <c r="K170" s="7"/>
      <c r="L170" s="7"/>
    </row>
    <row r="171" spans="1:12">
      <c r="A171" s="4">
        <v>41229</v>
      </c>
      <c r="B171" s="2">
        <v>0</v>
      </c>
      <c r="C171" s="2">
        <v>0</v>
      </c>
      <c r="D171" s="6">
        <v>200</v>
      </c>
      <c r="E171" s="7" t="s">
        <v>46</v>
      </c>
      <c r="F171" s="7"/>
      <c r="G171" s="7"/>
      <c r="H171" s="7"/>
      <c r="I171" s="7"/>
      <c r="J171" s="7"/>
      <c r="K171" s="7"/>
      <c r="L171" s="7"/>
    </row>
    <row r="172" spans="1:12">
      <c r="A172" s="4">
        <v>41230</v>
      </c>
      <c r="B172" s="2">
        <v>0</v>
      </c>
      <c r="C172" s="2">
        <v>66</v>
      </c>
      <c r="D172" s="6">
        <v>0</v>
      </c>
      <c r="E172" s="7" t="s">
        <v>85</v>
      </c>
      <c r="F172" s="7"/>
      <c r="G172" s="7"/>
      <c r="H172" s="7"/>
      <c r="I172" s="7"/>
      <c r="J172" s="7"/>
      <c r="K172" s="7"/>
      <c r="L172" s="7"/>
    </row>
    <row r="173" spans="1:12">
      <c r="A173" s="4">
        <v>41230</v>
      </c>
      <c r="B173" s="2">
        <v>0</v>
      </c>
      <c r="C173" s="2">
        <v>0</v>
      </c>
      <c r="D173" s="6">
        <v>100</v>
      </c>
      <c r="E173" s="7" t="s">
        <v>46</v>
      </c>
      <c r="F173" s="7"/>
      <c r="G173" s="7"/>
      <c r="H173" s="7"/>
      <c r="I173" s="7"/>
      <c r="J173" s="7"/>
      <c r="K173" s="7"/>
      <c r="L173" s="7"/>
    </row>
    <row r="174" spans="1:12">
      <c r="A174" s="4">
        <v>41231</v>
      </c>
      <c r="B174" s="2">
        <v>0</v>
      </c>
      <c r="C174" s="2">
        <v>0</v>
      </c>
      <c r="D174" s="6">
        <v>1</v>
      </c>
      <c r="E174" s="7" t="s">
        <v>69</v>
      </c>
      <c r="F174" s="7"/>
      <c r="G174" s="7"/>
      <c r="H174" s="7"/>
      <c r="I174" s="7"/>
      <c r="J174" s="7"/>
      <c r="K174" s="7"/>
      <c r="L174" s="7"/>
    </row>
    <row r="175" spans="1:12">
      <c r="A175" s="4">
        <v>41231</v>
      </c>
      <c r="B175" s="2">
        <v>0</v>
      </c>
      <c r="C175" s="2">
        <v>0</v>
      </c>
      <c r="D175" s="6">
        <v>2</v>
      </c>
      <c r="E175" s="7" t="s">
        <v>53</v>
      </c>
      <c r="F175" s="7"/>
      <c r="G175" s="7"/>
      <c r="H175" s="7"/>
      <c r="I175" s="7"/>
      <c r="J175" s="7"/>
      <c r="K175" s="7"/>
      <c r="L175" s="7"/>
    </row>
    <row r="176" spans="1:12">
      <c r="A176" s="4">
        <v>41232</v>
      </c>
      <c r="B176" s="2">
        <v>100</v>
      </c>
      <c r="C176" s="2">
        <v>0</v>
      </c>
      <c r="D176" s="6">
        <v>0</v>
      </c>
      <c r="E176" s="7" t="s">
        <v>86</v>
      </c>
      <c r="F176" s="7"/>
      <c r="G176" s="7"/>
      <c r="H176" s="7"/>
      <c r="I176" s="7"/>
      <c r="J176" s="7"/>
      <c r="K176" s="7"/>
      <c r="L176" s="7"/>
    </row>
    <row r="177" spans="1:12">
      <c r="A177" s="4">
        <v>41232</v>
      </c>
      <c r="B177" s="2">
        <v>100</v>
      </c>
      <c r="C177" s="2">
        <v>0</v>
      </c>
      <c r="D177" s="6">
        <v>0</v>
      </c>
      <c r="E177" s="7" t="s">
        <v>86</v>
      </c>
      <c r="F177" s="7"/>
      <c r="G177" s="7"/>
      <c r="H177" s="7"/>
      <c r="I177" s="7"/>
      <c r="J177" s="7"/>
      <c r="K177" s="7"/>
      <c r="L177" s="7"/>
    </row>
    <row r="178" spans="1:12">
      <c r="A178" s="4">
        <v>41232</v>
      </c>
      <c r="B178" s="2">
        <v>100</v>
      </c>
      <c r="C178" s="2">
        <v>0</v>
      </c>
      <c r="D178" s="6">
        <v>0</v>
      </c>
      <c r="E178" s="7" t="s">
        <v>86</v>
      </c>
      <c r="F178" s="7"/>
      <c r="G178" s="7"/>
      <c r="H178" s="7"/>
      <c r="I178" s="7"/>
      <c r="J178" s="7"/>
      <c r="K178" s="7"/>
      <c r="L178" s="7"/>
    </row>
    <row r="179" spans="1:12">
      <c r="A179" s="4">
        <v>41232</v>
      </c>
      <c r="B179" s="2">
        <v>0</v>
      </c>
      <c r="C179" s="2">
        <v>39.909999999999997</v>
      </c>
      <c r="D179" s="6">
        <v>0</v>
      </c>
      <c r="E179" s="7" t="s">
        <v>87</v>
      </c>
      <c r="F179" s="7"/>
      <c r="G179" s="7"/>
      <c r="H179" s="7"/>
      <c r="I179" s="7"/>
      <c r="J179" s="7"/>
      <c r="K179" s="7"/>
      <c r="L179" s="7"/>
    </row>
    <row r="180" spans="1:12">
      <c r="A180" s="4">
        <v>41232</v>
      </c>
      <c r="B180" s="2">
        <v>5.2</v>
      </c>
      <c r="C180" s="2">
        <v>0</v>
      </c>
      <c r="D180" s="6">
        <v>0</v>
      </c>
      <c r="E180" s="7" t="s">
        <v>88</v>
      </c>
      <c r="F180" s="7"/>
      <c r="G180" s="7"/>
      <c r="H180" s="7"/>
      <c r="I180" s="7"/>
      <c r="J180" s="7"/>
      <c r="K180" s="7"/>
      <c r="L180" s="7"/>
    </row>
    <row r="181" spans="1:12">
      <c r="A181" s="4">
        <v>41232</v>
      </c>
      <c r="B181" s="2">
        <v>500</v>
      </c>
      <c r="C181" s="2">
        <v>0</v>
      </c>
      <c r="D181" s="6">
        <v>0</v>
      </c>
      <c r="E181" s="7" t="s">
        <v>44</v>
      </c>
      <c r="F181" s="7"/>
      <c r="G181" s="7"/>
      <c r="H181" s="7"/>
      <c r="I181" s="7"/>
      <c r="J181" s="7"/>
      <c r="K181" s="7"/>
      <c r="L181" s="7"/>
    </row>
    <row r="182" spans="1:12">
      <c r="A182" s="4">
        <v>41232</v>
      </c>
      <c r="B182" s="2">
        <v>0</v>
      </c>
      <c r="C182" s="2">
        <v>0</v>
      </c>
      <c r="D182" s="6">
        <v>159</v>
      </c>
      <c r="E182" s="7" t="s">
        <v>90</v>
      </c>
      <c r="F182" s="7"/>
      <c r="G182" s="7"/>
      <c r="H182" s="7"/>
      <c r="I182" s="7"/>
      <c r="J182" s="7"/>
      <c r="K182" s="7"/>
      <c r="L182" s="7"/>
    </row>
    <row r="183" spans="1:12" ht="14" customHeight="1">
      <c r="A183" s="4">
        <v>41233</v>
      </c>
      <c r="B183" s="2">
        <v>0</v>
      </c>
      <c r="C183" s="2">
        <v>0</v>
      </c>
      <c r="D183" s="6">
        <v>200</v>
      </c>
      <c r="E183" s="7" t="s">
        <v>46</v>
      </c>
      <c r="F183" s="7"/>
      <c r="G183" s="7"/>
      <c r="H183" s="7"/>
      <c r="I183" s="7"/>
      <c r="J183" s="7"/>
      <c r="K183" s="7"/>
      <c r="L183" s="7"/>
    </row>
    <row r="184" spans="1:12" ht="14" customHeight="1">
      <c r="A184" s="4">
        <v>41233</v>
      </c>
      <c r="B184" s="2">
        <v>0</v>
      </c>
      <c r="C184" s="2">
        <v>176</v>
      </c>
      <c r="D184" s="6">
        <v>0</v>
      </c>
      <c r="E184" s="7" t="s">
        <v>62</v>
      </c>
      <c r="F184" s="7"/>
      <c r="G184" s="7"/>
      <c r="H184" s="7"/>
      <c r="I184" s="7"/>
      <c r="J184" s="7"/>
      <c r="K184" s="7"/>
      <c r="L184" s="7"/>
    </row>
    <row r="185" spans="1:12">
      <c r="A185" s="4">
        <v>41234</v>
      </c>
      <c r="B185" s="2">
        <v>0</v>
      </c>
      <c r="C185" s="2">
        <v>0</v>
      </c>
      <c r="D185" s="6">
        <v>0</v>
      </c>
      <c r="E185" s="7"/>
      <c r="F185" s="7"/>
      <c r="G185" s="7"/>
      <c r="H185" s="7"/>
      <c r="I185" s="7"/>
      <c r="J185" s="7"/>
      <c r="K185" s="7"/>
      <c r="L185" s="7"/>
    </row>
    <row r="186" spans="1:12">
      <c r="A186" s="4">
        <v>41235</v>
      </c>
      <c r="B186" s="2">
        <v>500</v>
      </c>
      <c r="C186" s="2">
        <v>0</v>
      </c>
      <c r="D186" s="6">
        <v>0</v>
      </c>
      <c r="E186" s="7" t="s">
        <v>44</v>
      </c>
      <c r="F186" s="7"/>
      <c r="G186" s="7"/>
      <c r="H186" s="9"/>
      <c r="I186" s="9"/>
      <c r="J186" s="7"/>
      <c r="K186" s="7"/>
      <c r="L186" s="7"/>
    </row>
    <row r="187" spans="1:12">
      <c r="A187" s="4">
        <v>41235</v>
      </c>
      <c r="B187" s="2">
        <v>0</v>
      </c>
      <c r="C187" s="2">
        <v>0</v>
      </c>
      <c r="D187" s="6">
        <v>20</v>
      </c>
      <c r="E187" s="7" t="s">
        <v>101</v>
      </c>
      <c r="F187" s="7"/>
      <c r="G187" s="7"/>
      <c r="H187" s="7"/>
      <c r="I187" s="7"/>
      <c r="J187" s="7"/>
      <c r="K187" s="7"/>
      <c r="L187" s="7"/>
    </row>
    <row r="188" spans="1:12">
      <c r="A188" s="4">
        <v>41235</v>
      </c>
      <c r="B188" s="2">
        <v>0</v>
      </c>
      <c r="C188" s="2">
        <v>120.4</v>
      </c>
      <c r="D188" s="6">
        <v>0</v>
      </c>
      <c r="E188" s="7" t="s">
        <v>102</v>
      </c>
      <c r="F188" s="7"/>
      <c r="G188" s="7"/>
      <c r="H188" s="7"/>
      <c r="I188" s="7"/>
      <c r="J188" s="7"/>
      <c r="K188" s="7"/>
      <c r="L188" s="7"/>
    </row>
    <row r="189" spans="1:12">
      <c r="A189" s="4">
        <v>41235</v>
      </c>
      <c r="B189" s="2">
        <v>0</v>
      </c>
      <c r="C189" s="2">
        <v>170</v>
      </c>
      <c r="D189" s="6">
        <v>0</v>
      </c>
      <c r="E189" s="7" t="s">
        <v>103</v>
      </c>
      <c r="F189" s="7"/>
      <c r="G189" s="7"/>
      <c r="H189" s="7"/>
      <c r="I189" s="7"/>
      <c r="J189" s="7"/>
      <c r="K189" s="7"/>
      <c r="L189" s="7"/>
    </row>
    <row r="190" spans="1:12">
      <c r="A190" s="4">
        <v>41235</v>
      </c>
      <c r="B190" s="2">
        <v>0</v>
      </c>
      <c r="C190" s="2">
        <v>29.9</v>
      </c>
      <c r="D190" s="6">
        <v>0</v>
      </c>
      <c r="E190" s="7" t="s">
        <v>104</v>
      </c>
      <c r="F190" s="7"/>
      <c r="G190" s="7"/>
      <c r="H190" s="7"/>
      <c r="I190" s="7"/>
      <c r="J190" s="7"/>
      <c r="K190" s="7"/>
      <c r="L190" s="7"/>
    </row>
    <row r="191" spans="1:12">
      <c r="A191" s="4">
        <v>41236</v>
      </c>
      <c r="B191" s="2">
        <v>2000</v>
      </c>
      <c r="C191" s="2">
        <v>0</v>
      </c>
      <c r="D191" s="6">
        <v>0</v>
      </c>
      <c r="E191" s="7" t="s">
        <v>110</v>
      </c>
      <c r="F191" s="7"/>
      <c r="G191" s="7"/>
      <c r="H191" s="7"/>
      <c r="I191" s="7"/>
      <c r="J191" s="7"/>
      <c r="K191" s="7"/>
      <c r="L191" s="7"/>
    </row>
    <row r="192" spans="1:12">
      <c r="A192" s="4">
        <v>41236</v>
      </c>
      <c r="B192" s="2">
        <v>1000</v>
      </c>
      <c r="C192" s="2">
        <v>0</v>
      </c>
      <c r="D192" s="6">
        <v>0</v>
      </c>
      <c r="E192" s="7" t="s">
        <v>111</v>
      </c>
      <c r="F192" s="7"/>
      <c r="G192" s="7"/>
      <c r="H192" s="7"/>
      <c r="I192" s="7"/>
      <c r="J192" s="7"/>
      <c r="K192" s="7"/>
      <c r="L192" s="7"/>
    </row>
    <row r="193" spans="1:12">
      <c r="A193" s="4">
        <v>41237</v>
      </c>
      <c r="B193" s="2">
        <v>500</v>
      </c>
      <c r="C193" s="2">
        <v>0</v>
      </c>
      <c r="D193" s="6">
        <v>0</v>
      </c>
      <c r="E193" s="7" t="s">
        <v>44</v>
      </c>
      <c r="F193" s="7"/>
      <c r="G193" s="7"/>
      <c r="H193" s="7"/>
      <c r="I193" s="7"/>
      <c r="J193" s="7"/>
      <c r="K193" s="7"/>
      <c r="L193" s="7"/>
    </row>
    <row r="194" spans="1:12">
      <c r="A194" s="4">
        <v>41237</v>
      </c>
      <c r="B194" s="2">
        <v>0</v>
      </c>
      <c r="C194" s="2">
        <v>0</v>
      </c>
      <c r="D194" s="6">
        <v>12</v>
      </c>
      <c r="E194" s="7" t="s">
        <v>69</v>
      </c>
      <c r="F194" s="7"/>
      <c r="G194" s="7"/>
      <c r="H194" s="7"/>
      <c r="I194" s="7"/>
      <c r="J194" s="7"/>
      <c r="K194" s="7"/>
      <c r="L194" s="7"/>
    </row>
    <row r="195" spans="1:12">
      <c r="A195" s="4">
        <v>41237</v>
      </c>
      <c r="B195" s="2">
        <v>0</v>
      </c>
      <c r="C195" s="2">
        <v>0</v>
      </c>
      <c r="D195" s="6">
        <v>10</v>
      </c>
      <c r="E195" s="7" t="s">
        <v>116</v>
      </c>
      <c r="F195" s="7"/>
      <c r="G195" s="7"/>
      <c r="H195" s="7"/>
      <c r="I195" s="7"/>
      <c r="J195" s="7"/>
      <c r="K195" s="7"/>
      <c r="L195" s="7"/>
    </row>
    <row r="196" spans="1:12">
      <c r="A196" s="4">
        <v>41237</v>
      </c>
      <c r="B196" s="2">
        <v>0</v>
      </c>
      <c r="C196" s="2">
        <v>0</v>
      </c>
      <c r="D196" s="6">
        <v>11</v>
      </c>
      <c r="E196" s="7" t="s">
        <v>53</v>
      </c>
      <c r="F196" s="7"/>
      <c r="G196" s="7"/>
      <c r="H196" s="7"/>
      <c r="I196" s="7"/>
      <c r="J196" s="7"/>
      <c r="K196" s="7"/>
      <c r="L196" s="7"/>
    </row>
    <row r="197" spans="1:12">
      <c r="A197" s="4">
        <v>41237</v>
      </c>
      <c r="B197" s="2">
        <v>0</v>
      </c>
      <c r="C197" s="2">
        <v>0</v>
      </c>
      <c r="D197" s="6">
        <v>20</v>
      </c>
      <c r="E197" s="7" t="s">
        <v>119</v>
      </c>
      <c r="F197" s="7"/>
      <c r="G197" s="7"/>
      <c r="H197" s="7"/>
      <c r="I197" s="7"/>
      <c r="J197" s="7"/>
      <c r="K197" s="7"/>
      <c r="L197" s="7"/>
    </row>
    <row r="198" spans="1:12">
      <c r="A198" s="4">
        <v>41237</v>
      </c>
      <c r="B198" s="2">
        <v>0</v>
      </c>
      <c r="C198" s="2">
        <v>0</v>
      </c>
      <c r="D198" s="6">
        <v>100</v>
      </c>
      <c r="E198" s="7" t="s">
        <v>76</v>
      </c>
      <c r="F198" s="7"/>
      <c r="G198" s="7"/>
      <c r="H198" s="7"/>
      <c r="I198" s="7"/>
      <c r="J198" s="7"/>
      <c r="K198" s="7"/>
      <c r="L198" s="7"/>
    </row>
    <row r="199" spans="1:12">
      <c r="A199" s="4">
        <v>41237</v>
      </c>
      <c r="B199" s="2">
        <v>0</v>
      </c>
      <c r="C199" s="2">
        <v>0</v>
      </c>
      <c r="D199" s="6">
        <v>80</v>
      </c>
      <c r="E199" s="7" t="s">
        <v>130</v>
      </c>
      <c r="F199" s="7"/>
      <c r="G199" s="7"/>
      <c r="H199" s="7"/>
      <c r="I199" s="7"/>
      <c r="J199" s="7"/>
      <c r="K199" s="7"/>
      <c r="L199" s="7"/>
    </row>
    <row r="200" spans="1:12">
      <c r="A200" s="4">
        <v>41237</v>
      </c>
      <c r="B200" s="2">
        <v>0</v>
      </c>
      <c r="C200" s="2">
        <v>0</v>
      </c>
      <c r="D200" s="6">
        <v>180</v>
      </c>
      <c r="E200" s="7" t="s">
        <v>128</v>
      </c>
      <c r="F200" s="7"/>
      <c r="G200" s="7"/>
      <c r="H200" s="7"/>
      <c r="I200" s="7"/>
      <c r="J200" s="7"/>
      <c r="K200" s="7"/>
      <c r="L200" s="7"/>
    </row>
    <row r="201" spans="1:12">
      <c r="A201" s="4">
        <v>41238</v>
      </c>
      <c r="B201" s="2">
        <v>1000</v>
      </c>
      <c r="C201" s="2">
        <v>0</v>
      </c>
      <c r="D201" s="6">
        <v>0</v>
      </c>
      <c r="E201" s="7" t="s">
        <v>44</v>
      </c>
      <c r="F201" s="7"/>
      <c r="G201" s="7"/>
      <c r="H201" s="7"/>
      <c r="I201" s="7"/>
      <c r="J201" s="7"/>
      <c r="K201" s="7"/>
      <c r="L201" s="7"/>
    </row>
    <row r="202" spans="1:12">
      <c r="A202" s="4">
        <v>41238</v>
      </c>
      <c r="B202" s="2">
        <v>0</v>
      </c>
      <c r="C202" s="2">
        <v>0</v>
      </c>
      <c r="D202" s="6">
        <v>20</v>
      </c>
      <c r="E202" s="7" t="s">
        <v>131</v>
      </c>
      <c r="F202" s="7"/>
      <c r="G202" s="7"/>
      <c r="H202" s="7"/>
      <c r="I202" s="7"/>
      <c r="J202" s="7"/>
      <c r="K202" s="7"/>
      <c r="L202" s="7"/>
    </row>
    <row r="203" spans="1:12">
      <c r="A203" s="4">
        <v>41238</v>
      </c>
      <c r="B203" s="2">
        <v>0</v>
      </c>
      <c r="C203" s="2">
        <v>0</v>
      </c>
      <c r="D203" s="6">
        <v>200</v>
      </c>
      <c r="E203" s="7" t="s">
        <v>129</v>
      </c>
      <c r="F203" s="7"/>
      <c r="G203" s="7"/>
      <c r="H203" s="7"/>
      <c r="I203" s="7"/>
      <c r="J203" s="7"/>
      <c r="K203" s="7"/>
      <c r="L203" s="7"/>
    </row>
    <row r="204" spans="1:12">
      <c r="A204" s="4">
        <v>41238</v>
      </c>
      <c r="B204" s="2">
        <v>0</v>
      </c>
      <c r="C204" s="2">
        <v>0</v>
      </c>
      <c r="D204" s="6">
        <v>21</v>
      </c>
      <c r="E204" s="7" t="s">
        <v>69</v>
      </c>
      <c r="F204" s="7"/>
      <c r="G204" s="7"/>
      <c r="H204" s="7"/>
      <c r="I204" s="7"/>
      <c r="J204" s="7"/>
      <c r="K204" s="7"/>
      <c r="L204" s="7"/>
    </row>
    <row r="205" spans="1:12">
      <c r="A205" s="4">
        <v>41238</v>
      </c>
      <c r="B205" s="2">
        <v>0</v>
      </c>
      <c r="C205" s="2">
        <v>0</v>
      </c>
      <c r="D205" s="6">
        <v>65</v>
      </c>
      <c r="E205" s="7" t="s">
        <v>53</v>
      </c>
      <c r="F205" s="7"/>
      <c r="G205" s="7"/>
      <c r="H205" s="7"/>
      <c r="I205" s="7"/>
      <c r="J205" s="7"/>
      <c r="K205" s="7"/>
      <c r="L205" s="7"/>
    </row>
    <row r="206" spans="1:12">
      <c r="A206" s="4">
        <v>41239</v>
      </c>
      <c r="B206" s="2">
        <v>0</v>
      </c>
      <c r="C206" s="2">
        <v>0</v>
      </c>
      <c r="D206" s="6">
        <v>1</v>
      </c>
      <c r="E206" s="7" t="s">
        <v>69</v>
      </c>
      <c r="F206" s="7"/>
      <c r="G206" s="7"/>
      <c r="H206" s="7"/>
      <c r="I206" s="7"/>
      <c r="J206" s="7"/>
      <c r="L206" s="7"/>
    </row>
    <row r="207" spans="1:12">
      <c r="A207" s="4">
        <v>41239</v>
      </c>
      <c r="B207" s="2">
        <v>1000</v>
      </c>
      <c r="C207" s="2">
        <v>0</v>
      </c>
      <c r="D207" s="6">
        <v>0</v>
      </c>
      <c r="E207" s="7" t="s">
        <v>44</v>
      </c>
      <c r="F207" s="7"/>
      <c r="G207" s="7"/>
      <c r="H207" s="7"/>
      <c r="I207" s="7"/>
      <c r="L207" s="7"/>
    </row>
    <row r="208" spans="1:12">
      <c r="A208" s="4">
        <v>41239</v>
      </c>
      <c r="B208" s="2">
        <v>0</v>
      </c>
      <c r="C208" s="2">
        <v>0</v>
      </c>
      <c r="D208" s="6">
        <v>500</v>
      </c>
      <c r="E208" s="7" t="s">
        <v>135</v>
      </c>
      <c r="F208" s="7"/>
      <c r="G208" s="7"/>
      <c r="H208" s="7"/>
      <c r="I208" s="7"/>
      <c r="J208" s="7"/>
      <c r="L208" s="7"/>
    </row>
    <row r="209" spans="1:13">
      <c r="A209" s="4">
        <v>41240</v>
      </c>
      <c r="B209" s="2">
        <v>0</v>
      </c>
      <c r="C209" s="2">
        <v>0</v>
      </c>
      <c r="D209" s="6">
        <v>1</v>
      </c>
      <c r="E209" s="7" t="s">
        <v>69</v>
      </c>
      <c r="F209" s="7"/>
      <c r="G209" s="7"/>
      <c r="H209" s="7"/>
      <c r="I209" s="7"/>
      <c r="J209" s="7"/>
      <c r="K209" s="7"/>
      <c r="L209" s="7"/>
    </row>
    <row r="210" spans="1:13">
      <c r="A210" s="4">
        <v>41240</v>
      </c>
      <c r="B210" s="2">
        <v>0</v>
      </c>
      <c r="C210" s="2">
        <v>0</v>
      </c>
      <c r="D210" s="6">
        <v>8</v>
      </c>
      <c r="E210" s="7" t="s">
        <v>53</v>
      </c>
      <c r="F210" s="7"/>
      <c r="G210" s="7"/>
      <c r="H210" s="7"/>
      <c r="I210" s="7"/>
      <c r="J210" s="7"/>
      <c r="K210" s="7"/>
      <c r="L210" s="7"/>
    </row>
    <row r="211" spans="1:13">
      <c r="A211" s="4">
        <v>41240</v>
      </c>
      <c r="B211" s="2">
        <v>1500</v>
      </c>
      <c r="C211" s="2">
        <v>0</v>
      </c>
      <c r="D211" s="6">
        <v>0</v>
      </c>
      <c r="E211" s="7" t="s">
        <v>44</v>
      </c>
      <c r="F211" s="7"/>
      <c r="G211" s="7"/>
      <c r="H211" s="7"/>
      <c r="I211" s="7"/>
      <c r="J211" s="7"/>
      <c r="K211" s="7"/>
      <c r="L211" s="7"/>
    </row>
    <row r="212" spans="1:13">
      <c r="A212" s="4">
        <v>41241</v>
      </c>
      <c r="B212" s="2">
        <v>0</v>
      </c>
      <c r="C212" s="2">
        <v>0</v>
      </c>
      <c r="D212" s="6">
        <v>1760</v>
      </c>
      <c r="E212" s="7" t="s">
        <v>151</v>
      </c>
      <c r="F212" s="7"/>
      <c r="G212" s="7"/>
      <c r="H212" s="7"/>
      <c r="I212" s="7"/>
      <c r="J212" s="7"/>
      <c r="K212" s="7"/>
      <c r="L212" s="7"/>
    </row>
    <row r="213" spans="1:13">
      <c r="A213" s="4">
        <v>41241</v>
      </c>
      <c r="B213" s="2">
        <v>0</v>
      </c>
      <c r="C213" s="2">
        <v>544</v>
      </c>
      <c r="D213" s="6">
        <v>0</v>
      </c>
      <c r="E213" s="7" t="s">
        <v>150</v>
      </c>
      <c r="F213" s="7"/>
      <c r="G213" s="7"/>
      <c r="H213" s="7"/>
      <c r="I213" s="7"/>
      <c r="J213" s="7"/>
      <c r="K213" s="7"/>
      <c r="L213" s="7"/>
    </row>
    <row r="214" spans="1:13">
      <c r="A214" s="4">
        <v>41241</v>
      </c>
      <c r="B214" s="2">
        <v>0</v>
      </c>
      <c r="C214" s="2">
        <v>74</v>
      </c>
      <c r="D214" s="6">
        <v>0</v>
      </c>
      <c r="E214" s="7" t="s">
        <v>160</v>
      </c>
      <c r="F214" s="7"/>
      <c r="G214" s="7"/>
      <c r="H214" s="7"/>
      <c r="I214" s="7"/>
      <c r="J214" s="7"/>
      <c r="K214" s="7"/>
      <c r="L214" s="7"/>
    </row>
    <row r="215" spans="1:13">
      <c r="A215" s="4">
        <v>41241</v>
      </c>
      <c r="B215" s="2">
        <v>0</v>
      </c>
      <c r="C215" s="2">
        <v>0</v>
      </c>
      <c r="D215" s="6">
        <v>25</v>
      </c>
      <c r="E215" s="7" t="s">
        <v>152</v>
      </c>
      <c r="F215" s="7"/>
      <c r="G215" s="7"/>
      <c r="H215" s="7"/>
      <c r="I215" s="7"/>
      <c r="J215" s="7"/>
      <c r="K215" s="7"/>
      <c r="L215" s="7"/>
    </row>
    <row r="216" spans="1:13">
      <c r="A216" s="4">
        <v>41241</v>
      </c>
      <c r="B216" s="2">
        <v>0</v>
      </c>
      <c r="C216" s="2">
        <v>0</v>
      </c>
      <c r="D216" s="6">
        <v>9.5</v>
      </c>
      <c r="E216" s="7" t="s">
        <v>149</v>
      </c>
      <c r="F216" s="7"/>
      <c r="G216" s="7"/>
      <c r="H216" s="7"/>
      <c r="I216" s="7"/>
      <c r="J216" s="7"/>
      <c r="K216" s="7"/>
      <c r="L216" s="7"/>
    </row>
    <row r="217" spans="1:13">
      <c r="A217" s="4">
        <v>41242</v>
      </c>
      <c r="B217" s="2">
        <v>2000</v>
      </c>
      <c r="C217" s="2">
        <v>0</v>
      </c>
      <c r="D217" s="6">
        <v>0</v>
      </c>
      <c r="E217" s="7" t="s">
        <v>44</v>
      </c>
      <c r="F217" s="7"/>
      <c r="G217" s="7"/>
      <c r="H217" s="7"/>
      <c r="I217" s="7"/>
      <c r="J217" s="7"/>
      <c r="K217" s="7"/>
      <c r="L217" s="7"/>
    </row>
    <row r="218" spans="1:13">
      <c r="A218" s="4">
        <v>41242</v>
      </c>
      <c r="B218" s="2">
        <v>0</v>
      </c>
      <c r="C218" s="2">
        <v>0</v>
      </c>
      <c r="D218" s="6">
        <v>105</v>
      </c>
      <c r="E218" s="7" t="s">
        <v>159</v>
      </c>
      <c r="F218" s="7"/>
      <c r="G218" s="7"/>
      <c r="H218" s="7"/>
      <c r="I218" s="7"/>
      <c r="J218" s="7"/>
      <c r="K218" s="7"/>
      <c r="L218" s="7"/>
    </row>
    <row r="219" spans="1:13">
      <c r="A219" s="4">
        <v>41242</v>
      </c>
      <c r="B219" s="2">
        <v>0</v>
      </c>
      <c r="C219" s="2">
        <v>0</v>
      </c>
      <c r="D219" s="6">
        <v>300</v>
      </c>
      <c r="E219" s="7" t="s">
        <v>161</v>
      </c>
      <c r="F219" s="7"/>
      <c r="G219" s="7"/>
      <c r="H219" s="7"/>
      <c r="I219" s="7"/>
      <c r="J219" s="7"/>
      <c r="K219" s="7"/>
      <c r="L219" s="7"/>
    </row>
    <row r="220" spans="1:13">
      <c r="A220" s="4">
        <v>41242</v>
      </c>
      <c r="B220" s="2">
        <v>0</v>
      </c>
      <c r="C220" s="2">
        <v>0</v>
      </c>
      <c r="D220" s="6">
        <v>7.5</v>
      </c>
      <c r="E220" s="7" t="s">
        <v>162</v>
      </c>
      <c r="F220" s="7"/>
      <c r="G220" s="7"/>
      <c r="H220" s="7"/>
      <c r="I220" s="7"/>
      <c r="J220" s="7"/>
      <c r="K220" s="7"/>
      <c r="L220" s="7"/>
    </row>
    <row r="221" spans="1:13">
      <c r="A221" s="4">
        <v>41243</v>
      </c>
      <c r="B221" s="2">
        <v>0</v>
      </c>
      <c r="C221" s="2">
        <v>0</v>
      </c>
      <c r="D221" s="6">
        <v>1300</v>
      </c>
      <c r="E221" s="7" t="s">
        <v>163</v>
      </c>
      <c r="F221" s="7"/>
      <c r="G221" s="7"/>
      <c r="H221" s="7"/>
      <c r="I221" s="7"/>
      <c r="J221" s="7"/>
      <c r="K221" s="7"/>
      <c r="L221" s="7"/>
    </row>
    <row r="222" spans="1:13">
      <c r="A222" s="4">
        <v>41243</v>
      </c>
      <c r="B222" s="2">
        <v>0</v>
      </c>
      <c r="C222" s="2">
        <v>0</v>
      </c>
      <c r="D222" s="6">
        <v>77</v>
      </c>
      <c r="E222" s="7" t="s">
        <v>171</v>
      </c>
      <c r="F222" s="7"/>
      <c r="G222" s="7"/>
      <c r="H222" s="7"/>
      <c r="I222" s="7"/>
      <c r="J222" s="6"/>
      <c r="K222" s="6"/>
      <c r="L222" s="6"/>
      <c r="M222" s="2"/>
    </row>
    <row r="223" spans="1:13">
      <c r="A223" s="4">
        <v>41243</v>
      </c>
      <c r="B223" s="2">
        <v>0</v>
      </c>
      <c r="C223" s="2">
        <v>0</v>
      </c>
      <c r="D223" s="6">
        <v>20</v>
      </c>
      <c r="E223" s="7" t="s">
        <v>172</v>
      </c>
      <c r="F223" s="7"/>
      <c r="G223" s="7"/>
      <c r="H223" s="7"/>
      <c r="I223" s="7"/>
      <c r="J223" s="7"/>
      <c r="K223" s="7"/>
      <c r="L223" s="7"/>
    </row>
    <row r="224" spans="1:13">
      <c r="A224" t="s">
        <v>21</v>
      </c>
      <c r="B224" s="2">
        <f>SUM(B10:B221)</f>
        <v>16065.76</v>
      </c>
      <c r="C224" s="2">
        <f>SUM(C10:C221)</f>
        <v>1591.4</v>
      </c>
      <c r="D224" s="2">
        <f>SUM(D10:D221)</f>
        <v>10739.5</v>
      </c>
      <c r="F224" s="7"/>
      <c r="G224" s="7"/>
      <c r="H224" s="7"/>
      <c r="I224" s="7"/>
    </row>
  </sheetData>
  <mergeCells count="6">
    <mergeCell ref="P7:U7"/>
    <mergeCell ref="G9:I9"/>
    <mergeCell ref="A1:E1"/>
    <mergeCell ref="F1:I1"/>
    <mergeCell ref="A7:C7"/>
    <mergeCell ref="B8:E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"/>
  <sheetViews>
    <sheetView workbookViewId="0">
      <selection activeCell="D253" sqref="D253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  <col min="10" max="10" width="14.6640625" bestFit="1" customWidth="1"/>
  </cols>
  <sheetData>
    <row r="1" spans="1:22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22">
      <c r="A3" t="s">
        <v>4</v>
      </c>
      <c r="B3" s="3">
        <v>900</v>
      </c>
      <c r="C3" s="2">
        <f>SUM(B10:D43)</f>
        <v>4980.75</v>
      </c>
      <c r="D3" s="2">
        <f>B$3-C$3</f>
        <v>-4080.75</v>
      </c>
      <c r="F3" t="s">
        <v>30</v>
      </c>
      <c r="G3" s="2">
        <f>Noviembre!H3</f>
        <v>504.59000000000015</v>
      </c>
      <c r="H3" s="2">
        <f>G3-B272+Q43-H11-H12-H13</f>
        <v>5103.93</v>
      </c>
    </row>
    <row r="4" spans="1:22">
      <c r="A4" t="s">
        <v>5</v>
      </c>
      <c r="B4" s="3">
        <v>2500</v>
      </c>
      <c r="C4" s="2">
        <f>SUM(B45:D196)</f>
        <v>5495.73</v>
      </c>
      <c r="D4" s="2">
        <f>B4-C4</f>
        <v>-2995.7299999999996</v>
      </c>
      <c r="F4" t="s">
        <v>31</v>
      </c>
      <c r="G4" s="2">
        <f>Noviembre!H4</f>
        <v>933.2199999999998</v>
      </c>
      <c r="H4" s="2">
        <f>G4-C272+R43</f>
        <v>14.540000000000873</v>
      </c>
    </row>
    <row r="5" spans="1:22">
      <c r="A5" t="s">
        <v>6</v>
      </c>
      <c r="B5" s="3">
        <v>10000</v>
      </c>
      <c r="C5" s="2">
        <f>SUM(C199:C269)</f>
        <v>2509.4499999999994</v>
      </c>
      <c r="D5" s="2">
        <f>B5-C5</f>
        <v>7490.5500000000011</v>
      </c>
      <c r="F5" t="s">
        <v>32</v>
      </c>
      <c r="G5" s="2">
        <f>Noviembre!H5</f>
        <v>-76.5</v>
      </c>
      <c r="H5" s="2">
        <f>G5-D272+S43</f>
        <v>1783.79</v>
      </c>
    </row>
    <row r="6" spans="1:22">
      <c r="A6" t="s">
        <v>33</v>
      </c>
      <c r="B6" s="3">
        <f>SUM(B3:B5)</f>
        <v>13400</v>
      </c>
      <c r="C6" s="2">
        <f>SUM(C3:C5)+SUM(D199:D269)</f>
        <v>17263.14</v>
      </c>
      <c r="D6" s="2">
        <f>SUM(D3:D5)</f>
        <v>414.07000000000153</v>
      </c>
      <c r="F6" t="s">
        <v>33</v>
      </c>
      <c r="G6" s="2">
        <f>SUM(G3:G5)</f>
        <v>1361.31</v>
      </c>
      <c r="H6" s="2">
        <f>SUM(H3:H5)</f>
        <v>6902.2600000000011</v>
      </c>
    </row>
    <row r="7" spans="1:22">
      <c r="A7" s="15" t="s">
        <v>12</v>
      </c>
      <c r="B7" s="15"/>
      <c r="C7" s="15"/>
      <c r="P7" s="15" t="s">
        <v>41</v>
      </c>
      <c r="Q7" s="15"/>
      <c r="R7" s="15"/>
      <c r="S7" s="15"/>
      <c r="T7" s="15"/>
      <c r="U7" s="15"/>
      <c r="V7" s="8"/>
    </row>
    <row r="8" spans="1:22">
      <c r="A8" t="s">
        <v>0</v>
      </c>
      <c r="B8" s="15" t="s">
        <v>70</v>
      </c>
      <c r="C8" s="15"/>
      <c r="D8" s="15"/>
      <c r="E8" s="15"/>
      <c r="P8" t="s">
        <v>42</v>
      </c>
      <c r="Q8" t="s">
        <v>30</v>
      </c>
      <c r="R8" t="s">
        <v>31</v>
      </c>
      <c r="S8" t="s">
        <v>32</v>
      </c>
      <c r="T8" t="s">
        <v>115</v>
      </c>
    </row>
    <row r="9" spans="1:22">
      <c r="A9" t="s">
        <v>4</v>
      </c>
      <c r="B9" t="s">
        <v>30</v>
      </c>
      <c r="C9" t="s">
        <v>43</v>
      </c>
      <c r="D9" t="s">
        <v>32</v>
      </c>
      <c r="E9" t="s">
        <v>15</v>
      </c>
      <c r="G9" s="15" t="s">
        <v>71</v>
      </c>
      <c r="H9" s="15"/>
      <c r="I9" s="15"/>
      <c r="P9" s="1">
        <v>41244</v>
      </c>
      <c r="Q9" s="2">
        <v>0</v>
      </c>
      <c r="R9" s="2">
        <v>0</v>
      </c>
      <c r="S9" s="2">
        <v>1000</v>
      </c>
      <c r="U9" s="2"/>
    </row>
    <row r="10" spans="1:22">
      <c r="A10" s="1">
        <v>41244</v>
      </c>
      <c r="B10" s="2">
        <v>0</v>
      </c>
      <c r="C10" s="2">
        <v>0</v>
      </c>
      <c r="D10" s="2">
        <v>0</v>
      </c>
      <c r="G10" t="s">
        <v>0</v>
      </c>
      <c r="H10" t="s">
        <v>72</v>
      </c>
      <c r="I10" s="2" t="s">
        <v>42</v>
      </c>
      <c r="P10" s="1">
        <v>41245</v>
      </c>
      <c r="Q10" s="2">
        <v>0</v>
      </c>
      <c r="R10" s="2">
        <v>0</v>
      </c>
      <c r="S10" s="2">
        <v>0</v>
      </c>
      <c r="U10" s="2"/>
    </row>
    <row r="11" spans="1:22">
      <c r="A11" s="1">
        <v>41245</v>
      </c>
      <c r="B11" s="2">
        <v>0</v>
      </c>
      <c r="C11" s="2">
        <v>0</v>
      </c>
      <c r="D11" s="2">
        <v>100</v>
      </c>
      <c r="E11" t="s">
        <v>191</v>
      </c>
      <c r="G11" t="s">
        <v>73</v>
      </c>
      <c r="H11">
        <v>3900</v>
      </c>
      <c r="I11" s="1">
        <v>41261</v>
      </c>
      <c r="P11" s="1">
        <v>41246</v>
      </c>
      <c r="Q11" s="2">
        <v>0</v>
      </c>
      <c r="R11" s="2">
        <v>0</v>
      </c>
      <c r="S11" s="2">
        <v>0</v>
      </c>
      <c r="U11" s="2"/>
    </row>
    <row r="12" spans="1:22">
      <c r="A12" s="1">
        <v>41246</v>
      </c>
      <c r="B12" s="2">
        <v>0</v>
      </c>
      <c r="C12" s="2">
        <v>0</v>
      </c>
      <c r="D12" s="2">
        <v>6</v>
      </c>
      <c r="G12" t="s">
        <v>74</v>
      </c>
      <c r="H12">
        <v>0</v>
      </c>
      <c r="K12" s="2"/>
      <c r="P12" s="1">
        <v>41247</v>
      </c>
      <c r="Q12" s="2">
        <v>0</v>
      </c>
      <c r="R12" s="2">
        <v>0</v>
      </c>
      <c r="S12" s="2">
        <v>0</v>
      </c>
      <c r="U12" s="2"/>
    </row>
    <row r="13" spans="1:22">
      <c r="A13" s="1">
        <v>41247</v>
      </c>
      <c r="B13" s="2">
        <v>0</v>
      </c>
      <c r="C13" s="2">
        <v>0</v>
      </c>
      <c r="D13" s="2">
        <v>36</v>
      </c>
      <c r="E13" t="s">
        <v>185</v>
      </c>
      <c r="G13" t="s">
        <v>10</v>
      </c>
      <c r="H13">
        <v>0</v>
      </c>
      <c r="L13" s="2"/>
      <c r="P13" s="1">
        <v>41248</v>
      </c>
      <c r="Q13" s="2">
        <v>0</v>
      </c>
      <c r="R13" s="2">
        <v>0</v>
      </c>
      <c r="S13" s="2">
        <v>2000</v>
      </c>
    </row>
    <row r="14" spans="1:22">
      <c r="A14" s="1">
        <v>41248</v>
      </c>
      <c r="B14" s="2">
        <v>0</v>
      </c>
      <c r="C14" s="2">
        <v>0</v>
      </c>
      <c r="D14" s="2">
        <v>12</v>
      </c>
      <c r="J14" s="3"/>
      <c r="L14" s="2"/>
      <c r="P14" s="1">
        <v>41249</v>
      </c>
      <c r="Q14" s="2">
        <v>0</v>
      </c>
      <c r="R14" s="2">
        <v>0</v>
      </c>
      <c r="S14" s="2">
        <v>0</v>
      </c>
      <c r="U14" s="2"/>
    </row>
    <row r="15" spans="1:22">
      <c r="A15" s="1">
        <v>41249</v>
      </c>
      <c r="B15" s="2">
        <v>0</v>
      </c>
      <c r="C15" s="2">
        <v>0</v>
      </c>
      <c r="D15" s="2">
        <v>12</v>
      </c>
      <c r="G15" s="5"/>
      <c r="H15" s="5"/>
      <c r="I15" s="5"/>
      <c r="J15" s="5"/>
      <c r="K15" s="5"/>
      <c r="L15" s="5"/>
      <c r="M15" s="5"/>
      <c r="N15" s="5"/>
      <c r="O15" s="5"/>
      <c r="P15" s="1">
        <v>41250</v>
      </c>
      <c r="Q15" s="2">
        <v>0</v>
      </c>
      <c r="R15" s="2">
        <v>0</v>
      </c>
      <c r="S15" s="2">
        <v>500</v>
      </c>
      <c r="U15" s="2"/>
    </row>
    <row r="16" spans="1:22" s="1" customFormat="1">
      <c r="A16" s="1">
        <v>41250</v>
      </c>
      <c r="B16" s="2">
        <v>0</v>
      </c>
      <c r="C16" s="2">
        <v>0</v>
      </c>
      <c r="D16" s="2">
        <v>12</v>
      </c>
      <c r="E16"/>
      <c r="F16"/>
      <c r="G16" s="5"/>
      <c r="H16" s="5"/>
      <c r="I16" s="5"/>
      <c r="J16" s="5"/>
      <c r="K16" s="3"/>
      <c r="L16" s="5"/>
      <c r="M16" s="5"/>
      <c r="N16" s="5"/>
      <c r="O16" s="5"/>
      <c r="P16" s="1">
        <v>41251</v>
      </c>
      <c r="Q16" s="2">
        <v>0</v>
      </c>
      <c r="R16" s="2">
        <v>0</v>
      </c>
      <c r="S16" s="2">
        <v>0</v>
      </c>
      <c r="T16"/>
      <c r="V16" s="5"/>
    </row>
    <row r="17" spans="1:22" s="1" customFormat="1">
      <c r="A17" s="1">
        <v>41251</v>
      </c>
      <c r="B17" s="2">
        <v>0</v>
      </c>
      <c r="C17" s="2">
        <v>0</v>
      </c>
      <c r="D17" s="2">
        <v>24</v>
      </c>
      <c r="E17" t="s">
        <v>208</v>
      </c>
      <c r="G17" s="5"/>
      <c r="H17" s="5"/>
      <c r="I17" s="5"/>
      <c r="J17" s="5"/>
      <c r="K17" s="5"/>
      <c r="L17" s="5"/>
      <c r="M17" s="5"/>
      <c r="N17" s="5"/>
      <c r="O17" s="5"/>
      <c r="P17" s="1">
        <v>41252</v>
      </c>
      <c r="Q17" s="2">
        <v>0</v>
      </c>
      <c r="R17" s="2">
        <v>0</v>
      </c>
      <c r="S17" s="2">
        <v>0</v>
      </c>
      <c r="T17"/>
      <c r="V17" s="5"/>
    </row>
    <row r="18" spans="1:22" s="1" customFormat="1">
      <c r="A18" s="1">
        <v>41252</v>
      </c>
      <c r="B18" s="2">
        <v>0</v>
      </c>
      <c r="C18" s="2">
        <v>0</v>
      </c>
      <c r="D18" s="2">
        <v>0</v>
      </c>
      <c r="E18"/>
      <c r="G18" s="5"/>
      <c r="H18" s="5"/>
      <c r="I18" s="5"/>
      <c r="J18" s="5"/>
      <c r="K18" s="5"/>
      <c r="L18" s="5"/>
      <c r="M18" s="5"/>
      <c r="N18" s="5"/>
      <c r="O18" s="5"/>
      <c r="P18" s="1">
        <v>41253</v>
      </c>
      <c r="Q18" s="2">
        <v>0</v>
      </c>
      <c r="R18" s="2">
        <v>0</v>
      </c>
      <c r="S18" s="2">
        <v>500</v>
      </c>
      <c r="T18"/>
      <c r="V18" s="5"/>
    </row>
    <row r="19" spans="1:22" s="1" customFormat="1">
      <c r="A19" s="1">
        <v>41253</v>
      </c>
      <c r="B19" s="2">
        <v>0</v>
      </c>
      <c r="C19" s="2">
        <v>0</v>
      </c>
      <c r="D19" s="2">
        <v>12</v>
      </c>
      <c r="E19"/>
      <c r="G19" s="5"/>
      <c r="H19" s="10"/>
      <c r="I19" s="5"/>
      <c r="J19" s="5"/>
      <c r="K19" s="5"/>
      <c r="L19" s="5"/>
      <c r="M19" s="5"/>
      <c r="N19" s="5"/>
      <c r="O19" s="5"/>
      <c r="P19" s="1">
        <v>41254</v>
      </c>
      <c r="Q19" s="2">
        <v>0</v>
      </c>
      <c r="R19" s="2">
        <v>0</v>
      </c>
      <c r="S19" s="2">
        <v>300</v>
      </c>
      <c r="T19"/>
      <c r="V19" s="5"/>
    </row>
    <row r="20" spans="1:22" s="1" customFormat="1">
      <c r="A20" s="1">
        <v>41254</v>
      </c>
      <c r="B20" s="2">
        <v>0</v>
      </c>
      <c r="C20" s="2">
        <v>0</v>
      </c>
      <c r="D20" s="2">
        <v>6</v>
      </c>
      <c r="E20"/>
      <c r="G20" s="5"/>
      <c r="H20" s="5"/>
      <c r="I20" s="5"/>
      <c r="J20" s="5"/>
      <c r="K20" s="5"/>
      <c r="L20" s="5"/>
      <c r="M20" s="5"/>
      <c r="N20" s="5"/>
      <c r="O20" s="5"/>
      <c r="P20" s="1">
        <v>41255</v>
      </c>
      <c r="Q20" s="2">
        <v>0</v>
      </c>
      <c r="R20" s="2">
        <v>0</v>
      </c>
      <c r="S20" s="2">
        <v>0</v>
      </c>
      <c r="T20"/>
      <c r="V20" s="5"/>
    </row>
    <row r="21" spans="1:22" s="1" customFormat="1">
      <c r="A21" s="1">
        <v>41255</v>
      </c>
      <c r="B21" s="2">
        <v>0</v>
      </c>
      <c r="C21" s="2">
        <v>0</v>
      </c>
      <c r="D21" s="2">
        <v>6</v>
      </c>
      <c r="E21"/>
      <c r="G21" s="5"/>
      <c r="H21" s="5"/>
      <c r="I21" s="5"/>
      <c r="J21" s="5"/>
      <c r="K21" s="5"/>
      <c r="L21" s="5"/>
      <c r="M21" s="5"/>
      <c r="N21" s="5"/>
      <c r="O21" s="5"/>
      <c r="P21" s="1">
        <v>41256</v>
      </c>
      <c r="Q21" s="2">
        <v>0</v>
      </c>
      <c r="R21" s="2">
        <v>2671</v>
      </c>
      <c r="S21" s="2">
        <v>0</v>
      </c>
      <c r="T21"/>
      <c r="V21" s="5"/>
    </row>
    <row r="22" spans="1:22" s="1" customFormat="1">
      <c r="A22" s="1">
        <v>41256</v>
      </c>
      <c r="B22" s="2">
        <v>0</v>
      </c>
      <c r="C22" s="2">
        <v>0</v>
      </c>
      <c r="D22" s="2">
        <v>0</v>
      </c>
      <c r="E22"/>
      <c r="G22" s="5"/>
      <c r="H22" s="5"/>
      <c r="I22" s="5"/>
      <c r="J22" s="5"/>
      <c r="K22" s="5"/>
      <c r="L22" s="5"/>
      <c r="M22" s="5"/>
      <c r="N22" s="5"/>
      <c r="O22" s="5"/>
      <c r="P22" s="1">
        <v>41256</v>
      </c>
      <c r="Q22" s="2">
        <v>18356.240000000002</v>
      </c>
      <c r="R22" s="2">
        <v>0</v>
      </c>
      <c r="S22" s="2">
        <v>0</v>
      </c>
      <c r="T22"/>
      <c r="V22" s="5"/>
    </row>
    <row r="23" spans="1:22" s="1" customFormat="1">
      <c r="A23" s="1">
        <v>41257</v>
      </c>
      <c r="B23" s="2">
        <v>0</v>
      </c>
      <c r="C23" s="2">
        <v>0</v>
      </c>
      <c r="D23" s="2">
        <v>6</v>
      </c>
      <c r="E23"/>
      <c r="G23" s="5"/>
      <c r="H23" s="5"/>
      <c r="I23" s="5"/>
      <c r="J23" s="5"/>
      <c r="K23" s="5"/>
      <c r="L23" s="5"/>
      <c r="M23" s="5"/>
      <c r="N23" s="5"/>
      <c r="O23" s="5"/>
      <c r="P23" s="1">
        <v>41257</v>
      </c>
      <c r="Q23" s="2">
        <v>0</v>
      </c>
      <c r="R23" s="2">
        <v>0</v>
      </c>
      <c r="S23" s="2">
        <v>600</v>
      </c>
      <c r="T23"/>
      <c r="V23" s="5"/>
    </row>
    <row r="24" spans="1:22">
      <c r="A24" s="1">
        <v>41258</v>
      </c>
      <c r="B24" s="2">
        <v>0</v>
      </c>
      <c r="C24" s="2">
        <v>0</v>
      </c>
      <c r="D24" s="2">
        <v>0</v>
      </c>
      <c r="F24" s="1"/>
      <c r="G24" s="5"/>
      <c r="H24" s="5"/>
      <c r="I24" s="5"/>
      <c r="J24" s="5"/>
      <c r="K24" s="5"/>
      <c r="L24" s="5"/>
      <c r="M24" s="5"/>
      <c r="N24" s="5"/>
      <c r="O24" s="5"/>
      <c r="P24" s="1">
        <v>41258</v>
      </c>
      <c r="Q24" s="2">
        <v>0</v>
      </c>
      <c r="R24" s="2">
        <v>0</v>
      </c>
      <c r="S24" s="2">
        <v>0</v>
      </c>
    </row>
    <row r="25" spans="1:22">
      <c r="A25" s="1">
        <v>41259</v>
      </c>
      <c r="B25" s="2">
        <v>0</v>
      </c>
      <c r="C25" s="2">
        <v>0</v>
      </c>
      <c r="D25" s="2">
        <v>0</v>
      </c>
      <c r="G25" s="5"/>
      <c r="H25" s="5"/>
      <c r="I25" s="5"/>
      <c r="J25" s="5"/>
      <c r="K25" s="5"/>
      <c r="L25" s="5"/>
      <c r="M25" s="5"/>
      <c r="N25" s="5"/>
      <c r="O25" s="5"/>
      <c r="P25" s="1">
        <v>41259</v>
      </c>
      <c r="Q25" s="2">
        <v>0</v>
      </c>
      <c r="R25" s="2">
        <v>0</v>
      </c>
      <c r="S25" s="2">
        <v>0</v>
      </c>
    </row>
    <row r="26" spans="1:22">
      <c r="A26" s="1">
        <v>41260</v>
      </c>
      <c r="B26" s="2">
        <v>0</v>
      </c>
      <c r="C26" s="2">
        <v>0</v>
      </c>
      <c r="D26" s="2">
        <v>6</v>
      </c>
      <c r="G26" s="5"/>
      <c r="H26" s="5"/>
      <c r="I26" s="5"/>
      <c r="J26" s="5"/>
      <c r="K26" s="5"/>
      <c r="L26" s="5"/>
      <c r="M26" s="5"/>
      <c r="N26" s="5"/>
      <c r="O26" s="5"/>
      <c r="P26" s="1">
        <v>41260</v>
      </c>
      <c r="Q26" s="2">
        <v>12320.2</v>
      </c>
      <c r="R26" s="2">
        <v>0</v>
      </c>
      <c r="S26" s="2">
        <v>0</v>
      </c>
    </row>
    <row r="27" spans="1:22">
      <c r="A27" s="1">
        <v>41261</v>
      </c>
      <c r="B27" s="2">
        <v>0</v>
      </c>
      <c r="C27" s="2">
        <v>0</v>
      </c>
      <c r="D27" s="2">
        <v>6</v>
      </c>
      <c r="G27" s="5"/>
      <c r="H27" s="5"/>
      <c r="I27" s="5"/>
      <c r="J27" s="5"/>
      <c r="K27" s="5"/>
      <c r="L27" s="5"/>
      <c r="M27" s="5"/>
      <c r="N27" s="5"/>
      <c r="O27" s="5"/>
      <c r="P27" s="1">
        <v>41260</v>
      </c>
      <c r="Q27" s="2">
        <v>0</v>
      </c>
      <c r="R27" s="2">
        <v>0</v>
      </c>
      <c r="S27" s="2">
        <v>500</v>
      </c>
    </row>
    <row r="28" spans="1:22">
      <c r="A28" s="1">
        <v>41262</v>
      </c>
      <c r="B28" s="2">
        <v>0</v>
      </c>
      <c r="C28" s="2">
        <v>0</v>
      </c>
      <c r="D28" s="2">
        <v>18</v>
      </c>
      <c r="G28" s="5"/>
      <c r="H28" s="5"/>
      <c r="I28" s="5"/>
      <c r="J28" s="5"/>
      <c r="K28" s="5"/>
      <c r="L28" s="5"/>
      <c r="M28" s="5"/>
      <c r="N28" s="5"/>
      <c r="O28" s="5"/>
      <c r="P28" s="1">
        <v>41261</v>
      </c>
      <c r="Q28" s="2">
        <v>0</v>
      </c>
      <c r="R28" s="2">
        <v>0</v>
      </c>
      <c r="S28" s="2">
        <v>0</v>
      </c>
    </row>
    <row r="29" spans="1:22">
      <c r="A29" s="4">
        <v>41262</v>
      </c>
      <c r="B29" s="2">
        <v>1964.75</v>
      </c>
      <c r="C29" s="2">
        <v>0</v>
      </c>
      <c r="D29" s="6">
        <v>0</v>
      </c>
      <c r="E29" t="s">
        <v>258</v>
      </c>
      <c r="G29" s="5"/>
      <c r="H29" s="5"/>
      <c r="I29" s="5"/>
      <c r="J29" s="5"/>
      <c r="K29" s="5"/>
      <c r="L29" s="5"/>
      <c r="M29" s="5"/>
      <c r="N29" s="5"/>
      <c r="O29" s="5"/>
      <c r="P29" s="1">
        <v>41262</v>
      </c>
      <c r="Q29" s="2">
        <v>0</v>
      </c>
      <c r="R29" s="2">
        <v>0</v>
      </c>
      <c r="S29" s="2">
        <v>174.5</v>
      </c>
      <c r="T29" t="s">
        <v>257</v>
      </c>
    </row>
    <row r="30" spans="1:22">
      <c r="A30" s="4">
        <v>41262</v>
      </c>
      <c r="B30" s="2">
        <v>1029</v>
      </c>
      <c r="C30" s="2">
        <v>0</v>
      </c>
      <c r="D30" s="6">
        <v>0</v>
      </c>
      <c r="E30" t="s">
        <v>259</v>
      </c>
      <c r="G30" s="5"/>
      <c r="H30" s="5"/>
      <c r="I30" s="5"/>
      <c r="J30" s="5"/>
      <c r="K30" s="5"/>
      <c r="L30" s="5"/>
      <c r="M30" s="5"/>
      <c r="N30" s="5"/>
      <c r="O30" s="5"/>
      <c r="P30" s="1">
        <v>41262</v>
      </c>
      <c r="Q30" s="2">
        <v>0</v>
      </c>
      <c r="R30" s="2">
        <v>0</v>
      </c>
      <c r="S30" s="2">
        <v>500</v>
      </c>
    </row>
    <row r="31" spans="1:22">
      <c r="A31" s="1">
        <v>41263</v>
      </c>
      <c r="B31" s="2">
        <v>0</v>
      </c>
      <c r="C31" s="2">
        <v>0</v>
      </c>
      <c r="D31" s="2">
        <v>12</v>
      </c>
      <c r="E31" t="s">
        <v>292</v>
      </c>
      <c r="G31" s="5"/>
      <c r="H31" s="5"/>
      <c r="I31" s="5"/>
      <c r="J31" s="5"/>
      <c r="K31" s="5"/>
      <c r="L31" s="5"/>
      <c r="M31" s="5"/>
      <c r="N31" s="5"/>
      <c r="O31" s="5"/>
      <c r="P31" s="1">
        <v>41263</v>
      </c>
      <c r="Q31" s="2">
        <v>0</v>
      </c>
      <c r="R31" s="2">
        <v>0</v>
      </c>
      <c r="S31" s="2">
        <v>0</v>
      </c>
    </row>
    <row r="32" spans="1:22">
      <c r="A32" s="1">
        <v>41264</v>
      </c>
      <c r="B32" s="2">
        <v>766</v>
      </c>
      <c r="C32" s="2">
        <v>0</v>
      </c>
      <c r="D32" s="2">
        <v>0</v>
      </c>
      <c r="E32" t="s">
        <v>259</v>
      </c>
      <c r="G32" s="5"/>
      <c r="H32" s="5"/>
      <c r="I32" s="5"/>
      <c r="J32" s="5"/>
      <c r="K32" s="5"/>
      <c r="L32" s="5"/>
      <c r="M32" s="5"/>
      <c r="N32" s="5"/>
      <c r="O32" s="5"/>
      <c r="P32" s="1">
        <v>41264</v>
      </c>
      <c r="Q32" s="2">
        <v>17.27</v>
      </c>
      <c r="R32" s="2">
        <v>0</v>
      </c>
      <c r="S32" s="2">
        <v>0</v>
      </c>
      <c r="T32" t="s">
        <v>275</v>
      </c>
    </row>
    <row r="33" spans="1:21">
      <c r="A33" s="1">
        <v>41264</v>
      </c>
      <c r="B33" s="2">
        <v>621</v>
      </c>
      <c r="C33" s="2">
        <v>0</v>
      </c>
      <c r="D33" s="2">
        <v>0</v>
      </c>
      <c r="E33" t="s">
        <v>259</v>
      </c>
      <c r="G33" s="5"/>
      <c r="H33" s="5"/>
      <c r="I33" s="5"/>
      <c r="J33" s="5"/>
      <c r="K33" s="5"/>
      <c r="L33" s="5"/>
      <c r="M33" s="5"/>
      <c r="N33" s="5"/>
      <c r="O33" s="5"/>
      <c r="P33" s="1">
        <v>41265</v>
      </c>
      <c r="Q33" s="2">
        <v>0</v>
      </c>
      <c r="R33" s="2">
        <v>0</v>
      </c>
      <c r="S33" s="2">
        <v>2000</v>
      </c>
    </row>
    <row r="34" spans="1:21">
      <c r="A34" s="1">
        <v>41265</v>
      </c>
      <c r="B34" s="2">
        <v>0</v>
      </c>
      <c r="C34" s="2">
        <v>0</v>
      </c>
      <c r="D34" s="2">
        <v>45</v>
      </c>
      <c r="E34" t="s">
        <v>293</v>
      </c>
      <c r="G34" s="5"/>
      <c r="H34" s="5"/>
      <c r="I34" s="5"/>
      <c r="J34" s="5"/>
      <c r="K34" s="5"/>
      <c r="L34" s="5"/>
      <c r="M34" s="5"/>
      <c r="N34" s="5"/>
      <c r="O34" s="5"/>
      <c r="P34" s="1">
        <v>41266</v>
      </c>
      <c r="Q34" s="2">
        <v>0</v>
      </c>
      <c r="R34" s="2">
        <v>0</v>
      </c>
      <c r="S34" s="2">
        <v>0</v>
      </c>
      <c r="T34" t="s">
        <v>198</v>
      </c>
    </row>
    <row r="35" spans="1:21">
      <c r="A35" s="1">
        <v>41266</v>
      </c>
      <c r="B35" s="2">
        <v>0</v>
      </c>
      <c r="C35" s="2">
        <v>0</v>
      </c>
      <c r="D35" s="2">
        <v>160</v>
      </c>
      <c r="E35" t="s">
        <v>298</v>
      </c>
      <c r="G35" s="5"/>
      <c r="H35" s="5"/>
      <c r="I35" s="5"/>
      <c r="J35" s="5"/>
      <c r="K35" s="5"/>
      <c r="L35" s="5"/>
      <c r="M35" s="5"/>
      <c r="N35" s="5"/>
      <c r="O35" s="5"/>
      <c r="P35" s="1">
        <v>41267</v>
      </c>
      <c r="Q35" s="2">
        <v>0</v>
      </c>
      <c r="R35" s="2">
        <v>0</v>
      </c>
      <c r="S35" s="2">
        <v>0</v>
      </c>
    </row>
    <row r="36" spans="1:21">
      <c r="A36" s="1">
        <v>41267</v>
      </c>
      <c r="B36" s="2">
        <v>0</v>
      </c>
      <c r="C36" s="2">
        <v>0</v>
      </c>
      <c r="D36" s="2">
        <v>105</v>
      </c>
      <c r="E36" t="s">
        <v>299</v>
      </c>
      <c r="G36" s="5"/>
      <c r="H36" s="5"/>
      <c r="I36" s="5"/>
      <c r="J36" s="5"/>
      <c r="K36" s="5"/>
      <c r="L36" s="5"/>
      <c r="M36" s="5"/>
      <c r="N36" s="5"/>
      <c r="O36" s="5"/>
      <c r="P36" s="1">
        <v>41268</v>
      </c>
      <c r="Q36" s="2">
        <v>0</v>
      </c>
      <c r="R36" s="2">
        <v>0</v>
      </c>
      <c r="S36" s="2">
        <v>0</v>
      </c>
    </row>
    <row r="37" spans="1:21">
      <c r="A37" s="1">
        <v>41268</v>
      </c>
      <c r="B37" s="2">
        <v>0</v>
      </c>
      <c r="C37" s="2">
        <v>0</v>
      </c>
      <c r="D37" s="2">
        <v>0</v>
      </c>
      <c r="G37" s="5"/>
      <c r="H37" s="5"/>
      <c r="I37" s="5"/>
      <c r="J37" s="5"/>
      <c r="K37" s="5"/>
      <c r="L37" s="5"/>
      <c r="M37" s="5"/>
      <c r="N37" s="5"/>
      <c r="O37" s="5"/>
      <c r="P37" s="1">
        <v>41269</v>
      </c>
      <c r="Q37" s="2">
        <v>0</v>
      </c>
      <c r="R37" s="2">
        <v>0</v>
      </c>
      <c r="S37" s="2">
        <v>1000</v>
      </c>
      <c r="T37" t="s">
        <v>198</v>
      </c>
    </row>
    <row r="38" spans="1:21">
      <c r="A38" s="1">
        <v>41269</v>
      </c>
      <c r="B38" s="2">
        <v>0</v>
      </c>
      <c r="C38" s="2">
        <v>0</v>
      </c>
      <c r="D38" s="2">
        <v>0</v>
      </c>
      <c r="G38" s="5"/>
      <c r="H38" s="5"/>
      <c r="I38" s="5"/>
      <c r="J38" s="5"/>
      <c r="K38" s="5"/>
      <c r="L38" s="5"/>
      <c r="M38" s="5"/>
      <c r="N38" s="5"/>
      <c r="O38" s="5"/>
      <c r="P38" s="1">
        <v>41270</v>
      </c>
      <c r="Q38" s="2">
        <v>0</v>
      </c>
      <c r="R38" s="2">
        <v>0</v>
      </c>
      <c r="S38" s="2">
        <v>0</v>
      </c>
    </row>
    <row r="39" spans="1:21">
      <c r="A39" s="1">
        <v>41270</v>
      </c>
      <c r="B39" s="2">
        <v>0</v>
      </c>
      <c r="C39" s="2">
        <v>0</v>
      </c>
      <c r="D39" s="2">
        <v>0</v>
      </c>
      <c r="G39" s="5"/>
      <c r="H39" s="5"/>
      <c r="I39" s="5"/>
      <c r="J39" s="5"/>
      <c r="K39" s="5"/>
      <c r="L39" s="5"/>
      <c r="M39" s="5"/>
      <c r="N39" s="5"/>
      <c r="O39" s="5"/>
      <c r="P39" s="1">
        <v>41271</v>
      </c>
      <c r="Q39" s="2">
        <v>0</v>
      </c>
      <c r="R39" s="2">
        <v>0</v>
      </c>
      <c r="S39" s="2">
        <v>0</v>
      </c>
    </row>
    <row r="40" spans="1:21">
      <c r="A40" s="1">
        <v>41271</v>
      </c>
      <c r="B40" s="2">
        <v>0</v>
      </c>
      <c r="C40" s="2">
        <v>0</v>
      </c>
      <c r="D40" s="2">
        <v>0</v>
      </c>
      <c r="G40" s="5"/>
      <c r="H40" s="5"/>
      <c r="I40" s="5"/>
      <c r="J40" s="5"/>
      <c r="K40" s="5"/>
      <c r="L40" s="5"/>
      <c r="M40" s="5"/>
      <c r="N40" s="5"/>
      <c r="O40" s="5"/>
      <c r="P40" s="1">
        <v>41272</v>
      </c>
      <c r="Q40" s="2">
        <v>0</v>
      </c>
      <c r="R40" s="2">
        <v>0</v>
      </c>
      <c r="S40" s="2">
        <v>0</v>
      </c>
    </row>
    <row r="41" spans="1:21">
      <c r="A41" s="1">
        <v>41272</v>
      </c>
      <c r="B41" s="2">
        <v>0</v>
      </c>
      <c r="C41" s="2">
        <v>0</v>
      </c>
      <c r="D41" s="2">
        <v>0</v>
      </c>
      <c r="G41" s="5"/>
      <c r="H41" s="5"/>
      <c r="I41" s="5"/>
      <c r="J41" s="5"/>
      <c r="K41" s="5"/>
      <c r="L41" s="5"/>
      <c r="M41" s="5"/>
      <c r="N41" s="5"/>
      <c r="O41" s="5"/>
      <c r="P41" s="1">
        <v>41273</v>
      </c>
      <c r="Q41" s="2">
        <v>0</v>
      </c>
      <c r="R41" s="2">
        <v>0</v>
      </c>
      <c r="S41" s="2">
        <v>0</v>
      </c>
      <c r="U41" s="3"/>
    </row>
    <row r="42" spans="1:21">
      <c r="A42" s="1">
        <v>41273</v>
      </c>
      <c r="B42" s="2">
        <v>0</v>
      </c>
      <c r="C42" s="2">
        <v>0</v>
      </c>
      <c r="D42" s="2">
        <v>0</v>
      </c>
      <c r="G42" s="5"/>
      <c r="H42" s="5"/>
      <c r="I42" s="5"/>
      <c r="J42" s="5"/>
      <c r="K42" s="5"/>
      <c r="L42" s="5"/>
      <c r="M42" s="5"/>
      <c r="N42" s="5"/>
      <c r="O42" s="5"/>
      <c r="P42" s="1">
        <v>41274</v>
      </c>
      <c r="Q42" s="2">
        <v>0</v>
      </c>
      <c r="R42" s="2">
        <v>0</v>
      </c>
      <c r="S42" s="2">
        <v>0</v>
      </c>
    </row>
    <row r="43" spans="1:21">
      <c r="A43" s="1">
        <v>41274</v>
      </c>
      <c r="B43" s="2">
        <v>0</v>
      </c>
      <c r="C43" s="2">
        <v>0</v>
      </c>
      <c r="D43" s="2">
        <v>16</v>
      </c>
      <c r="E43" t="s">
        <v>305</v>
      </c>
      <c r="G43" s="5"/>
      <c r="H43" s="5"/>
      <c r="I43" s="5"/>
      <c r="J43" s="5"/>
      <c r="K43" s="5"/>
      <c r="L43" s="5"/>
      <c r="M43" s="5"/>
      <c r="N43" s="5"/>
      <c r="O43" s="5"/>
      <c r="P43" t="s">
        <v>21</v>
      </c>
      <c r="Q43" s="2">
        <f>SUM(Q9:Q42)</f>
        <v>30693.710000000003</v>
      </c>
      <c r="R43" s="2">
        <f>SUM(R9:R42)</f>
        <v>2671</v>
      </c>
      <c r="S43" s="2">
        <f>SUM(S9:S42)</f>
        <v>9074.5</v>
      </c>
    </row>
    <row r="44" spans="1:21">
      <c r="A44" t="s">
        <v>5</v>
      </c>
      <c r="B44" s="2"/>
      <c r="C44" s="2"/>
      <c r="D44" s="2"/>
      <c r="G44" s="5"/>
      <c r="H44" s="5"/>
      <c r="I44" s="5"/>
      <c r="J44" s="5"/>
      <c r="K44" s="5"/>
      <c r="L44" s="5"/>
      <c r="M44" s="5"/>
      <c r="N44" s="5"/>
      <c r="O44" s="5"/>
    </row>
    <row r="45" spans="1:21">
      <c r="A45" s="1">
        <v>41244</v>
      </c>
      <c r="B45" s="2">
        <v>11.9</v>
      </c>
      <c r="C45" s="2">
        <v>0</v>
      </c>
      <c r="D45" s="2">
        <v>0</v>
      </c>
      <c r="E45" t="s">
        <v>175</v>
      </c>
      <c r="G45" s="5"/>
      <c r="H45" s="5"/>
      <c r="I45" s="5"/>
      <c r="J45" s="5"/>
      <c r="K45" s="5"/>
      <c r="L45" s="5"/>
      <c r="M45" s="5"/>
      <c r="N45" s="5"/>
      <c r="O45" s="5"/>
    </row>
    <row r="46" spans="1:21">
      <c r="A46" s="1">
        <v>41244</v>
      </c>
      <c r="B46" s="2">
        <v>0</v>
      </c>
      <c r="C46" s="2">
        <v>0</v>
      </c>
      <c r="D46" s="2">
        <v>12</v>
      </c>
      <c r="E46" t="s">
        <v>179</v>
      </c>
      <c r="F46" s="2"/>
      <c r="G46" s="5"/>
      <c r="H46" s="5"/>
      <c r="I46" s="5"/>
      <c r="J46" s="5"/>
      <c r="K46" s="5"/>
      <c r="L46" s="5"/>
      <c r="M46" s="5"/>
      <c r="N46" s="5"/>
      <c r="O46" s="5"/>
    </row>
    <row r="47" spans="1:21">
      <c r="A47" s="1">
        <v>41244</v>
      </c>
      <c r="B47" s="2">
        <v>0</v>
      </c>
      <c r="C47" s="2">
        <v>0</v>
      </c>
      <c r="D47" s="2">
        <v>12</v>
      </c>
      <c r="E47" t="s">
        <v>180</v>
      </c>
      <c r="G47" s="5"/>
      <c r="H47" s="5"/>
      <c r="I47" s="5"/>
      <c r="J47" s="5"/>
      <c r="K47" s="5"/>
      <c r="L47" s="5"/>
      <c r="M47" s="5"/>
      <c r="N47" s="5"/>
      <c r="O47" s="5"/>
    </row>
    <row r="48" spans="1:21">
      <c r="A48" s="1">
        <v>41244</v>
      </c>
      <c r="B48" s="2">
        <v>0</v>
      </c>
      <c r="C48" s="2">
        <v>0</v>
      </c>
      <c r="D48" s="2">
        <v>32</v>
      </c>
      <c r="E48" t="s">
        <v>181</v>
      </c>
      <c r="G48" s="5"/>
      <c r="H48" s="5"/>
      <c r="I48" s="5"/>
      <c r="J48" s="5"/>
      <c r="K48" s="5"/>
      <c r="L48" s="5"/>
      <c r="M48" s="5"/>
      <c r="N48" s="5"/>
      <c r="O48" s="5"/>
    </row>
    <row r="49" spans="1:20">
      <c r="A49" s="1">
        <v>41244</v>
      </c>
      <c r="B49" s="2">
        <v>0</v>
      </c>
      <c r="C49" s="2">
        <v>0</v>
      </c>
      <c r="D49" s="2">
        <v>28</v>
      </c>
      <c r="E49" t="s">
        <v>182</v>
      </c>
      <c r="G49" s="5"/>
      <c r="H49" s="5"/>
      <c r="I49" s="5"/>
      <c r="J49" s="5"/>
      <c r="K49" s="5"/>
      <c r="L49" s="5"/>
      <c r="M49" s="5"/>
      <c r="N49" s="5"/>
      <c r="O49" s="5"/>
    </row>
    <row r="50" spans="1:20">
      <c r="A50" s="1">
        <v>41245</v>
      </c>
      <c r="B50" s="2">
        <v>0</v>
      </c>
      <c r="C50" s="2">
        <v>0</v>
      </c>
      <c r="D50" s="2">
        <v>0</v>
      </c>
      <c r="G50" s="5"/>
      <c r="H50" s="5"/>
      <c r="I50" s="5"/>
      <c r="J50" s="5"/>
      <c r="K50" s="5"/>
      <c r="L50" s="5"/>
      <c r="M50" s="5"/>
      <c r="N50" s="5"/>
      <c r="O50" s="5"/>
    </row>
    <row r="51" spans="1:20">
      <c r="A51" s="1">
        <v>41246</v>
      </c>
      <c r="B51" s="2">
        <v>0</v>
      </c>
      <c r="C51" s="2">
        <v>46</v>
      </c>
      <c r="D51" s="2">
        <v>0</v>
      </c>
      <c r="G51" s="5"/>
      <c r="H51" s="5"/>
      <c r="I51" s="5"/>
      <c r="J51" s="5"/>
      <c r="K51" s="5"/>
      <c r="L51" s="5"/>
      <c r="M51" s="5"/>
      <c r="N51" s="5"/>
      <c r="O51" s="5"/>
    </row>
    <row r="52" spans="1:20">
      <c r="A52" s="1">
        <v>41246</v>
      </c>
      <c r="B52" s="2">
        <v>0</v>
      </c>
      <c r="C52" s="2">
        <v>0</v>
      </c>
      <c r="D52" s="2">
        <v>35</v>
      </c>
      <c r="E52" t="s">
        <v>186</v>
      </c>
      <c r="G52" s="5"/>
      <c r="H52" s="5"/>
      <c r="I52" s="5"/>
      <c r="J52" s="5"/>
      <c r="K52" s="5"/>
      <c r="L52" s="5"/>
      <c r="M52" s="5"/>
      <c r="N52" s="5"/>
      <c r="O52" s="5"/>
    </row>
    <row r="53" spans="1:20">
      <c r="A53" s="1">
        <v>41246</v>
      </c>
      <c r="B53" s="2">
        <v>0</v>
      </c>
      <c r="C53" s="2">
        <v>0</v>
      </c>
      <c r="D53" s="2">
        <v>9</v>
      </c>
      <c r="E53" t="s">
        <v>187</v>
      </c>
      <c r="G53" s="5"/>
      <c r="H53" s="5"/>
      <c r="I53" s="5"/>
      <c r="J53" s="5"/>
      <c r="K53" s="5"/>
      <c r="L53" s="5"/>
      <c r="M53" s="5"/>
      <c r="N53" s="5"/>
      <c r="O53" s="5"/>
    </row>
    <row r="54" spans="1:20">
      <c r="A54" s="1">
        <v>41246</v>
      </c>
      <c r="B54" s="2">
        <v>0</v>
      </c>
      <c r="C54" s="2">
        <v>0</v>
      </c>
      <c r="D54" s="2">
        <v>25</v>
      </c>
      <c r="E54" t="s">
        <v>96</v>
      </c>
      <c r="G54" s="5"/>
      <c r="H54" s="5"/>
      <c r="I54" s="5"/>
      <c r="J54" s="5"/>
      <c r="K54" s="5"/>
      <c r="L54" s="5"/>
      <c r="M54" s="5"/>
      <c r="N54" s="5"/>
      <c r="O54" s="5"/>
    </row>
    <row r="55" spans="1:20">
      <c r="A55" s="1">
        <v>41246</v>
      </c>
      <c r="B55" s="2">
        <v>0</v>
      </c>
      <c r="C55" s="2">
        <v>0</v>
      </c>
      <c r="D55" s="2">
        <v>3</v>
      </c>
      <c r="E55" t="s">
        <v>167</v>
      </c>
      <c r="G55" s="5"/>
      <c r="H55" s="5"/>
      <c r="I55" s="5"/>
      <c r="J55" s="5"/>
      <c r="K55" s="5"/>
      <c r="L55" s="5"/>
      <c r="M55" s="5"/>
      <c r="N55" s="5"/>
      <c r="O55" s="5"/>
    </row>
    <row r="56" spans="1:20">
      <c r="A56" s="1">
        <v>41246</v>
      </c>
      <c r="B56" s="2">
        <v>0</v>
      </c>
      <c r="C56" s="2">
        <v>0</v>
      </c>
      <c r="D56" s="2">
        <v>26</v>
      </c>
      <c r="E56" t="s">
        <v>188</v>
      </c>
      <c r="G56" s="5"/>
      <c r="H56" s="5"/>
      <c r="I56" s="5"/>
      <c r="J56" s="5"/>
      <c r="K56" s="5"/>
      <c r="L56" s="5"/>
      <c r="M56" s="5"/>
      <c r="N56" s="5"/>
      <c r="O56" s="5"/>
    </row>
    <row r="57" spans="1:20">
      <c r="A57" s="1">
        <v>41246</v>
      </c>
      <c r="B57" s="2">
        <v>0</v>
      </c>
      <c r="C57" s="2">
        <v>0</v>
      </c>
      <c r="D57" s="2">
        <v>5</v>
      </c>
      <c r="E57" t="s">
        <v>140</v>
      </c>
      <c r="G57" s="5"/>
      <c r="H57" s="5"/>
      <c r="I57" s="5"/>
      <c r="J57" s="5"/>
      <c r="K57" s="5"/>
      <c r="L57" s="5"/>
      <c r="M57" s="5"/>
      <c r="N57" s="5"/>
      <c r="O57" s="5"/>
    </row>
    <row r="58" spans="1:20">
      <c r="A58" s="1">
        <v>41246</v>
      </c>
      <c r="B58" s="2">
        <v>0</v>
      </c>
      <c r="C58" s="2">
        <v>0</v>
      </c>
      <c r="D58" s="2">
        <v>9</v>
      </c>
      <c r="E58" t="s">
        <v>94</v>
      </c>
      <c r="G58" s="5"/>
      <c r="H58" s="5"/>
      <c r="I58" s="5"/>
      <c r="J58" s="5"/>
      <c r="K58" s="5"/>
      <c r="L58" s="5"/>
      <c r="M58" s="5"/>
      <c r="N58" s="5"/>
      <c r="O58" s="5"/>
    </row>
    <row r="59" spans="1:20">
      <c r="A59" s="1">
        <v>41246</v>
      </c>
      <c r="B59" s="2">
        <v>0</v>
      </c>
      <c r="C59" s="2">
        <v>0</v>
      </c>
      <c r="D59" s="2">
        <v>3</v>
      </c>
      <c r="E59" t="s">
        <v>189</v>
      </c>
      <c r="G59" s="5"/>
      <c r="H59" s="5"/>
      <c r="I59" s="5"/>
      <c r="J59" s="5"/>
      <c r="K59" s="5"/>
      <c r="L59" s="5"/>
      <c r="M59" s="5"/>
      <c r="N59" s="5"/>
      <c r="O59" s="5"/>
    </row>
    <row r="60" spans="1:20">
      <c r="A60" s="1">
        <v>41246</v>
      </c>
      <c r="B60" s="2">
        <v>0</v>
      </c>
      <c r="C60" s="2">
        <v>0</v>
      </c>
      <c r="D60" s="2">
        <v>24</v>
      </c>
      <c r="E60" t="s">
        <v>100</v>
      </c>
      <c r="F60" s="2">
        <f>SUM(B51:D62)</f>
        <v>225</v>
      </c>
      <c r="G60" s="5"/>
      <c r="H60" s="5"/>
      <c r="I60" s="5"/>
      <c r="J60" s="5"/>
      <c r="K60" s="5"/>
      <c r="L60" s="5"/>
      <c r="M60" s="5"/>
      <c r="N60" s="5"/>
      <c r="O60" s="5"/>
    </row>
    <row r="61" spans="1:20">
      <c r="A61" s="1">
        <v>41246</v>
      </c>
      <c r="B61" s="2">
        <v>0</v>
      </c>
      <c r="C61" s="2">
        <v>0</v>
      </c>
      <c r="D61" s="2">
        <v>13</v>
      </c>
      <c r="E61" t="s">
        <v>99</v>
      </c>
      <c r="G61" s="5"/>
      <c r="H61" s="5"/>
      <c r="I61" s="5"/>
      <c r="J61" s="5"/>
      <c r="K61" s="5"/>
      <c r="L61" s="5"/>
      <c r="M61" s="5"/>
      <c r="N61" s="5"/>
      <c r="O61" s="5"/>
      <c r="T61" s="1"/>
    </row>
    <row r="62" spans="1:20">
      <c r="A62" s="1">
        <v>41246</v>
      </c>
      <c r="B62" s="2">
        <v>0</v>
      </c>
      <c r="C62" s="2">
        <v>0</v>
      </c>
      <c r="D62" s="2">
        <v>27</v>
      </c>
      <c r="E62" t="s">
        <v>193</v>
      </c>
      <c r="G62" s="5"/>
      <c r="H62" s="5"/>
      <c r="I62" s="5"/>
      <c r="J62" s="5"/>
      <c r="K62" s="5"/>
      <c r="L62" s="5"/>
      <c r="M62" s="5"/>
      <c r="N62" s="5"/>
      <c r="O62" s="5"/>
      <c r="T62" s="1"/>
    </row>
    <row r="63" spans="1:20">
      <c r="A63" s="1">
        <v>41247</v>
      </c>
      <c r="B63" s="2">
        <v>0</v>
      </c>
      <c r="C63" s="2">
        <v>0</v>
      </c>
      <c r="D63" s="2">
        <v>8</v>
      </c>
      <c r="E63" t="s">
        <v>155</v>
      </c>
      <c r="G63" s="5"/>
      <c r="H63" s="5"/>
      <c r="I63" s="5"/>
      <c r="J63" s="5"/>
      <c r="K63" s="5"/>
      <c r="L63" s="5"/>
      <c r="M63" s="5"/>
      <c r="N63" s="5"/>
      <c r="O63" s="5"/>
      <c r="T63" s="1"/>
    </row>
    <row r="64" spans="1:20">
      <c r="A64" s="1">
        <v>41247</v>
      </c>
      <c r="B64" s="2">
        <v>0</v>
      </c>
      <c r="C64" s="2">
        <v>0</v>
      </c>
      <c r="D64" s="2">
        <v>13</v>
      </c>
      <c r="E64" t="s">
        <v>188</v>
      </c>
      <c r="G64" s="5"/>
      <c r="H64" s="5"/>
      <c r="I64" s="5"/>
      <c r="J64" s="5"/>
      <c r="K64" s="5"/>
      <c r="L64" s="5"/>
      <c r="M64" s="5"/>
      <c r="N64" s="5"/>
      <c r="O64" s="5"/>
      <c r="T64" s="1"/>
    </row>
    <row r="65" spans="1:23">
      <c r="A65" s="1">
        <v>41247</v>
      </c>
      <c r="B65" s="2">
        <v>0</v>
      </c>
      <c r="C65" s="2">
        <v>0</v>
      </c>
      <c r="D65" s="2">
        <v>6</v>
      </c>
      <c r="E65" t="s">
        <v>156</v>
      </c>
      <c r="G65" s="5"/>
      <c r="H65" s="5"/>
      <c r="I65" s="5"/>
      <c r="J65" s="5"/>
      <c r="K65" s="5"/>
      <c r="L65" s="5"/>
      <c r="M65" s="5"/>
      <c r="N65" s="5"/>
      <c r="O65" s="5"/>
      <c r="T65" s="1"/>
    </row>
    <row r="66" spans="1:23">
      <c r="A66" s="1">
        <v>41247</v>
      </c>
      <c r="B66" s="2">
        <v>0</v>
      </c>
      <c r="C66" s="2">
        <v>0</v>
      </c>
      <c r="D66" s="2">
        <v>24</v>
      </c>
      <c r="E66" t="s">
        <v>190</v>
      </c>
      <c r="G66" s="5"/>
      <c r="H66" s="5"/>
      <c r="I66" s="5"/>
      <c r="J66" s="5"/>
      <c r="K66" s="5"/>
      <c r="L66" s="5"/>
      <c r="M66" s="5"/>
      <c r="N66" s="5"/>
      <c r="O66" s="5"/>
      <c r="T66" s="1"/>
    </row>
    <row r="67" spans="1:23">
      <c r="A67" s="1">
        <v>41247</v>
      </c>
      <c r="B67" s="2">
        <v>0</v>
      </c>
      <c r="C67" s="2">
        <v>0</v>
      </c>
      <c r="D67" s="2">
        <v>20</v>
      </c>
      <c r="E67" t="s">
        <v>170</v>
      </c>
      <c r="G67" s="5"/>
      <c r="H67" s="5"/>
      <c r="I67" s="5"/>
      <c r="J67" s="5"/>
      <c r="K67" s="5"/>
      <c r="L67" s="5"/>
      <c r="M67" s="5"/>
      <c r="N67" s="5"/>
      <c r="O67" s="5"/>
      <c r="T67" s="1"/>
    </row>
    <row r="68" spans="1:23">
      <c r="A68" s="1">
        <v>41247</v>
      </c>
      <c r="B68" s="2">
        <v>0</v>
      </c>
      <c r="C68" s="2">
        <v>0</v>
      </c>
      <c r="D68" s="2">
        <v>24</v>
      </c>
      <c r="E68" t="s">
        <v>100</v>
      </c>
      <c r="F68" s="2">
        <f>SUM(D63:D70)</f>
        <v>110</v>
      </c>
      <c r="G68" s="5"/>
      <c r="H68" s="5"/>
      <c r="I68" s="5"/>
      <c r="J68" s="5"/>
      <c r="K68" s="5"/>
      <c r="L68" s="5"/>
      <c r="M68" s="5"/>
      <c r="N68" s="5"/>
      <c r="O68" s="5"/>
      <c r="T68" s="1"/>
    </row>
    <row r="69" spans="1:23">
      <c r="A69" s="1">
        <v>41247</v>
      </c>
      <c r="B69" s="2">
        <v>0</v>
      </c>
      <c r="C69" s="2">
        <v>0</v>
      </c>
      <c r="D69" s="2">
        <v>10.5</v>
      </c>
      <c r="E69" t="s">
        <v>165</v>
      </c>
      <c r="G69" s="5"/>
      <c r="H69" s="5"/>
      <c r="I69" s="5"/>
      <c r="J69" s="5"/>
      <c r="K69" s="5"/>
      <c r="L69" s="5"/>
      <c r="M69" s="5"/>
      <c r="N69" s="5"/>
      <c r="O69" s="5"/>
      <c r="T69" s="1"/>
      <c r="V69" s="3"/>
      <c r="W69" s="3"/>
    </row>
    <row r="70" spans="1:23">
      <c r="A70" s="1">
        <v>41247</v>
      </c>
      <c r="B70" s="2">
        <v>0</v>
      </c>
      <c r="C70" s="2">
        <v>0</v>
      </c>
      <c r="D70" s="2">
        <v>4.5</v>
      </c>
      <c r="E70" t="s">
        <v>143</v>
      </c>
      <c r="G70" s="5"/>
      <c r="H70" s="5"/>
      <c r="I70" s="5"/>
      <c r="J70" s="5"/>
      <c r="K70" s="5"/>
      <c r="L70" s="5"/>
      <c r="M70" s="5"/>
      <c r="N70" s="5"/>
      <c r="O70" s="5"/>
      <c r="T70" s="1"/>
      <c r="V70" s="3"/>
      <c r="W70" s="3"/>
    </row>
    <row r="71" spans="1:23">
      <c r="A71" s="1">
        <v>41248</v>
      </c>
      <c r="B71" s="2">
        <v>0</v>
      </c>
      <c r="C71" s="2">
        <v>0</v>
      </c>
      <c r="D71" s="2">
        <v>5</v>
      </c>
      <c r="E71" t="s">
        <v>140</v>
      </c>
      <c r="G71" s="5"/>
      <c r="H71" s="5"/>
      <c r="I71" s="5"/>
      <c r="J71" s="5"/>
      <c r="K71" s="5"/>
      <c r="L71" s="5"/>
      <c r="M71" s="5"/>
      <c r="N71" s="5"/>
      <c r="O71" s="5"/>
      <c r="T71" s="1"/>
      <c r="V71" s="3"/>
      <c r="W71" s="3"/>
    </row>
    <row r="72" spans="1:23">
      <c r="A72" s="1">
        <v>41248</v>
      </c>
      <c r="B72" s="2">
        <v>0</v>
      </c>
      <c r="C72" s="2">
        <v>0</v>
      </c>
      <c r="D72" s="2">
        <v>5</v>
      </c>
      <c r="E72" t="s">
        <v>194</v>
      </c>
      <c r="G72" s="5"/>
      <c r="H72" s="5"/>
      <c r="I72" s="5"/>
      <c r="J72" s="5"/>
      <c r="K72" s="5"/>
      <c r="L72" s="5"/>
      <c r="M72" s="5"/>
      <c r="N72" s="5"/>
      <c r="O72" s="5"/>
      <c r="T72" s="1"/>
      <c r="V72" s="3"/>
      <c r="W72" s="3"/>
    </row>
    <row r="73" spans="1:23">
      <c r="A73" s="1">
        <v>41248</v>
      </c>
      <c r="B73" s="2">
        <v>0</v>
      </c>
      <c r="C73" s="2">
        <v>0</v>
      </c>
      <c r="D73" s="2">
        <v>3</v>
      </c>
      <c r="E73" t="s">
        <v>146</v>
      </c>
      <c r="G73" s="5"/>
      <c r="H73" s="5"/>
      <c r="I73" s="5"/>
      <c r="J73" s="5"/>
      <c r="K73" s="5"/>
      <c r="L73" s="5"/>
      <c r="M73" s="5"/>
      <c r="N73" s="5"/>
      <c r="O73" s="5"/>
      <c r="T73" s="1"/>
      <c r="V73" s="3"/>
      <c r="W73" s="3"/>
    </row>
    <row r="74" spans="1:23">
      <c r="A74" s="1">
        <v>41248</v>
      </c>
      <c r="B74" s="2">
        <v>0</v>
      </c>
      <c r="C74" s="2">
        <v>0</v>
      </c>
      <c r="D74" s="2">
        <v>12</v>
      </c>
      <c r="E74" t="s">
        <v>156</v>
      </c>
      <c r="G74" s="5"/>
      <c r="H74" s="5"/>
      <c r="I74" s="5"/>
      <c r="J74" s="5"/>
      <c r="K74" s="5"/>
      <c r="L74" s="5"/>
      <c r="M74" s="5"/>
      <c r="N74" s="5"/>
      <c r="O74" s="5"/>
      <c r="T74" s="1"/>
      <c r="V74" s="3"/>
      <c r="W74" s="3"/>
    </row>
    <row r="75" spans="1:23">
      <c r="A75" s="1">
        <v>41248</v>
      </c>
      <c r="B75" s="2">
        <v>0</v>
      </c>
      <c r="C75" s="2">
        <v>0</v>
      </c>
      <c r="D75" s="2">
        <v>12</v>
      </c>
      <c r="E75" t="s">
        <v>195</v>
      </c>
      <c r="F75" s="2">
        <f>SUM(D71:D77)</f>
        <v>83</v>
      </c>
      <c r="G75" s="5"/>
      <c r="H75" s="5"/>
      <c r="I75" s="5"/>
      <c r="J75" s="5"/>
      <c r="K75" s="5"/>
      <c r="L75" s="5"/>
      <c r="M75" s="5"/>
      <c r="N75" s="5"/>
      <c r="O75" s="5"/>
      <c r="T75" s="1"/>
      <c r="V75" s="3"/>
      <c r="W75" s="3"/>
    </row>
    <row r="76" spans="1:23">
      <c r="A76" s="1">
        <v>41248</v>
      </c>
      <c r="B76" s="2">
        <v>0</v>
      </c>
      <c r="C76" s="2">
        <v>0</v>
      </c>
      <c r="D76" s="2">
        <v>40</v>
      </c>
      <c r="E76" t="s">
        <v>196</v>
      </c>
      <c r="G76" s="5"/>
      <c r="H76" s="5"/>
      <c r="I76" s="5"/>
      <c r="J76" s="5"/>
      <c r="K76" s="5"/>
      <c r="L76" s="5"/>
      <c r="M76" s="5"/>
      <c r="N76" s="5"/>
      <c r="O76" s="5"/>
      <c r="T76" s="1"/>
      <c r="U76" s="1"/>
      <c r="W76" s="2"/>
    </row>
    <row r="77" spans="1:23">
      <c r="A77" s="1">
        <v>41248</v>
      </c>
      <c r="B77" s="2">
        <v>0</v>
      </c>
      <c r="C77" s="2">
        <v>0</v>
      </c>
      <c r="D77" s="2">
        <v>6</v>
      </c>
      <c r="E77" t="s">
        <v>99</v>
      </c>
      <c r="G77" s="5"/>
      <c r="H77" s="5"/>
      <c r="I77" s="5"/>
      <c r="J77" s="5"/>
      <c r="K77" s="5"/>
      <c r="L77" s="5"/>
      <c r="M77" s="5"/>
      <c r="N77" s="5"/>
      <c r="O77" s="5"/>
      <c r="T77" s="1"/>
      <c r="U77" s="1"/>
      <c r="W77" s="2"/>
    </row>
    <row r="78" spans="1:23">
      <c r="A78" s="1">
        <v>41249</v>
      </c>
      <c r="B78" s="2">
        <v>0</v>
      </c>
      <c r="C78" s="2">
        <v>0</v>
      </c>
      <c r="D78" s="2">
        <v>30</v>
      </c>
      <c r="E78" t="s">
        <v>200</v>
      </c>
      <c r="G78" s="5"/>
      <c r="H78" s="5"/>
      <c r="I78" s="5"/>
      <c r="J78" s="5"/>
      <c r="K78" s="5"/>
      <c r="L78" s="5"/>
      <c r="M78" s="5"/>
      <c r="N78" s="5"/>
      <c r="O78" s="5"/>
      <c r="T78" s="1"/>
      <c r="U78" s="1"/>
      <c r="W78" s="2"/>
    </row>
    <row r="79" spans="1:23">
      <c r="A79" s="1">
        <v>41249</v>
      </c>
      <c r="B79" s="2">
        <v>0</v>
      </c>
      <c r="C79" s="2">
        <v>0</v>
      </c>
      <c r="D79" s="2">
        <v>24</v>
      </c>
      <c r="E79" t="s">
        <v>100</v>
      </c>
      <c r="G79" s="5"/>
      <c r="H79" s="5"/>
      <c r="I79" s="5"/>
      <c r="J79" s="5"/>
      <c r="K79" s="5"/>
      <c r="L79" s="5"/>
      <c r="M79" s="5"/>
      <c r="N79" s="5"/>
      <c r="O79" s="5"/>
      <c r="T79" s="1"/>
      <c r="U79" s="1"/>
      <c r="W79" s="2"/>
    </row>
    <row r="80" spans="1:23">
      <c r="A80" s="1">
        <v>41249</v>
      </c>
      <c r="B80" s="2">
        <v>0</v>
      </c>
      <c r="C80" s="2">
        <v>0</v>
      </c>
      <c r="D80" s="2">
        <v>11</v>
      </c>
      <c r="E80" t="s">
        <v>201</v>
      </c>
      <c r="F80" s="2">
        <f>SUM(D78:D82)</f>
        <v>76</v>
      </c>
      <c r="G80" s="5"/>
      <c r="H80" s="5"/>
      <c r="I80" s="5"/>
      <c r="J80" s="5"/>
      <c r="K80" s="5"/>
      <c r="L80" s="5"/>
      <c r="M80" s="5"/>
      <c r="N80" s="5"/>
      <c r="O80" s="5"/>
      <c r="T80" s="1"/>
      <c r="U80" s="1"/>
      <c r="W80" s="2"/>
    </row>
    <row r="81" spans="1:23">
      <c r="A81" s="1">
        <v>41249</v>
      </c>
      <c r="B81" s="2">
        <v>0</v>
      </c>
      <c r="C81" s="2">
        <v>0</v>
      </c>
      <c r="D81" s="2">
        <v>6.5</v>
      </c>
      <c r="E81" t="s">
        <v>202</v>
      </c>
      <c r="F81" s="2">
        <f>F80+C83</f>
        <v>89</v>
      </c>
      <c r="G81" s="5"/>
      <c r="H81" s="5"/>
      <c r="I81" s="5"/>
      <c r="J81" s="5"/>
      <c r="K81" s="5"/>
      <c r="L81" s="5"/>
      <c r="M81" s="5"/>
      <c r="N81" s="5"/>
      <c r="O81" s="5"/>
      <c r="T81" s="1"/>
      <c r="U81" s="1"/>
      <c r="W81" s="2"/>
    </row>
    <row r="82" spans="1:23">
      <c r="A82" s="1">
        <v>41249</v>
      </c>
      <c r="B82" s="2">
        <v>0</v>
      </c>
      <c r="C82" s="2">
        <v>0</v>
      </c>
      <c r="D82" s="2">
        <v>4.5</v>
      </c>
      <c r="E82" t="s">
        <v>143</v>
      </c>
      <c r="G82" s="5"/>
      <c r="H82" s="5"/>
      <c r="I82" s="5"/>
      <c r="J82" s="5"/>
      <c r="K82" s="5"/>
      <c r="L82" s="5"/>
      <c r="M82" s="5"/>
      <c r="N82" s="5"/>
      <c r="O82" s="5"/>
      <c r="T82" s="1"/>
      <c r="U82" s="1"/>
      <c r="V82" s="2"/>
    </row>
    <row r="83" spans="1:23">
      <c r="A83" s="1">
        <v>41249</v>
      </c>
      <c r="B83" s="2">
        <v>0</v>
      </c>
      <c r="C83" s="2">
        <v>13</v>
      </c>
      <c r="D83" s="2">
        <v>0</v>
      </c>
      <c r="E83" t="s">
        <v>203</v>
      </c>
      <c r="G83" s="5"/>
      <c r="H83" s="5"/>
      <c r="I83" s="5"/>
      <c r="J83" s="5"/>
      <c r="K83" s="5"/>
      <c r="L83" s="5"/>
      <c r="M83" s="5"/>
      <c r="N83" s="5"/>
      <c r="O83" s="5"/>
      <c r="T83" s="1"/>
      <c r="U83" s="1"/>
      <c r="V83" s="2"/>
    </row>
    <row r="84" spans="1:23">
      <c r="A84" s="1">
        <v>41250</v>
      </c>
      <c r="B84" s="2">
        <v>0</v>
      </c>
      <c r="C84" s="2">
        <v>0</v>
      </c>
      <c r="D84" s="2">
        <v>48</v>
      </c>
      <c r="E84" t="s">
        <v>108</v>
      </c>
      <c r="G84" s="5"/>
      <c r="H84" s="5"/>
      <c r="I84" s="5"/>
      <c r="J84" s="5"/>
      <c r="K84" s="5"/>
      <c r="L84" s="5"/>
      <c r="M84" s="5"/>
      <c r="N84" s="5"/>
      <c r="O84" s="5"/>
      <c r="P84" s="1"/>
      <c r="Q84" s="1"/>
      <c r="R84" s="1"/>
      <c r="S84" s="1"/>
      <c r="T84" s="1"/>
      <c r="U84" s="1"/>
      <c r="V84" s="2"/>
    </row>
    <row r="85" spans="1:23">
      <c r="A85" s="1">
        <v>41250</v>
      </c>
      <c r="B85" s="2">
        <v>0</v>
      </c>
      <c r="C85" s="2">
        <v>0</v>
      </c>
      <c r="D85" s="2">
        <v>7</v>
      </c>
      <c r="E85" t="s">
        <v>155</v>
      </c>
      <c r="G85" s="5"/>
      <c r="H85" s="5"/>
      <c r="I85" s="5"/>
      <c r="J85" s="5"/>
      <c r="K85" s="5"/>
      <c r="L85" s="5"/>
      <c r="M85" s="5"/>
      <c r="N85" s="5"/>
      <c r="O85" s="5"/>
      <c r="P85" s="1"/>
      <c r="Q85" s="1"/>
      <c r="R85" s="1"/>
      <c r="S85" s="1"/>
      <c r="T85" s="1"/>
      <c r="U85" s="1"/>
      <c r="V85" s="2"/>
    </row>
    <row r="86" spans="1:23">
      <c r="A86" s="1">
        <v>41250</v>
      </c>
      <c r="B86" s="2">
        <v>0</v>
      </c>
      <c r="C86" s="2">
        <v>0</v>
      </c>
      <c r="D86" s="2">
        <v>5</v>
      </c>
      <c r="E86" t="s">
        <v>139</v>
      </c>
      <c r="G86" s="5"/>
      <c r="H86" s="5"/>
      <c r="I86" s="5"/>
      <c r="J86" s="5"/>
      <c r="K86" s="5"/>
      <c r="L86" s="5"/>
      <c r="M86" s="5"/>
      <c r="N86" s="5"/>
      <c r="O86" s="5"/>
      <c r="P86" s="1"/>
      <c r="Q86" s="1"/>
      <c r="R86" s="1"/>
      <c r="S86" s="1"/>
      <c r="T86" s="1"/>
      <c r="U86" s="1"/>
      <c r="V86" s="2"/>
    </row>
    <row r="87" spans="1:23">
      <c r="A87" s="1">
        <v>41250</v>
      </c>
      <c r="B87" s="2">
        <v>0</v>
      </c>
      <c r="C87" s="2">
        <v>0</v>
      </c>
      <c r="D87" s="2">
        <v>6</v>
      </c>
      <c r="E87" t="s">
        <v>156</v>
      </c>
      <c r="G87" s="5"/>
      <c r="H87" s="5"/>
      <c r="I87" s="5"/>
      <c r="J87" s="5"/>
      <c r="K87" s="5"/>
      <c r="L87" s="5"/>
      <c r="M87" s="5"/>
      <c r="N87" s="5"/>
      <c r="O87" s="5"/>
      <c r="P87" s="1"/>
      <c r="Q87" s="1"/>
      <c r="R87" s="1"/>
      <c r="S87" s="1"/>
      <c r="T87" s="1"/>
      <c r="U87" s="1"/>
      <c r="V87" s="2"/>
    </row>
    <row r="88" spans="1:23">
      <c r="A88" s="1">
        <v>41250</v>
      </c>
      <c r="B88" s="2">
        <v>0</v>
      </c>
      <c r="C88" s="2">
        <v>0</v>
      </c>
      <c r="D88" s="2">
        <v>7</v>
      </c>
      <c r="E88" t="s">
        <v>166</v>
      </c>
      <c r="G88" s="5"/>
      <c r="H88" s="5"/>
      <c r="I88" s="5"/>
      <c r="J88" s="5"/>
      <c r="K88" s="5"/>
      <c r="L88" s="5"/>
      <c r="M88" s="5"/>
      <c r="N88" s="5"/>
      <c r="O88" s="5"/>
      <c r="P88" s="1"/>
      <c r="Q88" s="1"/>
      <c r="R88" s="1"/>
      <c r="S88" s="1"/>
      <c r="T88" s="1"/>
      <c r="U88" s="1"/>
      <c r="V88" s="2"/>
    </row>
    <row r="89" spans="1:23">
      <c r="A89" s="1">
        <v>41250</v>
      </c>
      <c r="B89" s="2">
        <v>0</v>
      </c>
      <c r="C89" s="2">
        <v>0</v>
      </c>
      <c r="D89" s="2">
        <v>6.5</v>
      </c>
      <c r="E89" t="s">
        <v>202</v>
      </c>
      <c r="G89" s="5"/>
      <c r="H89" s="5"/>
      <c r="I89" s="5"/>
      <c r="J89" s="5"/>
      <c r="K89" s="5"/>
      <c r="L89" s="5"/>
      <c r="M89" s="5"/>
      <c r="N89" s="5"/>
      <c r="O89" s="5"/>
      <c r="P89" s="1"/>
      <c r="Q89" s="1"/>
      <c r="R89" s="1"/>
      <c r="S89" s="1"/>
      <c r="T89" s="1"/>
      <c r="U89" s="1"/>
      <c r="V89" s="2"/>
    </row>
    <row r="90" spans="1:23">
      <c r="A90" s="1">
        <v>41250</v>
      </c>
      <c r="B90" s="2">
        <v>0</v>
      </c>
      <c r="C90" s="2">
        <v>0</v>
      </c>
      <c r="D90" s="2">
        <v>4.5</v>
      </c>
      <c r="E90" t="s">
        <v>143</v>
      </c>
      <c r="G90" s="5"/>
      <c r="H90" s="5"/>
      <c r="I90" s="5"/>
      <c r="J90" s="5"/>
      <c r="K90" s="5"/>
      <c r="L90" s="5"/>
      <c r="M90" s="5"/>
      <c r="N90" s="5"/>
      <c r="O90" s="5"/>
      <c r="P90" s="1"/>
      <c r="Q90" s="1"/>
      <c r="R90" s="1"/>
      <c r="S90" s="1"/>
      <c r="T90" s="1"/>
      <c r="U90" s="1"/>
      <c r="V90" s="2"/>
    </row>
    <row r="91" spans="1:23">
      <c r="A91" s="1">
        <v>41250</v>
      </c>
      <c r="B91" s="2">
        <v>0</v>
      </c>
      <c r="C91" s="2">
        <v>0</v>
      </c>
      <c r="D91" s="2">
        <v>4</v>
      </c>
      <c r="E91" t="s">
        <v>205</v>
      </c>
      <c r="G91" s="5"/>
      <c r="H91" s="5"/>
      <c r="I91" s="5"/>
      <c r="J91" s="5"/>
      <c r="K91" s="5"/>
      <c r="L91" s="5"/>
      <c r="M91" s="5"/>
      <c r="N91" s="5"/>
      <c r="O91" s="5"/>
      <c r="P91" s="1"/>
      <c r="Q91" s="1"/>
      <c r="R91" s="1"/>
      <c r="S91" s="1"/>
      <c r="T91" s="1"/>
      <c r="U91" s="1"/>
      <c r="V91" s="2"/>
    </row>
    <row r="92" spans="1:23">
      <c r="A92" s="1">
        <v>41250</v>
      </c>
      <c r="B92" s="2">
        <v>0</v>
      </c>
      <c r="C92" s="2">
        <v>0</v>
      </c>
      <c r="D92" s="2">
        <v>10.5</v>
      </c>
      <c r="E92" t="s">
        <v>165</v>
      </c>
      <c r="F92" s="2">
        <f>SUM(D84:D94)</f>
        <v>212.5</v>
      </c>
      <c r="G92" s="5"/>
      <c r="H92" s="5"/>
      <c r="I92" s="5"/>
      <c r="J92" s="5"/>
      <c r="K92" s="5"/>
      <c r="L92" s="5"/>
      <c r="M92" s="5"/>
      <c r="N92" s="5"/>
      <c r="O92" s="5"/>
      <c r="P92" s="1"/>
      <c r="Q92" s="1"/>
      <c r="R92" s="1"/>
      <c r="S92" s="1"/>
      <c r="T92" s="1"/>
      <c r="U92" s="1"/>
      <c r="V92" s="2"/>
    </row>
    <row r="93" spans="1:23">
      <c r="A93" s="1">
        <v>41250</v>
      </c>
      <c r="B93" s="2">
        <v>0</v>
      </c>
      <c r="C93" s="2">
        <v>0</v>
      </c>
      <c r="D93" s="2">
        <v>30</v>
      </c>
      <c r="E93" t="s">
        <v>206</v>
      </c>
      <c r="F93" s="2"/>
      <c r="G93" s="5"/>
      <c r="H93" s="5"/>
      <c r="I93" s="5"/>
      <c r="J93" s="5"/>
      <c r="K93" s="5"/>
      <c r="L93" s="5"/>
      <c r="M93" s="5"/>
      <c r="N93" s="5"/>
      <c r="O93" s="5"/>
      <c r="P93" s="1"/>
      <c r="Q93" s="1"/>
      <c r="R93" s="1"/>
      <c r="S93" s="1"/>
      <c r="T93" s="1"/>
      <c r="U93" s="1"/>
      <c r="V93" s="2"/>
    </row>
    <row r="94" spans="1:23">
      <c r="A94" s="1">
        <v>41250</v>
      </c>
      <c r="B94" s="2">
        <v>0</v>
      </c>
      <c r="C94" s="2">
        <v>0</v>
      </c>
      <c r="D94" s="2">
        <v>84</v>
      </c>
      <c r="E94" t="s">
        <v>207</v>
      </c>
      <c r="F94" s="2"/>
      <c r="G94" s="5"/>
      <c r="H94" s="5"/>
      <c r="I94" s="5"/>
      <c r="J94" s="5"/>
      <c r="K94" s="5"/>
      <c r="L94" s="5"/>
      <c r="M94" s="5"/>
      <c r="N94" s="5"/>
      <c r="O94" s="5"/>
      <c r="P94" s="1"/>
      <c r="Q94" s="1"/>
      <c r="R94" s="1"/>
      <c r="S94" s="1"/>
      <c r="T94" s="1"/>
      <c r="U94" s="1"/>
      <c r="V94" s="2"/>
    </row>
    <row r="95" spans="1:23">
      <c r="A95" s="1">
        <v>41251</v>
      </c>
      <c r="B95" s="2">
        <v>0</v>
      </c>
      <c r="C95" s="2">
        <v>0</v>
      </c>
      <c r="D95" s="2">
        <v>10</v>
      </c>
      <c r="E95" t="s">
        <v>210</v>
      </c>
      <c r="F95" s="2"/>
      <c r="G95" s="5"/>
      <c r="H95" s="5"/>
      <c r="I95" s="5"/>
      <c r="J95" s="5"/>
      <c r="K95" s="5"/>
      <c r="L95" s="5"/>
      <c r="M95" s="5"/>
      <c r="N95" s="5"/>
      <c r="O95" s="5"/>
      <c r="P95" s="1"/>
      <c r="Q95" s="1"/>
      <c r="R95" s="1"/>
      <c r="S95" s="1"/>
      <c r="T95" s="1"/>
      <c r="U95" s="1"/>
      <c r="V95" s="2"/>
    </row>
    <row r="96" spans="1:23">
      <c r="A96" s="1">
        <v>41251</v>
      </c>
      <c r="B96" s="2">
        <v>0</v>
      </c>
      <c r="C96" s="2">
        <v>0</v>
      </c>
      <c r="D96" s="2">
        <v>22</v>
      </c>
      <c r="E96" t="s">
        <v>211</v>
      </c>
      <c r="F96" s="2"/>
      <c r="G96" s="5"/>
      <c r="H96" s="5"/>
      <c r="I96" s="5"/>
      <c r="J96" s="5"/>
      <c r="K96" s="5"/>
      <c r="L96" s="5"/>
      <c r="M96" s="5"/>
      <c r="N96" s="5"/>
      <c r="O96" s="5"/>
      <c r="P96" s="1"/>
      <c r="Q96" s="1"/>
      <c r="R96" s="1"/>
      <c r="S96" s="1"/>
      <c r="T96" s="1"/>
      <c r="U96" s="1"/>
      <c r="V96" s="2"/>
    </row>
    <row r="97" spans="1:23">
      <c r="A97" s="1">
        <v>41251</v>
      </c>
      <c r="B97" s="2">
        <v>0</v>
      </c>
      <c r="C97" s="2">
        <v>0</v>
      </c>
      <c r="D97" s="2">
        <v>25</v>
      </c>
      <c r="E97" t="s">
        <v>212</v>
      </c>
      <c r="G97" s="5"/>
      <c r="H97" s="5"/>
      <c r="I97" s="5"/>
      <c r="J97" s="5"/>
      <c r="K97" s="5"/>
      <c r="L97" s="5"/>
      <c r="M97" s="5"/>
      <c r="N97" s="5"/>
      <c r="O97" s="5"/>
      <c r="P97" s="1"/>
      <c r="Q97" s="1"/>
      <c r="R97" s="1"/>
      <c r="S97" s="1"/>
      <c r="T97" s="1"/>
      <c r="U97" s="1"/>
      <c r="W97" s="2"/>
    </row>
    <row r="98" spans="1:23">
      <c r="A98" s="1">
        <v>41251</v>
      </c>
      <c r="B98" s="2">
        <v>0</v>
      </c>
      <c r="C98" s="2">
        <v>0</v>
      </c>
      <c r="D98" s="2">
        <v>25</v>
      </c>
      <c r="E98" t="s">
        <v>213</v>
      </c>
      <c r="G98" s="5"/>
      <c r="H98" s="5"/>
      <c r="I98" s="5"/>
      <c r="J98" s="5"/>
      <c r="K98" s="5"/>
      <c r="L98" s="5"/>
      <c r="M98" s="5"/>
      <c r="N98" s="5"/>
      <c r="O98" s="5"/>
      <c r="P98" s="1"/>
      <c r="Q98" s="1"/>
      <c r="R98" s="1"/>
      <c r="S98" s="1"/>
      <c r="T98" s="1"/>
      <c r="U98" s="1"/>
      <c r="W98" s="2"/>
    </row>
    <row r="99" spans="1:23">
      <c r="A99" s="1">
        <v>41251</v>
      </c>
      <c r="B99" s="2">
        <v>0</v>
      </c>
      <c r="C99" s="2">
        <v>0</v>
      </c>
      <c r="D99" s="2">
        <v>70</v>
      </c>
      <c r="E99" t="s">
        <v>209</v>
      </c>
      <c r="G99" s="5"/>
      <c r="H99" s="5"/>
      <c r="I99" s="5"/>
      <c r="J99" s="5"/>
      <c r="K99" s="5"/>
      <c r="L99" s="5"/>
      <c r="M99" s="5"/>
      <c r="N99" s="5"/>
      <c r="O99" s="5"/>
      <c r="P99" s="1"/>
      <c r="Q99" s="1"/>
      <c r="R99" s="1"/>
      <c r="S99" s="1"/>
      <c r="T99" s="1"/>
      <c r="U99" s="1"/>
      <c r="W99" s="2"/>
    </row>
    <row r="100" spans="1:23">
      <c r="A100" s="1">
        <v>41251</v>
      </c>
      <c r="B100" s="2">
        <v>0</v>
      </c>
      <c r="C100" s="2">
        <v>9.1999999999999993</v>
      </c>
      <c r="D100" s="2">
        <v>0</v>
      </c>
      <c r="E100" t="s">
        <v>214</v>
      </c>
      <c r="G100" s="5"/>
      <c r="H100" s="5"/>
      <c r="I100" s="5"/>
      <c r="J100" s="5"/>
      <c r="K100" s="5"/>
      <c r="L100" s="5"/>
      <c r="M100" s="5"/>
      <c r="N100" s="5"/>
      <c r="O100" s="5"/>
      <c r="P100" s="1"/>
      <c r="Q100" s="1"/>
      <c r="R100" s="1"/>
      <c r="S100" s="1"/>
      <c r="T100" s="1"/>
      <c r="U100" s="1"/>
      <c r="W100" s="2"/>
    </row>
    <row r="101" spans="1:23">
      <c r="A101" s="1">
        <v>41251</v>
      </c>
      <c r="B101" s="2">
        <v>0</v>
      </c>
      <c r="C101" s="2">
        <v>43.5</v>
      </c>
      <c r="D101" s="2">
        <v>0</v>
      </c>
      <c r="E101" t="s">
        <v>215</v>
      </c>
      <c r="G101" s="5"/>
      <c r="H101" s="5"/>
      <c r="I101" s="5"/>
      <c r="J101" s="5"/>
      <c r="K101" s="5"/>
      <c r="L101" s="5"/>
      <c r="M101" s="5"/>
      <c r="N101" s="5"/>
      <c r="O101" s="5"/>
      <c r="P101" s="1"/>
      <c r="Q101" s="1"/>
      <c r="R101" s="1"/>
      <c r="S101" s="1"/>
      <c r="T101" s="1"/>
      <c r="U101" s="1"/>
      <c r="W101" s="2"/>
    </row>
    <row r="102" spans="1:23">
      <c r="A102" s="1">
        <v>41251</v>
      </c>
      <c r="B102" s="2">
        <v>0</v>
      </c>
      <c r="C102" s="2">
        <v>37.5</v>
      </c>
      <c r="D102" s="2">
        <v>0</v>
      </c>
      <c r="E102" t="s">
        <v>216</v>
      </c>
      <c r="G102" s="5"/>
      <c r="H102" s="5"/>
      <c r="I102" s="5"/>
      <c r="J102" s="5"/>
      <c r="K102" s="5"/>
      <c r="L102" s="5"/>
      <c r="M102" s="5"/>
      <c r="N102" s="5"/>
      <c r="O102" s="5"/>
      <c r="P102" s="1"/>
      <c r="Q102" s="1"/>
      <c r="R102" s="1"/>
      <c r="S102" s="1"/>
      <c r="T102" s="1"/>
      <c r="U102" s="1"/>
      <c r="W102" s="2"/>
    </row>
    <row r="103" spans="1:23">
      <c r="A103" s="1">
        <v>41251</v>
      </c>
      <c r="B103" s="2">
        <v>0</v>
      </c>
      <c r="C103" s="2">
        <v>24</v>
      </c>
      <c r="D103" s="2">
        <v>0</v>
      </c>
      <c r="E103" t="s">
        <v>100</v>
      </c>
      <c r="G103" s="5"/>
      <c r="H103" s="5"/>
      <c r="I103" s="5"/>
      <c r="J103" s="5"/>
      <c r="K103" s="5"/>
      <c r="L103" s="5"/>
      <c r="M103" s="5"/>
      <c r="N103" s="5"/>
      <c r="O103" s="5"/>
      <c r="P103" s="1"/>
      <c r="Q103" s="1"/>
      <c r="R103" s="1"/>
      <c r="S103" s="1"/>
      <c r="T103" s="1"/>
      <c r="U103" s="1"/>
      <c r="W103" s="2"/>
    </row>
    <row r="104" spans="1:23">
      <c r="A104" s="1">
        <v>41251</v>
      </c>
      <c r="B104" s="2">
        <v>0</v>
      </c>
      <c r="C104" s="2">
        <v>19.8</v>
      </c>
      <c r="D104" s="2">
        <v>0</v>
      </c>
      <c r="E104" t="s">
        <v>217</v>
      </c>
      <c r="G104" s="5"/>
      <c r="H104" s="5"/>
      <c r="I104" s="5"/>
      <c r="J104" s="5"/>
      <c r="K104" s="5"/>
      <c r="L104" s="5"/>
      <c r="M104" s="5"/>
      <c r="N104" s="5"/>
      <c r="O104" s="5"/>
      <c r="P104" s="1"/>
      <c r="Q104" s="1"/>
      <c r="R104" s="1"/>
      <c r="S104" s="1"/>
      <c r="T104" s="1"/>
      <c r="U104" s="1"/>
      <c r="W104" s="2"/>
    </row>
    <row r="105" spans="1:23">
      <c r="A105" s="1">
        <v>41252</v>
      </c>
      <c r="B105" s="2">
        <v>0</v>
      </c>
      <c r="C105" s="2">
        <v>0</v>
      </c>
      <c r="D105" s="2">
        <v>14.5</v>
      </c>
      <c r="E105" t="s">
        <v>165</v>
      </c>
      <c r="F105" s="2">
        <f>SUM(D105:D107)</f>
        <v>115</v>
      </c>
      <c r="G105" s="5"/>
      <c r="H105" s="5"/>
      <c r="I105" s="5"/>
      <c r="J105" s="5"/>
      <c r="K105" s="5"/>
      <c r="L105" s="5"/>
      <c r="M105" s="5"/>
      <c r="N105" s="5"/>
      <c r="O105" s="5"/>
      <c r="P105" s="1"/>
      <c r="Q105" s="1"/>
      <c r="R105" s="1"/>
      <c r="S105" s="1"/>
      <c r="T105" s="1"/>
      <c r="U105" s="1"/>
      <c r="W105" s="2"/>
    </row>
    <row r="106" spans="1:23">
      <c r="A106" s="1">
        <v>41252</v>
      </c>
      <c r="B106" s="2">
        <v>0</v>
      </c>
      <c r="C106" s="2">
        <v>0</v>
      </c>
      <c r="D106" s="2">
        <v>15.5</v>
      </c>
      <c r="E106" t="s">
        <v>157</v>
      </c>
      <c r="F106" s="2"/>
      <c r="G106" s="5"/>
      <c r="H106" s="5"/>
      <c r="I106" s="5"/>
      <c r="J106" s="5"/>
      <c r="K106" s="5"/>
      <c r="L106" s="5"/>
      <c r="M106" s="5"/>
      <c r="N106" s="5"/>
      <c r="O106" s="5"/>
      <c r="P106" s="1"/>
      <c r="Q106" s="1"/>
      <c r="R106" s="1"/>
      <c r="S106" s="1"/>
      <c r="T106" s="1"/>
      <c r="U106" s="1"/>
      <c r="W106" s="2"/>
    </row>
    <row r="107" spans="1:23">
      <c r="A107" s="1">
        <v>41252</v>
      </c>
      <c r="B107" s="2">
        <v>0</v>
      </c>
      <c r="C107" s="2">
        <v>0</v>
      </c>
      <c r="D107" s="2">
        <v>85</v>
      </c>
      <c r="E107" t="s">
        <v>220</v>
      </c>
      <c r="G107" s="5"/>
      <c r="H107" s="5"/>
      <c r="I107" s="5"/>
      <c r="J107" s="5"/>
      <c r="K107" s="5"/>
      <c r="L107" s="5"/>
      <c r="M107" s="5"/>
      <c r="N107" s="5"/>
      <c r="O107" s="5"/>
      <c r="P107" s="1"/>
      <c r="Q107" s="1"/>
      <c r="R107" s="1"/>
      <c r="S107" s="1"/>
      <c r="T107" s="1"/>
      <c r="U107" s="1"/>
      <c r="W107" s="2"/>
    </row>
    <row r="108" spans="1:23">
      <c r="A108" s="1">
        <v>41253</v>
      </c>
      <c r="B108" s="2">
        <v>0</v>
      </c>
      <c r="C108" s="2">
        <v>0</v>
      </c>
      <c r="D108" s="2">
        <v>60</v>
      </c>
      <c r="G108" s="5"/>
      <c r="H108" s="5"/>
      <c r="I108" s="5"/>
      <c r="J108" s="5"/>
      <c r="K108" s="5"/>
      <c r="L108" s="5"/>
      <c r="M108" s="5"/>
      <c r="N108" s="5"/>
      <c r="O108" s="5"/>
      <c r="P108" s="1"/>
      <c r="Q108" s="1"/>
      <c r="R108" s="1"/>
      <c r="S108" s="1"/>
      <c r="T108" s="1"/>
      <c r="U108" s="1"/>
      <c r="W108" s="2"/>
    </row>
    <row r="109" spans="1:23">
      <c r="A109" s="1">
        <v>41253</v>
      </c>
      <c r="B109" s="2">
        <v>0</v>
      </c>
      <c r="C109" s="2">
        <v>0</v>
      </c>
      <c r="D109" s="2">
        <v>60</v>
      </c>
      <c r="E109" t="s">
        <v>142</v>
      </c>
      <c r="G109" s="5"/>
      <c r="H109" s="5"/>
      <c r="I109" s="5"/>
      <c r="J109" s="5"/>
      <c r="K109" s="5"/>
      <c r="L109" s="5"/>
      <c r="M109" s="5"/>
      <c r="N109" s="5"/>
      <c r="O109" s="5"/>
      <c r="P109" s="1"/>
      <c r="Q109" s="1"/>
      <c r="R109" s="1"/>
      <c r="S109" s="1"/>
      <c r="T109" s="1"/>
      <c r="U109" s="1"/>
      <c r="W109" s="2"/>
    </row>
    <row r="110" spans="1:23">
      <c r="A110" s="1">
        <v>41253</v>
      </c>
      <c r="B110" s="2">
        <v>0</v>
      </c>
      <c r="C110" s="2">
        <v>0</v>
      </c>
      <c r="D110" s="2">
        <v>6</v>
      </c>
      <c r="E110" t="s">
        <v>166</v>
      </c>
      <c r="G110" s="5"/>
      <c r="H110" s="5"/>
      <c r="I110" s="5"/>
      <c r="J110" s="5"/>
      <c r="K110" s="5"/>
      <c r="L110" s="5"/>
      <c r="M110" s="5"/>
      <c r="N110" s="5"/>
      <c r="O110" s="5"/>
      <c r="P110" s="1"/>
      <c r="Q110" s="1"/>
      <c r="R110" s="1"/>
      <c r="S110" s="1"/>
      <c r="T110" s="1"/>
      <c r="U110" s="1"/>
      <c r="W110" s="2"/>
    </row>
    <row r="111" spans="1:23">
      <c r="A111" s="1">
        <v>41253</v>
      </c>
      <c r="B111" s="2">
        <v>0</v>
      </c>
      <c r="C111" s="2">
        <v>0</v>
      </c>
      <c r="D111" s="2">
        <v>5</v>
      </c>
      <c r="E111" t="s">
        <v>221</v>
      </c>
      <c r="G111" s="5"/>
      <c r="H111" s="5"/>
      <c r="I111" s="5"/>
      <c r="J111" s="5"/>
      <c r="K111" s="5"/>
      <c r="L111" s="5"/>
      <c r="M111" s="5"/>
      <c r="N111" s="5"/>
      <c r="O111" s="5"/>
      <c r="P111" s="1"/>
      <c r="Q111" s="1"/>
      <c r="R111" s="1"/>
      <c r="S111" s="1"/>
      <c r="T111" s="1"/>
      <c r="U111" s="1"/>
      <c r="W111" s="2"/>
    </row>
    <row r="112" spans="1:23">
      <c r="A112" s="1">
        <v>41253</v>
      </c>
      <c r="B112" s="2">
        <v>0</v>
      </c>
      <c r="C112" s="2">
        <v>0</v>
      </c>
      <c r="D112" s="2">
        <v>24</v>
      </c>
      <c r="E112" t="s">
        <v>100</v>
      </c>
      <c r="G112" s="5"/>
      <c r="H112" s="5"/>
      <c r="I112" s="5"/>
      <c r="J112" s="5"/>
      <c r="K112" s="5"/>
      <c r="L112" s="5"/>
      <c r="M112" s="5"/>
      <c r="N112" s="5"/>
      <c r="O112" s="5"/>
      <c r="P112" s="1"/>
      <c r="Q112" s="1"/>
      <c r="R112" s="1"/>
      <c r="S112" s="1"/>
      <c r="T112" s="1"/>
      <c r="U112" s="1"/>
      <c r="W112" s="2"/>
    </row>
    <row r="113" spans="1:24">
      <c r="A113" s="1">
        <v>41253</v>
      </c>
      <c r="B113" s="2">
        <v>0</v>
      </c>
      <c r="C113" s="2">
        <v>0</v>
      </c>
      <c r="D113" s="2">
        <v>6.5</v>
      </c>
      <c r="E113" t="s">
        <v>202</v>
      </c>
      <c r="G113" s="5"/>
      <c r="H113" s="5"/>
      <c r="I113" s="5"/>
      <c r="J113" s="5"/>
      <c r="K113" s="5"/>
      <c r="L113" s="5"/>
      <c r="M113" s="5"/>
      <c r="N113" s="5"/>
      <c r="O113" s="5"/>
      <c r="P113" s="1"/>
      <c r="Q113" s="1"/>
      <c r="R113" s="1"/>
      <c r="S113" s="1"/>
      <c r="T113" s="1"/>
      <c r="U113" s="1"/>
      <c r="W113" s="2"/>
    </row>
    <row r="114" spans="1:24">
      <c r="A114" s="1">
        <v>41253</v>
      </c>
      <c r="B114" s="2">
        <v>0</v>
      </c>
      <c r="C114" s="2">
        <v>0</v>
      </c>
      <c r="D114" s="2">
        <v>4.5</v>
      </c>
      <c r="E114" t="s">
        <v>143</v>
      </c>
      <c r="G114" s="5"/>
      <c r="H114" s="5"/>
      <c r="I114" s="5"/>
      <c r="J114" s="5"/>
      <c r="K114" s="5"/>
      <c r="L114" s="5"/>
      <c r="M114" s="5"/>
      <c r="N114" s="5"/>
      <c r="O114" s="5"/>
      <c r="P114" s="1"/>
      <c r="Q114" s="1"/>
      <c r="R114" s="1"/>
      <c r="S114" s="1"/>
      <c r="T114" s="1"/>
      <c r="U114" s="1"/>
      <c r="W114" s="2"/>
    </row>
    <row r="115" spans="1:24">
      <c r="A115" s="1">
        <v>41253</v>
      </c>
      <c r="B115" s="2">
        <v>0</v>
      </c>
      <c r="C115" s="2">
        <v>0</v>
      </c>
      <c r="D115" s="2">
        <v>14</v>
      </c>
      <c r="E115" t="s">
        <v>222</v>
      </c>
      <c r="G115" s="5"/>
      <c r="H115" s="5"/>
      <c r="I115" s="5"/>
      <c r="J115" s="5"/>
      <c r="K115" s="5"/>
      <c r="L115" s="5"/>
      <c r="M115" s="5"/>
      <c r="N115" s="5"/>
      <c r="O115" s="5"/>
      <c r="P115" s="1"/>
      <c r="Q115" s="1"/>
      <c r="R115" s="1"/>
      <c r="S115" s="1"/>
      <c r="T115" s="1"/>
      <c r="U115" s="1"/>
      <c r="W115" s="2"/>
    </row>
    <row r="116" spans="1:24">
      <c r="A116" s="1">
        <v>41253</v>
      </c>
      <c r="B116" s="2">
        <v>0</v>
      </c>
      <c r="C116" s="2">
        <v>0</v>
      </c>
      <c r="D116" s="2">
        <v>12</v>
      </c>
      <c r="E116" t="s">
        <v>223</v>
      </c>
      <c r="G116" s="5"/>
      <c r="H116" s="5"/>
      <c r="I116" s="5"/>
      <c r="J116" s="5"/>
      <c r="K116" s="5"/>
      <c r="L116" s="5"/>
      <c r="M116" s="5"/>
      <c r="N116" s="5"/>
      <c r="O116" s="5"/>
      <c r="P116" s="1"/>
      <c r="Q116" s="1"/>
      <c r="R116" s="1"/>
      <c r="S116" s="1"/>
      <c r="T116" s="1"/>
      <c r="U116" s="1"/>
      <c r="W116" s="2"/>
    </row>
    <row r="117" spans="1:24">
      <c r="A117" s="1">
        <v>41253</v>
      </c>
      <c r="B117" s="2">
        <v>0</v>
      </c>
      <c r="C117" s="2">
        <v>0</v>
      </c>
      <c r="D117" s="2">
        <v>5</v>
      </c>
      <c r="E117" t="s">
        <v>193</v>
      </c>
      <c r="F117" s="2">
        <f>SUM(D109:D119)</f>
        <v>145</v>
      </c>
      <c r="G117" s="5"/>
      <c r="H117" s="5"/>
      <c r="I117" s="5"/>
      <c r="J117" s="5"/>
      <c r="K117" s="5"/>
      <c r="L117" s="5"/>
      <c r="M117" s="5"/>
      <c r="N117" s="5"/>
      <c r="O117" s="5"/>
      <c r="P117" s="1"/>
      <c r="Q117" s="1"/>
      <c r="R117" s="1"/>
      <c r="S117" s="1"/>
      <c r="T117" s="1"/>
      <c r="U117" s="1"/>
      <c r="W117" s="2"/>
    </row>
    <row r="118" spans="1:24">
      <c r="A118" s="1">
        <v>41253</v>
      </c>
      <c r="B118" s="2">
        <v>0</v>
      </c>
      <c r="C118" s="2">
        <v>0</v>
      </c>
      <c r="D118" s="2">
        <v>3</v>
      </c>
      <c r="E118" t="s">
        <v>189</v>
      </c>
      <c r="G118" s="5"/>
      <c r="H118" s="5"/>
      <c r="I118" s="5"/>
      <c r="J118" s="5"/>
      <c r="K118" s="5"/>
      <c r="L118" s="5"/>
      <c r="M118" s="5"/>
      <c r="N118" s="5"/>
      <c r="O118" s="5"/>
      <c r="P118" s="1"/>
      <c r="Q118" s="1"/>
      <c r="R118" s="1"/>
      <c r="S118" s="1"/>
      <c r="T118" s="1"/>
      <c r="U118" s="1"/>
      <c r="W118" s="2"/>
    </row>
    <row r="119" spans="1:24" s="1" customFormat="1">
      <c r="A119" s="1">
        <v>41253</v>
      </c>
      <c r="B119" s="2">
        <v>0</v>
      </c>
      <c r="C119" s="2">
        <v>0</v>
      </c>
      <c r="D119" s="2">
        <v>5</v>
      </c>
      <c r="E119" t="s">
        <v>139</v>
      </c>
      <c r="F119"/>
      <c r="G119" s="5"/>
      <c r="H119" s="5"/>
      <c r="I119" s="5"/>
      <c r="J119" s="5"/>
      <c r="K119" s="5"/>
      <c r="L119" s="5"/>
      <c r="M119" s="5"/>
      <c r="N119" s="5"/>
      <c r="O119" s="5"/>
      <c r="T119"/>
      <c r="X119" s="5"/>
    </row>
    <row r="120" spans="1:24" s="1" customFormat="1">
      <c r="A120" s="1">
        <v>41254</v>
      </c>
      <c r="B120" s="2">
        <v>0</v>
      </c>
      <c r="C120" s="2">
        <v>0</v>
      </c>
      <c r="D120" s="2">
        <v>0</v>
      </c>
      <c r="E120"/>
      <c r="F120"/>
      <c r="G120" s="5"/>
      <c r="H120" s="5"/>
      <c r="I120" s="5"/>
      <c r="J120" s="5"/>
      <c r="K120" s="5"/>
      <c r="L120" s="5"/>
      <c r="M120" s="5"/>
      <c r="N120" s="5"/>
      <c r="O120" s="5"/>
      <c r="T120"/>
      <c r="X120" s="5"/>
    </row>
    <row r="121" spans="1:24" s="1" customFormat="1">
      <c r="A121" s="1">
        <v>41255</v>
      </c>
      <c r="B121" s="2">
        <v>0</v>
      </c>
      <c r="C121" s="2">
        <v>0</v>
      </c>
      <c r="D121" s="2">
        <v>50</v>
      </c>
      <c r="E121" t="s">
        <v>196</v>
      </c>
      <c r="F121"/>
      <c r="G121" s="5"/>
      <c r="H121" s="5"/>
      <c r="I121" s="5"/>
      <c r="J121" s="5"/>
      <c r="K121" s="5"/>
      <c r="L121" s="5"/>
      <c r="M121" s="5"/>
      <c r="N121" s="5"/>
      <c r="O121" s="5"/>
      <c r="T121"/>
      <c r="X121" s="5"/>
    </row>
    <row r="122" spans="1:24" s="1" customFormat="1">
      <c r="A122" s="1">
        <v>41255</v>
      </c>
      <c r="B122" s="2">
        <v>0</v>
      </c>
      <c r="C122" s="2">
        <v>0</v>
      </c>
      <c r="D122" s="2">
        <v>15</v>
      </c>
      <c r="E122" t="s">
        <v>108</v>
      </c>
      <c r="F122"/>
      <c r="G122" s="5"/>
      <c r="H122" s="5"/>
      <c r="I122" s="5"/>
      <c r="J122" s="5"/>
      <c r="K122" s="5"/>
      <c r="L122" s="5"/>
      <c r="M122" s="5"/>
      <c r="N122" s="5"/>
      <c r="O122" s="5"/>
      <c r="T122"/>
      <c r="X122" s="5"/>
    </row>
    <row r="123" spans="1:24" s="1" customFormat="1">
      <c r="A123" s="1">
        <v>41255</v>
      </c>
      <c r="B123" s="2">
        <v>0</v>
      </c>
      <c r="C123" s="2">
        <v>0</v>
      </c>
      <c r="D123" s="2">
        <v>24</v>
      </c>
      <c r="E123" t="s">
        <v>100</v>
      </c>
      <c r="F123" s="2">
        <f>SUM(D121:D125)</f>
        <v>108</v>
      </c>
      <c r="G123" s="5"/>
      <c r="H123" s="5"/>
      <c r="I123" s="5"/>
      <c r="J123" s="5"/>
      <c r="K123" s="5"/>
      <c r="L123" s="5"/>
      <c r="M123" s="5"/>
      <c r="N123" s="5"/>
      <c r="O123" s="5"/>
      <c r="T123"/>
      <c r="X123" s="5"/>
    </row>
    <row r="124" spans="1:24" s="1" customFormat="1">
      <c r="A124" s="1">
        <v>41255</v>
      </c>
      <c r="B124" s="2">
        <v>0</v>
      </c>
      <c r="C124" s="2">
        <v>0</v>
      </c>
      <c r="D124" s="2">
        <v>11</v>
      </c>
      <c r="E124" t="s">
        <v>201</v>
      </c>
      <c r="F124" s="2"/>
      <c r="G124" s="5"/>
      <c r="H124" s="5"/>
      <c r="I124" s="5"/>
      <c r="J124" s="5"/>
      <c r="K124" s="5"/>
      <c r="L124" s="5"/>
      <c r="M124" s="5"/>
      <c r="N124" s="5"/>
      <c r="O124" s="5"/>
      <c r="T124"/>
      <c r="X124" s="5"/>
    </row>
    <row r="125" spans="1:24" s="1" customFormat="1">
      <c r="A125" s="1">
        <v>41255</v>
      </c>
      <c r="B125" s="2">
        <v>0</v>
      </c>
      <c r="C125" s="2">
        <v>0</v>
      </c>
      <c r="D125" s="2">
        <v>8</v>
      </c>
      <c r="E125" t="s">
        <v>94</v>
      </c>
      <c r="G125" s="5"/>
      <c r="H125" s="5"/>
      <c r="I125" s="5"/>
      <c r="J125" s="5"/>
      <c r="K125" s="5"/>
      <c r="L125" s="5"/>
      <c r="M125" s="5"/>
      <c r="N125" s="5"/>
      <c r="O125" s="5"/>
      <c r="T125"/>
      <c r="X125" s="5"/>
    </row>
    <row r="126" spans="1:24" s="1" customFormat="1">
      <c r="A126" s="1">
        <v>41255</v>
      </c>
      <c r="B126" s="2">
        <v>0</v>
      </c>
      <c r="C126" s="2">
        <v>0</v>
      </c>
      <c r="D126" s="2">
        <v>27</v>
      </c>
      <c r="E126" t="s">
        <v>193</v>
      </c>
      <c r="G126" s="5"/>
      <c r="H126" s="5"/>
      <c r="I126" s="5"/>
      <c r="J126" s="5"/>
      <c r="K126" s="5"/>
      <c r="L126" s="5"/>
      <c r="M126" s="5"/>
      <c r="N126" s="5"/>
      <c r="O126" s="5"/>
      <c r="T126"/>
      <c r="X126" s="5"/>
    </row>
    <row r="127" spans="1:24" s="1" customFormat="1">
      <c r="A127" s="1">
        <v>41256</v>
      </c>
      <c r="B127" s="2">
        <v>0</v>
      </c>
      <c r="C127" s="2">
        <v>0</v>
      </c>
      <c r="D127" s="2">
        <v>45</v>
      </c>
      <c r="E127" t="s">
        <v>200</v>
      </c>
      <c r="G127" s="5"/>
      <c r="H127" s="5"/>
      <c r="I127" s="5"/>
      <c r="J127" s="5"/>
      <c r="K127" s="5"/>
      <c r="L127" s="5"/>
      <c r="M127" s="5"/>
      <c r="N127" s="5"/>
      <c r="O127" s="5"/>
      <c r="T127"/>
      <c r="X127" s="5"/>
    </row>
    <row r="128" spans="1:24" s="1" customFormat="1">
      <c r="A128" s="1">
        <v>41256</v>
      </c>
      <c r="B128" s="2">
        <v>0</v>
      </c>
      <c r="C128" s="2">
        <v>0</v>
      </c>
      <c r="D128" s="2">
        <v>5</v>
      </c>
      <c r="E128" t="s">
        <v>140</v>
      </c>
      <c r="F128" s="5">
        <f>SUM(D127:D130)</f>
        <v>62.5</v>
      </c>
      <c r="G128" s="5"/>
      <c r="H128" s="5"/>
      <c r="I128" s="5"/>
      <c r="J128" s="5"/>
      <c r="K128" s="5"/>
      <c r="L128" s="5"/>
      <c r="M128" s="5"/>
      <c r="N128" s="5"/>
      <c r="O128" s="5"/>
      <c r="T128"/>
      <c r="X128" s="5"/>
    </row>
    <row r="129" spans="1:24" s="1" customFormat="1">
      <c r="A129" s="1">
        <v>41256</v>
      </c>
      <c r="B129" s="2">
        <v>0</v>
      </c>
      <c r="C129" s="2">
        <v>0</v>
      </c>
      <c r="D129" s="2">
        <v>6</v>
      </c>
      <c r="E129" t="s">
        <v>156</v>
      </c>
      <c r="G129" s="5"/>
      <c r="H129" s="5"/>
      <c r="I129" s="5"/>
      <c r="J129" s="5"/>
      <c r="K129" s="5"/>
      <c r="L129" s="5"/>
      <c r="M129" s="5"/>
      <c r="N129" s="5"/>
      <c r="O129" s="5"/>
      <c r="T129"/>
      <c r="U129"/>
      <c r="X129" s="5"/>
    </row>
    <row r="130" spans="1:24" s="1" customFormat="1">
      <c r="A130" s="1">
        <v>41256</v>
      </c>
      <c r="B130" s="2">
        <v>0</v>
      </c>
      <c r="C130" s="2">
        <v>0</v>
      </c>
      <c r="D130" s="2">
        <v>6.5</v>
      </c>
      <c r="E130" t="s">
        <v>202</v>
      </c>
      <c r="G130" s="5"/>
      <c r="H130" s="5"/>
      <c r="I130" s="5"/>
      <c r="J130" s="5"/>
      <c r="K130" s="5"/>
      <c r="L130" s="5"/>
      <c r="M130" s="5"/>
      <c r="N130" s="5"/>
      <c r="O130" s="5"/>
      <c r="T130"/>
      <c r="U130"/>
      <c r="X130" s="5"/>
    </row>
    <row r="131" spans="1:24" s="1" customFormat="1">
      <c r="A131" s="1">
        <v>41257</v>
      </c>
      <c r="B131" s="2">
        <v>0</v>
      </c>
      <c r="C131" s="2">
        <v>0</v>
      </c>
      <c r="D131" s="2">
        <v>40</v>
      </c>
      <c r="E131" t="s">
        <v>108</v>
      </c>
      <c r="G131" s="5"/>
      <c r="H131" s="5"/>
      <c r="I131" s="5"/>
      <c r="J131" s="5"/>
      <c r="K131" s="5"/>
      <c r="L131" s="5"/>
      <c r="M131" s="5"/>
      <c r="N131" s="5"/>
      <c r="O131" s="5"/>
      <c r="T131"/>
      <c r="U131"/>
      <c r="X131" s="5"/>
    </row>
    <row r="132" spans="1:24" s="1" customFormat="1">
      <c r="A132" s="1">
        <v>41257</v>
      </c>
      <c r="B132" s="2">
        <v>0</v>
      </c>
      <c r="C132" s="2">
        <v>0</v>
      </c>
      <c r="D132" s="2">
        <v>11</v>
      </c>
      <c r="E132" t="s">
        <v>201</v>
      </c>
      <c r="G132" s="5"/>
      <c r="H132" s="5"/>
      <c r="I132" s="5"/>
      <c r="J132" s="5"/>
      <c r="K132" s="5"/>
      <c r="L132" s="5"/>
      <c r="M132" s="5"/>
      <c r="N132" s="5"/>
      <c r="O132" s="5"/>
      <c r="T132"/>
      <c r="U132"/>
      <c r="X132" s="5"/>
    </row>
    <row r="133" spans="1:24" s="1" customFormat="1">
      <c r="A133" s="1">
        <v>41257</v>
      </c>
      <c r="B133" s="2">
        <v>0</v>
      </c>
      <c r="C133" s="2">
        <v>0</v>
      </c>
      <c r="D133" s="2">
        <v>24</v>
      </c>
      <c r="E133" t="s">
        <v>100</v>
      </c>
      <c r="F133" s="5">
        <f>SUM(D131:D135)</f>
        <v>87.5</v>
      </c>
      <c r="G133" s="5"/>
      <c r="H133" s="5"/>
      <c r="I133" s="5"/>
      <c r="J133" s="5"/>
      <c r="K133" s="5"/>
      <c r="L133" s="5"/>
      <c r="M133" s="5"/>
      <c r="N133" s="5"/>
      <c r="O133" s="5"/>
      <c r="T133"/>
      <c r="U133"/>
      <c r="X133" s="5"/>
    </row>
    <row r="134" spans="1:24" s="1" customFormat="1">
      <c r="A134" s="1">
        <v>41257</v>
      </c>
      <c r="B134" s="2">
        <v>0</v>
      </c>
      <c r="C134" s="2">
        <v>0</v>
      </c>
      <c r="D134" s="2">
        <v>6.5</v>
      </c>
      <c r="E134" t="s">
        <v>202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T134"/>
      <c r="U134"/>
      <c r="X134" s="5"/>
    </row>
    <row r="135" spans="1:24" s="1" customFormat="1">
      <c r="A135" s="1">
        <v>41257</v>
      </c>
      <c r="B135" s="2">
        <v>0</v>
      </c>
      <c r="C135" s="2">
        <v>0</v>
      </c>
      <c r="D135" s="2">
        <v>6</v>
      </c>
      <c r="E135" t="s">
        <v>229</v>
      </c>
      <c r="G135" s="5"/>
      <c r="H135" s="5"/>
      <c r="I135" s="5"/>
      <c r="J135" s="5"/>
      <c r="K135" s="5"/>
      <c r="L135" s="5"/>
      <c r="M135" s="5"/>
      <c r="N135" s="5"/>
      <c r="O135" s="5"/>
      <c r="T135"/>
      <c r="U135"/>
      <c r="X135" s="5"/>
    </row>
    <row r="136" spans="1:24" s="1" customFormat="1">
      <c r="A136" s="1">
        <v>41258</v>
      </c>
      <c r="B136" s="2">
        <v>0</v>
      </c>
      <c r="C136" s="2">
        <v>0</v>
      </c>
      <c r="D136" s="2">
        <v>42</v>
      </c>
      <c r="E136" t="s">
        <v>236</v>
      </c>
      <c r="G136" s="5"/>
      <c r="H136" s="5"/>
      <c r="I136" s="5"/>
      <c r="J136" s="5"/>
      <c r="K136" s="5"/>
      <c r="L136" s="5"/>
      <c r="M136" s="5"/>
      <c r="N136" s="5"/>
      <c r="O136" s="5"/>
      <c r="T136"/>
      <c r="U136"/>
      <c r="X136" s="5"/>
    </row>
    <row r="137" spans="1:24" s="1" customFormat="1">
      <c r="A137" s="1">
        <v>41258</v>
      </c>
      <c r="B137" s="2">
        <v>0</v>
      </c>
      <c r="C137" s="2">
        <v>61</v>
      </c>
      <c r="D137" s="2">
        <v>0</v>
      </c>
      <c r="E137" t="s">
        <v>232</v>
      </c>
      <c r="F137" s="5">
        <f>SUM(C137:C139)</f>
        <v>97.800000000000011</v>
      </c>
      <c r="G137" s="5"/>
      <c r="H137" s="5"/>
      <c r="I137" s="5"/>
      <c r="J137" s="5"/>
      <c r="K137" s="5"/>
      <c r="L137" s="5"/>
      <c r="M137" s="5"/>
      <c r="N137" s="5"/>
      <c r="O137" s="5"/>
      <c r="P137"/>
      <c r="Q137"/>
      <c r="R137"/>
      <c r="S137"/>
      <c r="T137"/>
      <c r="U137"/>
      <c r="X137" s="5"/>
    </row>
    <row r="138" spans="1:24" s="1" customFormat="1">
      <c r="A138" s="1">
        <v>41258</v>
      </c>
      <c r="B138" s="2">
        <v>0</v>
      </c>
      <c r="C138" s="2">
        <v>24.9</v>
      </c>
      <c r="D138" s="2">
        <v>0</v>
      </c>
      <c r="E138" t="s">
        <v>233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/>
      <c r="Q138"/>
      <c r="R138"/>
      <c r="S138"/>
      <c r="T138"/>
      <c r="U138"/>
      <c r="X138" s="5"/>
    </row>
    <row r="139" spans="1:24" s="1" customFormat="1">
      <c r="A139" s="1">
        <v>41258</v>
      </c>
      <c r="B139" s="2">
        <v>0</v>
      </c>
      <c r="C139" s="2">
        <v>11.9</v>
      </c>
      <c r="D139" s="2">
        <v>0</v>
      </c>
      <c r="E139" t="s">
        <v>175</v>
      </c>
      <c r="G139" s="5"/>
      <c r="H139" s="5"/>
      <c r="I139" s="5"/>
      <c r="J139" s="5"/>
      <c r="K139" s="5"/>
      <c r="L139" s="5"/>
      <c r="M139" s="5"/>
      <c r="N139" s="5"/>
      <c r="O139" s="5"/>
      <c r="P139"/>
      <c r="Q139"/>
      <c r="R139"/>
      <c r="S139"/>
      <c r="T139"/>
      <c r="U139"/>
      <c r="X139" s="5"/>
    </row>
    <row r="140" spans="1:24" s="1" customFormat="1">
      <c r="A140" s="1">
        <v>41258</v>
      </c>
      <c r="B140" s="2">
        <v>0</v>
      </c>
      <c r="C140" s="2">
        <v>0</v>
      </c>
      <c r="D140" s="2">
        <v>96</v>
      </c>
      <c r="E140" t="s">
        <v>207</v>
      </c>
      <c r="G140" s="5"/>
      <c r="H140" s="5"/>
      <c r="I140" s="5"/>
      <c r="J140" s="5"/>
      <c r="K140" s="5"/>
      <c r="L140" s="5"/>
      <c r="M140" s="5"/>
      <c r="N140" s="5"/>
      <c r="O140" s="5"/>
      <c r="P140"/>
      <c r="Q140"/>
      <c r="R140"/>
      <c r="S140"/>
      <c r="T140"/>
      <c r="U140"/>
      <c r="X140" s="5"/>
    </row>
    <row r="141" spans="1:24" s="1" customFormat="1">
      <c r="A141" s="1">
        <v>41259</v>
      </c>
      <c r="B141" s="2">
        <v>0</v>
      </c>
      <c r="C141" s="2">
        <v>0</v>
      </c>
      <c r="D141" s="2">
        <v>200</v>
      </c>
      <c r="E141" t="s">
        <v>247</v>
      </c>
      <c r="F141" s="2"/>
      <c r="G141" s="5"/>
      <c r="H141" s="5"/>
      <c r="I141" s="5"/>
      <c r="J141" s="5"/>
      <c r="K141" s="5"/>
      <c r="L141" s="5"/>
      <c r="M141" s="5"/>
      <c r="N141" s="5"/>
      <c r="O141" s="5"/>
      <c r="P141"/>
      <c r="Q141"/>
      <c r="R141"/>
      <c r="S141"/>
      <c r="T141"/>
      <c r="U141"/>
      <c r="X141" s="5"/>
    </row>
    <row r="142" spans="1:24" s="1" customFormat="1">
      <c r="A142" s="1">
        <v>41259</v>
      </c>
      <c r="B142" s="2">
        <v>0</v>
      </c>
      <c r="C142" s="2">
        <v>6.2</v>
      </c>
      <c r="D142" s="2">
        <v>0</v>
      </c>
      <c r="E142" t="s">
        <v>234</v>
      </c>
      <c r="F142" s="2"/>
      <c r="G142" s="5"/>
      <c r="H142" s="5"/>
      <c r="I142" s="5"/>
      <c r="J142" s="5"/>
      <c r="K142" s="5"/>
      <c r="L142" s="5"/>
      <c r="M142" s="5"/>
      <c r="N142" s="5"/>
      <c r="O142" s="5"/>
      <c r="P142"/>
      <c r="Q142"/>
      <c r="R142"/>
      <c r="S142"/>
      <c r="T142"/>
      <c r="U142"/>
      <c r="X142" s="5"/>
    </row>
    <row r="143" spans="1:24" s="1" customFormat="1">
      <c r="A143" s="1">
        <v>41259</v>
      </c>
      <c r="B143" s="2">
        <v>0</v>
      </c>
      <c r="C143" s="2">
        <v>11.2</v>
      </c>
      <c r="D143" s="2">
        <v>0</v>
      </c>
      <c r="E143" t="s">
        <v>235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/>
      <c r="Q143"/>
      <c r="R143"/>
      <c r="S143"/>
      <c r="T143"/>
      <c r="U143"/>
      <c r="X143" s="5"/>
    </row>
    <row r="144" spans="1:24" s="1" customFormat="1">
      <c r="A144" s="1">
        <v>41259</v>
      </c>
      <c r="B144" s="2">
        <v>0</v>
      </c>
      <c r="C144" s="2">
        <v>9.6</v>
      </c>
      <c r="D144" s="2">
        <v>0</v>
      </c>
      <c r="E144" t="s">
        <v>239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/>
      <c r="Q144"/>
      <c r="R144"/>
      <c r="S144"/>
      <c r="T144"/>
      <c r="U144"/>
      <c r="X144" s="5"/>
    </row>
    <row r="145" spans="1:24" s="1" customFormat="1">
      <c r="A145" s="1">
        <v>41259</v>
      </c>
      <c r="B145" s="2">
        <v>0</v>
      </c>
      <c r="C145" s="2">
        <v>10.3</v>
      </c>
      <c r="D145" s="2">
        <v>0</v>
      </c>
      <c r="E145" t="s">
        <v>237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/>
      <c r="Q145"/>
      <c r="R145"/>
      <c r="S145"/>
      <c r="T145"/>
      <c r="U145"/>
      <c r="X145" s="5"/>
    </row>
    <row r="146" spans="1:24" s="1" customFormat="1">
      <c r="A146" s="1">
        <v>41259</v>
      </c>
      <c r="B146" s="2">
        <v>0</v>
      </c>
      <c r="C146" s="2">
        <v>21</v>
      </c>
      <c r="D146" s="2">
        <v>0</v>
      </c>
      <c r="E146" t="s">
        <v>238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/>
      <c r="Q146"/>
      <c r="R146"/>
      <c r="S146"/>
      <c r="T146"/>
      <c r="U146"/>
      <c r="X146" s="5"/>
    </row>
    <row r="147" spans="1:24" s="1" customFormat="1">
      <c r="A147" s="1">
        <v>41259</v>
      </c>
      <c r="B147" s="2">
        <v>0</v>
      </c>
      <c r="C147" s="2">
        <v>4</v>
      </c>
      <c r="D147" s="2">
        <v>0</v>
      </c>
      <c r="E147" t="s">
        <v>240</v>
      </c>
      <c r="G147" s="5"/>
      <c r="H147" s="5"/>
      <c r="I147" s="5"/>
      <c r="J147" s="5"/>
      <c r="K147" s="5"/>
      <c r="L147" s="5"/>
      <c r="M147" s="5"/>
      <c r="N147" s="5"/>
      <c r="O147" s="5"/>
      <c r="P147"/>
      <c r="Q147"/>
      <c r="R147"/>
      <c r="S147"/>
      <c r="T147"/>
      <c r="U147"/>
      <c r="X147" s="5"/>
    </row>
    <row r="148" spans="1:24" s="1" customFormat="1">
      <c r="A148" s="1">
        <v>41259</v>
      </c>
      <c r="B148" s="2">
        <v>0</v>
      </c>
      <c r="C148" s="2">
        <v>4.5</v>
      </c>
      <c r="D148" s="2">
        <v>0</v>
      </c>
      <c r="E148" t="s">
        <v>240</v>
      </c>
      <c r="F148" s="2">
        <f>SUM(C142:C150)</f>
        <v>102.8</v>
      </c>
      <c r="G148" s="5"/>
      <c r="H148" s="5"/>
      <c r="I148" s="5"/>
      <c r="J148" s="5"/>
      <c r="K148" s="5"/>
      <c r="L148" s="5"/>
      <c r="M148" s="5"/>
      <c r="N148" s="5"/>
      <c r="O148" s="5"/>
      <c r="P148"/>
      <c r="Q148"/>
      <c r="R148"/>
      <c r="S148"/>
      <c r="T148"/>
      <c r="U148"/>
      <c r="X148" s="5"/>
    </row>
    <row r="149" spans="1:24" s="1" customFormat="1">
      <c r="A149" s="1">
        <v>41259</v>
      </c>
      <c r="B149" s="2">
        <v>0</v>
      </c>
      <c r="C149" s="2">
        <v>12</v>
      </c>
      <c r="D149" s="2">
        <v>0</v>
      </c>
      <c r="E149" t="s">
        <v>241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/>
      <c r="Q149"/>
      <c r="R149"/>
      <c r="S149"/>
      <c r="T149"/>
      <c r="U149"/>
      <c r="X149" s="5"/>
    </row>
    <row r="150" spans="1:24" s="1" customFormat="1">
      <c r="A150" s="1">
        <v>41259</v>
      </c>
      <c r="B150" s="2">
        <v>0</v>
      </c>
      <c r="C150" s="2">
        <v>24</v>
      </c>
      <c r="D150" s="2">
        <v>0</v>
      </c>
      <c r="E150" t="s">
        <v>100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/>
      <c r="Q150"/>
      <c r="R150"/>
      <c r="S150"/>
      <c r="T150"/>
      <c r="U150"/>
      <c r="X150" s="5"/>
    </row>
    <row r="151" spans="1:24" s="1" customFormat="1">
      <c r="A151" s="1">
        <v>41260</v>
      </c>
      <c r="B151" s="2">
        <v>0</v>
      </c>
      <c r="C151" s="2">
        <v>0</v>
      </c>
      <c r="D151" s="2">
        <v>48</v>
      </c>
      <c r="E151" t="s">
        <v>142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/>
      <c r="Q151"/>
      <c r="R151"/>
      <c r="S151"/>
      <c r="T151"/>
      <c r="U151"/>
      <c r="X151" s="5"/>
    </row>
    <row r="152" spans="1:24" s="1" customFormat="1">
      <c r="A152" s="1">
        <v>41260</v>
      </c>
      <c r="B152" s="2">
        <v>0</v>
      </c>
      <c r="C152" s="2">
        <v>0</v>
      </c>
      <c r="D152" s="2">
        <v>6.5</v>
      </c>
      <c r="E152" t="s">
        <v>99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/>
      <c r="Q152"/>
      <c r="R152"/>
      <c r="S152"/>
      <c r="T152"/>
      <c r="U152"/>
      <c r="X152" s="5"/>
    </row>
    <row r="153" spans="1:24" s="1" customFormat="1">
      <c r="A153" s="1">
        <v>41260</v>
      </c>
      <c r="B153" s="2">
        <v>0</v>
      </c>
      <c r="C153" s="2">
        <v>0</v>
      </c>
      <c r="D153" s="2">
        <v>5</v>
      </c>
      <c r="E153" t="s">
        <v>139</v>
      </c>
      <c r="F153" s="2">
        <f>SUM(D151:D155)</f>
        <v>78.5</v>
      </c>
      <c r="G153" s="5"/>
      <c r="H153" s="5"/>
      <c r="I153" s="5"/>
      <c r="J153" s="5"/>
      <c r="K153" s="5"/>
      <c r="L153" s="5"/>
      <c r="M153" s="5"/>
      <c r="N153" s="5"/>
      <c r="O153" s="5"/>
      <c r="P153"/>
      <c r="Q153"/>
      <c r="R153"/>
      <c r="S153"/>
      <c r="T153"/>
      <c r="U153"/>
      <c r="X153" s="5"/>
    </row>
    <row r="154" spans="1:24" s="1" customFormat="1">
      <c r="A154" s="1">
        <v>41260</v>
      </c>
      <c r="B154" s="2">
        <v>0</v>
      </c>
      <c r="C154" s="2">
        <v>0</v>
      </c>
      <c r="D154" s="2">
        <v>5</v>
      </c>
      <c r="E154" t="s">
        <v>141</v>
      </c>
      <c r="F154" s="2">
        <f>SUM(D151:D156)+B156</f>
        <v>192.5</v>
      </c>
      <c r="G154" s="5"/>
      <c r="H154" s="5"/>
      <c r="I154" s="5"/>
      <c r="J154" s="5"/>
      <c r="K154" s="5"/>
      <c r="L154" s="5"/>
      <c r="M154" s="5"/>
      <c r="N154" s="5"/>
      <c r="O154" s="5"/>
      <c r="P154"/>
      <c r="Q154"/>
      <c r="R154"/>
      <c r="S154"/>
      <c r="T154"/>
      <c r="U154"/>
    </row>
    <row r="155" spans="1:24" s="1" customFormat="1">
      <c r="A155" s="1">
        <v>41260</v>
      </c>
      <c r="B155" s="2">
        <v>0</v>
      </c>
      <c r="C155" s="2">
        <v>0</v>
      </c>
      <c r="D155" s="2">
        <v>14</v>
      </c>
      <c r="E155" t="s">
        <v>222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/>
      <c r="Q155"/>
      <c r="R155"/>
      <c r="S155"/>
      <c r="T155"/>
      <c r="U155"/>
    </row>
    <row r="156" spans="1:24" s="1" customFormat="1">
      <c r="A156" s="1">
        <v>41260</v>
      </c>
      <c r="B156" s="2">
        <v>114</v>
      </c>
      <c r="C156" s="2">
        <v>0</v>
      </c>
      <c r="D156" s="2">
        <v>0</v>
      </c>
      <c r="E15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/>
      <c r="Q156"/>
      <c r="R156"/>
      <c r="S156"/>
      <c r="T156"/>
      <c r="U156"/>
    </row>
    <row r="157" spans="1:24" s="1" customFormat="1">
      <c r="A157" s="1">
        <v>41261</v>
      </c>
      <c r="B157" s="2">
        <v>0</v>
      </c>
      <c r="C157" s="2">
        <v>0</v>
      </c>
      <c r="D157" s="2">
        <v>200</v>
      </c>
      <c r="E157" t="s">
        <v>248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/>
      <c r="Q157"/>
      <c r="R157"/>
      <c r="S157"/>
      <c r="T157"/>
      <c r="U157"/>
    </row>
    <row r="158" spans="1:24" s="1" customFormat="1">
      <c r="A158" s="1">
        <v>41261</v>
      </c>
      <c r="B158" s="2">
        <v>0</v>
      </c>
      <c r="C158" s="2">
        <v>0</v>
      </c>
      <c r="D158" s="2">
        <v>13</v>
      </c>
      <c r="E158" t="s">
        <v>249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/>
      <c r="Q158"/>
      <c r="R158"/>
      <c r="S158"/>
      <c r="T158"/>
      <c r="U158"/>
    </row>
    <row r="159" spans="1:24" s="1" customFormat="1">
      <c r="A159" s="1">
        <v>41261</v>
      </c>
      <c r="B159" s="2">
        <v>0</v>
      </c>
      <c r="C159" s="2">
        <v>0</v>
      </c>
      <c r="D159" s="2">
        <v>30</v>
      </c>
      <c r="E159" t="s">
        <v>250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/>
      <c r="Q159"/>
      <c r="R159"/>
      <c r="S159"/>
      <c r="T159"/>
      <c r="U159"/>
    </row>
    <row r="160" spans="1:24" s="1" customFormat="1">
      <c r="A160" s="1">
        <v>41262</v>
      </c>
      <c r="B160" s="2">
        <v>0</v>
      </c>
      <c r="C160" s="2">
        <v>0</v>
      </c>
      <c r="D160" s="2">
        <v>25</v>
      </c>
      <c r="E160" t="s">
        <v>165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/>
      <c r="Q160"/>
      <c r="R160"/>
      <c r="S160"/>
      <c r="T160"/>
      <c r="U160"/>
    </row>
    <row r="161" spans="1:21" s="1" customFormat="1">
      <c r="A161" s="1">
        <v>41262</v>
      </c>
      <c r="B161" s="2">
        <v>0</v>
      </c>
      <c r="C161" s="2">
        <v>0</v>
      </c>
      <c r="D161" s="2">
        <v>45</v>
      </c>
      <c r="E161" t="s">
        <v>196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/>
      <c r="Q161"/>
      <c r="R161"/>
      <c r="S161"/>
      <c r="T161"/>
      <c r="U161"/>
    </row>
    <row r="162" spans="1:21" s="1" customFormat="1">
      <c r="A162" s="1">
        <v>41262</v>
      </c>
      <c r="B162" s="2">
        <v>0</v>
      </c>
      <c r="C162" s="2">
        <v>0</v>
      </c>
      <c r="D162" s="2">
        <v>30</v>
      </c>
      <c r="E162" t="s">
        <v>206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/>
      <c r="Q162"/>
      <c r="R162"/>
      <c r="S162"/>
      <c r="T162"/>
      <c r="U162"/>
    </row>
    <row r="163" spans="1:21" s="1" customFormat="1">
      <c r="A163" s="1">
        <v>41262</v>
      </c>
      <c r="B163" s="2">
        <v>0</v>
      </c>
      <c r="C163" s="2">
        <v>0</v>
      </c>
      <c r="D163" s="2">
        <v>20</v>
      </c>
      <c r="E163" t="s">
        <v>254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/>
      <c r="Q163"/>
      <c r="R163"/>
      <c r="S163"/>
      <c r="T163"/>
      <c r="U163"/>
    </row>
    <row r="164" spans="1:21" s="1" customFormat="1">
      <c r="A164" s="1">
        <v>41262</v>
      </c>
      <c r="B164" s="2">
        <v>0</v>
      </c>
      <c r="C164" s="2">
        <v>0</v>
      </c>
      <c r="D164" s="2">
        <v>20</v>
      </c>
      <c r="E164" t="s">
        <v>255</v>
      </c>
      <c r="F164" s="2">
        <f>SUM(D160:D166)</f>
        <v>176</v>
      </c>
      <c r="G164" s="5"/>
      <c r="H164" s="5"/>
      <c r="I164" s="5"/>
      <c r="J164" s="5"/>
      <c r="K164" s="5"/>
      <c r="L164" s="5"/>
      <c r="M164" s="5"/>
      <c r="N164" s="5"/>
      <c r="O164" s="5"/>
      <c r="P164"/>
      <c r="Q164"/>
      <c r="R164"/>
      <c r="S164"/>
      <c r="T164"/>
      <c r="U164"/>
    </row>
    <row r="165" spans="1:21">
      <c r="A165" s="1">
        <v>41262</v>
      </c>
      <c r="B165" s="2">
        <v>0</v>
      </c>
      <c r="C165" s="2">
        <v>0</v>
      </c>
      <c r="D165" s="2">
        <v>30</v>
      </c>
      <c r="E165" t="s">
        <v>256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1:21">
      <c r="A166" s="1">
        <v>41262</v>
      </c>
      <c r="B166" s="2">
        <v>0</v>
      </c>
      <c r="C166" s="2">
        <v>0</v>
      </c>
      <c r="D166" s="2">
        <v>6</v>
      </c>
      <c r="E166" t="s">
        <v>94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21">
      <c r="A167" s="1">
        <v>41263</v>
      </c>
      <c r="B167" s="2">
        <v>0</v>
      </c>
      <c r="C167" s="2">
        <v>0</v>
      </c>
      <c r="D167" s="2">
        <v>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21">
      <c r="A168" s="1">
        <v>41264</v>
      </c>
      <c r="B168" s="2">
        <v>0</v>
      </c>
      <c r="C168" s="2">
        <v>0</v>
      </c>
      <c r="D168" s="2">
        <v>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21">
      <c r="A169" s="1">
        <v>41265</v>
      </c>
      <c r="B169" s="2">
        <v>0</v>
      </c>
      <c r="C169" s="2">
        <v>400</v>
      </c>
      <c r="D169" s="2">
        <v>0</v>
      </c>
      <c r="E169" t="s">
        <v>274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21">
      <c r="A170" s="1">
        <v>41265</v>
      </c>
      <c r="B170" s="2">
        <v>514</v>
      </c>
      <c r="C170" s="2">
        <v>0</v>
      </c>
      <c r="D170" s="2">
        <v>0</v>
      </c>
      <c r="E170" t="s">
        <v>276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21">
      <c r="A171" s="1">
        <v>41265</v>
      </c>
      <c r="B171" s="2">
        <v>0</v>
      </c>
      <c r="C171" s="2">
        <v>197.69</v>
      </c>
      <c r="D171" s="2">
        <v>0</v>
      </c>
      <c r="E171" t="s">
        <v>277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21">
      <c r="A172" s="1">
        <v>41266</v>
      </c>
      <c r="B172" s="2">
        <v>242</v>
      </c>
      <c r="C172" s="2">
        <v>0</v>
      </c>
      <c r="D172" s="2">
        <v>0</v>
      </c>
      <c r="E172" t="s">
        <v>278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21">
      <c r="A173" s="1">
        <v>41267</v>
      </c>
      <c r="B173" s="2">
        <v>0</v>
      </c>
      <c r="C173" s="2">
        <v>0</v>
      </c>
      <c r="D173" s="2">
        <v>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21">
      <c r="A174" s="1">
        <v>41268</v>
      </c>
      <c r="B174" s="2">
        <v>445</v>
      </c>
      <c r="C174" s="2">
        <v>0</v>
      </c>
      <c r="D174" s="2">
        <v>0</v>
      </c>
      <c r="E174" t="s">
        <v>260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21">
      <c r="A175" s="1">
        <v>41268</v>
      </c>
      <c r="B175" s="2">
        <v>0</v>
      </c>
      <c r="C175" s="2">
        <v>5.76</v>
      </c>
      <c r="D175" s="2">
        <v>0</v>
      </c>
      <c r="E175" t="s">
        <v>262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21">
      <c r="A176" s="1">
        <v>41268</v>
      </c>
      <c r="B176" s="2">
        <v>0</v>
      </c>
      <c r="C176" s="2">
        <v>10.38</v>
      </c>
      <c r="D176" s="2">
        <v>0</v>
      </c>
      <c r="E176" t="s">
        <v>261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>
      <c r="A177" s="1">
        <v>41268</v>
      </c>
      <c r="B177" s="2">
        <v>0</v>
      </c>
      <c r="C177" s="2">
        <v>8.8000000000000007</v>
      </c>
      <c r="D177" s="2">
        <v>0</v>
      </c>
      <c r="E177" t="s">
        <v>263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1">
        <v>41268</v>
      </c>
      <c r="B178" s="2">
        <v>0</v>
      </c>
      <c r="C178" s="2">
        <v>21.8</v>
      </c>
      <c r="D178" s="2">
        <v>0</v>
      </c>
      <c r="E178" t="s">
        <v>264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>
      <c r="A179" s="1">
        <v>41268</v>
      </c>
      <c r="B179" s="2">
        <v>0</v>
      </c>
      <c r="C179" s="2">
        <v>4.4800000000000004</v>
      </c>
      <c r="D179" s="2">
        <v>0</v>
      </c>
      <c r="E179" t="s">
        <v>265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>
      <c r="A180" s="1">
        <v>41268</v>
      </c>
      <c r="B180" s="2">
        <v>0</v>
      </c>
      <c r="C180" s="2">
        <v>2.54</v>
      </c>
      <c r="D180" s="2">
        <v>0</v>
      </c>
      <c r="E180" t="s">
        <v>194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1">
        <v>41268</v>
      </c>
      <c r="B181" s="2">
        <v>0</v>
      </c>
      <c r="C181" s="2">
        <v>5.7</v>
      </c>
      <c r="D181" s="2">
        <v>0</v>
      </c>
      <c r="E181" t="s">
        <v>234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1">
        <v>41268</v>
      </c>
      <c r="B182" s="2">
        <v>0</v>
      </c>
      <c r="C182" s="2">
        <v>3.5</v>
      </c>
      <c r="D182" s="2">
        <v>0</v>
      </c>
      <c r="E182" t="s">
        <v>266</v>
      </c>
      <c r="F182" s="2">
        <f>SUM(C175:C184)</f>
        <v>69.66</v>
      </c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1">
        <v>41268</v>
      </c>
      <c r="B183" s="2">
        <v>0</v>
      </c>
      <c r="C183" s="2">
        <v>3.2</v>
      </c>
      <c r="D183" s="2">
        <v>0</v>
      </c>
      <c r="E183" t="s">
        <v>266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1">
        <v>41268</v>
      </c>
      <c r="B184" s="2">
        <v>0</v>
      </c>
      <c r="C184" s="2">
        <v>3.5</v>
      </c>
      <c r="D184" s="2">
        <v>0</v>
      </c>
      <c r="E184" t="s">
        <v>266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1:15">
      <c r="A185" s="1">
        <v>41269</v>
      </c>
      <c r="B185" s="2">
        <v>0</v>
      </c>
      <c r="C185" s="2">
        <v>2.88</v>
      </c>
      <c r="D185" s="2">
        <v>0</v>
      </c>
      <c r="E185" t="s">
        <v>267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1:15">
      <c r="A186" s="1">
        <v>41269</v>
      </c>
      <c r="B186" s="2">
        <v>0</v>
      </c>
      <c r="C186" s="2">
        <v>4.5</v>
      </c>
      <c r="D186" s="2">
        <v>0</v>
      </c>
      <c r="E186" t="s">
        <v>268</v>
      </c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1">
        <v>41269</v>
      </c>
      <c r="B187" s="2">
        <v>0</v>
      </c>
      <c r="C187" s="2">
        <v>4.5</v>
      </c>
      <c r="D187" s="2">
        <v>0</v>
      </c>
      <c r="E187" t="s">
        <v>268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>
      <c r="A188" s="1">
        <v>41269</v>
      </c>
      <c r="B188" s="2">
        <v>0</v>
      </c>
      <c r="C188" s="2">
        <v>7.4</v>
      </c>
      <c r="D188" s="2">
        <v>0</v>
      </c>
      <c r="E188" t="s">
        <v>268</v>
      </c>
      <c r="F188" s="2">
        <f>SUM(C185:C188)</f>
        <v>19.28</v>
      </c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1">
        <v>41269</v>
      </c>
      <c r="B189" s="2">
        <v>81.599999999999994</v>
      </c>
      <c r="C189" s="2">
        <v>0</v>
      </c>
      <c r="D189" s="2">
        <v>0</v>
      </c>
      <c r="E189" t="s">
        <v>281</v>
      </c>
      <c r="G189" s="5"/>
      <c r="H189" s="5"/>
      <c r="I189" s="5"/>
      <c r="J189" s="5"/>
      <c r="K189" s="5"/>
      <c r="L189" s="5"/>
      <c r="M189" s="5"/>
      <c r="N189" s="5"/>
      <c r="O189" s="5"/>
    </row>
    <row r="190" spans="1:15">
      <c r="A190" s="1">
        <v>41269</v>
      </c>
      <c r="B190" s="2">
        <v>210</v>
      </c>
      <c r="C190" s="2">
        <v>0</v>
      </c>
      <c r="D190" s="2">
        <v>0</v>
      </c>
      <c r="E190" t="s">
        <v>282</v>
      </c>
      <c r="G190" s="5"/>
      <c r="H190" s="5"/>
      <c r="I190" s="5"/>
      <c r="J190" s="5"/>
      <c r="K190" s="5"/>
      <c r="L190" s="5"/>
      <c r="M190" s="5"/>
      <c r="N190" s="5"/>
      <c r="O190" s="5"/>
    </row>
    <row r="191" spans="1:15">
      <c r="A191" s="1">
        <v>41269</v>
      </c>
      <c r="B191" s="2">
        <v>445</v>
      </c>
      <c r="C191" s="2">
        <v>0</v>
      </c>
      <c r="D191" s="2">
        <v>0</v>
      </c>
      <c r="E191" t="s">
        <v>283</v>
      </c>
      <c r="G191" s="5"/>
      <c r="H191" s="5"/>
      <c r="I191" s="5"/>
      <c r="J191" s="5"/>
      <c r="K191" s="5"/>
      <c r="L191" s="5"/>
      <c r="M191" s="5"/>
      <c r="N191" s="5"/>
      <c r="O191" s="5"/>
    </row>
    <row r="192" spans="1:15">
      <c r="A192" s="1">
        <v>41270</v>
      </c>
      <c r="B192" s="2">
        <v>0</v>
      </c>
      <c r="C192" s="2">
        <v>0</v>
      </c>
      <c r="D192" s="2">
        <v>0</v>
      </c>
      <c r="G192" s="5"/>
      <c r="H192" s="5"/>
      <c r="I192" s="5"/>
      <c r="J192" s="5"/>
      <c r="K192" s="5"/>
      <c r="L192" s="5"/>
      <c r="M192" s="5"/>
      <c r="N192" s="5"/>
      <c r="O192" s="5"/>
    </row>
    <row r="193" spans="1:15">
      <c r="A193" s="1">
        <v>41271</v>
      </c>
      <c r="B193" s="2">
        <v>0</v>
      </c>
      <c r="C193" s="2">
        <v>0</v>
      </c>
      <c r="D193" s="2">
        <v>0</v>
      </c>
      <c r="G193" s="5"/>
      <c r="H193" s="5"/>
      <c r="I193" s="5"/>
      <c r="J193" s="5"/>
      <c r="K193" s="5"/>
      <c r="L193" s="5"/>
      <c r="M193" s="5"/>
      <c r="N193" s="5"/>
      <c r="O193" s="5"/>
    </row>
    <row r="194" spans="1:15">
      <c r="A194" s="1">
        <v>41272</v>
      </c>
      <c r="B194" s="2">
        <v>0</v>
      </c>
      <c r="C194" s="2">
        <v>0</v>
      </c>
      <c r="D194" s="2">
        <v>0</v>
      </c>
      <c r="G194" s="5"/>
      <c r="H194" s="5"/>
      <c r="I194" s="5"/>
      <c r="J194" s="5"/>
      <c r="K194" s="5"/>
      <c r="L194" s="5"/>
      <c r="M194" s="5"/>
      <c r="N194" s="5"/>
      <c r="O194" s="5"/>
    </row>
    <row r="195" spans="1:15">
      <c r="A195" s="1">
        <v>41273</v>
      </c>
      <c r="B195" s="2">
        <v>0</v>
      </c>
      <c r="C195" s="2">
        <v>0</v>
      </c>
      <c r="D195" s="2">
        <v>0</v>
      </c>
      <c r="G195" s="5"/>
      <c r="H195" s="5"/>
      <c r="I195" s="5"/>
      <c r="J195" s="5"/>
      <c r="K195" s="5"/>
      <c r="L195" s="5"/>
      <c r="M195" s="5"/>
      <c r="N195" s="5"/>
      <c r="O195" s="5"/>
    </row>
    <row r="196" spans="1:15">
      <c r="A196" s="1">
        <v>41274</v>
      </c>
      <c r="B196" s="2">
        <v>15</v>
      </c>
      <c r="C196" s="2">
        <v>0</v>
      </c>
      <c r="D196" s="2">
        <v>0</v>
      </c>
      <c r="E196" t="s">
        <v>271</v>
      </c>
      <c r="G196" s="5"/>
      <c r="H196" s="5"/>
      <c r="I196" s="5"/>
      <c r="J196" s="5"/>
      <c r="K196" s="5"/>
      <c r="L196" s="5"/>
      <c r="M196" s="5"/>
      <c r="N196" s="5"/>
      <c r="O196" s="5"/>
    </row>
    <row r="197" spans="1:15">
      <c r="A197" s="1">
        <v>41274</v>
      </c>
      <c r="B197" s="2">
        <v>28</v>
      </c>
      <c r="C197" s="2">
        <v>0</v>
      </c>
      <c r="D197" s="2">
        <v>0</v>
      </c>
      <c r="E197" t="s">
        <v>271</v>
      </c>
      <c r="G197" s="5"/>
      <c r="H197" s="5"/>
      <c r="I197" s="5"/>
      <c r="J197" s="5"/>
      <c r="K197" s="5"/>
      <c r="L197" s="5"/>
      <c r="M197" s="5"/>
      <c r="N197" s="5"/>
      <c r="O197" s="5"/>
    </row>
    <row r="198" spans="1:15">
      <c r="A198" t="s">
        <v>6</v>
      </c>
      <c r="B198" s="2"/>
      <c r="C198" s="2"/>
      <c r="G198" s="5"/>
      <c r="H198" s="5"/>
      <c r="I198" s="5"/>
      <c r="J198" s="5"/>
      <c r="K198" s="5"/>
      <c r="L198" s="5"/>
      <c r="M198" s="5"/>
      <c r="N198" s="5"/>
      <c r="O198" s="5"/>
    </row>
    <row r="199" spans="1:15">
      <c r="A199" s="4">
        <v>41244</v>
      </c>
      <c r="B199" s="2">
        <v>1000</v>
      </c>
      <c r="C199" s="2">
        <v>0</v>
      </c>
      <c r="D199" s="6">
        <v>0</v>
      </c>
      <c r="E199" t="s">
        <v>176</v>
      </c>
      <c r="G199" s="5"/>
      <c r="H199" s="5"/>
      <c r="I199" s="5"/>
      <c r="J199" s="5"/>
      <c r="K199" s="5"/>
      <c r="L199" s="5"/>
      <c r="M199" s="5"/>
      <c r="N199" s="5"/>
      <c r="O199" s="5"/>
    </row>
    <row r="200" spans="1:15">
      <c r="A200" s="4">
        <v>41244</v>
      </c>
      <c r="B200" s="2">
        <v>0</v>
      </c>
      <c r="C200" s="2">
        <v>40</v>
      </c>
      <c r="D200" s="6">
        <v>0</v>
      </c>
      <c r="E200" t="s">
        <v>177</v>
      </c>
      <c r="G200" s="5"/>
      <c r="H200" s="5"/>
      <c r="I200" s="5"/>
      <c r="J200" s="5"/>
      <c r="K200" s="5"/>
      <c r="L200" s="5"/>
      <c r="M200" s="5"/>
      <c r="N200" s="5"/>
      <c r="O200" s="5"/>
    </row>
    <row r="201" spans="1:15">
      <c r="A201" s="4">
        <v>41245</v>
      </c>
      <c r="B201" s="2">
        <v>0</v>
      </c>
      <c r="C201" s="2">
        <v>169</v>
      </c>
      <c r="D201" s="6">
        <v>0</v>
      </c>
      <c r="E201" t="s">
        <v>178</v>
      </c>
      <c r="G201" s="5"/>
      <c r="H201" s="5"/>
      <c r="I201" s="5"/>
      <c r="J201" s="5"/>
      <c r="K201" s="5"/>
      <c r="L201" s="5"/>
      <c r="M201" s="5"/>
      <c r="N201" s="5"/>
      <c r="O201" s="5"/>
    </row>
    <row r="202" spans="1:15">
      <c r="A202" s="4">
        <v>41246</v>
      </c>
      <c r="B202" s="2">
        <v>0</v>
      </c>
      <c r="C202" s="2">
        <v>0</v>
      </c>
      <c r="D202" s="6">
        <v>1.5</v>
      </c>
      <c r="E202" t="s">
        <v>183</v>
      </c>
      <c r="G202" s="5"/>
      <c r="H202" s="5"/>
      <c r="I202" s="5"/>
      <c r="J202" s="5"/>
      <c r="K202" s="5"/>
      <c r="L202" s="5"/>
      <c r="M202" s="5"/>
      <c r="N202" s="5"/>
      <c r="O202" s="5"/>
    </row>
    <row r="203" spans="1:15">
      <c r="A203" s="4">
        <v>41246</v>
      </c>
      <c r="B203" s="2">
        <v>0</v>
      </c>
      <c r="C203" s="2">
        <v>0</v>
      </c>
      <c r="D203" s="6">
        <v>25</v>
      </c>
      <c r="E203" t="s">
        <v>192</v>
      </c>
      <c r="G203" s="5"/>
      <c r="H203" s="5"/>
      <c r="I203" s="5"/>
      <c r="J203" s="5"/>
      <c r="K203" s="5"/>
      <c r="L203" s="5"/>
      <c r="M203" s="5"/>
      <c r="N203" s="5"/>
      <c r="O203" s="5"/>
    </row>
    <row r="204" spans="1:15">
      <c r="A204" s="4">
        <v>41247</v>
      </c>
      <c r="B204" s="2">
        <v>0</v>
      </c>
      <c r="C204" s="2">
        <v>0</v>
      </c>
      <c r="D204" s="6">
        <v>9</v>
      </c>
      <c r="E204" t="s">
        <v>183</v>
      </c>
      <c r="G204" s="5"/>
      <c r="H204" s="5"/>
      <c r="I204" s="5"/>
      <c r="J204" s="5"/>
      <c r="K204" s="5"/>
      <c r="L204" s="5"/>
      <c r="M204" s="5"/>
      <c r="N204" s="5"/>
      <c r="O204" s="5"/>
    </row>
    <row r="205" spans="1:15">
      <c r="A205" s="4">
        <v>41247</v>
      </c>
      <c r="B205" s="2">
        <v>0</v>
      </c>
      <c r="C205" s="2">
        <v>0</v>
      </c>
      <c r="D205" s="6">
        <v>223</v>
      </c>
      <c r="E205" t="s">
        <v>184</v>
      </c>
      <c r="G205" s="5"/>
      <c r="H205" s="5"/>
      <c r="I205" s="5"/>
      <c r="J205" s="5"/>
      <c r="K205" s="5"/>
      <c r="L205" s="5"/>
      <c r="M205" s="5"/>
      <c r="N205" s="5"/>
      <c r="O205" s="5"/>
    </row>
    <row r="206" spans="1:15">
      <c r="A206" s="4">
        <v>41248</v>
      </c>
      <c r="B206" s="2">
        <v>0</v>
      </c>
      <c r="C206" s="2">
        <v>0</v>
      </c>
      <c r="D206" s="6">
        <v>14</v>
      </c>
      <c r="E206" t="s">
        <v>169</v>
      </c>
      <c r="F206" s="2"/>
      <c r="G206" s="5"/>
      <c r="H206" s="5"/>
      <c r="I206" s="5"/>
      <c r="J206" s="5"/>
      <c r="K206" s="5"/>
      <c r="L206" s="5"/>
      <c r="M206" s="5"/>
      <c r="N206" s="5"/>
      <c r="O206" s="5"/>
    </row>
    <row r="207" spans="1:15">
      <c r="A207" s="4">
        <v>41248</v>
      </c>
      <c r="B207" s="2">
        <v>0</v>
      </c>
      <c r="C207" s="2">
        <v>0</v>
      </c>
      <c r="D207" s="6">
        <v>25</v>
      </c>
      <c r="E207" t="s">
        <v>192</v>
      </c>
      <c r="F207" s="2"/>
      <c r="G207" s="5"/>
      <c r="H207" s="5"/>
      <c r="I207" s="5"/>
      <c r="J207" s="5"/>
      <c r="K207" s="5"/>
      <c r="L207" s="5"/>
      <c r="M207" s="5"/>
      <c r="N207" s="5"/>
      <c r="O207" s="5"/>
    </row>
    <row r="208" spans="1:15">
      <c r="A208" s="4">
        <v>41248</v>
      </c>
      <c r="B208" s="2">
        <v>0</v>
      </c>
      <c r="C208" s="2">
        <v>0</v>
      </c>
      <c r="D208" s="6">
        <v>20</v>
      </c>
      <c r="E208" t="s">
        <v>197</v>
      </c>
      <c r="F208" s="2"/>
      <c r="G208" s="5"/>
      <c r="H208" s="5"/>
      <c r="I208" s="5"/>
      <c r="J208" s="5"/>
      <c r="K208" s="5"/>
      <c r="L208" s="5"/>
      <c r="M208" s="5"/>
      <c r="N208" s="5"/>
      <c r="O208" s="5"/>
    </row>
    <row r="209" spans="1:15">
      <c r="A209" s="4">
        <v>41248</v>
      </c>
      <c r="B209" s="2">
        <v>2000</v>
      </c>
      <c r="C209" s="2">
        <v>0</v>
      </c>
      <c r="D209" s="6">
        <v>0</v>
      </c>
      <c r="E209" t="s">
        <v>198</v>
      </c>
      <c r="G209" s="5"/>
      <c r="H209" s="5"/>
      <c r="I209" s="5"/>
      <c r="J209" s="10"/>
      <c r="K209" s="10"/>
      <c r="L209" s="10"/>
      <c r="M209" s="5"/>
      <c r="N209" s="5"/>
      <c r="O209" s="5"/>
    </row>
    <row r="210" spans="1:15">
      <c r="A210" s="4">
        <v>41248</v>
      </c>
      <c r="B210" s="2">
        <v>0</v>
      </c>
      <c r="C210" s="2">
        <v>0</v>
      </c>
      <c r="D210" s="6">
        <v>1600</v>
      </c>
      <c r="E210" t="s">
        <v>199</v>
      </c>
      <c r="G210" s="5"/>
      <c r="H210" s="5"/>
      <c r="I210" s="5"/>
      <c r="J210" s="10"/>
      <c r="K210" s="10"/>
      <c r="L210" s="10"/>
      <c r="M210" s="5"/>
      <c r="N210" s="5"/>
      <c r="O210" s="5"/>
    </row>
    <row r="211" spans="1:15">
      <c r="A211" s="4">
        <v>41249</v>
      </c>
      <c r="B211" s="2">
        <v>0</v>
      </c>
      <c r="C211" s="2">
        <v>12.9</v>
      </c>
      <c r="D211" s="6">
        <v>0</v>
      </c>
      <c r="E211" t="s">
        <v>204</v>
      </c>
      <c r="F211" s="7"/>
      <c r="G211" s="10"/>
      <c r="H211" s="10"/>
      <c r="I211" s="10"/>
      <c r="J211" s="10"/>
      <c r="K211" s="10"/>
      <c r="L211" s="10"/>
      <c r="M211" s="5"/>
      <c r="N211" s="5"/>
      <c r="O211" s="5"/>
    </row>
    <row r="212" spans="1:15">
      <c r="A212" s="4">
        <v>41249</v>
      </c>
      <c r="B212" s="2">
        <v>0</v>
      </c>
      <c r="C212" s="2">
        <v>0</v>
      </c>
      <c r="D212" s="6">
        <v>1</v>
      </c>
      <c r="E212" t="s">
        <v>183</v>
      </c>
      <c r="F212" s="7"/>
      <c r="G212" s="10"/>
      <c r="H212" s="10"/>
      <c r="I212" s="10"/>
      <c r="J212" s="10"/>
      <c r="K212" s="10"/>
      <c r="L212" s="10"/>
      <c r="M212" s="5"/>
      <c r="N212" s="5"/>
      <c r="O212" s="5"/>
    </row>
    <row r="213" spans="1:15">
      <c r="A213" s="4">
        <v>41250</v>
      </c>
      <c r="B213" s="2">
        <v>0</v>
      </c>
      <c r="C213" s="2">
        <v>0</v>
      </c>
      <c r="D213" s="6">
        <v>1.5</v>
      </c>
      <c r="E213" t="s">
        <v>183</v>
      </c>
      <c r="F213" s="7"/>
      <c r="G213" s="10"/>
      <c r="H213" s="10"/>
      <c r="I213" s="10"/>
      <c r="J213" s="10"/>
      <c r="K213" s="10"/>
      <c r="L213" s="10"/>
      <c r="M213" s="5"/>
      <c r="N213" s="5"/>
      <c r="O213" s="5"/>
    </row>
    <row r="214" spans="1:15">
      <c r="A214" s="4">
        <v>41250</v>
      </c>
      <c r="B214" s="2">
        <v>500</v>
      </c>
      <c r="C214" s="2">
        <v>0</v>
      </c>
      <c r="D214" s="6">
        <v>0</v>
      </c>
      <c r="E214" t="s">
        <v>198</v>
      </c>
      <c r="F214" s="7"/>
      <c r="G214" s="10"/>
      <c r="H214" s="10"/>
      <c r="I214" s="10"/>
      <c r="J214" s="10"/>
      <c r="K214" s="10"/>
      <c r="L214" s="10"/>
      <c r="M214" s="5"/>
      <c r="N214" s="5"/>
      <c r="O214" s="5"/>
    </row>
    <row r="215" spans="1:15">
      <c r="A215" s="4">
        <v>41251</v>
      </c>
      <c r="B215" s="2">
        <v>0</v>
      </c>
      <c r="C215" s="2">
        <v>0</v>
      </c>
      <c r="D215" s="6">
        <v>2</v>
      </c>
      <c r="E215" t="s">
        <v>183</v>
      </c>
      <c r="F215" s="7"/>
      <c r="G215" s="10"/>
      <c r="H215" s="10"/>
      <c r="I215" s="10"/>
      <c r="J215" s="10"/>
      <c r="K215" s="10"/>
      <c r="L215" s="10"/>
      <c r="M215" s="5"/>
      <c r="N215" s="5"/>
      <c r="O215" s="5"/>
    </row>
    <row r="216" spans="1:15">
      <c r="A216" s="4">
        <v>41251</v>
      </c>
      <c r="B216" s="2">
        <v>0</v>
      </c>
      <c r="C216" s="2">
        <v>120</v>
      </c>
      <c r="D216" s="6">
        <v>0</v>
      </c>
      <c r="E216" t="s">
        <v>218</v>
      </c>
      <c r="F216" s="7"/>
      <c r="G216" s="10"/>
      <c r="H216" s="10"/>
      <c r="I216" s="10"/>
      <c r="J216" s="10"/>
      <c r="K216" s="10"/>
      <c r="L216" s="10"/>
      <c r="M216" s="5"/>
      <c r="N216" s="5"/>
      <c r="O216" s="5"/>
    </row>
    <row r="217" spans="1:15">
      <c r="A217" s="4">
        <v>41251</v>
      </c>
      <c r="B217" s="2">
        <v>0</v>
      </c>
      <c r="C217" s="2">
        <v>165</v>
      </c>
      <c r="D217" s="6">
        <v>0</v>
      </c>
      <c r="E217" t="s">
        <v>219</v>
      </c>
      <c r="F217" s="7"/>
      <c r="G217" s="10"/>
      <c r="H217" s="10"/>
      <c r="I217" s="10"/>
      <c r="J217" s="10"/>
      <c r="K217" s="10"/>
      <c r="L217" s="10"/>
      <c r="M217" s="5"/>
      <c r="N217" s="5"/>
      <c r="O217" s="5"/>
    </row>
    <row r="218" spans="1:15">
      <c r="A218" s="4">
        <v>41252</v>
      </c>
      <c r="B218" s="2">
        <v>0</v>
      </c>
      <c r="C218" s="2">
        <v>0</v>
      </c>
      <c r="D218" s="6">
        <v>1</v>
      </c>
      <c r="E218" t="s">
        <v>183</v>
      </c>
      <c r="F218" s="7"/>
      <c r="G218" s="10"/>
      <c r="H218" s="10"/>
      <c r="I218" s="10"/>
      <c r="J218" s="10"/>
      <c r="K218" s="10"/>
      <c r="L218" s="10"/>
      <c r="M218" s="5"/>
      <c r="N218" s="5"/>
      <c r="O218" s="5"/>
    </row>
    <row r="219" spans="1:15">
      <c r="A219" s="4">
        <v>41252</v>
      </c>
      <c r="B219" s="2">
        <v>0</v>
      </c>
      <c r="C219" s="2">
        <v>0</v>
      </c>
      <c r="D219" s="6">
        <v>1</v>
      </c>
      <c r="E219" t="s">
        <v>184</v>
      </c>
      <c r="F219" s="7"/>
      <c r="G219" s="10"/>
      <c r="H219" s="10"/>
      <c r="I219" s="10"/>
      <c r="J219" s="5"/>
      <c r="K219" s="5"/>
      <c r="L219" s="5"/>
      <c r="M219" s="5"/>
      <c r="N219" s="5"/>
      <c r="O219" s="5"/>
    </row>
    <row r="220" spans="1:15">
      <c r="A220" s="4">
        <v>41253</v>
      </c>
      <c r="B220" s="2">
        <v>500</v>
      </c>
      <c r="C220" s="2">
        <v>0</v>
      </c>
      <c r="D220" s="6">
        <v>0</v>
      </c>
      <c r="F220" s="7"/>
      <c r="G220" s="10"/>
      <c r="H220" s="10"/>
      <c r="I220" s="10"/>
      <c r="J220" s="5"/>
      <c r="K220" s="5"/>
      <c r="L220" s="5"/>
      <c r="M220" s="5"/>
      <c r="N220" s="5"/>
      <c r="O220" s="5"/>
    </row>
    <row r="221" spans="1:15">
      <c r="A221" s="4">
        <v>41253</v>
      </c>
      <c r="B221" s="2">
        <v>0</v>
      </c>
      <c r="C221" s="2">
        <v>0</v>
      </c>
      <c r="D221" s="6">
        <v>1.5</v>
      </c>
      <c r="E221" t="s">
        <v>183</v>
      </c>
      <c r="F221" s="7"/>
      <c r="G221" s="10"/>
      <c r="H221" s="10"/>
      <c r="I221" s="10"/>
      <c r="J221" s="5"/>
      <c r="K221" s="5"/>
      <c r="L221" s="5"/>
      <c r="M221" s="5"/>
      <c r="N221" s="5"/>
      <c r="O221" s="5"/>
    </row>
    <row r="222" spans="1:15">
      <c r="A222" s="4">
        <v>41253</v>
      </c>
      <c r="B222" s="2">
        <v>0</v>
      </c>
      <c r="C222" s="2">
        <v>0</v>
      </c>
      <c r="D222" s="6">
        <v>338</v>
      </c>
      <c r="E222" t="s">
        <v>225</v>
      </c>
      <c r="F222" s="7"/>
      <c r="G222" s="10"/>
      <c r="H222" s="10"/>
      <c r="I222" s="10"/>
      <c r="J222" s="5"/>
      <c r="K222" s="5"/>
      <c r="L222" s="5"/>
      <c r="M222" s="5"/>
      <c r="N222" s="5"/>
      <c r="O222" s="5"/>
    </row>
    <row r="223" spans="1:15">
      <c r="A223" s="4">
        <v>41253</v>
      </c>
      <c r="B223" s="2">
        <v>0</v>
      </c>
      <c r="C223" s="2">
        <v>0</v>
      </c>
      <c r="D223" s="6">
        <v>52</v>
      </c>
      <c r="E223" t="s">
        <v>226</v>
      </c>
      <c r="G223" s="5"/>
      <c r="H223" s="5"/>
      <c r="I223" s="5"/>
      <c r="J223" s="5"/>
      <c r="K223" s="5"/>
      <c r="L223" s="5"/>
      <c r="M223" s="5"/>
      <c r="N223" s="5"/>
      <c r="O223" s="5"/>
    </row>
    <row r="224" spans="1:15">
      <c r="A224" s="4">
        <v>41253</v>
      </c>
      <c r="B224" s="2">
        <v>0</v>
      </c>
      <c r="C224" s="2">
        <v>0</v>
      </c>
      <c r="D224" s="6">
        <v>5</v>
      </c>
      <c r="E224" t="s">
        <v>224</v>
      </c>
      <c r="G224" s="5"/>
      <c r="H224" s="5"/>
      <c r="I224" s="5"/>
      <c r="J224" s="5"/>
      <c r="K224" s="5"/>
      <c r="L224" s="5"/>
      <c r="M224" s="5"/>
      <c r="N224" s="5"/>
      <c r="O224" s="5"/>
    </row>
    <row r="225" spans="1:15">
      <c r="A225" s="4">
        <v>41254</v>
      </c>
      <c r="B225" s="2">
        <v>300</v>
      </c>
      <c r="C225" s="2">
        <v>0</v>
      </c>
      <c r="D225" s="6">
        <v>0</v>
      </c>
      <c r="G225" s="5"/>
      <c r="H225" s="5"/>
      <c r="I225" s="5"/>
      <c r="J225" s="5"/>
      <c r="K225" s="5"/>
      <c r="L225" s="5"/>
      <c r="M225" s="5"/>
      <c r="N225" s="5"/>
      <c r="O225" s="5"/>
    </row>
    <row r="226" spans="1:15">
      <c r="A226" s="4">
        <v>41254</v>
      </c>
      <c r="B226" s="2">
        <v>8.1199999999999992</v>
      </c>
      <c r="C226" s="2">
        <v>0</v>
      </c>
      <c r="D226" s="6">
        <v>0</v>
      </c>
      <c r="E226" t="s">
        <v>251</v>
      </c>
      <c r="G226" s="5"/>
      <c r="H226" s="5"/>
      <c r="I226" s="5"/>
      <c r="J226" s="5"/>
      <c r="K226" s="5"/>
      <c r="L226" s="5"/>
      <c r="M226" s="5"/>
      <c r="N226" s="5"/>
      <c r="O226" s="5"/>
    </row>
    <row r="227" spans="1:15">
      <c r="A227" s="4">
        <v>41255</v>
      </c>
      <c r="B227" s="2">
        <v>0</v>
      </c>
      <c r="C227" s="2">
        <v>0</v>
      </c>
      <c r="D227" s="6">
        <v>1.5</v>
      </c>
      <c r="E227" t="s">
        <v>183</v>
      </c>
      <c r="G227" s="5"/>
      <c r="H227" s="5"/>
      <c r="I227" s="5"/>
      <c r="J227" s="5"/>
      <c r="K227" s="5"/>
      <c r="L227" s="5"/>
      <c r="M227" s="5"/>
      <c r="N227" s="5"/>
      <c r="O227" s="5"/>
    </row>
    <row r="228" spans="1:15">
      <c r="A228" s="4">
        <v>41256</v>
      </c>
      <c r="B228" s="2">
        <v>900</v>
      </c>
      <c r="C228" s="2">
        <v>0</v>
      </c>
      <c r="D228" s="6">
        <v>0</v>
      </c>
      <c r="E228" t="s">
        <v>252</v>
      </c>
      <c r="G228" s="5"/>
      <c r="H228" s="5"/>
      <c r="I228" s="5"/>
      <c r="J228" s="5"/>
      <c r="K228" s="5"/>
      <c r="L228" s="5"/>
      <c r="M228" s="5"/>
      <c r="N228" s="5"/>
      <c r="O228" s="5"/>
    </row>
    <row r="229" spans="1:15">
      <c r="A229" s="4">
        <v>41256</v>
      </c>
      <c r="B229" s="2">
        <v>330</v>
      </c>
      <c r="C229" s="2">
        <v>0</v>
      </c>
      <c r="D229" s="6">
        <v>0</v>
      </c>
      <c r="E229" t="s">
        <v>253</v>
      </c>
      <c r="G229" s="5"/>
      <c r="H229" s="5"/>
      <c r="I229" s="5"/>
      <c r="J229" s="5"/>
      <c r="K229" s="5"/>
      <c r="L229" s="5"/>
      <c r="M229" s="5"/>
      <c r="N229" s="5"/>
      <c r="O229" s="5"/>
    </row>
    <row r="230" spans="1:15">
      <c r="A230" s="4">
        <v>41256</v>
      </c>
      <c r="B230" s="2">
        <v>0</v>
      </c>
      <c r="C230" s="2">
        <v>0</v>
      </c>
      <c r="D230" s="6">
        <v>10</v>
      </c>
      <c r="E230" t="s">
        <v>227</v>
      </c>
      <c r="G230" s="5"/>
      <c r="H230" s="5"/>
      <c r="I230" s="5"/>
      <c r="J230" s="5"/>
      <c r="K230" s="5"/>
      <c r="L230" s="5"/>
      <c r="M230" s="5"/>
      <c r="N230" s="5"/>
      <c r="O230" s="5"/>
    </row>
    <row r="231" spans="1:15">
      <c r="A231" s="4">
        <v>41256</v>
      </c>
      <c r="B231" s="2">
        <v>0</v>
      </c>
      <c r="C231" s="2">
        <v>0</v>
      </c>
      <c r="D231" s="6">
        <v>8.5</v>
      </c>
      <c r="E231" t="s">
        <v>224</v>
      </c>
      <c r="G231" s="5"/>
      <c r="H231" s="5"/>
      <c r="I231" s="5"/>
      <c r="J231" s="5"/>
      <c r="K231" s="5"/>
      <c r="L231" s="5"/>
      <c r="M231" s="5"/>
      <c r="N231" s="5"/>
      <c r="O231" s="5"/>
    </row>
    <row r="232" spans="1:15">
      <c r="A232" s="4">
        <v>41256</v>
      </c>
      <c r="B232" s="2">
        <v>0</v>
      </c>
      <c r="C232" s="2">
        <v>649</v>
      </c>
      <c r="D232" s="6">
        <v>0</v>
      </c>
      <c r="E232" t="s">
        <v>228</v>
      </c>
      <c r="G232" s="5"/>
      <c r="H232" s="5"/>
      <c r="I232" s="5"/>
      <c r="J232" s="5"/>
      <c r="K232" s="5"/>
      <c r="L232" s="5"/>
      <c r="M232" s="5"/>
      <c r="N232" s="5"/>
      <c r="O232" s="5"/>
    </row>
    <row r="233" spans="1:15">
      <c r="A233" s="4">
        <v>41257</v>
      </c>
      <c r="B233" s="2">
        <v>0</v>
      </c>
      <c r="C233" s="2">
        <v>0</v>
      </c>
      <c r="D233" s="6">
        <v>6</v>
      </c>
      <c r="E233" t="s">
        <v>183</v>
      </c>
      <c r="G233" s="5"/>
      <c r="H233" s="5"/>
      <c r="I233" s="5"/>
      <c r="J233" s="5"/>
      <c r="K233" s="5"/>
      <c r="L233" s="5"/>
      <c r="M233" s="5"/>
      <c r="N233" s="5"/>
      <c r="O233" s="5"/>
    </row>
    <row r="234" spans="1:15">
      <c r="A234" s="4">
        <v>41257</v>
      </c>
      <c r="B234" s="2">
        <v>0</v>
      </c>
      <c r="C234" s="2">
        <v>0</v>
      </c>
      <c r="D234" s="6">
        <v>12</v>
      </c>
      <c r="E234" t="s">
        <v>230</v>
      </c>
      <c r="G234" s="5"/>
      <c r="H234" s="5"/>
      <c r="I234" s="5"/>
      <c r="J234" s="5"/>
      <c r="K234" s="5"/>
      <c r="L234" s="5"/>
      <c r="M234" s="5"/>
      <c r="N234" s="5"/>
      <c r="O234" s="5"/>
    </row>
    <row r="235" spans="1:15">
      <c r="A235" s="4">
        <v>41257</v>
      </c>
      <c r="B235" s="2">
        <v>0</v>
      </c>
      <c r="C235" s="2">
        <v>25</v>
      </c>
      <c r="D235" s="6">
        <v>0</v>
      </c>
      <c r="E235" t="s">
        <v>244</v>
      </c>
      <c r="G235" s="5"/>
      <c r="H235" s="5"/>
      <c r="I235" s="5"/>
      <c r="J235" s="5"/>
      <c r="K235" s="5"/>
      <c r="L235" s="5"/>
      <c r="M235" s="5"/>
      <c r="N235" s="5"/>
      <c r="O235" s="5"/>
    </row>
    <row r="236" spans="1:15">
      <c r="A236" s="4">
        <v>41257</v>
      </c>
      <c r="B236" s="2">
        <v>0</v>
      </c>
      <c r="C236" s="2">
        <v>0</v>
      </c>
      <c r="D236" s="6">
        <v>1.5</v>
      </c>
      <c r="E236" t="s">
        <v>183</v>
      </c>
      <c r="G236" s="5"/>
      <c r="H236" s="5"/>
      <c r="I236" s="5"/>
      <c r="J236" s="5"/>
      <c r="K236" s="5"/>
      <c r="L236" s="5"/>
      <c r="M236" s="5"/>
      <c r="N236" s="5"/>
      <c r="O236" s="5"/>
    </row>
    <row r="237" spans="1:15">
      <c r="A237" s="4">
        <v>41257</v>
      </c>
      <c r="B237" s="2">
        <v>600</v>
      </c>
      <c r="C237" s="2">
        <v>0</v>
      </c>
      <c r="D237" s="6">
        <v>0</v>
      </c>
      <c r="E237" t="s">
        <v>198</v>
      </c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A238" s="4">
        <v>41257</v>
      </c>
      <c r="B238" s="2">
        <v>0</v>
      </c>
      <c r="C238" s="2">
        <v>0</v>
      </c>
      <c r="D238" s="6">
        <v>300</v>
      </c>
      <c r="E238" s="7" t="s">
        <v>231</v>
      </c>
      <c r="G238" s="5"/>
      <c r="H238" s="5"/>
      <c r="I238" s="5"/>
      <c r="J238" s="5"/>
      <c r="K238" s="5"/>
      <c r="L238" s="5"/>
      <c r="M238" s="5"/>
      <c r="N238" s="5"/>
      <c r="O238" s="5"/>
    </row>
    <row r="239" spans="1:15">
      <c r="A239" s="4">
        <v>41258</v>
      </c>
      <c r="B239" s="2">
        <v>0</v>
      </c>
      <c r="C239" s="2">
        <v>0</v>
      </c>
      <c r="D239" s="6">
        <v>0</v>
      </c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A240" s="4">
        <v>41259</v>
      </c>
      <c r="B240" s="2">
        <v>0</v>
      </c>
      <c r="C240" s="2">
        <v>738</v>
      </c>
      <c r="D240" s="6">
        <v>0</v>
      </c>
      <c r="E240" t="s">
        <v>242</v>
      </c>
      <c r="G240" s="5"/>
      <c r="H240" s="5"/>
      <c r="I240" s="5"/>
      <c r="J240" s="5"/>
      <c r="K240" s="5"/>
      <c r="L240" s="5"/>
      <c r="M240" s="5"/>
      <c r="N240" s="5"/>
      <c r="O240" s="5"/>
    </row>
    <row r="241" spans="1:15">
      <c r="A241" s="4">
        <v>41259</v>
      </c>
      <c r="B241" s="2">
        <v>3899</v>
      </c>
      <c r="C241" s="2">
        <v>0</v>
      </c>
      <c r="D241" s="6">
        <v>0</v>
      </c>
      <c r="E241" t="s">
        <v>243</v>
      </c>
      <c r="G241" s="5"/>
      <c r="H241" s="5"/>
      <c r="I241" s="5"/>
      <c r="J241" s="5"/>
      <c r="K241" s="5"/>
      <c r="L241" s="5"/>
      <c r="M241" s="5"/>
      <c r="N241" s="5"/>
      <c r="O241" s="5"/>
    </row>
    <row r="242" spans="1:15">
      <c r="A242" s="4">
        <v>41259</v>
      </c>
      <c r="B242" s="2">
        <v>1590</v>
      </c>
      <c r="C242" s="2">
        <v>0</v>
      </c>
      <c r="D242" s="6">
        <v>0</v>
      </c>
      <c r="E242" t="s">
        <v>245</v>
      </c>
      <c r="G242" s="5"/>
      <c r="H242" s="5"/>
      <c r="I242" s="5"/>
      <c r="J242" s="5"/>
      <c r="K242" s="5"/>
      <c r="L242" s="5"/>
      <c r="M242" s="5"/>
      <c r="N242" s="5"/>
      <c r="O242" s="5"/>
    </row>
    <row r="243" spans="1:15">
      <c r="A243" s="4">
        <v>41260</v>
      </c>
      <c r="B243" s="2">
        <v>0</v>
      </c>
      <c r="C243" s="2">
        <v>0</v>
      </c>
      <c r="D243" s="6">
        <v>60</v>
      </c>
      <c r="E243" t="s">
        <v>246</v>
      </c>
      <c r="G243" s="5"/>
      <c r="H243" s="5"/>
      <c r="I243" s="5"/>
      <c r="J243" s="10"/>
      <c r="K243" s="10"/>
      <c r="L243" s="10"/>
      <c r="M243" s="5"/>
      <c r="N243" s="5"/>
      <c r="O243" s="5"/>
    </row>
    <row r="244" spans="1:15">
      <c r="A244" s="4">
        <v>41260</v>
      </c>
      <c r="B244" s="2">
        <v>500</v>
      </c>
      <c r="C244" s="2">
        <v>0</v>
      </c>
      <c r="D244" s="6">
        <v>0</v>
      </c>
      <c r="E244" t="s">
        <v>198</v>
      </c>
      <c r="G244" s="5"/>
      <c r="H244" s="5"/>
      <c r="I244" s="5"/>
      <c r="J244" s="10"/>
      <c r="K244" s="10"/>
      <c r="L244" s="10"/>
      <c r="M244" s="5"/>
      <c r="N244" s="5"/>
      <c r="O244" s="5"/>
    </row>
    <row r="245" spans="1:15">
      <c r="A245" s="4">
        <v>41261</v>
      </c>
      <c r="B245" s="2">
        <v>0</v>
      </c>
      <c r="C245" s="2">
        <v>0</v>
      </c>
      <c r="D245" s="6">
        <v>94.5</v>
      </c>
      <c r="E245" t="s">
        <v>184</v>
      </c>
      <c r="F245" s="7"/>
      <c r="G245" s="10"/>
      <c r="H245" s="10"/>
      <c r="I245" s="10"/>
      <c r="J245" s="10"/>
      <c r="K245" s="10"/>
      <c r="L245" s="10"/>
      <c r="M245" s="5"/>
      <c r="N245" s="5"/>
      <c r="O245" s="5"/>
    </row>
    <row r="246" spans="1:15">
      <c r="A246" s="4">
        <v>41261</v>
      </c>
      <c r="B246" s="2">
        <v>0</v>
      </c>
      <c r="C246" s="2">
        <v>0.95</v>
      </c>
      <c r="D246" s="6">
        <v>0</v>
      </c>
      <c r="E246" t="s">
        <v>279</v>
      </c>
      <c r="F246" s="7"/>
      <c r="G246" s="10"/>
      <c r="H246" s="10"/>
      <c r="I246" s="10"/>
      <c r="J246" s="10"/>
      <c r="K246" s="10"/>
      <c r="L246" s="10"/>
      <c r="M246" s="10"/>
      <c r="N246" s="5"/>
      <c r="O246" s="5"/>
    </row>
    <row r="247" spans="1:15">
      <c r="A247" s="4">
        <v>41262</v>
      </c>
      <c r="B247" s="2">
        <v>500</v>
      </c>
      <c r="C247" s="2">
        <v>0</v>
      </c>
      <c r="D247" s="6">
        <v>0</v>
      </c>
      <c r="E247" t="s">
        <v>198</v>
      </c>
      <c r="F247" s="4"/>
      <c r="G247" s="10"/>
      <c r="H247" s="10"/>
      <c r="I247" s="10"/>
      <c r="J247" s="10"/>
      <c r="K247" s="10"/>
      <c r="L247" s="10"/>
      <c r="M247" s="5"/>
      <c r="N247" s="5"/>
      <c r="O247" s="5"/>
    </row>
    <row r="248" spans="1:15">
      <c r="A248" s="4">
        <v>41263</v>
      </c>
      <c r="B248" s="2">
        <v>0</v>
      </c>
      <c r="C248" s="2">
        <v>0</v>
      </c>
      <c r="D248" s="6">
        <v>0</v>
      </c>
      <c r="F248" s="4"/>
      <c r="G248" s="10"/>
      <c r="H248" s="10"/>
      <c r="I248" s="10"/>
      <c r="J248" s="10"/>
      <c r="K248" s="10"/>
      <c r="L248" s="10"/>
      <c r="M248" s="5"/>
      <c r="N248" s="5"/>
      <c r="O248" s="5"/>
    </row>
    <row r="249" spans="1:15">
      <c r="A249" s="4">
        <v>41264</v>
      </c>
      <c r="B249" s="2">
        <v>0</v>
      </c>
      <c r="C249" s="2">
        <v>584.85</v>
      </c>
      <c r="D249" s="6">
        <v>0</v>
      </c>
      <c r="E249" t="s">
        <v>273</v>
      </c>
      <c r="F249" s="4"/>
      <c r="G249" s="10"/>
      <c r="H249" s="10"/>
      <c r="I249" s="10"/>
      <c r="J249" s="10"/>
      <c r="K249" s="10"/>
      <c r="L249" s="10"/>
      <c r="M249" s="5"/>
      <c r="N249" s="5"/>
      <c r="O249" s="5"/>
    </row>
    <row r="250" spans="1:15">
      <c r="A250" s="4">
        <v>41264</v>
      </c>
      <c r="B250" s="2">
        <v>50</v>
      </c>
      <c r="C250" s="2">
        <v>0</v>
      </c>
      <c r="D250" s="6">
        <v>0</v>
      </c>
      <c r="E250" t="s">
        <v>269</v>
      </c>
      <c r="F250" s="4"/>
      <c r="G250" s="10"/>
      <c r="H250" s="10"/>
      <c r="I250" s="10"/>
      <c r="J250" s="10"/>
      <c r="K250" s="10"/>
      <c r="L250" s="10"/>
      <c r="M250" s="5"/>
      <c r="N250" s="5"/>
      <c r="O250" s="5"/>
    </row>
    <row r="251" spans="1:15">
      <c r="A251" s="4">
        <v>41265</v>
      </c>
      <c r="B251" s="2">
        <v>2000</v>
      </c>
      <c r="C251" s="2">
        <v>0</v>
      </c>
      <c r="D251" s="6">
        <v>0</v>
      </c>
      <c r="E251" t="s">
        <v>198</v>
      </c>
      <c r="F251" s="4"/>
      <c r="G251" s="10"/>
      <c r="H251" s="10"/>
      <c r="I251" s="10"/>
      <c r="J251" s="10"/>
      <c r="K251" s="10"/>
      <c r="L251" s="10"/>
      <c r="M251" s="5"/>
      <c r="N251" s="5"/>
      <c r="O251" s="5"/>
    </row>
    <row r="252" spans="1:15">
      <c r="A252" s="4">
        <v>41266</v>
      </c>
      <c r="B252" s="2">
        <v>0</v>
      </c>
      <c r="C252" s="2">
        <v>0</v>
      </c>
      <c r="D252" s="6">
        <v>274</v>
      </c>
      <c r="E252" t="s">
        <v>295</v>
      </c>
      <c r="F252" s="6"/>
      <c r="G252" s="10"/>
      <c r="H252" s="10"/>
      <c r="I252" s="10"/>
      <c r="J252" s="10"/>
      <c r="K252" s="10"/>
      <c r="L252" s="10"/>
      <c r="M252" s="5"/>
      <c r="N252" s="5"/>
      <c r="O252" s="5"/>
    </row>
    <row r="253" spans="1:15">
      <c r="A253" s="4">
        <v>41267</v>
      </c>
      <c r="B253" s="2">
        <v>0</v>
      </c>
      <c r="C253" s="2">
        <v>0</v>
      </c>
      <c r="D253" s="6">
        <v>214.21</v>
      </c>
      <c r="E253" t="s">
        <v>171</v>
      </c>
      <c r="F253" s="4"/>
      <c r="G253" s="10"/>
      <c r="H253" s="10"/>
      <c r="I253" s="10"/>
      <c r="J253" s="10"/>
      <c r="K253" s="10"/>
      <c r="L253" s="10"/>
      <c r="M253" s="5"/>
      <c r="N253" s="5"/>
      <c r="O253" s="5"/>
    </row>
    <row r="254" spans="1:15">
      <c r="A254" s="4">
        <v>41267</v>
      </c>
      <c r="B254" s="2">
        <v>0</v>
      </c>
      <c r="C254" s="2">
        <v>0</v>
      </c>
      <c r="D254" s="6">
        <v>160</v>
      </c>
      <c r="E254" t="s">
        <v>294</v>
      </c>
      <c r="F254" s="4"/>
      <c r="G254" s="10"/>
      <c r="H254" s="10"/>
      <c r="I254" s="10"/>
      <c r="J254" s="10"/>
      <c r="K254" s="10"/>
      <c r="L254" s="10"/>
      <c r="M254" s="5"/>
      <c r="N254" s="5"/>
      <c r="O254" s="5"/>
    </row>
    <row r="255" spans="1:15">
      <c r="A255" s="4">
        <v>41267</v>
      </c>
      <c r="B255" s="2">
        <v>0</v>
      </c>
      <c r="C255" s="2">
        <v>0</v>
      </c>
      <c r="D255" s="6">
        <v>255</v>
      </c>
      <c r="E255" t="s">
        <v>296</v>
      </c>
      <c r="F255" s="4"/>
      <c r="G255" s="10"/>
      <c r="H255" s="10"/>
      <c r="I255" s="10"/>
      <c r="J255" s="10"/>
      <c r="K255" s="10"/>
      <c r="L255" s="10"/>
      <c r="M255" s="5"/>
      <c r="N255" s="5"/>
      <c r="O255" s="5"/>
    </row>
    <row r="256" spans="1:15">
      <c r="A256" s="4">
        <v>41267</v>
      </c>
      <c r="B256" s="2">
        <v>0</v>
      </c>
      <c r="C256" s="2">
        <v>0</v>
      </c>
      <c r="D256" s="6">
        <v>30</v>
      </c>
      <c r="E256" t="s">
        <v>297</v>
      </c>
      <c r="F256" s="4"/>
      <c r="G256" s="10"/>
      <c r="H256" s="10"/>
      <c r="I256" s="10"/>
      <c r="J256" s="10"/>
      <c r="K256" s="10"/>
      <c r="L256" s="10"/>
      <c r="M256" s="5"/>
      <c r="N256" s="5"/>
      <c r="O256" s="5"/>
    </row>
    <row r="257" spans="1:15">
      <c r="A257" s="4">
        <v>41268</v>
      </c>
      <c r="B257" s="2">
        <v>0</v>
      </c>
      <c r="C257" s="2">
        <v>0</v>
      </c>
      <c r="D257" s="6">
        <v>0</v>
      </c>
      <c r="E257" t="s">
        <v>20</v>
      </c>
      <c r="F257" s="4"/>
      <c r="G257" s="10"/>
      <c r="H257" s="10"/>
      <c r="I257" s="10"/>
      <c r="J257" s="10"/>
      <c r="K257" s="10"/>
      <c r="L257" s="10"/>
      <c r="M257" s="5"/>
      <c r="N257" s="5"/>
      <c r="O257" s="5"/>
    </row>
    <row r="258" spans="1:15">
      <c r="A258" s="4">
        <v>41268</v>
      </c>
      <c r="B258" s="2">
        <v>0</v>
      </c>
      <c r="C258" s="2">
        <v>0</v>
      </c>
      <c r="D258" s="6">
        <v>0</v>
      </c>
      <c r="F258" s="4"/>
      <c r="G258" s="10"/>
      <c r="H258" s="10"/>
      <c r="I258" s="10"/>
      <c r="J258" s="10"/>
      <c r="K258" s="10"/>
      <c r="L258" s="10"/>
      <c r="M258" s="5"/>
      <c r="N258" s="5"/>
      <c r="O258" s="5"/>
    </row>
    <row r="259" spans="1:15">
      <c r="A259" s="4">
        <v>41269</v>
      </c>
      <c r="B259" s="2">
        <v>30</v>
      </c>
      <c r="C259" s="2">
        <v>0</v>
      </c>
      <c r="D259" s="6">
        <v>0</v>
      </c>
      <c r="E259" t="s">
        <v>269</v>
      </c>
      <c r="F259" s="4"/>
      <c r="G259" s="10"/>
      <c r="H259" s="10"/>
      <c r="I259" s="10"/>
      <c r="J259" s="10"/>
      <c r="K259" s="10"/>
      <c r="L259" s="10"/>
      <c r="M259" s="5"/>
      <c r="N259" s="5"/>
      <c r="O259" s="5"/>
    </row>
    <row r="260" spans="1:15">
      <c r="A260" s="4">
        <v>41269</v>
      </c>
      <c r="B260" s="2">
        <v>0</v>
      </c>
      <c r="C260" s="2">
        <v>0.95</v>
      </c>
      <c r="D260" s="6">
        <v>0</v>
      </c>
      <c r="E260" t="s">
        <v>279</v>
      </c>
      <c r="F260" s="4"/>
      <c r="G260" s="10"/>
      <c r="H260" s="10"/>
      <c r="I260" s="10"/>
      <c r="J260" s="10"/>
      <c r="K260" s="10"/>
      <c r="L260" s="10"/>
      <c r="M260" s="5"/>
      <c r="N260" s="5"/>
      <c r="O260" s="5"/>
    </row>
    <row r="261" spans="1:15">
      <c r="A261" s="4">
        <v>41269</v>
      </c>
      <c r="B261" s="2">
        <v>0</v>
      </c>
      <c r="C261" s="2">
        <v>0.95</v>
      </c>
      <c r="D261" s="6">
        <v>0</v>
      </c>
      <c r="E261" t="s">
        <v>279</v>
      </c>
      <c r="F261" s="4"/>
      <c r="G261" s="10"/>
      <c r="H261" s="10"/>
      <c r="I261" s="10"/>
      <c r="J261" s="10"/>
      <c r="K261" s="10"/>
      <c r="L261" s="10"/>
      <c r="M261" s="5"/>
      <c r="N261" s="5"/>
      <c r="O261" s="5"/>
    </row>
    <row r="262" spans="1:15">
      <c r="A262" s="4">
        <v>41269</v>
      </c>
      <c r="B262" s="2">
        <v>0</v>
      </c>
      <c r="C262" s="2">
        <v>0.95</v>
      </c>
      <c r="D262" s="6">
        <v>0</v>
      </c>
      <c r="E262" t="s">
        <v>279</v>
      </c>
      <c r="F262" s="4"/>
      <c r="G262" s="10"/>
      <c r="H262" s="10"/>
      <c r="I262" s="10"/>
      <c r="J262" s="10"/>
      <c r="K262" s="10"/>
      <c r="L262" s="10"/>
      <c r="M262" s="5"/>
      <c r="N262" s="5"/>
      <c r="O262" s="5"/>
    </row>
    <row r="263" spans="1:15">
      <c r="A263" s="4">
        <v>41269</v>
      </c>
      <c r="B263" s="2">
        <v>0</v>
      </c>
      <c r="C263" s="2">
        <v>0.95</v>
      </c>
      <c r="D263" s="6">
        <v>0</v>
      </c>
      <c r="E263" t="s">
        <v>279</v>
      </c>
      <c r="F263" s="4"/>
      <c r="G263" s="10"/>
      <c r="H263" s="10"/>
      <c r="I263" s="10"/>
      <c r="J263" s="10"/>
      <c r="K263" s="10"/>
      <c r="L263" s="10"/>
      <c r="M263" s="5"/>
      <c r="N263" s="5"/>
      <c r="O263" s="5"/>
    </row>
    <row r="264" spans="1:15">
      <c r="A264" s="4">
        <v>41269</v>
      </c>
      <c r="B264" s="2">
        <v>1000</v>
      </c>
      <c r="C264" s="2">
        <v>0.95</v>
      </c>
      <c r="D264" s="6">
        <v>0</v>
      </c>
      <c r="E264" s="7" t="s">
        <v>280</v>
      </c>
      <c r="F264" s="4"/>
      <c r="G264" s="10"/>
      <c r="H264" s="10"/>
      <c r="I264" s="10"/>
      <c r="J264" s="10"/>
      <c r="K264" s="10"/>
      <c r="L264" s="10"/>
      <c r="M264" s="5"/>
      <c r="N264" s="5"/>
      <c r="O264" s="5"/>
    </row>
    <row r="265" spans="1:15">
      <c r="A265" s="4">
        <v>41270</v>
      </c>
      <c r="B265" s="2">
        <v>0</v>
      </c>
      <c r="C265" s="2">
        <v>0</v>
      </c>
      <c r="D265" s="6">
        <v>0</v>
      </c>
      <c r="F265" s="4"/>
      <c r="G265" s="10"/>
      <c r="H265" s="10"/>
      <c r="I265" s="10"/>
      <c r="J265" s="10"/>
      <c r="K265" s="10"/>
      <c r="L265" s="10"/>
      <c r="M265" s="5"/>
      <c r="N265" s="5"/>
      <c r="O265" s="5"/>
    </row>
    <row r="266" spans="1:15">
      <c r="A266" s="4">
        <v>41271</v>
      </c>
      <c r="B266" s="2">
        <v>0</v>
      </c>
      <c r="C266" s="2">
        <v>0</v>
      </c>
      <c r="D266" s="6">
        <v>0</v>
      </c>
      <c r="F266" s="4"/>
      <c r="G266" s="10"/>
      <c r="H266" s="10"/>
      <c r="I266" s="10"/>
      <c r="J266" s="10"/>
      <c r="K266" s="10"/>
      <c r="L266" s="10"/>
      <c r="M266" s="5"/>
      <c r="N266" s="5"/>
      <c r="O266" s="5"/>
    </row>
    <row r="267" spans="1:15">
      <c r="A267" s="4">
        <v>41272</v>
      </c>
      <c r="B267" s="2">
        <v>0</v>
      </c>
      <c r="C267" s="2">
        <v>0</v>
      </c>
      <c r="D267" s="6">
        <v>0</v>
      </c>
      <c r="F267" s="4"/>
      <c r="G267" s="10"/>
      <c r="H267" s="10"/>
      <c r="I267" s="10"/>
      <c r="J267" s="10"/>
      <c r="K267" s="10"/>
      <c r="L267" s="10"/>
      <c r="M267" s="5"/>
      <c r="N267" s="5"/>
      <c r="O267" s="5"/>
    </row>
    <row r="268" spans="1:15">
      <c r="A268" s="4">
        <v>41273</v>
      </c>
      <c r="B268" s="2">
        <v>0</v>
      </c>
      <c r="C268" s="2">
        <v>0</v>
      </c>
      <c r="D268" s="6">
        <v>39.5</v>
      </c>
      <c r="E268" t="s">
        <v>270</v>
      </c>
      <c r="F268" s="4"/>
      <c r="G268" s="10"/>
      <c r="H268" s="10"/>
      <c r="I268" s="10"/>
      <c r="J268" s="10"/>
      <c r="K268" s="10"/>
      <c r="L268" s="10"/>
      <c r="M268" s="5"/>
      <c r="N268" s="5"/>
      <c r="O268" s="5"/>
    </row>
    <row r="269" spans="1:15">
      <c r="A269" s="4">
        <v>41274</v>
      </c>
      <c r="B269" s="2">
        <v>0</v>
      </c>
      <c r="C269" s="2">
        <v>0</v>
      </c>
      <c r="D269" s="6">
        <v>490</v>
      </c>
      <c r="E269" t="s">
        <v>171</v>
      </c>
      <c r="F269" s="7"/>
      <c r="G269" s="10"/>
      <c r="H269" s="10"/>
      <c r="I269" s="10"/>
      <c r="J269" s="10"/>
      <c r="K269" s="10"/>
      <c r="L269" s="10"/>
      <c r="M269" s="5"/>
      <c r="N269" s="5"/>
      <c r="O269" s="5"/>
    </row>
    <row r="270" spans="1:15">
      <c r="A270" s="4">
        <v>41274</v>
      </c>
      <c r="B270" s="2">
        <v>67</v>
      </c>
      <c r="C270" s="2">
        <v>0</v>
      </c>
      <c r="D270" s="6">
        <v>0</v>
      </c>
      <c r="E270" t="s">
        <v>272</v>
      </c>
      <c r="F270" s="7"/>
      <c r="G270" s="10"/>
      <c r="H270" s="10"/>
      <c r="I270" s="10"/>
      <c r="J270" s="10"/>
      <c r="K270" s="10"/>
      <c r="L270" s="10"/>
      <c r="M270" s="5"/>
      <c r="N270" s="5"/>
      <c r="O270" s="5"/>
    </row>
    <row r="271" spans="1:15">
      <c r="A271" s="4">
        <v>41274</v>
      </c>
      <c r="B271" s="2">
        <v>100</v>
      </c>
      <c r="C271" s="2">
        <v>0</v>
      </c>
      <c r="D271" s="6">
        <v>0</v>
      </c>
      <c r="E271" t="s">
        <v>269</v>
      </c>
      <c r="F271" s="7"/>
      <c r="G271" s="10"/>
      <c r="H271" s="10"/>
      <c r="I271" s="10"/>
      <c r="J271" s="10"/>
      <c r="K271" s="10"/>
      <c r="L271" s="10"/>
      <c r="M271" s="5"/>
      <c r="N271" s="5"/>
      <c r="O271" s="5"/>
    </row>
    <row r="272" spans="1:15">
      <c r="A272" t="s">
        <v>21</v>
      </c>
      <c r="B272" s="2">
        <f>SUM(B10:B269)</f>
        <v>22194.370000000003</v>
      </c>
      <c r="C272" s="2">
        <f>SUM(C10:C269)</f>
        <v>3589.6799999999989</v>
      </c>
      <c r="D272" s="2">
        <f>SUM(D10:D269)</f>
        <v>7214.21</v>
      </c>
      <c r="F272" s="7"/>
      <c r="G272" s="10"/>
      <c r="H272" s="10"/>
      <c r="I272" s="10"/>
      <c r="J272" s="10"/>
      <c r="K272" s="10"/>
      <c r="L272" s="10"/>
      <c r="M272" s="5"/>
      <c r="N272" s="5"/>
      <c r="O272" s="5"/>
    </row>
    <row r="273" spans="6:15">
      <c r="F273" s="7"/>
      <c r="G273" s="10"/>
      <c r="H273" s="10"/>
      <c r="I273" s="10"/>
      <c r="J273" s="10"/>
      <c r="K273" s="10"/>
      <c r="L273" s="10"/>
      <c r="M273" s="5"/>
      <c r="N273" s="5"/>
      <c r="O273" s="5"/>
    </row>
    <row r="274" spans="6:15">
      <c r="F274" s="7"/>
      <c r="G274" s="10"/>
      <c r="H274" s="10"/>
      <c r="I274" s="10"/>
      <c r="J274" s="10"/>
      <c r="K274" s="10"/>
      <c r="L274" s="10"/>
      <c r="M274" s="5"/>
      <c r="N274" s="5"/>
      <c r="O274" s="5"/>
    </row>
    <row r="275" spans="6:15">
      <c r="F275" s="7"/>
      <c r="G275" s="10"/>
      <c r="H275" s="10"/>
      <c r="I275" s="10"/>
      <c r="J275" s="5"/>
      <c r="K275" s="5"/>
      <c r="L275" s="5"/>
      <c r="M275" s="5"/>
      <c r="N275" s="5"/>
      <c r="O275" s="5"/>
    </row>
    <row r="276" spans="6:15">
      <c r="G276" s="5"/>
      <c r="H276" s="5"/>
      <c r="I276" s="5"/>
      <c r="J276" s="5"/>
      <c r="K276" s="5"/>
      <c r="L276" s="5"/>
      <c r="M276" s="5"/>
      <c r="N276" s="5"/>
      <c r="O276" s="5"/>
    </row>
    <row r="277" spans="6:15">
      <c r="G277" s="5"/>
      <c r="H277" s="5"/>
      <c r="I277" s="5"/>
      <c r="J277" s="5"/>
      <c r="K277" s="5"/>
      <c r="L277" s="5"/>
      <c r="M277" s="5"/>
      <c r="N277" s="5"/>
      <c r="O277" s="5"/>
    </row>
    <row r="278" spans="6:15">
      <c r="G278" s="5"/>
      <c r="H278" s="5"/>
      <c r="I278" s="5"/>
      <c r="J278" s="5"/>
      <c r="K278" s="5"/>
      <c r="L278" s="5"/>
      <c r="M278" s="5"/>
      <c r="N278" s="5"/>
      <c r="O278" s="5"/>
    </row>
    <row r="279" spans="6:15">
      <c r="G279" s="5"/>
      <c r="H279" s="5"/>
      <c r="I279" s="5"/>
      <c r="J279" s="5"/>
      <c r="K279" s="5"/>
      <c r="L279" s="5"/>
      <c r="M279" s="5"/>
      <c r="N279" s="5"/>
      <c r="O279" s="5"/>
    </row>
    <row r="280" spans="6:15">
      <c r="G280" s="5"/>
      <c r="H280" s="5"/>
      <c r="I280" s="5"/>
      <c r="J280" s="5"/>
      <c r="K280" s="5"/>
      <c r="L280" s="5"/>
      <c r="M280" s="5"/>
      <c r="N280" s="5"/>
      <c r="O280" s="5"/>
    </row>
    <row r="281" spans="6:15">
      <c r="G281" s="5"/>
      <c r="H281" s="5"/>
      <c r="I281" s="5"/>
      <c r="J281" s="5"/>
      <c r="K281" s="5"/>
      <c r="L281" s="5"/>
      <c r="M281" s="5"/>
      <c r="N281" s="5"/>
      <c r="O281" s="5"/>
    </row>
    <row r="282" spans="6:15">
      <c r="G282" s="5"/>
      <c r="H282" s="5"/>
      <c r="I282" s="5"/>
      <c r="J282" s="5"/>
      <c r="K282" s="5"/>
      <c r="L282" s="5"/>
      <c r="M282" s="5"/>
      <c r="N282" s="5"/>
      <c r="O282" s="5"/>
    </row>
    <row r="283" spans="6:15">
      <c r="G283" s="5"/>
      <c r="H283" s="5"/>
      <c r="I283" s="5"/>
      <c r="J283" s="5"/>
      <c r="K283" s="5"/>
      <c r="L283" s="5"/>
      <c r="M283" s="5"/>
      <c r="N283" s="5"/>
      <c r="O283" s="5"/>
    </row>
  </sheetData>
  <mergeCells count="6">
    <mergeCell ref="G9:I9"/>
    <mergeCell ref="A1:E1"/>
    <mergeCell ref="F1:I1"/>
    <mergeCell ref="A7:C7"/>
    <mergeCell ref="P7:U7"/>
    <mergeCell ref="B8:E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7"/>
  <sheetViews>
    <sheetView workbookViewId="0">
      <selection activeCell="C3" sqref="C3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  <col min="5" max="5" width="41.83203125" bestFit="1" customWidth="1"/>
    <col min="10" max="10" width="14.6640625" bestFit="1" customWidth="1"/>
  </cols>
  <sheetData>
    <row r="1" spans="1:22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22">
      <c r="A3" t="s">
        <v>4</v>
      </c>
      <c r="B3" s="3">
        <v>900</v>
      </c>
      <c r="C3" s="2">
        <f>SUM(B10:D50)</f>
        <v>4529</v>
      </c>
      <c r="D3" s="2">
        <f>B$3-C$3</f>
        <v>-3629</v>
      </c>
      <c r="F3" t="s">
        <v>30</v>
      </c>
      <c r="G3" s="2">
        <f>Diciembre!H3</f>
        <v>5103.93</v>
      </c>
      <c r="H3" s="2">
        <f>G3-B229+Q44-H11-H12-H13</f>
        <v>1091.2000000000044</v>
      </c>
    </row>
    <row r="4" spans="1:22">
      <c r="A4" t="s">
        <v>5</v>
      </c>
      <c r="B4" s="3">
        <v>2500</v>
      </c>
      <c r="C4" s="2">
        <f>SUM(B52:D162)</f>
        <v>4120.75</v>
      </c>
      <c r="D4" s="2">
        <f>B4-C4</f>
        <v>-1620.75</v>
      </c>
      <c r="F4" t="s">
        <v>31</v>
      </c>
      <c r="G4" s="2">
        <f>Diciembre!H4</f>
        <v>14.540000000000873</v>
      </c>
      <c r="H4" s="2">
        <f>G4-C229+R44</f>
        <v>854.19000000000074</v>
      </c>
    </row>
    <row r="5" spans="1:22">
      <c r="A5" t="s">
        <v>6</v>
      </c>
      <c r="B5" s="3">
        <v>10000</v>
      </c>
      <c r="C5" s="2">
        <f>SUM(C164:C228)+SUM(B164:B228)</f>
        <v>12924.1</v>
      </c>
      <c r="D5" s="2">
        <f>B5-C5</f>
        <v>-2924.1000000000004</v>
      </c>
      <c r="F5" t="s">
        <v>32</v>
      </c>
      <c r="G5" s="2">
        <f>Diciembre!H5</f>
        <v>1783.79</v>
      </c>
      <c r="H5" s="2">
        <f>G5-D229+S44</f>
        <v>1274</v>
      </c>
    </row>
    <row r="6" spans="1:22">
      <c r="A6" t="s">
        <v>33</v>
      </c>
      <c r="B6" s="3">
        <f>SUM(B3:B5)</f>
        <v>13400</v>
      </c>
      <c r="C6" s="2">
        <f>SUM(C3:C5)</f>
        <v>21573.85</v>
      </c>
      <c r="D6" s="2">
        <f>SUM(D3:D5)</f>
        <v>-8173.85</v>
      </c>
      <c r="F6" t="s">
        <v>33</v>
      </c>
      <c r="G6" s="2">
        <f>SUM(G3:G5)</f>
        <v>6902.2600000000011</v>
      </c>
      <c r="H6" s="2">
        <f>SUM(H3:H5)</f>
        <v>3219.3900000000049</v>
      </c>
    </row>
    <row r="7" spans="1:22">
      <c r="A7" s="15" t="s">
        <v>12</v>
      </c>
      <c r="B7" s="15"/>
      <c r="C7" s="15"/>
      <c r="P7" s="15" t="s">
        <v>41</v>
      </c>
      <c r="Q7" s="15"/>
      <c r="R7" s="15"/>
      <c r="S7" s="15"/>
      <c r="T7" s="15"/>
      <c r="U7" s="15"/>
      <c r="V7" s="8"/>
    </row>
    <row r="8" spans="1:22">
      <c r="A8" t="s">
        <v>0</v>
      </c>
      <c r="B8" s="15" t="s">
        <v>70</v>
      </c>
      <c r="C8" s="15"/>
      <c r="D8" s="15"/>
      <c r="E8" s="15"/>
      <c r="P8" t="s">
        <v>42</v>
      </c>
      <c r="Q8" t="s">
        <v>30</v>
      </c>
      <c r="R8" t="s">
        <v>31</v>
      </c>
      <c r="S8" t="s">
        <v>32</v>
      </c>
      <c r="T8" t="s">
        <v>115</v>
      </c>
    </row>
    <row r="9" spans="1:22">
      <c r="A9" t="s">
        <v>4</v>
      </c>
      <c r="B9" t="s">
        <v>30</v>
      </c>
      <c r="C9" t="s">
        <v>43</v>
      </c>
      <c r="D9" t="s">
        <v>32</v>
      </c>
      <c r="E9" t="s">
        <v>15</v>
      </c>
      <c r="G9" s="15" t="s">
        <v>71</v>
      </c>
      <c r="H9" s="15"/>
      <c r="I9" s="15"/>
      <c r="P9" s="1">
        <v>41275</v>
      </c>
      <c r="Q9" s="2">
        <v>0</v>
      </c>
      <c r="R9" s="2">
        <v>0</v>
      </c>
      <c r="S9" s="2">
        <v>500</v>
      </c>
      <c r="T9" t="s">
        <v>198</v>
      </c>
      <c r="U9" s="2"/>
    </row>
    <row r="10" spans="1:22">
      <c r="A10" s="1">
        <v>41275</v>
      </c>
      <c r="B10" s="2">
        <v>0</v>
      </c>
      <c r="C10" s="2">
        <v>0</v>
      </c>
      <c r="D10" s="2">
        <v>0</v>
      </c>
      <c r="G10" t="s">
        <v>0</v>
      </c>
      <c r="H10" t="s">
        <v>72</v>
      </c>
      <c r="I10" s="2" t="s">
        <v>42</v>
      </c>
      <c r="P10" s="1">
        <v>41276</v>
      </c>
      <c r="Q10" s="2">
        <v>0</v>
      </c>
      <c r="R10" s="2">
        <v>0</v>
      </c>
      <c r="S10" s="2">
        <v>0</v>
      </c>
      <c r="U10" s="2"/>
    </row>
    <row r="11" spans="1:22">
      <c r="A11" s="4">
        <v>41276</v>
      </c>
      <c r="B11" s="2">
        <v>0</v>
      </c>
      <c r="C11" s="2">
        <v>0</v>
      </c>
      <c r="D11" s="2">
        <v>50</v>
      </c>
      <c r="E11" t="s">
        <v>304</v>
      </c>
      <c r="G11" t="s">
        <v>73</v>
      </c>
      <c r="H11">
        <v>3900</v>
      </c>
      <c r="I11" s="1">
        <v>41292</v>
      </c>
      <c r="P11" s="1">
        <v>41277</v>
      </c>
      <c r="Q11" s="2">
        <v>0</v>
      </c>
      <c r="R11" s="2">
        <v>0</v>
      </c>
      <c r="S11" s="2">
        <v>500</v>
      </c>
      <c r="T11" t="s">
        <v>198</v>
      </c>
      <c r="U11" s="2"/>
    </row>
    <row r="12" spans="1:22">
      <c r="A12" s="4">
        <v>41276</v>
      </c>
      <c r="B12" s="2">
        <v>0</v>
      </c>
      <c r="C12" s="2">
        <v>0</v>
      </c>
      <c r="D12" s="2">
        <v>4</v>
      </c>
      <c r="E12" t="s">
        <v>306</v>
      </c>
      <c r="G12" t="s">
        <v>74</v>
      </c>
      <c r="H12">
        <v>0</v>
      </c>
      <c r="P12" s="1">
        <v>41278</v>
      </c>
      <c r="Q12" s="2">
        <v>0</v>
      </c>
      <c r="R12" s="2">
        <v>0</v>
      </c>
      <c r="S12" s="2">
        <v>0</v>
      </c>
      <c r="U12" s="2"/>
    </row>
    <row r="13" spans="1:22">
      <c r="A13" s="1">
        <v>41276</v>
      </c>
      <c r="B13" s="2">
        <v>362.5</v>
      </c>
      <c r="C13" s="2">
        <v>0</v>
      </c>
      <c r="D13" s="2">
        <v>0</v>
      </c>
      <c r="E13" t="s">
        <v>287</v>
      </c>
      <c r="G13" t="s">
        <v>10</v>
      </c>
      <c r="H13">
        <v>35000</v>
      </c>
      <c r="K13" s="2"/>
      <c r="P13" s="1">
        <v>41279</v>
      </c>
      <c r="Q13" s="2">
        <v>0</v>
      </c>
      <c r="R13" s="2">
        <v>0</v>
      </c>
      <c r="S13" s="2">
        <v>0</v>
      </c>
      <c r="U13" s="2"/>
    </row>
    <row r="14" spans="1:22">
      <c r="A14" s="1">
        <v>41277</v>
      </c>
      <c r="B14" s="2">
        <v>0</v>
      </c>
      <c r="C14" s="2">
        <v>0</v>
      </c>
      <c r="D14" s="2">
        <v>168</v>
      </c>
      <c r="E14" t="s">
        <v>288</v>
      </c>
      <c r="L14" s="2"/>
      <c r="P14" s="1">
        <v>41280</v>
      </c>
      <c r="Q14" s="2">
        <v>0</v>
      </c>
      <c r="R14" s="2">
        <v>0</v>
      </c>
      <c r="S14" s="2">
        <v>0</v>
      </c>
    </row>
    <row r="15" spans="1:22">
      <c r="A15" s="1">
        <v>41277</v>
      </c>
      <c r="B15" s="2">
        <v>0</v>
      </c>
      <c r="C15" s="2">
        <v>0</v>
      </c>
      <c r="D15" s="2">
        <v>30</v>
      </c>
      <c r="E15" t="s">
        <v>309</v>
      </c>
      <c r="G15" s="2"/>
      <c r="H15" s="2"/>
      <c r="I15" s="2"/>
      <c r="L15" s="2"/>
      <c r="P15" s="1">
        <v>41281</v>
      </c>
      <c r="Q15" s="2">
        <v>0</v>
      </c>
      <c r="R15" s="2">
        <v>0</v>
      </c>
      <c r="S15" s="2">
        <v>1</v>
      </c>
      <c r="T15" t="s">
        <v>311</v>
      </c>
    </row>
    <row r="16" spans="1:22">
      <c r="A16" s="1">
        <v>41277</v>
      </c>
      <c r="B16" s="2">
        <v>0</v>
      </c>
      <c r="C16" s="2">
        <v>0</v>
      </c>
      <c r="D16" s="2">
        <v>18</v>
      </c>
      <c r="E16" t="s">
        <v>307</v>
      </c>
      <c r="G16" s="3"/>
      <c r="I16" s="3"/>
      <c r="L16" s="2"/>
      <c r="P16" s="1">
        <v>41282</v>
      </c>
      <c r="Q16" s="2">
        <v>0</v>
      </c>
      <c r="R16" s="2">
        <v>0</v>
      </c>
      <c r="S16" s="2">
        <v>0</v>
      </c>
    </row>
    <row r="17" spans="1:22">
      <c r="A17" s="1">
        <v>41278</v>
      </c>
      <c r="B17" s="2">
        <v>0</v>
      </c>
      <c r="C17" s="2">
        <v>0</v>
      </c>
      <c r="D17" s="2">
        <v>12</v>
      </c>
      <c r="G17" s="3"/>
      <c r="H17" s="3"/>
      <c r="I17" s="3"/>
      <c r="J17" s="3"/>
      <c r="L17" s="2"/>
      <c r="P17" s="1">
        <v>41283</v>
      </c>
      <c r="Q17" s="2">
        <v>0</v>
      </c>
      <c r="R17" s="2">
        <v>0</v>
      </c>
      <c r="S17" s="2">
        <v>1000</v>
      </c>
      <c r="T17" t="s">
        <v>198</v>
      </c>
      <c r="U17" s="2"/>
    </row>
    <row r="18" spans="1:22">
      <c r="A18" s="1">
        <v>41279</v>
      </c>
      <c r="B18" s="2">
        <v>0</v>
      </c>
      <c r="C18" s="2">
        <v>0</v>
      </c>
      <c r="D18" s="2">
        <v>0</v>
      </c>
      <c r="G18" s="5"/>
      <c r="H18" s="5"/>
      <c r="I18" s="2"/>
      <c r="J18" s="5"/>
      <c r="K18" s="5"/>
      <c r="L18" s="5"/>
      <c r="M18" s="5"/>
      <c r="N18" s="5"/>
      <c r="O18" s="5"/>
      <c r="P18" s="1">
        <v>41284</v>
      </c>
      <c r="Q18" s="2">
        <v>0</v>
      </c>
      <c r="R18" s="2">
        <v>0</v>
      </c>
      <c r="S18" s="2">
        <v>0</v>
      </c>
      <c r="U18" s="2"/>
    </row>
    <row r="19" spans="1:22" s="1" customFormat="1">
      <c r="A19" s="1">
        <v>41280</v>
      </c>
      <c r="B19" s="2">
        <v>0</v>
      </c>
      <c r="C19" s="2">
        <v>0</v>
      </c>
      <c r="D19" s="2">
        <v>0</v>
      </c>
      <c r="E19"/>
      <c r="F19"/>
      <c r="G19" s="5"/>
      <c r="H19" s="5"/>
      <c r="I19" s="5"/>
      <c r="L19" s="5"/>
      <c r="M19" s="5"/>
      <c r="N19" s="5"/>
      <c r="O19" s="5"/>
      <c r="P19" s="1">
        <v>41285</v>
      </c>
      <c r="Q19" s="2">
        <v>18331.13</v>
      </c>
      <c r="R19" s="2">
        <v>0</v>
      </c>
      <c r="S19" s="2">
        <v>0</v>
      </c>
      <c r="T19"/>
      <c r="V19" s="5"/>
    </row>
    <row r="20" spans="1:22" s="1" customFormat="1">
      <c r="A20" s="1">
        <v>41281</v>
      </c>
      <c r="B20" s="2">
        <v>0</v>
      </c>
      <c r="C20" s="2">
        <v>0</v>
      </c>
      <c r="D20" s="2">
        <v>6</v>
      </c>
      <c r="E20"/>
      <c r="G20" s="5"/>
      <c r="H20" s="2"/>
      <c r="I20" s="5"/>
      <c r="J20" s="5"/>
      <c r="K20" s="5"/>
      <c r="L20" s="5"/>
      <c r="M20" s="5"/>
      <c r="N20" s="5"/>
      <c r="O20" s="5"/>
      <c r="P20" s="1">
        <v>41286</v>
      </c>
      <c r="Q20" s="2">
        <v>0</v>
      </c>
      <c r="R20" s="2">
        <v>0</v>
      </c>
      <c r="S20" s="2">
        <v>0</v>
      </c>
      <c r="T20"/>
      <c r="V20" s="5"/>
    </row>
    <row r="21" spans="1:22" s="1" customFormat="1">
      <c r="A21" s="1">
        <v>41282</v>
      </c>
      <c r="B21" s="2">
        <v>0</v>
      </c>
      <c r="C21" s="2">
        <v>0</v>
      </c>
      <c r="D21" s="2">
        <v>6</v>
      </c>
      <c r="E21"/>
      <c r="G21" s="5"/>
      <c r="H21" s="6"/>
      <c r="I21" s="5"/>
      <c r="J21" s="5"/>
      <c r="K21" s="5"/>
      <c r="L21" s="5"/>
      <c r="M21" s="5"/>
      <c r="N21" s="5"/>
      <c r="O21" s="5"/>
      <c r="P21" s="1">
        <v>41287</v>
      </c>
      <c r="Q21" s="2">
        <v>0</v>
      </c>
      <c r="R21" s="2">
        <v>0</v>
      </c>
      <c r="S21" s="2">
        <v>0</v>
      </c>
      <c r="T21"/>
      <c r="V21" s="5"/>
    </row>
    <row r="22" spans="1:22" s="1" customFormat="1">
      <c r="A22" s="1">
        <v>41283</v>
      </c>
      <c r="B22" s="2">
        <v>0</v>
      </c>
      <c r="C22" s="2">
        <v>0</v>
      </c>
      <c r="D22" s="2">
        <v>0</v>
      </c>
      <c r="E22"/>
      <c r="G22" s="5"/>
      <c r="H22" s="5"/>
      <c r="I22" s="2"/>
      <c r="J22" s="5"/>
      <c r="K22" s="5"/>
      <c r="L22" s="5"/>
      <c r="M22" s="5"/>
      <c r="N22" s="5"/>
      <c r="O22" s="5"/>
      <c r="P22" s="1">
        <v>41288</v>
      </c>
      <c r="Q22" s="2">
        <v>0</v>
      </c>
      <c r="R22" s="3">
        <v>2493</v>
      </c>
      <c r="S22" s="2">
        <v>0</v>
      </c>
      <c r="T22"/>
      <c r="V22" s="5"/>
    </row>
    <row r="23" spans="1:22" s="1" customFormat="1">
      <c r="A23" s="1">
        <v>41284</v>
      </c>
      <c r="B23" s="2">
        <v>612</v>
      </c>
      <c r="C23" s="2">
        <v>0</v>
      </c>
      <c r="D23" s="2">
        <v>0</v>
      </c>
      <c r="E23" t="s">
        <v>322</v>
      </c>
      <c r="G23" s="5"/>
      <c r="H23" s="5"/>
      <c r="I23" s="5"/>
      <c r="J23" s="5"/>
      <c r="K23" s="5"/>
      <c r="L23" s="5"/>
      <c r="M23" s="5"/>
      <c r="N23" s="5"/>
      <c r="O23" s="5"/>
      <c r="P23" s="1">
        <v>41288</v>
      </c>
      <c r="Q23" s="2">
        <v>1029</v>
      </c>
      <c r="R23" s="2">
        <v>0</v>
      </c>
      <c r="S23" s="2">
        <v>0</v>
      </c>
      <c r="T23" t="s">
        <v>324</v>
      </c>
      <c r="V23" s="5"/>
    </row>
    <row r="24" spans="1:22" s="1" customFormat="1">
      <c r="A24" s="1">
        <v>41285</v>
      </c>
      <c r="B24" s="2">
        <v>0</v>
      </c>
      <c r="C24" s="2">
        <v>0</v>
      </c>
      <c r="D24" s="2">
        <v>0</v>
      </c>
      <c r="E24"/>
      <c r="G24" s="5"/>
      <c r="H24" s="5"/>
      <c r="I24" s="5"/>
      <c r="J24" s="5"/>
      <c r="K24" s="5"/>
      <c r="L24" s="5"/>
      <c r="M24" s="5"/>
      <c r="N24" s="5"/>
      <c r="O24" s="5"/>
      <c r="P24" s="1">
        <v>41288</v>
      </c>
      <c r="Q24" s="2">
        <v>0</v>
      </c>
      <c r="R24" s="2">
        <v>0</v>
      </c>
      <c r="S24" s="2">
        <v>500</v>
      </c>
      <c r="T24" t="s">
        <v>198</v>
      </c>
      <c r="V24" s="5"/>
    </row>
    <row r="25" spans="1:22" s="1" customFormat="1">
      <c r="A25" s="1">
        <v>41286</v>
      </c>
      <c r="B25" s="2">
        <v>0</v>
      </c>
      <c r="C25" s="2">
        <v>0</v>
      </c>
      <c r="D25" s="2">
        <v>0</v>
      </c>
      <c r="E25"/>
      <c r="G25" s="5"/>
      <c r="H25" s="5"/>
      <c r="I25" s="3"/>
      <c r="J25" s="5"/>
      <c r="K25" s="5"/>
      <c r="L25" s="5"/>
      <c r="M25" s="5"/>
      <c r="N25" s="5"/>
      <c r="O25" s="5"/>
      <c r="P25" s="1">
        <v>41289</v>
      </c>
      <c r="Q25" s="2">
        <v>0</v>
      </c>
      <c r="R25" s="2">
        <v>0</v>
      </c>
      <c r="S25" s="2">
        <v>0</v>
      </c>
      <c r="T25"/>
      <c r="V25" s="5"/>
    </row>
    <row r="26" spans="1:22" s="1" customFormat="1">
      <c r="A26" s="1">
        <v>41287</v>
      </c>
      <c r="B26" s="2">
        <v>0</v>
      </c>
      <c r="C26" s="2">
        <v>0</v>
      </c>
      <c r="D26" s="2">
        <v>0</v>
      </c>
      <c r="E26"/>
      <c r="G26" s="5"/>
      <c r="H26" s="5"/>
      <c r="I26" s="5"/>
      <c r="J26" s="5"/>
      <c r="K26" s="5"/>
      <c r="L26" s="5"/>
      <c r="M26" s="5"/>
      <c r="N26" s="5"/>
      <c r="O26" s="5"/>
      <c r="P26" s="1">
        <v>41290</v>
      </c>
      <c r="Q26" s="2">
        <v>0</v>
      </c>
      <c r="R26" s="2">
        <v>0</v>
      </c>
      <c r="S26" s="2">
        <v>100</v>
      </c>
      <c r="T26" t="s">
        <v>326</v>
      </c>
      <c r="V26" s="5"/>
    </row>
    <row r="27" spans="1:22" s="1" customFormat="1">
      <c r="A27" s="1">
        <v>41288</v>
      </c>
      <c r="B27" s="2">
        <v>1667.5</v>
      </c>
      <c r="C27" s="2">
        <v>0</v>
      </c>
      <c r="D27" s="2">
        <v>0</v>
      </c>
      <c r="E27" t="s">
        <v>325</v>
      </c>
      <c r="G27" s="5"/>
      <c r="H27" s="5"/>
      <c r="I27" s="5"/>
      <c r="J27" s="5"/>
      <c r="K27" s="5"/>
      <c r="L27" s="5"/>
      <c r="M27" s="5"/>
      <c r="N27" s="5"/>
      <c r="O27" s="5"/>
      <c r="P27" s="1">
        <v>41291</v>
      </c>
      <c r="Q27" s="2">
        <v>0</v>
      </c>
      <c r="R27" s="2">
        <v>0</v>
      </c>
      <c r="S27" s="2">
        <v>0</v>
      </c>
      <c r="T27"/>
      <c r="V27" s="5"/>
    </row>
    <row r="28" spans="1:22">
      <c r="A28" s="1">
        <v>41288</v>
      </c>
      <c r="B28" s="2">
        <v>0</v>
      </c>
      <c r="C28" s="2">
        <v>0</v>
      </c>
      <c r="D28" s="2">
        <v>6</v>
      </c>
      <c r="F28" s="1"/>
      <c r="G28" s="5"/>
      <c r="H28" s="5"/>
      <c r="I28" s="5"/>
      <c r="J28" s="5"/>
      <c r="K28" s="5"/>
      <c r="L28" s="5"/>
      <c r="M28" s="5"/>
      <c r="N28" s="5"/>
      <c r="O28" s="5"/>
      <c r="P28" s="1">
        <v>41292</v>
      </c>
      <c r="Q28" s="2">
        <v>0</v>
      </c>
      <c r="R28" s="2">
        <v>0</v>
      </c>
      <c r="S28" s="2">
        <v>500</v>
      </c>
      <c r="T28" t="s">
        <v>198</v>
      </c>
    </row>
    <row r="29" spans="1:22">
      <c r="A29" s="1">
        <v>41289</v>
      </c>
      <c r="B29" s="2">
        <v>0</v>
      </c>
      <c r="C29" s="2">
        <v>0</v>
      </c>
      <c r="D29" s="2">
        <v>6</v>
      </c>
      <c r="G29" s="5"/>
      <c r="H29" s="5"/>
      <c r="I29" s="5"/>
      <c r="J29" s="5"/>
      <c r="K29" s="5"/>
      <c r="L29" s="5"/>
      <c r="M29" s="5"/>
      <c r="N29" s="5"/>
      <c r="O29" s="5"/>
      <c r="P29" s="1">
        <v>41293</v>
      </c>
      <c r="Q29" s="2">
        <v>0</v>
      </c>
      <c r="R29" s="2">
        <v>0</v>
      </c>
      <c r="S29" s="2">
        <v>0</v>
      </c>
    </row>
    <row r="30" spans="1:22">
      <c r="A30" s="1">
        <v>41290</v>
      </c>
      <c r="B30" s="2">
        <v>0</v>
      </c>
      <c r="C30" s="2">
        <v>0</v>
      </c>
      <c r="D30" s="2">
        <v>6</v>
      </c>
      <c r="G30" s="5"/>
      <c r="H30" s="5"/>
      <c r="I30" s="5"/>
      <c r="J30" s="5"/>
      <c r="K30" s="5"/>
      <c r="L30" s="5"/>
      <c r="M30" s="5"/>
      <c r="N30" s="5"/>
      <c r="O30" s="5"/>
      <c r="P30" s="1">
        <v>41294</v>
      </c>
      <c r="Q30" s="2">
        <v>0</v>
      </c>
      <c r="R30" s="2">
        <v>0</v>
      </c>
      <c r="S30" s="2">
        <v>0</v>
      </c>
    </row>
    <row r="31" spans="1:22">
      <c r="A31" s="1">
        <v>41291</v>
      </c>
      <c r="B31" s="2">
        <v>0</v>
      </c>
      <c r="C31" s="2">
        <v>0</v>
      </c>
      <c r="D31" s="2">
        <v>100</v>
      </c>
      <c r="E31" t="s">
        <v>328</v>
      </c>
      <c r="G31" s="5"/>
      <c r="H31" s="5"/>
      <c r="I31" s="5"/>
      <c r="J31" s="5"/>
      <c r="K31" s="5"/>
      <c r="L31" s="5"/>
      <c r="M31" s="5"/>
      <c r="N31" s="5"/>
      <c r="O31" s="5"/>
      <c r="P31" s="1">
        <v>41295</v>
      </c>
      <c r="Q31" s="2">
        <v>18.54</v>
      </c>
      <c r="R31" s="2">
        <v>0</v>
      </c>
      <c r="S31" s="2">
        <v>0</v>
      </c>
      <c r="T31" t="s">
        <v>275</v>
      </c>
    </row>
    <row r="32" spans="1:22">
      <c r="A32" s="1">
        <v>41291</v>
      </c>
      <c r="B32" s="2">
        <v>0</v>
      </c>
      <c r="C32" s="2">
        <v>0</v>
      </c>
      <c r="D32" s="2">
        <v>6</v>
      </c>
      <c r="G32" s="5"/>
      <c r="H32" s="5"/>
      <c r="I32" s="5"/>
      <c r="J32" s="5"/>
      <c r="K32" s="5"/>
      <c r="L32" s="5"/>
      <c r="M32" s="5"/>
      <c r="N32" s="5"/>
      <c r="O32" s="5"/>
      <c r="P32" s="1">
        <v>41295</v>
      </c>
      <c r="Q32" s="2">
        <v>98.51</v>
      </c>
      <c r="R32" s="2">
        <v>0</v>
      </c>
      <c r="S32" s="2">
        <v>0</v>
      </c>
      <c r="T32" t="s">
        <v>343</v>
      </c>
    </row>
    <row r="33" spans="1:20">
      <c r="A33" s="1">
        <v>41292</v>
      </c>
      <c r="B33" s="2">
        <v>0</v>
      </c>
      <c r="C33" s="2">
        <v>0</v>
      </c>
      <c r="D33" s="2">
        <v>6</v>
      </c>
      <c r="G33" s="5"/>
      <c r="H33" s="5"/>
      <c r="I33" s="5"/>
      <c r="J33" s="5"/>
      <c r="K33" s="5"/>
      <c r="L33" s="5"/>
      <c r="M33" s="5"/>
      <c r="N33" s="5"/>
      <c r="O33" s="5"/>
      <c r="P33" s="1">
        <v>41296</v>
      </c>
      <c r="Q33" s="2">
        <v>0</v>
      </c>
      <c r="R33" s="2">
        <v>0</v>
      </c>
      <c r="S33" s="2">
        <v>2</v>
      </c>
      <c r="T33" t="s">
        <v>343</v>
      </c>
    </row>
    <row r="34" spans="1:20">
      <c r="A34" s="1">
        <v>41293</v>
      </c>
      <c r="B34" s="2">
        <v>0</v>
      </c>
      <c r="C34" s="2">
        <v>0</v>
      </c>
      <c r="D34" s="2">
        <v>0</v>
      </c>
      <c r="G34" s="5"/>
      <c r="H34" s="5"/>
      <c r="I34" s="5"/>
      <c r="J34" s="5"/>
      <c r="K34" s="5"/>
      <c r="L34" s="5"/>
      <c r="M34" s="5"/>
      <c r="N34" s="5"/>
      <c r="O34" s="5"/>
      <c r="P34" s="1">
        <v>41297</v>
      </c>
      <c r="Q34" s="2">
        <v>0</v>
      </c>
      <c r="R34" s="2">
        <v>0</v>
      </c>
      <c r="S34" s="2">
        <v>500</v>
      </c>
      <c r="T34" t="s">
        <v>198</v>
      </c>
    </row>
    <row r="35" spans="1:20">
      <c r="A35" s="1">
        <v>41294</v>
      </c>
      <c r="B35" s="2">
        <v>0</v>
      </c>
      <c r="C35" s="2">
        <v>0</v>
      </c>
      <c r="D35" s="2">
        <v>6</v>
      </c>
      <c r="G35" s="5"/>
      <c r="H35" s="5"/>
      <c r="I35" s="5"/>
      <c r="J35" s="5"/>
      <c r="K35" s="5"/>
      <c r="L35" s="5"/>
      <c r="M35" s="5"/>
      <c r="N35" s="5"/>
      <c r="O35" s="5"/>
      <c r="P35" s="1">
        <v>41298</v>
      </c>
      <c r="Q35" s="2">
        <v>0</v>
      </c>
      <c r="R35" s="2">
        <v>0</v>
      </c>
      <c r="S35" s="2">
        <v>0</v>
      </c>
    </row>
    <row r="36" spans="1:20">
      <c r="A36" s="1">
        <v>41295</v>
      </c>
      <c r="B36" s="2">
        <v>0</v>
      </c>
      <c r="C36" s="2">
        <v>0</v>
      </c>
      <c r="D36" s="2">
        <v>0</v>
      </c>
      <c r="G36" s="5"/>
      <c r="H36" s="5"/>
      <c r="I36" s="5"/>
      <c r="J36" s="5"/>
      <c r="K36" s="5"/>
      <c r="L36" s="5"/>
      <c r="M36" s="5"/>
      <c r="N36" s="5"/>
      <c r="O36" s="5"/>
      <c r="P36" s="1">
        <v>41299</v>
      </c>
      <c r="Q36" s="2">
        <v>31360.09</v>
      </c>
      <c r="R36" s="2">
        <v>0</v>
      </c>
      <c r="S36" s="2">
        <v>0</v>
      </c>
      <c r="T36" t="s">
        <v>351</v>
      </c>
    </row>
    <row r="37" spans="1:20">
      <c r="A37" s="1">
        <v>41296</v>
      </c>
      <c r="B37" s="2">
        <v>0</v>
      </c>
      <c r="C37" s="2">
        <v>0</v>
      </c>
      <c r="D37" s="2">
        <v>6</v>
      </c>
      <c r="G37" s="5"/>
      <c r="H37" s="5"/>
      <c r="I37" s="5"/>
      <c r="J37" s="5"/>
      <c r="K37" s="5"/>
      <c r="L37" s="5"/>
      <c r="M37" s="5"/>
      <c r="N37" s="5"/>
      <c r="O37" s="5"/>
      <c r="P37" s="1">
        <v>41299</v>
      </c>
      <c r="Q37" s="2">
        <v>0</v>
      </c>
      <c r="R37" s="2">
        <v>0</v>
      </c>
      <c r="S37" s="2">
        <v>500</v>
      </c>
      <c r="T37" t="s">
        <v>198</v>
      </c>
    </row>
    <row r="38" spans="1:20">
      <c r="A38" s="1">
        <v>41296</v>
      </c>
      <c r="B38" s="2">
        <v>0</v>
      </c>
      <c r="C38" s="2">
        <v>0</v>
      </c>
      <c r="D38" s="2">
        <v>22</v>
      </c>
      <c r="E38" t="s">
        <v>344</v>
      </c>
      <c r="G38" s="5"/>
      <c r="H38" s="5"/>
      <c r="I38" s="5"/>
      <c r="J38" s="5"/>
      <c r="K38" s="5"/>
      <c r="L38" s="5"/>
      <c r="M38" s="5"/>
      <c r="N38" s="5"/>
      <c r="O38" s="5"/>
      <c r="P38" s="1">
        <v>41300</v>
      </c>
      <c r="Q38" s="2">
        <v>0</v>
      </c>
      <c r="R38" s="2">
        <v>0</v>
      </c>
      <c r="S38" s="2">
        <v>500</v>
      </c>
      <c r="T38" t="s">
        <v>198</v>
      </c>
    </row>
    <row r="39" spans="1:20">
      <c r="A39" s="1">
        <v>41297</v>
      </c>
      <c r="B39" s="2">
        <v>0</v>
      </c>
      <c r="C39" s="2">
        <v>0</v>
      </c>
      <c r="D39" s="2">
        <v>12</v>
      </c>
      <c r="G39" s="5"/>
      <c r="H39" s="5"/>
      <c r="I39" s="5"/>
      <c r="J39" s="5"/>
      <c r="K39" s="5"/>
      <c r="L39" s="5"/>
      <c r="M39" s="5"/>
      <c r="N39" s="5"/>
      <c r="O39" s="5"/>
      <c r="P39" s="1">
        <v>41301</v>
      </c>
      <c r="Q39" s="2">
        <v>0</v>
      </c>
      <c r="R39" s="2">
        <v>0</v>
      </c>
      <c r="S39" s="2">
        <v>0</v>
      </c>
    </row>
    <row r="40" spans="1:20">
      <c r="A40" s="1">
        <v>41298</v>
      </c>
      <c r="B40" s="2">
        <v>0</v>
      </c>
      <c r="C40" s="2">
        <v>0</v>
      </c>
      <c r="D40" s="2">
        <v>6</v>
      </c>
      <c r="G40" s="5"/>
      <c r="H40" s="5"/>
      <c r="I40" s="5"/>
      <c r="J40" s="5"/>
      <c r="K40" s="5"/>
      <c r="L40" s="5"/>
      <c r="M40" s="5"/>
      <c r="N40" s="5"/>
      <c r="O40" s="5"/>
      <c r="P40" s="1">
        <v>41302</v>
      </c>
      <c r="Q40" s="2">
        <v>0</v>
      </c>
      <c r="R40" s="2">
        <v>0</v>
      </c>
      <c r="S40" s="2">
        <v>500</v>
      </c>
      <c r="T40" t="s">
        <v>198</v>
      </c>
    </row>
    <row r="41" spans="1:20">
      <c r="A41" s="1">
        <v>41299</v>
      </c>
      <c r="B41" s="2">
        <v>0</v>
      </c>
      <c r="C41" s="2">
        <v>0</v>
      </c>
      <c r="D41" s="2">
        <v>12</v>
      </c>
      <c r="G41" s="5"/>
      <c r="H41" s="5"/>
      <c r="I41" s="5"/>
      <c r="J41" s="5"/>
      <c r="K41" s="5"/>
      <c r="L41" s="5"/>
      <c r="M41" s="5"/>
      <c r="N41" s="5"/>
      <c r="O41" s="5"/>
      <c r="P41" s="1">
        <v>41303</v>
      </c>
      <c r="Q41" s="2">
        <v>0</v>
      </c>
      <c r="R41" s="2">
        <v>0</v>
      </c>
      <c r="S41" s="2">
        <v>0</v>
      </c>
    </row>
    <row r="42" spans="1:20">
      <c r="A42" s="1">
        <v>41300</v>
      </c>
      <c r="B42" s="2">
        <v>0</v>
      </c>
      <c r="C42" s="2">
        <v>0</v>
      </c>
      <c r="D42" s="2">
        <v>18</v>
      </c>
      <c r="G42" s="5"/>
      <c r="H42" s="5"/>
      <c r="I42" s="5"/>
      <c r="J42" s="5"/>
      <c r="K42" s="5"/>
      <c r="L42" s="5"/>
      <c r="M42" s="5"/>
      <c r="N42" s="5"/>
      <c r="O42" s="5"/>
      <c r="P42" s="1">
        <v>41304</v>
      </c>
      <c r="Q42" s="2">
        <v>0</v>
      </c>
      <c r="R42" s="2">
        <v>0</v>
      </c>
      <c r="S42" s="2">
        <v>0</v>
      </c>
    </row>
    <row r="43" spans="1:20">
      <c r="A43" s="1">
        <v>41301</v>
      </c>
      <c r="B43" s="2">
        <v>0</v>
      </c>
      <c r="C43" s="2">
        <v>0</v>
      </c>
      <c r="D43" s="2">
        <v>0</v>
      </c>
      <c r="G43" s="5"/>
      <c r="H43" s="5"/>
      <c r="I43" s="5"/>
      <c r="J43" s="5"/>
      <c r="K43" s="5"/>
      <c r="L43" s="5"/>
      <c r="M43" s="5"/>
      <c r="N43" s="5"/>
      <c r="O43" s="5"/>
      <c r="P43" s="1">
        <v>41305</v>
      </c>
      <c r="Q43" s="2">
        <v>0</v>
      </c>
      <c r="R43" s="2">
        <v>0</v>
      </c>
      <c r="S43" s="2">
        <v>900</v>
      </c>
      <c r="T43" t="s">
        <v>198</v>
      </c>
    </row>
    <row r="44" spans="1:20">
      <c r="A44" s="1">
        <v>41302</v>
      </c>
      <c r="B44" s="2">
        <v>1015</v>
      </c>
      <c r="C44" s="2">
        <v>0</v>
      </c>
      <c r="D44" s="2">
        <v>0</v>
      </c>
      <c r="G44" s="5"/>
      <c r="H44" s="5"/>
      <c r="I44" s="5"/>
      <c r="J44" s="5"/>
      <c r="K44" s="5"/>
      <c r="L44" s="5"/>
      <c r="M44" s="5"/>
      <c r="N44" s="5"/>
      <c r="O44" s="5"/>
      <c r="P44" t="s">
        <v>21</v>
      </c>
      <c r="Q44" s="2">
        <f>SUM(Q9:Q43)</f>
        <v>50837.270000000004</v>
      </c>
      <c r="R44" s="2">
        <f>SUM(R9:R43)</f>
        <v>2493</v>
      </c>
      <c r="S44" s="2">
        <f>SUM(S9:S43)</f>
        <v>6003</v>
      </c>
    </row>
    <row r="45" spans="1:20">
      <c r="A45" s="1">
        <v>41302</v>
      </c>
      <c r="B45" s="2">
        <v>0</v>
      </c>
      <c r="C45" s="2">
        <v>0</v>
      </c>
      <c r="D45" s="2">
        <v>18</v>
      </c>
      <c r="E45" t="s">
        <v>361</v>
      </c>
      <c r="F45" s="2"/>
      <c r="G45" s="5"/>
      <c r="H45" s="5"/>
      <c r="I45" s="5"/>
      <c r="J45" s="5"/>
      <c r="K45" s="5"/>
      <c r="L45" s="5"/>
      <c r="M45" s="5"/>
      <c r="N45" s="5"/>
      <c r="O45" s="5"/>
      <c r="Q45" s="2"/>
      <c r="R45" s="2"/>
      <c r="S45" s="2"/>
    </row>
    <row r="46" spans="1:20">
      <c r="A46" s="1">
        <v>41302</v>
      </c>
      <c r="B46" s="2">
        <v>0</v>
      </c>
      <c r="C46" s="2">
        <v>0</v>
      </c>
      <c r="D46" s="2">
        <v>130</v>
      </c>
      <c r="E46" t="s">
        <v>360</v>
      </c>
      <c r="F46" s="2"/>
      <c r="G46" s="5"/>
      <c r="H46" s="5"/>
      <c r="I46" s="5"/>
      <c r="J46" s="5"/>
      <c r="K46" s="5"/>
      <c r="L46" s="5"/>
      <c r="M46" s="5"/>
      <c r="N46" s="5"/>
      <c r="O46" s="5"/>
      <c r="Q46" s="2"/>
      <c r="R46" s="2"/>
      <c r="S46" s="2"/>
    </row>
    <row r="47" spans="1:20">
      <c r="A47" s="1">
        <v>41302</v>
      </c>
      <c r="B47" s="2">
        <v>0</v>
      </c>
      <c r="C47" s="2">
        <v>0</v>
      </c>
      <c r="D47" s="2">
        <v>200</v>
      </c>
      <c r="E47" t="s">
        <v>364</v>
      </c>
      <c r="F47" s="2"/>
      <c r="G47" s="5"/>
      <c r="H47" s="5"/>
      <c r="I47" s="5"/>
      <c r="J47" s="5"/>
      <c r="K47" s="5"/>
      <c r="L47" s="5"/>
      <c r="M47" s="5"/>
      <c r="N47" s="5"/>
      <c r="O47" s="5"/>
    </row>
    <row r="48" spans="1:20">
      <c r="A48" s="1">
        <v>41303</v>
      </c>
      <c r="B48" s="2">
        <v>0</v>
      </c>
      <c r="C48" s="2">
        <v>0</v>
      </c>
      <c r="D48" s="2">
        <v>6</v>
      </c>
      <c r="G48" s="5"/>
      <c r="H48" s="5"/>
      <c r="I48" s="5"/>
      <c r="J48" s="5"/>
      <c r="K48" s="5"/>
      <c r="L48" s="5"/>
      <c r="M48" s="5"/>
      <c r="N48" s="5"/>
      <c r="O48" s="5"/>
    </row>
    <row r="49" spans="1:21">
      <c r="A49" s="1">
        <v>41304</v>
      </c>
      <c r="B49" s="2">
        <v>0</v>
      </c>
      <c r="C49" s="2">
        <v>0</v>
      </c>
      <c r="D49" s="2">
        <v>6</v>
      </c>
      <c r="G49" s="5"/>
      <c r="H49" s="5"/>
      <c r="I49" s="5"/>
      <c r="J49" s="5"/>
      <c r="K49" s="5"/>
      <c r="L49" s="5"/>
      <c r="M49" s="5"/>
      <c r="N49" s="5"/>
      <c r="O49" s="5"/>
    </row>
    <row r="50" spans="1:21">
      <c r="A50" s="1">
        <v>41305</v>
      </c>
      <c r="B50" s="2">
        <v>0</v>
      </c>
      <c r="C50" s="2">
        <v>0</v>
      </c>
      <c r="D50" s="2">
        <v>6</v>
      </c>
      <c r="G50" s="5"/>
      <c r="H50" s="5"/>
      <c r="I50" s="5"/>
      <c r="J50" s="5"/>
      <c r="K50" s="5"/>
      <c r="L50" s="5"/>
      <c r="M50" s="5"/>
      <c r="N50" s="5"/>
      <c r="O50" s="5"/>
      <c r="U50" s="3"/>
    </row>
    <row r="51" spans="1:21">
      <c r="A51" t="s">
        <v>5</v>
      </c>
      <c r="B51" s="2"/>
      <c r="C51" s="2"/>
      <c r="D51" s="2"/>
      <c r="G51" s="5"/>
      <c r="H51" s="5"/>
      <c r="I51" s="5"/>
      <c r="J51" s="5"/>
      <c r="K51" s="5"/>
      <c r="L51" s="5"/>
      <c r="M51" s="5"/>
      <c r="N51" s="5"/>
      <c r="O51" s="5"/>
    </row>
    <row r="52" spans="1:21">
      <c r="A52" s="4">
        <v>41275</v>
      </c>
      <c r="B52" s="2">
        <v>33</v>
      </c>
      <c r="C52" s="2">
        <v>0</v>
      </c>
      <c r="D52" s="2">
        <v>0</v>
      </c>
      <c r="E52" t="s">
        <v>284</v>
      </c>
      <c r="G52" s="5"/>
      <c r="H52" s="5"/>
      <c r="I52" s="5"/>
      <c r="J52" s="5"/>
      <c r="K52" s="5"/>
      <c r="L52" s="5"/>
      <c r="M52" s="5"/>
      <c r="N52" s="5"/>
      <c r="O52" s="5"/>
    </row>
    <row r="53" spans="1:21">
      <c r="A53" s="4">
        <v>41276</v>
      </c>
      <c r="B53" s="2">
        <v>0</v>
      </c>
      <c r="C53" s="2">
        <v>0</v>
      </c>
      <c r="D53" s="2">
        <v>50</v>
      </c>
      <c r="E53" t="s">
        <v>310</v>
      </c>
      <c r="G53" s="5"/>
      <c r="H53" s="5"/>
      <c r="I53" s="5"/>
      <c r="J53" s="5"/>
      <c r="K53" s="5"/>
      <c r="L53" s="5"/>
      <c r="M53" s="5"/>
      <c r="N53" s="5"/>
      <c r="O53" s="5"/>
    </row>
    <row r="54" spans="1:21">
      <c r="A54" s="4">
        <v>41277</v>
      </c>
      <c r="B54" s="2">
        <v>0</v>
      </c>
      <c r="C54" s="2">
        <v>0</v>
      </c>
      <c r="D54" s="2">
        <v>60</v>
      </c>
      <c r="F54" s="2"/>
      <c r="G54" s="5"/>
      <c r="H54" s="5"/>
      <c r="I54" s="5"/>
      <c r="J54" s="5"/>
      <c r="K54" s="5"/>
      <c r="L54" s="5"/>
      <c r="M54" s="5"/>
      <c r="N54" s="5"/>
      <c r="O54" s="5"/>
    </row>
    <row r="55" spans="1:21">
      <c r="A55" s="4">
        <v>41277</v>
      </c>
      <c r="B55" s="2">
        <v>0</v>
      </c>
      <c r="C55" s="2">
        <v>0</v>
      </c>
      <c r="D55" s="2">
        <v>20</v>
      </c>
      <c r="E55" t="s">
        <v>308</v>
      </c>
      <c r="F55" s="2"/>
      <c r="G55" s="5"/>
      <c r="H55" s="5"/>
      <c r="I55" s="5"/>
      <c r="J55" s="5"/>
      <c r="K55" s="5"/>
      <c r="L55" s="5"/>
      <c r="M55" s="5"/>
      <c r="N55" s="5"/>
      <c r="O55" s="5"/>
    </row>
    <row r="56" spans="1:21">
      <c r="A56" s="4">
        <v>41278</v>
      </c>
      <c r="B56" s="2">
        <v>0</v>
      </c>
      <c r="C56" s="2">
        <v>0</v>
      </c>
      <c r="D56" s="2">
        <v>60</v>
      </c>
      <c r="E56" t="s">
        <v>20</v>
      </c>
      <c r="F56" s="2"/>
      <c r="G56" s="5"/>
      <c r="H56" s="5"/>
      <c r="I56" s="5"/>
      <c r="J56" s="5"/>
      <c r="K56" s="5"/>
      <c r="L56" s="5"/>
      <c r="M56" s="5"/>
      <c r="N56" s="5"/>
      <c r="O56" s="5"/>
    </row>
    <row r="57" spans="1:21">
      <c r="A57" s="4">
        <v>41278</v>
      </c>
      <c r="B57" s="2">
        <v>0</v>
      </c>
      <c r="C57" s="2">
        <v>0</v>
      </c>
      <c r="D57" s="2">
        <v>72</v>
      </c>
      <c r="E57" t="s">
        <v>300</v>
      </c>
      <c r="F57" s="2"/>
      <c r="G57" s="5"/>
      <c r="H57" s="5"/>
      <c r="I57" s="5"/>
      <c r="J57" s="5"/>
      <c r="K57" s="5"/>
      <c r="L57" s="5"/>
      <c r="M57" s="5"/>
      <c r="N57" s="5"/>
      <c r="O57" s="5"/>
    </row>
    <row r="58" spans="1:21">
      <c r="A58" s="4">
        <v>41279</v>
      </c>
      <c r="B58" s="2">
        <v>0</v>
      </c>
      <c r="C58" s="2">
        <v>0</v>
      </c>
      <c r="D58" s="2">
        <v>32</v>
      </c>
      <c r="E58" t="s">
        <v>301</v>
      </c>
      <c r="F58" s="2"/>
      <c r="G58" s="5"/>
      <c r="H58" s="5"/>
      <c r="I58" s="5"/>
      <c r="J58" s="5"/>
      <c r="K58" s="5"/>
      <c r="L58" s="5"/>
      <c r="M58" s="5"/>
      <c r="N58" s="5"/>
      <c r="O58" s="5"/>
    </row>
    <row r="59" spans="1:21">
      <c r="A59" s="4">
        <v>41279</v>
      </c>
      <c r="B59" s="2">
        <v>0</v>
      </c>
      <c r="C59" s="2">
        <v>0</v>
      </c>
      <c r="D59" s="2">
        <v>65</v>
      </c>
      <c r="E59" t="s">
        <v>302</v>
      </c>
      <c r="F59" s="2"/>
      <c r="G59" s="5"/>
      <c r="H59" s="5"/>
      <c r="I59" s="5"/>
      <c r="J59" s="5"/>
      <c r="K59" s="5"/>
      <c r="L59" s="5"/>
      <c r="M59" s="5"/>
      <c r="N59" s="5"/>
      <c r="O59" s="5"/>
    </row>
    <row r="60" spans="1:21">
      <c r="A60" s="4">
        <v>41280</v>
      </c>
      <c r="B60" s="2">
        <v>0</v>
      </c>
      <c r="C60" s="2">
        <v>0</v>
      </c>
      <c r="D60" s="2">
        <v>0</v>
      </c>
      <c r="E60" t="s">
        <v>20</v>
      </c>
      <c r="F60" s="2"/>
      <c r="G60" s="5"/>
      <c r="H60" s="5"/>
      <c r="I60" s="5"/>
      <c r="J60" s="5"/>
      <c r="K60" s="5"/>
      <c r="L60" s="5"/>
      <c r="M60" s="5"/>
      <c r="N60" s="5"/>
      <c r="O60" s="5"/>
    </row>
    <row r="61" spans="1:21">
      <c r="A61" s="4">
        <v>41281</v>
      </c>
      <c r="B61" s="2">
        <v>0</v>
      </c>
      <c r="C61" s="2">
        <v>0</v>
      </c>
      <c r="D61" s="2">
        <v>60</v>
      </c>
      <c r="E61" t="s">
        <v>20</v>
      </c>
      <c r="F61" s="2"/>
      <c r="G61" s="5"/>
      <c r="H61" s="5"/>
      <c r="I61" s="5"/>
      <c r="J61" s="5"/>
      <c r="K61" s="5"/>
      <c r="L61" s="5"/>
      <c r="M61" s="5"/>
      <c r="N61" s="5"/>
      <c r="O61" s="5"/>
    </row>
    <row r="62" spans="1:21">
      <c r="A62" s="4">
        <v>41282</v>
      </c>
      <c r="B62" s="2">
        <v>60</v>
      </c>
      <c r="C62" s="2">
        <v>0</v>
      </c>
      <c r="D62" s="2">
        <v>0</v>
      </c>
      <c r="E62" t="s">
        <v>20</v>
      </c>
      <c r="F62" s="2"/>
      <c r="G62" s="5"/>
      <c r="H62" s="5"/>
      <c r="I62" s="5"/>
      <c r="J62" s="5"/>
      <c r="K62" s="5"/>
      <c r="L62" s="5"/>
      <c r="M62" s="5"/>
      <c r="N62" s="5"/>
      <c r="O62" s="5"/>
    </row>
    <row r="63" spans="1:21">
      <c r="A63" s="4">
        <v>41282</v>
      </c>
      <c r="B63" s="2">
        <v>0</v>
      </c>
      <c r="C63" s="2">
        <v>0</v>
      </c>
      <c r="D63" s="2">
        <v>60</v>
      </c>
      <c r="E63" t="s">
        <v>300</v>
      </c>
      <c r="F63" s="2"/>
      <c r="G63" s="5"/>
      <c r="H63" s="5"/>
      <c r="I63" s="5"/>
      <c r="J63" s="5"/>
      <c r="K63" s="5"/>
      <c r="L63" s="5"/>
      <c r="M63" s="5"/>
      <c r="N63" s="5"/>
      <c r="O63" s="5"/>
    </row>
    <row r="64" spans="1:21">
      <c r="A64" s="4">
        <v>41283</v>
      </c>
      <c r="B64" s="2">
        <v>0</v>
      </c>
      <c r="C64" s="2">
        <v>0</v>
      </c>
      <c r="D64" s="2">
        <v>0</v>
      </c>
      <c r="E64" t="s">
        <v>20</v>
      </c>
      <c r="F64" s="2"/>
      <c r="G64" s="5"/>
      <c r="H64" s="5"/>
      <c r="I64" s="5"/>
      <c r="J64" s="5"/>
      <c r="K64" s="5"/>
      <c r="L64" s="5"/>
      <c r="M64" s="5"/>
      <c r="N64" s="5"/>
      <c r="O64" s="5"/>
    </row>
    <row r="65" spans="1:15">
      <c r="A65" s="4">
        <v>41284</v>
      </c>
      <c r="B65" s="2">
        <v>0</v>
      </c>
      <c r="C65" s="2">
        <v>0</v>
      </c>
      <c r="D65" s="2">
        <v>0</v>
      </c>
      <c r="E65" t="s">
        <v>20</v>
      </c>
      <c r="F65" s="2"/>
      <c r="G65" s="5"/>
      <c r="H65" s="5"/>
      <c r="I65" s="5"/>
      <c r="J65" s="5"/>
      <c r="K65" s="5"/>
      <c r="L65" s="5"/>
      <c r="M65" s="5"/>
      <c r="N65" s="5"/>
      <c r="O65" s="5"/>
    </row>
    <row r="66" spans="1:15">
      <c r="A66" s="4">
        <v>41285</v>
      </c>
      <c r="B66" s="2">
        <v>135</v>
      </c>
      <c r="C66" s="2">
        <v>0</v>
      </c>
      <c r="D66" s="2">
        <v>0</v>
      </c>
      <c r="E66" t="s">
        <v>323</v>
      </c>
      <c r="F66" s="2"/>
      <c r="G66" s="5"/>
      <c r="H66" s="5"/>
      <c r="I66" s="5"/>
      <c r="J66" s="5"/>
      <c r="K66" s="5"/>
      <c r="L66" s="5"/>
      <c r="M66" s="5"/>
      <c r="N66" s="5"/>
      <c r="O66" s="5"/>
    </row>
    <row r="67" spans="1:15">
      <c r="A67" s="4">
        <v>41286</v>
      </c>
      <c r="B67" s="2">
        <v>150</v>
      </c>
      <c r="C67" s="2">
        <v>0</v>
      </c>
      <c r="D67" s="2">
        <v>0</v>
      </c>
      <c r="E67" t="s">
        <v>220</v>
      </c>
      <c r="F67" s="2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4">
        <v>41287</v>
      </c>
      <c r="B68" s="2">
        <v>0</v>
      </c>
      <c r="C68" s="2">
        <v>0</v>
      </c>
      <c r="D68" s="2">
        <v>0</v>
      </c>
      <c r="E68" t="s">
        <v>20</v>
      </c>
      <c r="F68" s="2"/>
      <c r="G68" s="5"/>
      <c r="H68" s="5"/>
      <c r="I68" s="5"/>
      <c r="J68" s="5"/>
      <c r="K68" s="5"/>
      <c r="L68" s="5"/>
      <c r="M68" s="5"/>
      <c r="N68" s="5"/>
      <c r="O68" s="5"/>
    </row>
    <row r="69" spans="1:15">
      <c r="A69" s="4">
        <v>41288</v>
      </c>
      <c r="B69" s="2">
        <v>70</v>
      </c>
      <c r="C69" s="2">
        <v>0</v>
      </c>
      <c r="D69" s="2">
        <v>0</v>
      </c>
      <c r="E69" t="s">
        <v>20</v>
      </c>
      <c r="F69" s="2"/>
      <c r="G69" s="5"/>
      <c r="H69" s="5"/>
      <c r="I69" s="5"/>
      <c r="J69" s="5"/>
      <c r="K69" s="5"/>
      <c r="L69" s="5"/>
      <c r="M69" s="5"/>
      <c r="N69" s="5"/>
      <c r="O69" s="5"/>
    </row>
    <row r="70" spans="1:15">
      <c r="A70" s="4">
        <v>41289</v>
      </c>
      <c r="B70" s="2">
        <v>40</v>
      </c>
      <c r="C70" s="2">
        <v>0</v>
      </c>
      <c r="D70" s="2">
        <v>0</v>
      </c>
      <c r="F70" s="2"/>
      <c r="G70" s="5"/>
      <c r="H70" s="5"/>
      <c r="I70" s="5"/>
      <c r="J70" s="5"/>
      <c r="K70" s="5"/>
      <c r="L70" s="5"/>
      <c r="M70" s="5"/>
      <c r="N70" s="5"/>
      <c r="O70" s="5"/>
    </row>
    <row r="71" spans="1:15">
      <c r="A71" s="4">
        <v>41289</v>
      </c>
      <c r="B71" s="2">
        <v>0</v>
      </c>
      <c r="C71" s="2">
        <v>0</v>
      </c>
      <c r="D71" s="2">
        <v>50</v>
      </c>
      <c r="E71" t="s">
        <v>196</v>
      </c>
      <c r="F71" s="2"/>
      <c r="G71" s="5"/>
      <c r="H71" s="5"/>
      <c r="I71" s="5"/>
      <c r="J71" s="5"/>
      <c r="K71" s="5"/>
      <c r="L71" s="5"/>
      <c r="M71" s="5"/>
      <c r="N71" s="5"/>
      <c r="O71" s="5"/>
    </row>
    <row r="72" spans="1:15">
      <c r="A72" s="4">
        <v>41289</v>
      </c>
      <c r="B72" s="2">
        <v>0</v>
      </c>
      <c r="C72" s="2">
        <v>0</v>
      </c>
      <c r="D72" s="2">
        <v>15</v>
      </c>
      <c r="E72" t="s">
        <v>165</v>
      </c>
      <c r="F72" s="2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4">
        <v>41289</v>
      </c>
      <c r="B73" s="2">
        <v>0</v>
      </c>
      <c r="C73" s="2">
        <v>0</v>
      </c>
      <c r="D73" s="2">
        <v>24</v>
      </c>
      <c r="E73" t="s">
        <v>100</v>
      </c>
      <c r="F73" s="2"/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4">
        <v>41289</v>
      </c>
      <c r="B74" s="2">
        <v>0</v>
      </c>
      <c r="C74" s="2">
        <v>0</v>
      </c>
      <c r="D74" s="2">
        <v>10</v>
      </c>
      <c r="E74" t="s">
        <v>99</v>
      </c>
      <c r="F74" s="2"/>
      <c r="G74" s="5"/>
      <c r="H74" s="5"/>
      <c r="I74" s="5"/>
      <c r="J74" s="5"/>
      <c r="K74" s="5"/>
      <c r="L74" s="5"/>
      <c r="M74" s="5"/>
      <c r="N74" s="5"/>
      <c r="O74" s="5"/>
    </row>
    <row r="75" spans="1:15">
      <c r="A75" s="4">
        <v>41290</v>
      </c>
      <c r="B75" s="2">
        <v>0</v>
      </c>
      <c r="C75" s="2">
        <v>0</v>
      </c>
      <c r="D75" s="2">
        <v>30</v>
      </c>
      <c r="E75" t="s">
        <v>196</v>
      </c>
      <c r="F75" s="2"/>
      <c r="G75" s="5"/>
      <c r="H75" s="5"/>
      <c r="I75" s="5"/>
      <c r="J75" s="5"/>
      <c r="K75" s="5"/>
      <c r="L75" s="5"/>
      <c r="M75" s="5"/>
      <c r="N75" s="5"/>
      <c r="O75" s="5"/>
    </row>
    <row r="76" spans="1:15">
      <c r="A76" s="4">
        <v>41290</v>
      </c>
      <c r="B76" s="2">
        <v>0</v>
      </c>
      <c r="C76" s="2">
        <v>0</v>
      </c>
      <c r="D76" s="2">
        <v>14</v>
      </c>
      <c r="E76" t="s">
        <v>312</v>
      </c>
      <c r="F76" s="2"/>
      <c r="G76" s="5"/>
      <c r="H76" s="5"/>
      <c r="I76" s="5"/>
      <c r="J76" s="5"/>
      <c r="K76" s="5"/>
      <c r="L76" s="5"/>
      <c r="M76" s="5"/>
      <c r="N76" s="5"/>
      <c r="O76" s="5"/>
    </row>
    <row r="77" spans="1:15">
      <c r="A77" s="4">
        <v>41290</v>
      </c>
      <c r="B77" s="2">
        <v>0</v>
      </c>
      <c r="C77" s="2">
        <v>0</v>
      </c>
      <c r="D77" s="2">
        <v>9</v>
      </c>
      <c r="E77" t="s">
        <v>187</v>
      </c>
      <c r="F77" s="2"/>
      <c r="G77" s="5"/>
      <c r="H77" s="5"/>
      <c r="I77" s="5"/>
      <c r="J77" s="5"/>
      <c r="K77" s="5"/>
      <c r="L77" s="5"/>
      <c r="M77" s="5"/>
      <c r="N77" s="5"/>
      <c r="O77" s="5"/>
    </row>
    <row r="78" spans="1:15">
      <c r="A78" s="4">
        <v>41290</v>
      </c>
      <c r="B78" s="2">
        <v>0</v>
      </c>
      <c r="C78" s="2">
        <v>0</v>
      </c>
      <c r="D78" s="2">
        <v>5</v>
      </c>
      <c r="E78" t="s">
        <v>313</v>
      </c>
      <c r="F78" s="2"/>
      <c r="G78" s="5"/>
      <c r="H78" s="5"/>
      <c r="I78" s="5"/>
      <c r="J78" s="5"/>
      <c r="K78" s="5"/>
      <c r="L78" s="5"/>
      <c r="M78" s="5"/>
      <c r="N78" s="5"/>
      <c r="O78" s="5"/>
    </row>
    <row r="79" spans="1:15">
      <c r="A79" s="4">
        <v>41290</v>
      </c>
      <c r="B79" s="2">
        <v>0</v>
      </c>
      <c r="C79" s="2">
        <v>0</v>
      </c>
      <c r="D79" s="2">
        <v>10</v>
      </c>
      <c r="E79" t="s">
        <v>314</v>
      </c>
      <c r="F79" s="2"/>
      <c r="G79" s="5"/>
      <c r="H79" s="5"/>
      <c r="I79" s="5"/>
      <c r="J79" s="5"/>
      <c r="K79" s="5"/>
      <c r="L79" s="5"/>
      <c r="M79" s="5"/>
      <c r="N79" s="5"/>
      <c r="O79" s="5"/>
    </row>
    <row r="80" spans="1:15">
      <c r="A80" s="4">
        <v>41290</v>
      </c>
      <c r="B80" s="2">
        <v>0</v>
      </c>
      <c r="C80" s="2">
        <v>0</v>
      </c>
      <c r="D80" s="2">
        <v>6</v>
      </c>
      <c r="E80" t="s">
        <v>315</v>
      </c>
      <c r="F80" s="2"/>
      <c r="G80" s="5"/>
      <c r="H80" s="5"/>
      <c r="I80" s="5"/>
      <c r="J80" s="5"/>
      <c r="K80" s="5"/>
      <c r="L80" s="5"/>
      <c r="M80" s="5"/>
      <c r="N80" s="5"/>
      <c r="O80" s="5"/>
    </row>
    <row r="81" spans="1:15">
      <c r="A81" s="4">
        <v>41290</v>
      </c>
      <c r="B81" s="2">
        <v>0</v>
      </c>
      <c r="C81" s="2">
        <v>0</v>
      </c>
      <c r="D81" s="2">
        <v>3</v>
      </c>
      <c r="E81" t="s">
        <v>316</v>
      </c>
      <c r="F81" s="2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4">
        <v>41290</v>
      </c>
      <c r="B82" s="2">
        <v>0</v>
      </c>
      <c r="C82" s="2">
        <v>0</v>
      </c>
      <c r="D82" s="2">
        <v>17</v>
      </c>
      <c r="E82" t="s">
        <v>317</v>
      </c>
      <c r="F82" s="2"/>
      <c r="G82" s="5"/>
      <c r="H82" s="5"/>
      <c r="I82" s="5"/>
      <c r="J82" s="5"/>
      <c r="K82" s="5"/>
      <c r="L82" s="5"/>
      <c r="M82" s="5"/>
      <c r="N82" s="5"/>
      <c r="O82" s="5"/>
    </row>
    <row r="83" spans="1:15">
      <c r="A83" s="4">
        <v>41290</v>
      </c>
      <c r="B83" s="2">
        <v>0</v>
      </c>
      <c r="C83" s="2">
        <v>0</v>
      </c>
      <c r="D83" s="2">
        <v>3</v>
      </c>
      <c r="E83" t="s">
        <v>229</v>
      </c>
      <c r="F83" s="2"/>
      <c r="G83" s="5"/>
      <c r="H83" s="5"/>
      <c r="I83" s="5"/>
      <c r="J83" s="5"/>
      <c r="K83" s="5"/>
      <c r="L83" s="5"/>
      <c r="M83" s="5"/>
      <c r="N83" s="5"/>
      <c r="O83" s="5"/>
    </row>
    <row r="84" spans="1:15">
      <c r="A84" s="4">
        <v>41291</v>
      </c>
      <c r="B84" s="2">
        <v>0</v>
      </c>
      <c r="C84" s="2">
        <v>0</v>
      </c>
      <c r="D84" s="2">
        <v>800</v>
      </c>
      <c r="E84" t="s">
        <v>327</v>
      </c>
      <c r="F84" s="2"/>
      <c r="G84" s="5"/>
      <c r="H84" s="5"/>
      <c r="I84" s="5"/>
      <c r="J84" s="5"/>
      <c r="K84" s="5"/>
      <c r="L84" s="5"/>
      <c r="M84" s="5"/>
      <c r="N84" s="5"/>
      <c r="O84" s="5"/>
    </row>
    <row r="85" spans="1:15">
      <c r="A85" s="4">
        <v>41291</v>
      </c>
      <c r="B85" s="2">
        <v>0</v>
      </c>
      <c r="C85" s="2">
        <v>0</v>
      </c>
      <c r="D85" s="2">
        <v>24</v>
      </c>
      <c r="E85" t="s">
        <v>100</v>
      </c>
      <c r="F85" s="2"/>
      <c r="G85" s="5"/>
      <c r="H85" s="5"/>
      <c r="I85" s="5"/>
      <c r="J85" s="5"/>
      <c r="K85" s="5"/>
      <c r="L85" s="5"/>
      <c r="M85" s="5"/>
      <c r="N85" s="5"/>
      <c r="O85" s="5"/>
    </row>
    <row r="86" spans="1:15">
      <c r="A86" s="4">
        <v>41291</v>
      </c>
      <c r="B86" s="2">
        <v>0</v>
      </c>
      <c r="C86" s="2">
        <v>0</v>
      </c>
      <c r="D86" s="2">
        <v>8</v>
      </c>
      <c r="E86" t="s">
        <v>187</v>
      </c>
      <c r="F86" s="2"/>
      <c r="G86" s="5"/>
      <c r="H86" s="5"/>
      <c r="I86" s="5"/>
      <c r="J86" s="5"/>
      <c r="K86" s="5"/>
      <c r="L86" s="5"/>
      <c r="M86" s="5"/>
      <c r="N86" s="5"/>
      <c r="O86" s="5"/>
    </row>
    <row r="87" spans="1:15">
      <c r="A87" s="4">
        <v>41292</v>
      </c>
      <c r="B87" s="2">
        <v>0</v>
      </c>
      <c r="C87" s="2">
        <v>0</v>
      </c>
      <c r="D87" s="2">
        <v>48</v>
      </c>
      <c r="E87" t="s">
        <v>108</v>
      </c>
      <c r="F87" s="2"/>
      <c r="G87" s="5"/>
      <c r="H87" s="5"/>
      <c r="I87" s="5"/>
      <c r="J87" s="5"/>
      <c r="K87" s="5"/>
      <c r="L87" s="5"/>
      <c r="M87" s="5"/>
      <c r="N87" s="5"/>
      <c r="O87" s="5"/>
    </row>
    <row r="88" spans="1:15">
      <c r="A88" s="4">
        <v>41292</v>
      </c>
      <c r="B88" s="2">
        <v>0</v>
      </c>
      <c r="C88" s="2">
        <v>0</v>
      </c>
      <c r="D88" s="2">
        <v>12</v>
      </c>
      <c r="E88" t="s">
        <v>201</v>
      </c>
      <c r="F88" s="2"/>
      <c r="G88" s="5"/>
      <c r="H88" s="5"/>
      <c r="I88" s="5"/>
      <c r="J88" s="5"/>
      <c r="K88" s="5"/>
      <c r="L88" s="5"/>
      <c r="M88" s="5"/>
      <c r="N88" s="5"/>
      <c r="O88" s="5"/>
    </row>
    <row r="89" spans="1:15">
      <c r="A89" s="4">
        <v>41292</v>
      </c>
      <c r="B89" s="2">
        <v>0</v>
      </c>
      <c r="C89" s="2">
        <v>0</v>
      </c>
      <c r="D89" s="2">
        <v>14</v>
      </c>
      <c r="E89" t="s">
        <v>157</v>
      </c>
      <c r="F89" s="2"/>
      <c r="G89" s="5"/>
      <c r="H89" s="5"/>
      <c r="I89" s="5"/>
      <c r="J89" s="5"/>
      <c r="K89" s="5"/>
      <c r="L89" s="5"/>
      <c r="M89" s="5"/>
      <c r="N89" s="5"/>
      <c r="O89" s="5"/>
    </row>
    <row r="90" spans="1:15">
      <c r="A90" s="4">
        <v>41292</v>
      </c>
      <c r="B90" s="2">
        <v>0</v>
      </c>
      <c r="C90" s="2">
        <v>0</v>
      </c>
      <c r="D90" s="2">
        <v>6</v>
      </c>
      <c r="E90" t="s">
        <v>313</v>
      </c>
      <c r="F90" s="2"/>
      <c r="G90" s="5"/>
      <c r="H90" s="5"/>
      <c r="I90" s="5"/>
      <c r="J90" s="5"/>
      <c r="K90" s="5"/>
      <c r="L90" s="5"/>
      <c r="M90" s="5"/>
      <c r="N90" s="5"/>
      <c r="O90" s="5"/>
    </row>
    <row r="91" spans="1:15">
      <c r="A91" s="4">
        <v>41292</v>
      </c>
      <c r="B91" s="2">
        <v>0</v>
      </c>
      <c r="C91" s="2">
        <v>0</v>
      </c>
      <c r="D91" s="2">
        <v>12</v>
      </c>
      <c r="E91" t="s">
        <v>99</v>
      </c>
      <c r="F91" s="2"/>
      <c r="G91" s="5"/>
      <c r="H91" s="5"/>
      <c r="I91" s="5"/>
      <c r="J91" s="5"/>
      <c r="K91" s="5"/>
      <c r="L91" s="5"/>
      <c r="M91" s="5"/>
      <c r="N91" s="5"/>
      <c r="O91" s="5"/>
    </row>
    <row r="92" spans="1:15">
      <c r="A92" s="4">
        <v>41292</v>
      </c>
      <c r="B92" s="2">
        <v>0</v>
      </c>
      <c r="C92" s="2">
        <v>0</v>
      </c>
      <c r="D92" s="2">
        <v>5</v>
      </c>
      <c r="E92" t="s">
        <v>332</v>
      </c>
      <c r="F92" s="2"/>
      <c r="G92" s="5"/>
      <c r="H92" s="5"/>
      <c r="I92" s="5"/>
      <c r="J92" s="5"/>
      <c r="K92" s="5"/>
      <c r="L92" s="5"/>
      <c r="M92" s="5"/>
      <c r="N92" s="5"/>
      <c r="O92" s="5"/>
    </row>
    <row r="93" spans="1:15" ht="14" customHeight="1">
      <c r="A93" s="4">
        <v>41292</v>
      </c>
      <c r="B93" s="2">
        <v>0</v>
      </c>
      <c r="C93" s="2">
        <v>0</v>
      </c>
      <c r="D93" s="2">
        <v>24</v>
      </c>
      <c r="E93" t="s">
        <v>100</v>
      </c>
      <c r="F93" s="2"/>
      <c r="G93" s="5"/>
      <c r="H93" s="5"/>
      <c r="I93" s="5"/>
      <c r="J93" s="5"/>
      <c r="K93" s="5"/>
      <c r="L93" s="5"/>
      <c r="M93" s="5"/>
      <c r="N93" s="5"/>
      <c r="O93" s="5"/>
    </row>
    <row r="94" spans="1:15" ht="14" customHeight="1">
      <c r="A94" s="4">
        <v>41292</v>
      </c>
      <c r="B94" s="2">
        <v>0</v>
      </c>
      <c r="C94" s="2">
        <v>0</v>
      </c>
      <c r="D94" s="2">
        <v>72</v>
      </c>
      <c r="E94" t="s">
        <v>300</v>
      </c>
      <c r="F94" s="2"/>
      <c r="G94" s="5"/>
      <c r="H94" s="5"/>
      <c r="I94" s="5"/>
      <c r="J94" s="5"/>
      <c r="K94" s="5"/>
      <c r="L94" s="5"/>
      <c r="M94" s="5"/>
      <c r="N94" s="5"/>
      <c r="O94" s="5"/>
    </row>
    <row r="95" spans="1:15">
      <c r="A95" s="4">
        <v>41293</v>
      </c>
      <c r="B95" s="2">
        <v>0</v>
      </c>
      <c r="C95" s="2">
        <v>0</v>
      </c>
      <c r="D95" s="2">
        <v>92</v>
      </c>
      <c r="E95" t="s">
        <v>109</v>
      </c>
      <c r="F95" s="2"/>
      <c r="G95" s="5"/>
      <c r="H95" s="5"/>
      <c r="I95" s="5"/>
      <c r="J95" s="5"/>
      <c r="K95" s="5"/>
      <c r="L95" s="5"/>
      <c r="M95" s="5"/>
      <c r="N95" s="5"/>
      <c r="O95" s="5"/>
    </row>
    <row r="96" spans="1:15">
      <c r="A96" s="4">
        <v>41293</v>
      </c>
      <c r="B96" s="2">
        <v>0</v>
      </c>
      <c r="C96" s="2">
        <v>68</v>
      </c>
      <c r="D96" s="6">
        <v>0</v>
      </c>
      <c r="E96" t="s">
        <v>333</v>
      </c>
      <c r="F96" s="2"/>
      <c r="G96" s="10"/>
      <c r="H96" s="10"/>
      <c r="I96" s="10"/>
      <c r="J96" s="10"/>
      <c r="K96" s="10"/>
      <c r="L96" s="10"/>
      <c r="M96" s="5"/>
      <c r="N96" s="5"/>
      <c r="O96" s="5"/>
    </row>
    <row r="97" spans="1:20">
      <c r="A97" s="4">
        <v>41293</v>
      </c>
      <c r="B97" s="2">
        <v>0</v>
      </c>
      <c r="C97" s="2">
        <v>55.75</v>
      </c>
      <c r="D97" s="6">
        <v>0</v>
      </c>
      <c r="E97" t="s">
        <v>334</v>
      </c>
      <c r="F97" s="2"/>
      <c r="G97" s="10"/>
      <c r="H97" s="10"/>
      <c r="I97" s="10"/>
      <c r="J97" s="10"/>
      <c r="K97" s="10"/>
      <c r="L97" s="10"/>
      <c r="M97" s="5"/>
      <c r="N97" s="5"/>
      <c r="O97" s="5"/>
    </row>
    <row r="98" spans="1:20">
      <c r="A98" s="4">
        <v>41293</v>
      </c>
      <c r="B98" s="2">
        <v>0</v>
      </c>
      <c r="C98" s="2">
        <v>24</v>
      </c>
      <c r="D98" s="6">
        <v>0</v>
      </c>
      <c r="E98" t="s">
        <v>100</v>
      </c>
      <c r="F98" s="2"/>
      <c r="G98" s="10"/>
      <c r="H98" s="10"/>
      <c r="I98" s="10"/>
      <c r="J98" s="10"/>
      <c r="K98" s="10"/>
      <c r="L98" s="10"/>
      <c r="M98" s="5"/>
      <c r="N98" s="5"/>
      <c r="O98" s="5"/>
    </row>
    <row r="99" spans="1:20">
      <c r="A99" s="4">
        <v>41293</v>
      </c>
      <c r="B99" s="2">
        <v>0</v>
      </c>
      <c r="C99" s="2">
        <v>26.5</v>
      </c>
      <c r="D99" s="6">
        <v>0</v>
      </c>
      <c r="E99" t="s">
        <v>233</v>
      </c>
      <c r="F99" s="2"/>
      <c r="G99" s="10"/>
      <c r="H99" s="10"/>
      <c r="I99" s="10"/>
      <c r="J99" s="10"/>
      <c r="K99" s="10"/>
      <c r="L99" s="10"/>
      <c r="M99" s="5"/>
      <c r="N99" s="5"/>
      <c r="O99" s="5"/>
    </row>
    <row r="100" spans="1:20">
      <c r="A100" s="4">
        <v>41293</v>
      </c>
      <c r="B100" s="2">
        <v>0</v>
      </c>
      <c r="C100" s="2">
        <v>13.9</v>
      </c>
      <c r="D100" s="6">
        <v>0</v>
      </c>
      <c r="E100" t="s">
        <v>335</v>
      </c>
      <c r="F100" s="2"/>
      <c r="G100" s="10"/>
      <c r="H100" s="10"/>
      <c r="I100" s="10"/>
      <c r="J100" s="10"/>
      <c r="K100" s="10"/>
      <c r="L100" s="10"/>
      <c r="M100" s="5"/>
      <c r="N100" s="5"/>
      <c r="O100" s="5"/>
    </row>
    <row r="101" spans="1:20">
      <c r="A101" s="4">
        <v>41293</v>
      </c>
      <c r="B101" s="2">
        <v>0</v>
      </c>
      <c r="C101" s="2">
        <v>15.3</v>
      </c>
      <c r="D101" s="6">
        <v>0</v>
      </c>
      <c r="E101" t="s">
        <v>336</v>
      </c>
      <c r="F101" s="2"/>
      <c r="G101" s="10"/>
      <c r="H101" s="10"/>
      <c r="I101" s="10"/>
      <c r="J101" s="10"/>
      <c r="K101" s="10"/>
      <c r="L101" s="10"/>
      <c r="M101" s="5"/>
      <c r="N101" s="5"/>
      <c r="O101" s="5"/>
    </row>
    <row r="102" spans="1:20">
      <c r="A102" s="4">
        <v>41293</v>
      </c>
      <c r="B102" s="2">
        <v>0</v>
      </c>
      <c r="C102" s="2">
        <v>0</v>
      </c>
      <c r="D102" s="6">
        <v>25</v>
      </c>
      <c r="E102" t="s">
        <v>186</v>
      </c>
      <c r="F102" s="2"/>
      <c r="G102" s="10"/>
      <c r="H102" s="10"/>
      <c r="I102" s="10"/>
      <c r="J102" s="10"/>
      <c r="K102" s="10"/>
      <c r="L102" s="10"/>
      <c r="M102" s="5"/>
      <c r="N102" s="5"/>
      <c r="O102" s="5"/>
    </row>
    <row r="103" spans="1:20">
      <c r="A103" s="4">
        <v>41293</v>
      </c>
      <c r="B103" s="2">
        <v>0</v>
      </c>
      <c r="C103" s="2">
        <v>0</v>
      </c>
      <c r="D103" s="6">
        <v>24</v>
      </c>
      <c r="E103" t="s">
        <v>96</v>
      </c>
      <c r="F103" s="2"/>
      <c r="G103" s="10"/>
      <c r="H103" s="10"/>
      <c r="I103" s="10"/>
      <c r="J103" s="10"/>
      <c r="K103" s="10"/>
      <c r="L103" s="10"/>
      <c r="M103" s="5"/>
      <c r="N103" s="5"/>
      <c r="O103" s="5"/>
    </row>
    <row r="104" spans="1:20">
      <c r="A104" s="4">
        <v>41293</v>
      </c>
      <c r="B104" s="2">
        <v>0</v>
      </c>
      <c r="C104" s="2">
        <v>0</v>
      </c>
      <c r="D104" s="6">
        <v>7</v>
      </c>
      <c r="E104" t="s">
        <v>99</v>
      </c>
      <c r="F104" s="2"/>
      <c r="G104" s="10"/>
      <c r="H104" s="10"/>
      <c r="I104" s="10"/>
      <c r="J104" s="10"/>
      <c r="K104" s="10"/>
      <c r="L104" s="10"/>
      <c r="M104" s="5"/>
      <c r="N104" s="5"/>
      <c r="O104" s="5"/>
    </row>
    <row r="105" spans="1:20">
      <c r="A105" s="4">
        <v>41293</v>
      </c>
      <c r="B105" s="2">
        <v>0</v>
      </c>
      <c r="C105" s="2">
        <v>0</v>
      </c>
      <c r="D105" s="6">
        <v>12</v>
      </c>
      <c r="E105" t="s">
        <v>155</v>
      </c>
      <c r="F105" s="2"/>
      <c r="G105" s="10"/>
      <c r="H105" s="10"/>
      <c r="I105" s="10"/>
      <c r="J105" s="10"/>
      <c r="K105" s="10"/>
      <c r="L105" s="10"/>
      <c r="M105" s="5"/>
      <c r="N105" s="5"/>
      <c r="O105" s="5"/>
    </row>
    <row r="106" spans="1:20">
      <c r="A106" s="4">
        <v>41293</v>
      </c>
      <c r="B106" s="2">
        <v>0</v>
      </c>
      <c r="C106" s="2">
        <v>0</v>
      </c>
      <c r="D106" s="6">
        <v>8</v>
      </c>
      <c r="E106" t="s">
        <v>156</v>
      </c>
      <c r="F106" s="2"/>
      <c r="G106" s="10"/>
      <c r="H106" s="10"/>
      <c r="I106" s="10"/>
      <c r="J106" s="10"/>
      <c r="K106" s="10"/>
      <c r="L106" s="10"/>
      <c r="M106" s="5"/>
      <c r="N106" s="5"/>
      <c r="O106" s="5"/>
      <c r="T106" s="1"/>
    </row>
    <row r="107" spans="1:20">
      <c r="A107" s="4">
        <v>41294</v>
      </c>
      <c r="B107" s="2">
        <v>0</v>
      </c>
      <c r="C107" s="2">
        <v>23.8</v>
      </c>
      <c r="D107" s="2">
        <v>0</v>
      </c>
      <c r="E107" t="s">
        <v>340</v>
      </c>
      <c r="F107" s="2"/>
      <c r="G107" s="5"/>
      <c r="H107" s="5"/>
      <c r="I107" s="5"/>
      <c r="J107" s="5"/>
      <c r="K107" s="5"/>
      <c r="L107" s="5"/>
      <c r="M107" s="5"/>
      <c r="N107" s="5"/>
      <c r="O107" s="5"/>
      <c r="T107" s="1"/>
    </row>
    <row r="108" spans="1:20">
      <c r="A108" s="4">
        <v>41294</v>
      </c>
      <c r="B108" s="2">
        <v>0</v>
      </c>
      <c r="C108" s="2">
        <v>0</v>
      </c>
      <c r="D108" s="2">
        <v>65</v>
      </c>
      <c r="E108" t="s">
        <v>302</v>
      </c>
      <c r="F108" s="2"/>
      <c r="G108" s="5"/>
      <c r="H108" s="5"/>
      <c r="I108" s="5"/>
      <c r="J108" s="5"/>
      <c r="K108" s="5"/>
      <c r="L108" s="5"/>
      <c r="M108" s="5"/>
      <c r="N108" s="5"/>
      <c r="O108" s="5"/>
      <c r="T108" s="1"/>
    </row>
    <row r="109" spans="1:20">
      <c r="A109" s="4">
        <v>41295</v>
      </c>
      <c r="B109" s="2">
        <v>0</v>
      </c>
      <c r="C109" s="2">
        <v>0</v>
      </c>
      <c r="D109" s="2">
        <v>25</v>
      </c>
      <c r="E109" t="s">
        <v>186</v>
      </c>
      <c r="F109" s="2"/>
      <c r="G109" s="5"/>
      <c r="H109" s="5"/>
      <c r="I109" s="5"/>
      <c r="J109" s="5"/>
      <c r="K109" s="5"/>
      <c r="L109" s="5"/>
      <c r="M109" s="5"/>
      <c r="N109" s="5"/>
      <c r="O109" s="5"/>
      <c r="T109" s="1"/>
    </row>
    <row r="110" spans="1:20">
      <c r="A110" s="4">
        <v>41295</v>
      </c>
      <c r="B110" s="2">
        <v>0</v>
      </c>
      <c r="C110" s="2">
        <v>0</v>
      </c>
      <c r="D110" s="2">
        <v>14</v>
      </c>
      <c r="E110" t="s">
        <v>222</v>
      </c>
      <c r="F110" s="2"/>
      <c r="G110" s="5"/>
      <c r="H110" s="5"/>
      <c r="I110" s="5"/>
      <c r="J110" s="5"/>
      <c r="K110" s="5"/>
      <c r="L110" s="5"/>
      <c r="M110" s="5"/>
      <c r="N110" s="5"/>
      <c r="O110" s="5"/>
      <c r="T110" s="1"/>
    </row>
    <row r="111" spans="1:20">
      <c r="A111" s="4">
        <v>41295</v>
      </c>
      <c r="B111" s="2">
        <v>0</v>
      </c>
      <c r="C111" s="2">
        <v>0</v>
      </c>
      <c r="D111" s="2">
        <v>10</v>
      </c>
      <c r="E111" t="s">
        <v>158</v>
      </c>
      <c r="F111" s="2"/>
      <c r="G111" s="5"/>
      <c r="H111" s="5"/>
      <c r="I111" s="5"/>
      <c r="J111" s="5"/>
      <c r="K111" s="5"/>
      <c r="L111" s="5"/>
      <c r="M111" s="5"/>
      <c r="N111" s="5"/>
      <c r="O111" s="5"/>
      <c r="T111" s="1"/>
    </row>
    <row r="112" spans="1:20">
      <c r="A112" s="4">
        <v>41295</v>
      </c>
      <c r="B112" s="2">
        <v>0</v>
      </c>
      <c r="C112" s="2">
        <v>0</v>
      </c>
      <c r="D112" s="2">
        <v>10</v>
      </c>
      <c r="E112" t="s">
        <v>341</v>
      </c>
      <c r="F112" s="2"/>
      <c r="G112" s="5"/>
      <c r="H112" s="5"/>
      <c r="I112" s="5"/>
      <c r="J112" s="5"/>
      <c r="K112" s="5"/>
      <c r="L112" s="5"/>
      <c r="M112" s="5"/>
      <c r="N112" s="5"/>
      <c r="O112" s="5"/>
      <c r="T112" s="1"/>
    </row>
    <row r="113" spans="1:20">
      <c r="A113" s="4">
        <v>41295</v>
      </c>
      <c r="B113" s="2">
        <v>0</v>
      </c>
      <c r="C113" s="2">
        <v>0</v>
      </c>
      <c r="D113" s="2">
        <v>2</v>
      </c>
      <c r="E113" t="s">
        <v>167</v>
      </c>
      <c r="F113" s="2"/>
      <c r="G113" s="5"/>
      <c r="H113" s="5"/>
      <c r="I113" s="5"/>
      <c r="J113" s="5"/>
      <c r="K113" s="5"/>
      <c r="L113" s="5"/>
      <c r="M113" s="5"/>
      <c r="N113" s="5"/>
      <c r="O113" s="5"/>
      <c r="T113" s="1"/>
    </row>
    <row r="114" spans="1:20">
      <c r="A114" s="4">
        <v>41295</v>
      </c>
      <c r="B114" s="2">
        <v>0</v>
      </c>
      <c r="C114" s="2">
        <v>0</v>
      </c>
      <c r="D114" s="2">
        <v>14</v>
      </c>
      <c r="E114" t="s">
        <v>99</v>
      </c>
      <c r="F114" s="2"/>
      <c r="G114" s="5"/>
      <c r="H114" s="5"/>
      <c r="I114" s="5"/>
      <c r="J114" s="5"/>
      <c r="K114" s="5"/>
      <c r="L114" s="5"/>
      <c r="M114" s="5"/>
      <c r="N114" s="5"/>
      <c r="O114" s="5"/>
      <c r="T114" s="1"/>
    </row>
    <row r="115" spans="1:20">
      <c r="A115" s="4">
        <v>41295</v>
      </c>
      <c r="B115" s="2">
        <v>0</v>
      </c>
      <c r="C115" s="2">
        <v>0</v>
      </c>
      <c r="D115" s="2">
        <v>4.5</v>
      </c>
      <c r="E115" t="s">
        <v>143</v>
      </c>
      <c r="F115" s="2"/>
      <c r="G115" s="5"/>
      <c r="H115" s="5"/>
      <c r="I115" s="5"/>
      <c r="J115" s="5"/>
      <c r="K115" s="5"/>
      <c r="L115" s="5"/>
      <c r="M115" s="5"/>
      <c r="N115" s="5"/>
      <c r="O115" s="5"/>
      <c r="T115" s="1"/>
    </row>
    <row r="116" spans="1:20">
      <c r="A116" s="4">
        <v>41295</v>
      </c>
      <c r="B116" s="2">
        <v>0</v>
      </c>
      <c r="C116" s="2">
        <v>0</v>
      </c>
      <c r="D116" s="2">
        <v>3</v>
      </c>
      <c r="E116" t="s">
        <v>168</v>
      </c>
      <c r="F116" s="2"/>
      <c r="G116" s="5"/>
      <c r="H116" s="5"/>
      <c r="I116" s="5"/>
      <c r="J116" s="5"/>
      <c r="K116" s="5"/>
      <c r="L116" s="5"/>
      <c r="M116" s="5"/>
      <c r="N116" s="5"/>
      <c r="O116" s="5"/>
      <c r="T116" s="1"/>
    </row>
    <row r="117" spans="1:20">
      <c r="A117" s="4">
        <v>41295</v>
      </c>
      <c r="B117" s="2">
        <v>0</v>
      </c>
      <c r="C117" s="2">
        <v>0</v>
      </c>
      <c r="D117" s="2">
        <v>12.5</v>
      </c>
      <c r="E117" t="s">
        <v>100</v>
      </c>
      <c r="F117" s="2">
        <f>SUM(D109:D117)</f>
        <v>95</v>
      </c>
      <c r="G117" s="5"/>
      <c r="H117" s="5"/>
      <c r="I117" s="5"/>
      <c r="J117" s="5"/>
      <c r="K117" s="5"/>
      <c r="L117" s="5"/>
      <c r="M117" s="5"/>
      <c r="N117" s="5"/>
      <c r="O117" s="5"/>
      <c r="T117" s="1"/>
    </row>
    <row r="118" spans="1:20">
      <c r="A118" s="4">
        <v>41295</v>
      </c>
      <c r="B118" s="2">
        <v>0</v>
      </c>
      <c r="C118" s="2">
        <v>0</v>
      </c>
      <c r="D118" s="2">
        <v>5</v>
      </c>
      <c r="E118" t="s">
        <v>99</v>
      </c>
      <c r="F118" s="2"/>
      <c r="G118" s="5"/>
      <c r="H118" s="5"/>
      <c r="I118" s="5"/>
      <c r="J118" s="5"/>
      <c r="K118" s="5"/>
      <c r="L118" s="5"/>
      <c r="M118" s="5"/>
      <c r="N118" s="5"/>
      <c r="O118" s="5"/>
      <c r="T118" s="1"/>
    </row>
    <row r="119" spans="1:20">
      <c r="A119" s="4">
        <v>41296</v>
      </c>
      <c r="B119" s="2">
        <v>0</v>
      </c>
      <c r="C119" s="2">
        <v>0</v>
      </c>
      <c r="D119" s="2">
        <v>60</v>
      </c>
      <c r="E119" t="s">
        <v>142</v>
      </c>
      <c r="F119" s="2"/>
      <c r="G119" s="5"/>
      <c r="H119" s="5"/>
      <c r="I119" s="5"/>
      <c r="J119" s="5"/>
      <c r="K119" s="5"/>
      <c r="L119" s="5"/>
      <c r="M119" s="5"/>
      <c r="N119" s="5"/>
      <c r="O119" s="5"/>
      <c r="T119" s="1"/>
    </row>
    <row r="120" spans="1:20">
      <c r="A120" s="4">
        <v>41296</v>
      </c>
      <c r="B120" s="2">
        <v>0</v>
      </c>
      <c r="C120" s="2">
        <v>0</v>
      </c>
      <c r="D120" s="2">
        <v>7</v>
      </c>
      <c r="E120" t="s">
        <v>99</v>
      </c>
      <c r="F120" s="2"/>
      <c r="G120" s="5"/>
      <c r="H120" s="5"/>
      <c r="I120" s="5"/>
      <c r="J120" s="5"/>
      <c r="K120" s="5"/>
      <c r="L120" s="5"/>
      <c r="M120" s="5"/>
      <c r="N120" s="5"/>
      <c r="O120" s="5"/>
      <c r="T120" s="1"/>
    </row>
    <row r="121" spans="1:20">
      <c r="A121" s="4">
        <v>41296</v>
      </c>
      <c r="B121" s="2">
        <v>0</v>
      </c>
      <c r="C121" s="2">
        <v>0</v>
      </c>
      <c r="D121" s="2">
        <v>12.5</v>
      </c>
      <c r="E121" t="s">
        <v>100</v>
      </c>
      <c r="F121" s="2"/>
      <c r="G121" s="5"/>
      <c r="H121" s="5"/>
      <c r="I121" s="5"/>
      <c r="J121" s="5"/>
      <c r="K121" s="5"/>
      <c r="L121" s="5"/>
      <c r="M121" s="5"/>
      <c r="N121" s="5"/>
      <c r="O121" s="5"/>
      <c r="T121" s="1"/>
    </row>
    <row r="122" spans="1:20">
      <c r="A122" s="4">
        <v>41296</v>
      </c>
      <c r="B122" s="2">
        <v>0</v>
      </c>
      <c r="C122" s="2">
        <v>0</v>
      </c>
      <c r="D122" s="2">
        <v>5</v>
      </c>
      <c r="E122" t="s">
        <v>140</v>
      </c>
      <c r="F122" s="2"/>
      <c r="G122" s="5"/>
      <c r="H122" s="5"/>
      <c r="I122" s="5"/>
      <c r="J122" s="5"/>
      <c r="K122" s="5"/>
      <c r="L122" s="5"/>
      <c r="M122" s="5"/>
      <c r="N122" s="5"/>
      <c r="O122" s="5"/>
      <c r="T122" s="1"/>
    </row>
    <row r="123" spans="1:20">
      <c r="A123" s="4">
        <v>41296</v>
      </c>
      <c r="B123" s="2">
        <v>0</v>
      </c>
      <c r="C123" s="2">
        <v>0</v>
      </c>
      <c r="D123" s="2">
        <v>5</v>
      </c>
      <c r="E123" t="s">
        <v>194</v>
      </c>
      <c r="F123" s="2"/>
      <c r="G123" s="5"/>
      <c r="H123" s="5"/>
      <c r="I123" s="5"/>
      <c r="J123" s="5"/>
      <c r="K123" s="5"/>
      <c r="L123" s="5"/>
      <c r="M123" s="5"/>
      <c r="N123" s="5"/>
      <c r="O123" s="5"/>
      <c r="T123" s="1"/>
    </row>
    <row r="124" spans="1:20">
      <c r="A124" s="4">
        <v>41296</v>
      </c>
      <c r="B124" s="2">
        <v>0</v>
      </c>
      <c r="C124" s="2">
        <v>0</v>
      </c>
      <c r="D124" s="2">
        <v>4.5</v>
      </c>
      <c r="E124" t="s">
        <v>143</v>
      </c>
      <c r="F124" s="2">
        <f>SUM(D119:D124)</f>
        <v>94</v>
      </c>
      <c r="G124" s="2"/>
      <c r="H124" s="5"/>
      <c r="I124" s="5"/>
      <c r="J124" s="5"/>
      <c r="K124" s="5"/>
      <c r="L124" s="5"/>
      <c r="M124" s="5"/>
      <c r="N124" s="5"/>
      <c r="O124" s="5"/>
      <c r="T124" s="1"/>
    </row>
    <row r="125" spans="1:20">
      <c r="A125" s="4">
        <v>41297</v>
      </c>
      <c r="B125" s="2">
        <v>0</v>
      </c>
      <c r="C125" s="2">
        <v>0</v>
      </c>
      <c r="D125" s="2">
        <v>40</v>
      </c>
      <c r="E125" t="s">
        <v>108</v>
      </c>
      <c r="F125" s="2"/>
      <c r="G125" s="5"/>
      <c r="H125" s="5"/>
      <c r="I125" s="5"/>
      <c r="J125" s="5"/>
      <c r="K125" s="5"/>
      <c r="L125" s="5"/>
      <c r="M125" s="5"/>
      <c r="N125" s="5"/>
      <c r="O125" s="5"/>
      <c r="T125" s="1"/>
    </row>
    <row r="126" spans="1:20">
      <c r="A126" s="4">
        <v>41297</v>
      </c>
      <c r="B126" s="2">
        <v>0</v>
      </c>
      <c r="C126" s="2">
        <v>0</v>
      </c>
      <c r="D126" s="2">
        <v>30</v>
      </c>
      <c r="E126" t="s">
        <v>206</v>
      </c>
      <c r="F126" s="2"/>
      <c r="G126" s="5"/>
      <c r="H126" s="5"/>
      <c r="I126" s="5"/>
      <c r="J126" s="5"/>
      <c r="K126" s="5"/>
      <c r="L126" s="5"/>
      <c r="M126" s="5"/>
      <c r="N126" s="5"/>
      <c r="O126" s="5"/>
      <c r="T126" s="1"/>
    </row>
    <row r="127" spans="1:20">
      <c r="A127" s="4">
        <v>41297</v>
      </c>
      <c r="B127" s="2">
        <v>0</v>
      </c>
      <c r="C127" s="2">
        <v>0</v>
      </c>
      <c r="D127" s="2">
        <v>12</v>
      </c>
      <c r="E127" t="s">
        <v>201</v>
      </c>
      <c r="F127" s="2"/>
      <c r="G127" s="5"/>
      <c r="H127" s="5"/>
      <c r="I127" s="5"/>
      <c r="J127" s="5"/>
      <c r="K127" s="5"/>
      <c r="L127" s="5"/>
      <c r="M127" s="5"/>
      <c r="N127" s="5"/>
      <c r="O127" s="5"/>
      <c r="T127" s="1"/>
    </row>
    <row r="128" spans="1:20">
      <c r="A128" s="4">
        <v>41297</v>
      </c>
      <c r="B128" s="2">
        <v>0</v>
      </c>
      <c r="C128" s="2">
        <v>0</v>
      </c>
      <c r="D128" s="2">
        <v>5</v>
      </c>
      <c r="E128" t="s">
        <v>313</v>
      </c>
      <c r="F128" s="2"/>
      <c r="G128" s="5"/>
      <c r="H128" s="5"/>
      <c r="I128" s="5"/>
      <c r="J128" s="5"/>
      <c r="K128" s="5"/>
      <c r="L128" s="5"/>
      <c r="M128" s="5"/>
      <c r="N128" s="5"/>
      <c r="O128" s="5"/>
      <c r="T128" s="1"/>
    </row>
    <row r="129" spans="1:20">
      <c r="A129" s="4">
        <v>41297</v>
      </c>
      <c r="B129" s="2">
        <v>0</v>
      </c>
      <c r="C129" s="2">
        <v>0</v>
      </c>
      <c r="D129" s="2">
        <v>7</v>
      </c>
      <c r="E129" t="s">
        <v>99</v>
      </c>
      <c r="F129" s="2"/>
      <c r="G129" s="5"/>
      <c r="H129" s="5"/>
      <c r="I129" s="5"/>
      <c r="J129" s="5"/>
      <c r="K129" s="5"/>
      <c r="L129" s="5"/>
      <c r="M129" s="5"/>
      <c r="N129" s="5"/>
      <c r="O129" s="5"/>
      <c r="T129" s="1"/>
    </row>
    <row r="130" spans="1:20">
      <c r="A130" s="4">
        <v>41297</v>
      </c>
      <c r="B130" s="2">
        <v>0</v>
      </c>
      <c r="C130" s="2">
        <v>0</v>
      </c>
      <c r="D130" s="2">
        <v>24</v>
      </c>
      <c r="E130" t="s">
        <v>100</v>
      </c>
      <c r="F130" s="2">
        <f>SUM(D125:D130)</f>
        <v>118</v>
      </c>
      <c r="G130" s="2"/>
      <c r="H130" s="5"/>
      <c r="I130" s="5"/>
      <c r="J130" s="5"/>
      <c r="K130" s="5"/>
      <c r="L130" s="5"/>
      <c r="M130" s="5"/>
      <c r="N130" s="5"/>
      <c r="O130" s="5"/>
      <c r="T130" s="1"/>
    </row>
    <row r="131" spans="1:20">
      <c r="A131" s="4">
        <v>41298</v>
      </c>
      <c r="B131" s="2">
        <v>0</v>
      </c>
      <c r="C131" s="2">
        <v>0</v>
      </c>
      <c r="D131" s="2">
        <v>96</v>
      </c>
      <c r="E131" t="s">
        <v>196</v>
      </c>
      <c r="F131" s="2"/>
      <c r="G131" s="5"/>
      <c r="H131" s="5"/>
      <c r="I131" s="5"/>
      <c r="J131" s="5"/>
      <c r="K131" s="5"/>
      <c r="L131" s="5"/>
      <c r="M131" s="5"/>
      <c r="N131" s="5"/>
      <c r="O131" s="5"/>
      <c r="T131" s="1"/>
    </row>
    <row r="132" spans="1:20">
      <c r="A132" s="4">
        <v>41298</v>
      </c>
      <c r="B132" s="2">
        <v>0</v>
      </c>
      <c r="C132" s="2">
        <v>0</v>
      </c>
      <c r="D132" s="2">
        <v>25</v>
      </c>
      <c r="E132" t="s">
        <v>96</v>
      </c>
      <c r="F132" s="2"/>
      <c r="G132" s="5"/>
      <c r="H132" s="5"/>
      <c r="I132" s="5"/>
      <c r="J132" s="5"/>
      <c r="K132" s="5"/>
      <c r="L132" s="5"/>
      <c r="M132" s="5"/>
      <c r="N132" s="5"/>
      <c r="O132" s="5"/>
      <c r="T132" s="1"/>
    </row>
    <row r="133" spans="1:20">
      <c r="A133" s="4">
        <v>41298</v>
      </c>
      <c r="B133" s="2">
        <v>0</v>
      </c>
      <c r="C133" s="2">
        <v>0</v>
      </c>
      <c r="D133" s="2">
        <v>23</v>
      </c>
      <c r="E133" t="s">
        <v>255</v>
      </c>
      <c r="F133" s="2"/>
      <c r="G133" s="5"/>
      <c r="H133" s="5"/>
      <c r="I133" s="5"/>
      <c r="J133" s="5"/>
      <c r="K133" s="5"/>
      <c r="L133" s="5"/>
      <c r="M133" s="5"/>
      <c r="N133" s="5"/>
      <c r="O133" s="5"/>
      <c r="T133" s="1"/>
    </row>
    <row r="134" spans="1:20">
      <c r="A134" s="4">
        <v>41298</v>
      </c>
      <c r="B134" s="2">
        <v>0</v>
      </c>
      <c r="C134" s="2">
        <v>0</v>
      </c>
      <c r="D134" s="2">
        <v>5</v>
      </c>
      <c r="E134" t="s">
        <v>315</v>
      </c>
      <c r="F134" s="2"/>
      <c r="G134" s="5"/>
      <c r="H134" s="5"/>
      <c r="I134" s="5"/>
      <c r="J134" s="5"/>
      <c r="K134" s="5"/>
      <c r="L134" s="5"/>
      <c r="M134" s="5"/>
      <c r="N134" s="5"/>
      <c r="O134" s="5"/>
      <c r="T134" s="1"/>
    </row>
    <row r="135" spans="1:20">
      <c r="A135" s="4">
        <v>41298</v>
      </c>
      <c r="B135" s="2">
        <v>0</v>
      </c>
      <c r="C135" s="2">
        <v>0</v>
      </c>
      <c r="D135" s="2">
        <v>8</v>
      </c>
      <c r="E135" t="s">
        <v>138</v>
      </c>
      <c r="F135" s="2"/>
      <c r="G135" s="5"/>
      <c r="H135" s="5"/>
      <c r="I135" s="5"/>
      <c r="J135" s="5"/>
      <c r="K135" s="5"/>
      <c r="L135" s="5"/>
      <c r="M135" s="5"/>
      <c r="N135" s="5"/>
      <c r="O135" s="5"/>
      <c r="T135" s="1"/>
    </row>
    <row r="136" spans="1:20">
      <c r="A136" s="4">
        <v>41298</v>
      </c>
      <c r="B136" s="2">
        <v>0</v>
      </c>
      <c r="C136" s="2">
        <v>0</v>
      </c>
      <c r="D136" s="2">
        <v>1</v>
      </c>
      <c r="E136" t="s">
        <v>347</v>
      </c>
      <c r="F136" s="2"/>
      <c r="G136" s="5"/>
      <c r="H136" s="5"/>
      <c r="I136" s="5"/>
      <c r="J136" s="5"/>
      <c r="K136" s="5"/>
      <c r="L136" s="5"/>
      <c r="M136" s="5"/>
      <c r="N136" s="5"/>
      <c r="O136" s="5"/>
      <c r="T136" s="1"/>
    </row>
    <row r="137" spans="1:20">
      <c r="A137" s="4">
        <v>41298</v>
      </c>
      <c r="B137" s="2">
        <v>0</v>
      </c>
      <c r="C137" s="2">
        <v>0</v>
      </c>
      <c r="D137" s="2">
        <v>25</v>
      </c>
      <c r="E137" t="s">
        <v>165</v>
      </c>
      <c r="F137" s="2"/>
      <c r="G137" s="5"/>
      <c r="H137" s="5"/>
      <c r="I137" s="5"/>
      <c r="J137" s="5"/>
      <c r="K137" s="5"/>
      <c r="L137" s="5"/>
      <c r="M137" s="5"/>
      <c r="N137" s="5"/>
      <c r="O137" s="5"/>
      <c r="T137" s="1"/>
    </row>
    <row r="138" spans="1:20">
      <c r="A138" s="4">
        <v>41298</v>
      </c>
      <c r="B138" s="2">
        <v>0</v>
      </c>
      <c r="C138" s="2">
        <v>0</v>
      </c>
      <c r="D138" s="2">
        <v>10</v>
      </c>
      <c r="E138" t="s">
        <v>348</v>
      </c>
      <c r="F138" s="2">
        <f>SUM(D131:D138)</f>
        <v>193</v>
      </c>
      <c r="G138" s="5"/>
      <c r="H138" s="5"/>
      <c r="I138" s="5"/>
      <c r="J138" s="5"/>
      <c r="K138" s="5"/>
      <c r="L138" s="5"/>
      <c r="M138" s="5"/>
      <c r="N138" s="5"/>
      <c r="O138" s="5"/>
      <c r="T138" s="1"/>
    </row>
    <row r="139" spans="1:20">
      <c r="A139" s="4">
        <v>41298</v>
      </c>
      <c r="B139" s="2">
        <v>0</v>
      </c>
      <c r="C139" s="2">
        <v>0</v>
      </c>
      <c r="D139" s="2">
        <v>30</v>
      </c>
      <c r="E139" t="s">
        <v>350</v>
      </c>
      <c r="F139" s="2"/>
      <c r="G139" s="5"/>
      <c r="H139" s="5"/>
      <c r="I139" s="5"/>
      <c r="J139" s="5"/>
      <c r="K139" s="5"/>
      <c r="L139" s="5"/>
      <c r="M139" s="5"/>
      <c r="N139" s="5"/>
      <c r="O139" s="5"/>
      <c r="T139" s="1"/>
    </row>
    <row r="140" spans="1:20">
      <c r="A140" s="4">
        <v>41299</v>
      </c>
      <c r="B140" s="2">
        <v>0</v>
      </c>
      <c r="C140" s="2">
        <v>0</v>
      </c>
      <c r="D140" s="2">
        <v>20</v>
      </c>
      <c r="E140" t="s">
        <v>100</v>
      </c>
      <c r="F140" s="2"/>
      <c r="G140" s="5"/>
      <c r="H140" s="5"/>
      <c r="I140" s="5"/>
      <c r="J140" s="5"/>
      <c r="K140" s="5"/>
      <c r="L140" s="5"/>
      <c r="M140" s="5"/>
      <c r="N140" s="5"/>
      <c r="O140" s="5"/>
      <c r="T140" s="1"/>
    </row>
    <row r="141" spans="1:20">
      <c r="A141" s="4">
        <v>41299</v>
      </c>
      <c r="B141" s="2">
        <v>0</v>
      </c>
      <c r="C141" s="2">
        <v>0</v>
      </c>
      <c r="D141" s="2">
        <v>90</v>
      </c>
      <c r="E141" t="s">
        <v>300</v>
      </c>
      <c r="F141" s="2"/>
      <c r="G141" s="5"/>
      <c r="H141" s="5"/>
      <c r="I141" s="5"/>
      <c r="J141" s="5"/>
      <c r="K141" s="5"/>
      <c r="L141" s="5"/>
      <c r="M141" s="5"/>
      <c r="N141" s="5"/>
      <c r="O141" s="5"/>
      <c r="T141" s="1"/>
    </row>
    <row r="142" spans="1:20">
      <c r="A142" s="4">
        <v>41300</v>
      </c>
      <c r="B142" s="2">
        <v>0</v>
      </c>
      <c r="C142" s="2">
        <v>0</v>
      </c>
      <c r="D142" s="2">
        <v>24</v>
      </c>
      <c r="E142" t="s">
        <v>100</v>
      </c>
      <c r="F142" s="2"/>
      <c r="G142" s="5"/>
      <c r="H142" s="5"/>
      <c r="I142" s="5"/>
      <c r="J142" s="5"/>
      <c r="K142" s="5"/>
      <c r="L142" s="5"/>
      <c r="M142" s="5"/>
      <c r="N142" s="5"/>
      <c r="O142" s="5"/>
      <c r="T142" s="1"/>
    </row>
    <row r="143" spans="1:20">
      <c r="A143" s="4">
        <v>41300</v>
      </c>
      <c r="B143" s="2">
        <v>0</v>
      </c>
      <c r="C143" s="2">
        <v>0</v>
      </c>
      <c r="D143" s="2">
        <v>118</v>
      </c>
      <c r="E143" t="s">
        <v>301</v>
      </c>
      <c r="F143" s="2"/>
      <c r="G143" s="5"/>
      <c r="H143" s="5"/>
      <c r="I143" s="5"/>
      <c r="J143" s="5"/>
      <c r="K143" s="5"/>
      <c r="L143" s="5"/>
      <c r="M143" s="5"/>
      <c r="N143" s="5"/>
      <c r="O143" s="5"/>
      <c r="T143" s="1"/>
    </row>
    <row r="144" spans="1:20">
      <c r="A144" s="4">
        <v>41300</v>
      </c>
      <c r="B144" s="2">
        <v>0</v>
      </c>
      <c r="C144" s="2">
        <v>0</v>
      </c>
      <c r="D144" s="2">
        <v>16</v>
      </c>
      <c r="E144" t="s">
        <v>355</v>
      </c>
      <c r="F144" s="2"/>
      <c r="G144" s="5"/>
      <c r="H144" s="5"/>
      <c r="I144" s="5"/>
      <c r="J144" s="5"/>
      <c r="K144" s="5"/>
      <c r="L144" s="5"/>
      <c r="M144" s="5"/>
      <c r="N144" s="5"/>
      <c r="O144" s="5"/>
      <c r="T144" s="1"/>
    </row>
    <row r="145" spans="1:23">
      <c r="A145" s="4">
        <v>41300</v>
      </c>
      <c r="B145" s="2">
        <v>0</v>
      </c>
      <c r="C145" s="2">
        <v>0</v>
      </c>
      <c r="D145" s="2">
        <v>14</v>
      </c>
      <c r="E145" t="s">
        <v>354</v>
      </c>
      <c r="F145" s="2"/>
      <c r="G145" s="5"/>
      <c r="H145" s="5"/>
      <c r="I145" s="5"/>
      <c r="J145" s="5"/>
      <c r="K145" s="5"/>
      <c r="L145" s="5"/>
      <c r="M145" s="5"/>
      <c r="N145" s="5"/>
      <c r="O145" s="5"/>
      <c r="T145" s="1"/>
    </row>
    <row r="146" spans="1:23">
      <c r="A146" s="4">
        <v>41300</v>
      </c>
      <c r="B146" s="2">
        <v>0</v>
      </c>
      <c r="C146" s="2">
        <v>0</v>
      </c>
      <c r="D146" s="2">
        <v>100</v>
      </c>
      <c r="E146" t="s">
        <v>356</v>
      </c>
      <c r="F146" s="2"/>
      <c r="G146" s="5"/>
      <c r="H146" s="5"/>
      <c r="I146" s="5"/>
      <c r="J146" s="5"/>
      <c r="K146" s="5"/>
      <c r="L146" s="5"/>
      <c r="M146" s="5"/>
      <c r="N146" s="5"/>
      <c r="O146" s="5"/>
      <c r="T146" s="1"/>
    </row>
    <row r="147" spans="1:23">
      <c r="A147" s="4">
        <v>41301</v>
      </c>
      <c r="B147" s="2">
        <v>0</v>
      </c>
      <c r="C147" s="2">
        <v>0</v>
      </c>
      <c r="D147" s="2">
        <v>85</v>
      </c>
      <c r="E147" t="s">
        <v>220</v>
      </c>
      <c r="F147" s="2"/>
      <c r="G147" s="5"/>
      <c r="H147" s="5"/>
      <c r="I147" s="5"/>
      <c r="J147" s="5"/>
      <c r="K147" s="5"/>
      <c r="L147" s="5"/>
      <c r="M147" s="5"/>
      <c r="N147" s="5"/>
      <c r="O147" s="5"/>
      <c r="T147" s="1"/>
      <c r="V147" s="3"/>
      <c r="W147" s="3"/>
    </row>
    <row r="148" spans="1:23">
      <c r="A148" s="4">
        <v>41301</v>
      </c>
      <c r="B148" s="2">
        <v>0</v>
      </c>
      <c r="C148" s="2">
        <v>0</v>
      </c>
      <c r="D148" s="2">
        <v>27</v>
      </c>
      <c r="E148" t="s">
        <v>193</v>
      </c>
      <c r="F148" s="2"/>
      <c r="G148" s="5"/>
      <c r="H148" s="5"/>
      <c r="I148" s="5"/>
      <c r="J148" s="5"/>
      <c r="K148" s="5"/>
      <c r="L148" s="5"/>
      <c r="M148" s="5"/>
      <c r="N148" s="5"/>
      <c r="O148" s="5"/>
      <c r="T148" s="1"/>
      <c r="V148" s="3"/>
      <c r="W148" s="3"/>
    </row>
    <row r="149" spans="1:23">
      <c r="A149" s="4">
        <v>41301</v>
      </c>
      <c r="B149" s="2">
        <v>0</v>
      </c>
      <c r="C149" s="2">
        <v>0</v>
      </c>
      <c r="D149" s="2">
        <v>24</v>
      </c>
      <c r="E149" t="s">
        <v>100</v>
      </c>
      <c r="F149" s="2"/>
      <c r="G149" s="5"/>
      <c r="H149" s="5"/>
      <c r="I149" s="5"/>
      <c r="J149" s="5"/>
      <c r="K149" s="5"/>
      <c r="L149" s="5"/>
      <c r="M149" s="5"/>
      <c r="N149" s="5"/>
      <c r="O149" s="5"/>
      <c r="T149" s="1"/>
      <c r="V149" s="3"/>
      <c r="W149" s="3"/>
    </row>
    <row r="150" spans="1:23">
      <c r="A150" s="4">
        <v>41301</v>
      </c>
      <c r="B150" s="2">
        <v>0</v>
      </c>
      <c r="C150" s="2">
        <v>0</v>
      </c>
      <c r="D150" s="2">
        <v>21</v>
      </c>
      <c r="E150" t="s">
        <v>359</v>
      </c>
      <c r="F150" s="2"/>
      <c r="G150" s="5"/>
      <c r="H150" s="5"/>
      <c r="I150" s="5"/>
      <c r="J150" s="5"/>
      <c r="K150" s="5"/>
      <c r="L150" s="5"/>
      <c r="M150" s="5"/>
      <c r="N150" s="5"/>
      <c r="O150" s="5"/>
      <c r="T150" s="1"/>
      <c r="V150" s="3"/>
      <c r="W150" s="3"/>
    </row>
    <row r="151" spans="1:23">
      <c r="A151" s="4">
        <v>41302</v>
      </c>
      <c r="B151" s="2">
        <v>0</v>
      </c>
      <c r="C151" s="2">
        <v>0</v>
      </c>
      <c r="D151" s="2">
        <v>40</v>
      </c>
      <c r="E151" t="s">
        <v>108</v>
      </c>
      <c r="F151" s="2"/>
      <c r="G151" s="5"/>
      <c r="H151" s="5"/>
      <c r="I151" s="5"/>
      <c r="J151" s="5"/>
      <c r="K151" s="5"/>
      <c r="L151" s="5"/>
      <c r="M151" s="5"/>
      <c r="N151" s="5"/>
      <c r="O151" s="5"/>
      <c r="T151" s="1"/>
      <c r="V151" s="3"/>
      <c r="W151" s="3"/>
    </row>
    <row r="152" spans="1:23">
      <c r="A152" s="4">
        <v>41302</v>
      </c>
      <c r="B152" s="2">
        <v>0</v>
      </c>
      <c r="C152" s="2">
        <v>0</v>
      </c>
      <c r="D152" s="2">
        <v>12</v>
      </c>
      <c r="E152" t="s">
        <v>201</v>
      </c>
      <c r="F152" s="2"/>
      <c r="G152" s="5"/>
      <c r="H152" s="5"/>
      <c r="I152" s="5"/>
      <c r="J152" s="5"/>
      <c r="K152" s="5"/>
      <c r="L152" s="5"/>
      <c r="M152" s="5"/>
      <c r="N152" s="5"/>
      <c r="O152" s="5"/>
      <c r="T152" s="1"/>
      <c r="V152" s="3"/>
      <c r="W152" s="3"/>
    </row>
    <row r="153" spans="1:23">
      <c r="A153" s="4">
        <v>41302</v>
      </c>
      <c r="B153" s="2">
        <v>0</v>
      </c>
      <c r="C153" s="2">
        <v>0</v>
      </c>
      <c r="D153" s="2">
        <v>7</v>
      </c>
      <c r="E153" t="s">
        <v>99</v>
      </c>
      <c r="F153" s="2"/>
      <c r="G153" s="5"/>
      <c r="H153" s="5"/>
      <c r="I153" s="5"/>
      <c r="J153" s="5"/>
      <c r="K153" s="5"/>
      <c r="L153" s="5"/>
      <c r="M153" s="5"/>
      <c r="N153" s="5"/>
      <c r="O153" s="5"/>
      <c r="T153" s="1"/>
      <c r="V153" s="3"/>
      <c r="W153" s="3"/>
    </row>
    <row r="154" spans="1:23">
      <c r="A154" s="4">
        <v>41302</v>
      </c>
      <c r="B154" s="2">
        <v>0</v>
      </c>
      <c r="C154" s="2">
        <v>0</v>
      </c>
      <c r="D154" s="2">
        <v>4.5</v>
      </c>
      <c r="E154" t="s">
        <v>143</v>
      </c>
      <c r="F154" s="2"/>
      <c r="G154" s="5"/>
      <c r="H154" s="5"/>
      <c r="I154" s="5"/>
      <c r="J154" s="5"/>
      <c r="K154" s="5"/>
      <c r="L154" s="5"/>
      <c r="M154" s="5"/>
      <c r="N154" s="5"/>
      <c r="O154" s="5"/>
      <c r="T154" s="1"/>
      <c r="V154" s="3"/>
      <c r="W154" s="3"/>
    </row>
    <row r="155" spans="1:23">
      <c r="A155" s="4">
        <v>41302</v>
      </c>
      <c r="B155" s="2">
        <v>0</v>
      </c>
      <c r="C155" s="2">
        <v>0</v>
      </c>
      <c r="D155" s="2">
        <v>5</v>
      </c>
      <c r="E155" t="s">
        <v>362</v>
      </c>
      <c r="F155" s="2"/>
      <c r="G155" s="5"/>
      <c r="H155" s="5"/>
      <c r="I155" s="5"/>
      <c r="J155" s="5"/>
      <c r="K155" s="5"/>
      <c r="L155" s="5"/>
      <c r="M155" s="5"/>
      <c r="N155" s="5"/>
      <c r="O155" s="5"/>
      <c r="T155" s="1"/>
      <c r="V155" s="3"/>
      <c r="W155" s="3"/>
    </row>
    <row r="156" spans="1:23">
      <c r="A156" s="4">
        <v>41302</v>
      </c>
      <c r="B156" s="2">
        <v>0</v>
      </c>
      <c r="C156" s="2">
        <v>0</v>
      </c>
      <c r="D156" s="2">
        <v>6</v>
      </c>
      <c r="E156" t="s">
        <v>313</v>
      </c>
      <c r="F156" s="2"/>
      <c r="G156" s="5"/>
      <c r="H156" s="5"/>
      <c r="I156" s="5"/>
      <c r="J156" s="5"/>
      <c r="K156" s="5"/>
      <c r="L156" s="5"/>
      <c r="M156" s="5"/>
      <c r="N156" s="5"/>
      <c r="O156" s="5"/>
      <c r="T156" s="1"/>
      <c r="V156" s="3"/>
      <c r="W156" s="3"/>
    </row>
    <row r="157" spans="1:23">
      <c r="A157" s="4">
        <v>41302</v>
      </c>
      <c r="B157" s="2">
        <v>0</v>
      </c>
      <c r="C157" s="2">
        <v>0</v>
      </c>
      <c r="D157" s="2">
        <v>9</v>
      </c>
      <c r="E157" t="s">
        <v>187</v>
      </c>
      <c r="F157" s="2"/>
      <c r="G157" s="5"/>
      <c r="H157" s="5"/>
      <c r="I157" s="5"/>
      <c r="J157" s="5"/>
      <c r="K157" s="5"/>
      <c r="L157" s="5"/>
      <c r="M157" s="5"/>
      <c r="N157" s="5"/>
      <c r="O157" s="5"/>
      <c r="T157" s="1"/>
      <c r="V157" s="3"/>
      <c r="W157" s="3"/>
    </row>
    <row r="158" spans="1:23">
      <c r="A158" s="4">
        <v>41302</v>
      </c>
      <c r="B158" s="2">
        <v>0</v>
      </c>
      <c r="C158" s="2">
        <v>0</v>
      </c>
      <c r="D158" s="2">
        <v>8</v>
      </c>
      <c r="E158" t="s">
        <v>363</v>
      </c>
      <c r="F158" s="2">
        <f>SUM(D151:D158)</f>
        <v>91.5</v>
      </c>
      <c r="G158" s="5"/>
      <c r="H158" s="5"/>
      <c r="I158" s="5"/>
      <c r="J158" s="5"/>
      <c r="K158" s="5"/>
      <c r="L158" s="5"/>
      <c r="M158" s="5"/>
      <c r="N158" s="5"/>
      <c r="O158" s="5"/>
      <c r="T158" s="1"/>
      <c r="V158" s="3"/>
      <c r="W158" s="3"/>
    </row>
    <row r="159" spans="1:23">
      <c r="A159" s="4">
        <v>41302</v>
      </c>
      <c r="B159" s="2">
        <v>0</v>
      </c>
      <c r="C159" s="2">
        <v>60</v>
      </c>
      <c r="D159" s="2">
        <v>0</v>
      </c>
      <c r="F159" s="2"/>
      <c r="G159" s="5"/>
      <c r="H159" s="5"/>
      <c r="I159" s="5"/>
      <c r="J159" s="5"/>
      <c r="K159" s="5"/>
      <c r="L159" s="5"/>
      <c r="M159" s="5"/>
      <c r="N159" s="5"/>
      <c r="O159" s="5"/>
      <c r="T159" s="1"/>
      <c r="V159" s="3"/>
      <c r="W159" s="3"/>
    </row>
    <row r="160" spans="1:23">
      <c r="A160" s="4">
        <v>41303</v>
      </c>
      <c r="B160" s="2">
        <v>0</v>
      </c>
      <c r="C160" s="2">
        <v>50</v>
      </c>
      <c r="D160" s="2">
        <v>0</v>
      </c>
      <c r="E160" t="s">
        <v>20</v>
      </c>
      <c r="F160" s="2"/>
      <c r="G160" s="2"/>
      <c r="H160" s="5"/>
      <c r="I160" s="5"/>
      <c r="J160" s="5"/>
      <c r="K160" s="5"/>
      <c r="L160" s="5"/>
      <c r="M160" s="5"/>
      <c r="N160" s="5"/>
      <c r="O160" s="5"/>
      <c r="T160" s="1"/>
      <c r="V160" s="3"/>
      <c r="W160" s="3"/>
    </row>
    <row r="161" spans="1:23">
      <c r="A161" s="4">
        <v>41304</v>
      </c>
      <c r="B161" s="2">
        <v>0</v>
      </c>
      <c r="C161" s="2">
        <v>108</v>
      </c>
      <c r="D161" s="2">
        <v>0</v>
      </c>
      <c r="E161" t="s">
        <v>20</v>
      </c>
      <c r="F161" s="2"/>
      <c r="G161" s="5"/>
      <c r="H161" s="5"/>
      <c r="I161" s="5"/>
      <c r="J161" s="5"/>
      <c r="K161" s="5"/>
      <c r="L161" s="5"/>
      <c r="M161" s="5"/>
      <c r="N161" s="5"/>
      <c r="O161" s="5"/>
      <c r="T161" s="1"/>
      <c r="V161" s="3"/>
      <c r="W161" s="3"/>
    </row>
    <row r="162" spans="1:23">
      <c r="A162" s="4">
        <v>41305</v>
      </c>
      <c r="B162" s="2">
        <v>0</v>
      </c>
      <c r="C162" s="2">
        <v>89</v>
      </c>
      <c r="D162" s="2">
        <v>0</v>
      </c>
      <c r="F162" s="2"/>
      <c r="G162" s="5"/>
      <c r="H162" s="5"/>
      <c r="I162" s="5"/>
      <c r="J162" s="5"/>
      <c r="K162" s="5"/>
      <c r="L162" s="5"/>
      <c r="M162" s="5"/>
      <c r="N162" s="5"/>
      <c r="O162" s="5"/>
      <c r="T162" s="1"/>
      <c r="V162" s="3"/>
      <c r="W162" s="3"/>
    </row>
    <row r="163" spans="1:23">
      <c r="A163" t="s">
        <v>6</v>
      </c>
      <c r="B163" s="2"/>
      <c r="C163" s="2"/>
      <c r="E163" t="s">
        <v>20</v>
      </c>
      <c r="F163" s="2"/>
      <c r="G163" s="5"/>
      <c r="H163" s="5"/>
      <c r="I163" s="5"/>
      <c r="J163" s="5"/>
      <c r="K163" s="5"/>
      <c r="L163" s="5"/>
      <c r="M163" s="5"/>
      <c r="N163" s="5"/>
      <c r="O163" s="5"/>
    </row>
    <row r="164" spans="1:23">
      <c r="A164" s="4">
        <v>41275</v>
      </c>
      <c r="B164" s="2">
        <v>500</v>
      </c>
      <c r="C164" s="2">
        <v>0</v>
      </c>
      <c r="D164" s="6">
        <v>0</v>
      </c>
      <c r="E164" t="s">
        <v>198</v>
      </c>
      <c r="F164" s="2"/>
      <c r="G164" s="5"/>
      <c r="H164" s="5"/>
      <c r="I164" s="5"/>
      <c r="J164" s="5"/>
      <c r="K164" s="5"/>
      <c r="L164" s="5"/>
      <c r="M164" s="5"/>
      <c r="N164" s="5"/>
      <c r="O164" s="5"/>
    </row>
    <row r="165" spans="1:23">
      <c r="A165" s="4">
        <v>41276</v>
      </c>
      <c r="B165" s="2">
        <v>664</v>
      </c>
      <c r="C165" s="2">
        <v>0</v>
      </c>
      <c r="D165" s="6">
        <v>0</v>
      </c>
      <c r="E165" t="s">
        <v>285</v>
      </c>
      <c r="F165" s="2"/>
      <c r="G165" s="5"/>
      <c r="H165" s="5"/>
      <c r="I165" s="5"/>
      <c r="J165" s="5"/>
      <c r="K165" s="5"/>
      <c r="L165" s="5"/>
      <c r="M165" s="5"/>
      <c r="N165" s="5"/>
      <c r="O165" s="5"/>
    </row>
    <row r="166" spans="1:23">
      <c r="A166" s="4">
        <v>41276</v>
      </c>
      <c r="B166" s="2">
        <v>0</v>
      </c>
      <c r="C166" s="2">
        <v>0</v>
      </c>
      <c r="D166" s="2">
        <v>131.5</v>
      </c>
      <c r="E166" t="s">
        <v>286</v>
      </c>
      <c r="F166" s="2"/>
      <c r="G166" s="5"/>
      <c r="H166" s="5"/>
      <c r="I166" s="5"/>
      <c r="J166" s="5"/>
      <c r="K166" s="5"/>
      <c r="L166" s="5"/>
      <c r="M166" s="5"/>
      <c r="N166" s="5"/>
      <c r="O166" s="5"/>
    </row>
    <row r="167" spans="1:23">
      <c r="A167" s="4">
        <v>41276</v>
      </c>
      <c r="B167" s="2">
        <v>0</v>
      </c>
      <c r="C167" s="2">
        <v>0</v>
      </c>
      <c r="D167" s="2">
        <v>50</v>
      </c>
      <c r="E167" t="s">
        <v>304</v>
      </c>
      <c r="F167" s="2"/>
      <c r="G167" s="5"/>
      <c r="H167" s="5"/>
      <c r="I167" s="5"/>
      <c r="J167" s="5"/>
      <c r="K167" s="5"/>
      <c r="L167" s="5"/>
      <c r="M167" s="5"/>
      <c r="N167" s="5"/>
      <c r="O167" s="5"/>
    </row>
    <row r="168" spans="1:23">
      <c r="A168" s="4">
        <v>41276</v>
      </c>
      <c r="B168" s="2">
        <v>417</v>
      </c>
      <c r="C168" s="2">
        <v>0</v>
      </c>
      <c r="D168" s="6">
        <v>0</v>
      </c>
      <c r="E168" t="s">
        <v>290</v>
      </c>
      <c r="F168" s="2"/>
      <c r="G168" s="5"/>
      <c r="H168" s="5"/>
      <c r="I168" s="5"/>
      <c r="J168" s="5"/>
      <c r="K168" s="5"/>
      <c r="L168" s="5"/>
      <c r="M168" s="5"/>
      <c r="N168" s="5"/>
      <c r="O168" s="5"/>
    </row>
    <row r="169" spans="1:23">
      <c r="A169" s="4">
        <v>41276</v>
      </c>
      <c r="B169" s="2">
        <v>0</v>
      </c>
      <c r="C169" s="2">
        <v>0</v>
      </c>
      <c r="D169" s="6">
        <v>200</v>
      </c>
      <c r="E169" t="s">
        <v>291</v>
      </c>
      <c r="F169" s="2"/>
      <c r="G169" s="5"/>
      <c r="H169" s="5"/>
      <c r="I169" s="5"/>
      <c r="J169" s="5"/>
      <c r="K169" s="5"/>
      <c r="L169" s="5"/>
      <c r="M169" s="5"/>
      <c r="N169" s="5"/>
      <c r="O169" s="5"/>
    </row>
    <row r="170" spans="1:23">
      <c r="A170" s="4">
        <v>41277</v>
      </c>
      <c r="B170" s="2">
        <v>120</v>
      </c>
      <c r="C170" s="2">
        <v>0</v>
      </c>
      <c r="D170" s="6">
        <v>0</v>
      </c>
      <c r="E170" t="s">
        <v>289</v>
      </c>
      <c r="F170" s="2"/>
      <c r="G170" s="5"/>
      <c r="H170" s="5"/>
      <c r="I170" s="5"/>
      <c r="J170" s="5"/>
      <c r="K170" s="5"/>
      <c r="L170" s="5"/>
      <c r="M170" s="5"/>
      <c r="N170" s="5"/>
      <c r="O170" s="5"/>
    </row>
    <row r="171" spans="1:23">
      <c r="A171" s="4">
        <v>41277</v>
      </c>
      <c r="B171" s="2">
        <v>700</v>
      </c>
      <c r="C171" s="2">
        <v>0</v>
      </c>
      <c r="D171" s="6">
        <v>0</v>
      </c>
      <c r="E171" t="s">
        <v>303</v>
      </c>
      <c r="F171" s="2"/>
      <c r="G171" s="5"/>
      <c r="H171" s="5"/>
      <c r="I171" s="5"/>
      <c r="J171" s="5"/>
      <c r="K171" s="5"/>
      <c r="L171" s="5"/>
      <c r="M171" s="5"/>
      <c r="N171" s="5"/>
      <c r="O171" s="5"/>
    </row>
    <row r="172" spans="1:23">
      <c r="A172" s="4">
        <v>41277</v>
      </c>
      <c r="B172" s="2">
        <v>500</v>
      </c>
      <c r="C172" s="2">
        <v>0</v>
      </c>
      <c r="D172" s="6">
        <v>0</v>
      </c>
      <c r="E172" t="s">
        <v>198</v>
      </c>
      <c r="F172" s="2"/>
      <c r="G172" s="5"/>
      <c r="H172" s="5"/>
      <c r="I172" s="5"/>
      <c r="J172" s="5"/>
      <c r="K172" s="5"/>
      <c r="L172" s="5"/>
      <c r="M172" s="5"/>
      <c r="N172" s="5"/>
      <c r="O172" s="5"/>
    </row>
    <row r="173" spans="1:23">
      <c r="A173" s="4">
        <v>41278</v>
      </c>
      <c r="B173" s="2">
        <v>100</v>
      </c>
      <c r="C173" s="2">
        <v>0</v>
      </c>
      <c r="D173" s="6">
        <v>0</v>
      </c>
      <c r="E173" t="s">
        <v>269</v>
      </c>
      <c r="F173" s="2"/>
      <c r="G173" s="5"/>
      <c r="H173" s="5"/>
      <c r="I173" s="5"/>
      <c r="J173" s="5"/>
      <c r="K173" s="5"/>
      <c r="L173" s="5"/>
      <c r="M173" s="5"/>
      <c r="N173" s="5"/>
      <c r="O173" s="5"/>
    </row>
    <row r="174" spans="1:23">
      <c r="A174" s="4">
        <v>41279</v>
      </c>
      <c r="B174" s="2">
        <v>50</v>
      </c>
      <c r="C174" s="2">
        <v>0</v>
      </c>
      <c r="D174" s="6">
        <v>0</v>
      </c>
      <c r="E174" t="s">
        <v>269</v>
      </c>
      <c r="F174" s="2"/>
      <c r="G174" s="5"/>
      <c r="H174" s="5"/>
      <c r="I174" s="5"/>
      <c r="J174" s="5"/>
      <c r="K174" s="5"/>
      <c r="L174" s="5"/>
      <c r="M174" s="5"/>
      <c r="N174" s="5"/>
      <c r="O174" s="5"/>
    </row>
    <row r="175" spans="1:23">
      <c r="A175" s="4">
        <v>41279</v>
      </c>
      <c r="B175" s="2">
        <v>50</v>
      </c>
      <c r="C175" s="2">
        <v>0</v>
      </c>
      <c r="D175" s="6">
        <v>0</v>
      </c>
      <c r="E175" t="s">
        <v>269</v>
      </c>
      <c r="F175" s="2"/>
      <c r="G175" s="3"/>
      <c r="H175" s="5"/>
      <c r="I175" s="5"/>
      <c r="J175" s="5"/>
      <c r="K175" s="5"/>
      <c r="L175" s="5"/>
      <c r="M175" s="5"/>
      <c r="N175" s="5"/>
      <c r="O175" s="5"/>
    </row>
    <row r="176" spans="1:23">
      <c r="A176" s="4">
        <v>41280</v>
      </c>
      <c r="B176" s="2">
        <v>0</v>
      </c>
      <c r="C176" s="2">
        <v>0</v>
      </c>
      <c r="D176" s="6">
        <v>1503.79</v>
      </c>
      <c r="E176" t="s">
        <v>184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>
      <c r="A177" s="4">
        <v>41281</v>
      </c>
      <c r="B177" s="2">
        <v>0</v>
      </c>
      <c r="C177" s="2">
        <v>0</v>
      </c>
      <c r="D177" s="6">
        <v>0</v>
      </c>
      <c r="E177" t="s">
        <v>20</v>
      </c>
      <c r="F177" s="2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4">
        <v>41282</v>
      </c>
      <c r="B178" s="2">
        <v>100</v>
      </c>
      <c r="C178" s="2">
        <v>0</v>
      </c>
      <c r="D178" s="6">
        <v>0</v>
      </c>
      <c r="E178" t="s">
        <v>320</v>
      </c>
      <c r="F178" s="2"/>
      <c r="G178" s="5"/>
      <c r="H178" s="5"/>
      <c r="I178" s="5"/>
      <c r="J178" s="5"/>
      <c r="K178" s="5"/>
      <c r="L178" s="5"/>
      <c r="M178" s="5"/>
      <c r="N178" s="5"/>
      <c r="O178" s="5"/>
    </row>
    <row r="179" spans="1:15">
      <c r="A179" s="4">
        <v>41283</v>
      </c>
      <c r="B179" s="2">
        <v>419</v>
      </c>
      <c r="C179" s="2">
        <v>0</v>
      </c>
      <c r="D179" s="6">
        <v>0</v>
      </c>
      <c r="E179" t="s">
        <v>321</v>
      </c>
      <c r="F179" s="2"/>
      <c r="G179" s="5"/>
      <c r="H179" s="5"/>
      <c r="I179" s="5"/>
      <c r="J179" s="5"/>
      <c r="K179" s="5"/>
      <c r="L179" s="5"/>
      <c r="M179" s="5"/>
      <c r="N179" s="5"/>
      <c r="O179" s="5"/>
    </row>
    <row r="180" spans="1:15">
      <c r="A180" s="4">
        <v>41283</v>
      </c>
      <c r="B180" s="2">
        <v>1000</v>
      </c>
      <c r="C180" s="2">
        <v>0</v>
      </c>
      <c r="D180" s="6">
        <v>0</v>
      </c>
      <c r="F180" s="2"/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4">
        <v>41284</v>
      </c>
      <c r="B181" s="2">
        <v>0</v>
      </c>
      <c r="C181" s="2">
        <v>0</v>
      </c>
      <c r="D181" s="6">
        <v>0</v>
      </c>
      <c r="E181" t="s">
        <v>20</v>
      </c>
      <c r="F181" s="2"/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4">
        <v>41285</v>
      </c>
      <c r="B182" s="2">
        <v>0</v>
      </c>
      <c r="C182" s="2">
        <v>0</v>
      </c>
      <c r="D182" s="6">
        <v>0</v>
      </c>
      <c r="E182" t="s">
        <v>20</v>
      </c>
      <c r="F182" s="2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4">
        <v>41286</v>
      </c>
      <c r="B183" s="2">
        <v>0</v>
      </c>
      <c r="C183" s="2">
        <v>0</v>
      </c>
      <c r="D183" s="6">
        <v>0</v>
      </c>
      <c r="E183" t="s">
        <v>20</v>
      </c>
      <c r="F183" s="2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4">
        <v>41287</v>
      </c>
      <c r="B184" s="2">
        <v>50</v>
      </c>
      <c r="C184" s="2">
        <v>0</v>
      </c>
      <c r="D184" s="6">
        <v>0</v>
      </c>
      <c r="E184" t="s">
        <v>320</v>
      </c>
      <c r="F184" s="2"/>
      <c r="G184" s="5"/>
      <c r="H184" s="5"/>
      <c r="I184" s="5"/>
      <c r="J184" s="10"/>
      <c r="K184" s="10"/>
      <c r="L184" s="10"/>
      <c r="M184" s="5"/>
      <c r="N184" s="5"/>
      <c r="O184" s="5"/>
    </row>
    <row r="185" spans="1:15">
      <c r="A185" s="4">
        <v>41288</v>
      </c>
      <c r="B185" s="2">
        <v>500</v>
      </c>
      <c r="C185" s="2">
        <v>0</v>
      </c>
      <c r="D185" s="6">
        <v>0</v>
      </c>
      <c r="E185" t="s">
        <v>198</v>
      </c>
      <c r="F185" s="2"/>
      <c r="G185" s="10"/>
      <c r="H185" s="10"/>
      <c r="I185" s="10"/>
      <c r="J185" s="10"/>
      <c r="K185" s="10"/>
      <c r="L185" s="10"/>
      <c r="M185" s="5"/>
      <c r="N185" s="5"/>
      <c r="O185" s="5"/>
    </row>
    <row r="186" spans="1:15">
      <c r="A186" s="4">
        <v>41289</v>
      </c>
      <c r="B186" s="2">
        <v>0</v>
      </c>
      <c r="C186" s="2">
        <v>0</v>
      </c>
      <c r="D186" s="6">
        <v>0</v>
      </c>
      <c r="E186" t="s">
        <v>20</v>
      </c>
      <c r="F186" s="2"/>
      <c r="G186" s="10"/>
      <c r="H186" s="10"/>
      <c r="I186" s="10"/>
      <c r="J186" s="10"/>
      <c r="K186" s="10"/>
      <c r="L186" s="10"/>
      <c r="M186" s="5"/>
      <c r="N186" s="5"/>
      <c r="O186" s="5"/>
    </row>
    <row r="187" spans="1:15">
      <c r="A187" s="4">
        <v>41290</v>
      </c>
      <c r="B187" s="2">
        <v>0</v>
      </c>
      <c r="C187" s="2">
        <v>230</v>
      </c>
      <c r="D187" s="6">
        <v>0</v>
      </c>
      <c r="E187" t="s">
        <v>318</v>
      </c>
      <c r="F187" s="2"/>
      <c r="G187" s="10"/>
      <c r="H187" s="10"/>
      <c r="I187" s="10"/>
      <c r="J187" s="10"/>
      <c r="K187" s="10"/>
      <c r="L187" s="10"/>
      <c r="M187" s="5"/>
      <c r="N187" s="5"/>
      <c r="O187" s="5"/>
    </row>
    <row r="188" spans="1:15">
      <c r="A188" s="4">
        <v>41290</v>
      </c>
      <c r="B188" s="2">
        <v>0</v>
      </c>
      <c r="C188" s="2">
        <v>169</v>
      </c>
      <c r="D188" s="6">
        <v>0</v>
      </c>
      <c r="E188" t="s">
        <v>319</v>
      </c>
      <c r="F188" s="2"/>
      <c r="G188" s="10"/>
      <c r="H188" s="10"/>
      <c r="I188" s="10"/>
      <c r="J188" s="10"/>
      <c r="K188" s="10"/>
      <c r="L188" s="10"/>
      <c r="M188" s="5"/>
      <c r="N188" s="5"/>
      <c r="O188" s="5"/>
    </row>
    <row r="189" spans="1:15">
      <c r="A189" s="4">
        <v>41290</v>
      </c>
      <c r="B189" s="2">
        <v>330</v>
      </c>
      <c r="C189" s="2">
        <v>0</v>
      </c>
      <c r="D189" s="6">
        <v>0</v>
      </c>
      <c r="E189" t="s">
        <v>253</v>
      </c>
      <c r="F189" s="2"/>
      <c r="G189" s="10"/>
      <c r="H189" s="10"/>
      <c r="I189" s="10"/>
      <c r="J189" s="10"/>
      <c r="K189" s="10"/>
      <c r="L189" s="10"/>
      <c r="M189" s="5"/>
      <c r="N189" s="5"/>
      <c r="O189" s="5"/>
    </row>
    <row r="190" spans="1:15">
      <c r="A190" s="4">
        <v>41290</v>
      </c>
      <c r="B190" s="2">
        <v>100</v>
      </c>
      <c r="C190" s="2">
        <v>0</v>
      </c>
      <c r="D190" s="6">
        <v>0</v>
      </c>
      <c r="E190" t="s">
        <v>326</v>
      </c>
      <c r="F190" s="2"/>
      <c r="G190" s="10"/>
      <c r="H190" s="10"/>
      <c r="I190" s="10"/>
      <c r="J190" s="10"/>
      <c r="K190" s="10"/>
      <c r="L190" s="10"/>
      <c r="M190" s="5"/>
      <c r="N190" s="5"/>
      <c r="O190" s="5"/>
    </row>
    <row r="191" spans="1:15">
      <c r="A191" s="4">
        <v>41291</v>
      </c>
      <c r="B191" s="2">
        <v>0</v>
      </c>
      <c r="C191" s="2">
        <v>0</v>
      </c>
      <c r="D191" s="6">
        <v>84.5</v>
      </c>
      <c r="E191" t="s">
        <v>184</v>
      </c>
      <c r="F191" s="2"/>
      <c r="G191" s="10"/>
      <c r="H191" s="10"/>
      <c r="I191" s="10"/>
      <c r="J191" s="10"/>
      <c r="K191" s="10"/>
      <c r="L191" s="10"/>
      <c r="M191" s="5"/>
      <c r="N191" s="5"/>
      <c r="O191" s="5"/>
    </row>
    <row r="192" spans="1:15">
      <c r="A192" s="4">
        <v>41291</v>
      </c>
      <c r="B192" s="2">
        <v>0</v>
      </c>
      <c r="C192" s="2">
        <v>0</v>
      </c>
      <c r="D192" s="6">
        <v>100</v>
      </c>
      <c r="E192" t="s">
        <v>329</v>
      </c>
      <c r="F192" s="2"/>
      <c r="G192" s="10"/>
      <c r="H192" s="10"/>
      <c r="I192" s="10"/>
      <c r="J192" s="10"/>
      <c r="K192" s="10"/>
      <c r="L192" s="10"/>
      <c r="M192" s="5"/>
      <c r="N192" s="5"/>
      <c r="O192" s="5"/>
    </row>
    <row r="193" spans="1:15">
      <c r="A193" s="4">
        <v>41291</v>
      </c>
      <c r="B193" s="2">
        <v>0</v>
      </c>
      <c r="C193" s="2">
        <v>0</v>
      </c>
      <c r="D193" s="6">
        <v>18</v>
      </c>
      <c r="E193" t="s">
        <v>330</v>
      </c>
      <c r="F193" s="2"/>
      <c r="G193" s="10"/>
      <c r="H193" s="10"/>
      <c r="I193" s="10"/>
      <c r="J193" s="10"/>
      <c r="K193" s="10"/>
      <c r="L193" s="10"/>
      <c r="M193" s="5"/>
      <c r="N193" s="5"/>
      <c r="O193" s="5"/>
    </row>
    <row r="194" spans="1:15">
      <c r="A194" s="4">
        <v>41292</v>
      </c>
      <c r="B194" s="2">
        <v>500</v>
      </c>
      <c r="C194" s="2">
        <v>0</v>
      </c>
      <c r="D194" s="6">
        <v>0</v>
      </c>
      <c r="E194" t="s">
        <v>198</v>
      </c>
      <c r="F194" s="2"/>
      <c r="G194" s="10"/>
      <c r="H194" s="10"/>
      <c r="I194" s="10"/>
      <c r="J194" s="10"/>
      <c r="K194" s="10"/>
      <c r="L194" s="10"/>
      <c r="M194" s="5"/>
      <c r="N194" s="5"/>
      <c r="O194" s="5"/>
    </row>
    <row r="195" spans="1:15">
      <c r="A195" s="4">
        <v>41293</v>
      </c>
      <c r="B195" s="2">
        <v>0</v>
      </c>
      <c r="C195" s="2">
        <v>0</v>
      </c>
      <c r="D195" s="6">
        <v>9</v>
      </c>
      <c r="E195" t="s">
        <v>331</v>
      </c>
      <c r="F195" s="2"/>
      <c r="G195" s="10"/>
      <c r="H195" s="10"/>
      <c r="I195" s="10"/>
      <c r="J195" s="10"/>
      <c r="K195" s="10"/>
      <c r="L195" s="10"/>
      <c r="M195" s="5"/>
      <c r="N195" s="5"/>
      <c r="O195" s="5"/>
    </row>
    <row r="196" spans="1:15">
      <c r="A196" s="4">
        <v>41293</v>
      </c>
      <c r="B196" s="2">
        <v>0</v>
      </c>
      <c r="C196" s="2">
        <v>0</v>
      </c>
      <c r="D196" s="6">
        <v>50</v>
      </c>
      <c r="E196" t="s">
        <v>184</v>
      </c>
      <c r="F196" s="2"/>
      <c r="G196" s="10"/>
      <c r="H196" s="10"/>
      <c r="I196" s="10"/>
      <c r="J196" s="10"/>
      <c r="K196" s="10"/>
      <c r="L196" s="10"/>
      <c r="M196" s="5"/>
      <c r="N196" s="5"/>
      <c r="O196" s="5"/>
    </row>
    <row r="197" spans="1:15">
      <c r="A197" s="4">
        <v>41293</v>
      </c>
      <c r="B197" s="2">
        <v>0</v>
      </c>
      <c r="C197" s="6">
        <v>16.899999999999999</v>
      </c>
      <c r="D197" s="6">
        <v>0</v>
      </c>
      <c r="E197" t="s">
        <v>337</v>
      </c>
      <c r="F197" s="2"/>
      <c r="G197" s="10"/>
      <c r="H197" s="10"/>
      <c r="I197" s="10"/>
      <c r="J197" s="10"/>
      <c r="K197" s="10"/>
      <c r="L197" s="10"/>
      <c r="M197" s="5"/>
      <c r="N197" s="5"/>
      <c r="O197" s="5"/>
    </row>
    <row r="198" spans="1:15">
      <c r="A198" s="4">
        <v>41293</v>
      </c>
      <c r="B198" s="2">
        <v>0</v>
      </c>
      <c r="C198" s="6">
        <v>21</v>
      </c>
      <c r="D198" s="6">
        <v>0</v>
      </c>
      <c r="E198" t="s">
        <v>230</v>
      </c>
      <c r="F198" s="2"/>
      <c r="G198" s="10"/>
      <c r="H198" s="10"/>
      <c r="I198" s="10"/>
      <c r="J198" s="10"/>
      <c r="K198" s="10"/>
      <c r="L198" s="10"/>
      <c r="M198" s="5"/>
      <c r="N198" s="5"/>
      <c r="O198" s="5"/>
    </row>
    <row r="199" spans="1:15">
      <c r="A199" s="4">
        <v>41293</v>
      </c>
      <c r="B199" s="2">
        <v>0</v>
      </c>
      <c r="C199" s="6">
        <v>300</v>
      </c>
      <c r="D199" s="6">
        <v>0</v>
      </c>
      <c r="E199" t="s">
        <v>338</v>
      </c>
      <c r="F199" s="2"/>
      <c r="G199" s="10"/>
      <c r="H199" s="10"/>
      <c r="I199" s="10"/>
      <c r="J199" s="10"/>
      <c r="K199" s="10"/>
      <c r="L199" s="10"/>
      <c r="M199" s="5"/>
      <c r="N199" s="5"/>
      <c r="O199" s="5"/>
    </row>
    <row r="200" spans="1:15">
      <c r="A200" s="4">
        <v>41293</v>
      </c>
      <c r="B200" s="2">
        <v>0</v>
      </c>
      <c r="C200" s="6">
        <v>16.7</v>
      </c>
      <c r="D200" s="6">
        <v>0</v>
      </c>
      <c r="E200" t="s">
        <v>339</v>
      </c>
      <c r="F200" s="2"/>
      <c r="G200" s="10"/>
      <c r="H200" s="10"/>
      <c r="I200" s="10"/>
      <c r="J200" s="10"/>
      <c r="K200" s="10"/>
      <c r="L200" s="10"/>
      <c r="M200" s="5"/>
      <c r="N200" s="5"/>
      <c r="O200" s="5"/>
    </row>
    <row r="201" spans="1:15">
      <c r="A201" s="4">
        <v>41293</v>
      </c>
      <c r="B201" s="2">
        <v>200</v>
      </c>
      <c r="C201" s="6">
        <v>0</v>
      </c>
      <c r="D201" s="6">
        <v>0</v>
      </c>
      <c r="E201" t="s">
        <v>320</v>
      </c>
      <c r="F201" s="2"/>
      <c r="G201" s="10"/>
      <c r="H201" s="10"/>
      <c r="I201" s="10"/>
      <c r="J201" s="10"/>
      <c r="K201" s="10"/>
      <c r="L201" s="10"/>
      <c r="M201" s="5"/>
      <c r="N201" s="5"/>
      <c r="O201" s="5"/>
    </row>
    <row r="202" spans="1:15">
      <c r="A202" s="4">
        <v>41294</v>
      </c>
      <c r="B202" s="2">
        <v>0</v>
      </c>
      <c r="C202" s="2">
        <v>0</v>
      </c>
      <c r="D202" s="6">
        <v>0</v>
      </c>
      <c r="E202" t="s">
        <v>20</v>
      </c>
      <c r="F202" s="2"/>
      <c r="G202" s="10"/>
      <c r="H202" s="10"/>
      <c r="I202" s="10"/>
      <c r="J202" s="10"/>
      <c r="K202" s="10"/>
      <c r="L202" s="10"/>
      <c r="M202" s="5"/>
      <c r="N202" s="5"/>
      <c r="O202" s="5"/>
    </row>
    <row r="203" spans="1:15">
      <c r="A203" s="4">
        <v>41295</v>
      </c>
      <c r="B203" s="2">
        <v>0</v>
      </c>
      <c r="C203" s="2">
        <v>0</v>
      </c>
      <c r="D203" s="6">
        <v>1</v>
      </c>
      <c r="E203" t="s">
        <v>183</v>
      </c>
      <c r="F203" s="2"/>
      <c r="G203" s="10"/>
      <c r="H203" s="10"/>
      <c r="I203" s="10"/>
      <c r="J203" s="10"/>
      <c r="K203" s="10"/>
      <c r="L203" s="10"/>
      <c r="M203" s="5"/>
      <c r="N203" s="5"/>
      <c r="O203" s="5"/>
    </row>
    <row r="204" spans="1:15">
      <c r="A204" s="4">
        <v>41295</v>
      </c>
      <c r="B204" s="2">
        <v>0</v>
      </c>
      <c r="C204" s="2">
        <v>0</v>
      </c>
      <c r="D204" s="6">
        <v>1</v>
      </c>
      <c r="E204" t="s">
        <v>342</v>
      </c>
      <c r="F204" s="2"/>
      <c r="G204" s="10"/>
      <c r="H204" s="10"/>
      <c r="I204" s="10"/>
      <c r="J204" s="10"/>
      <c r="K204" s="10"/>
      <c r="L204" s="10"/>
      <c r="M204" s="5"/>
      <c r="N204" s="5"/>
      <c r="O204" s="5"/>
    </row>
    <row r="205" spans="1:15">
      <c r="A205" s="4">
        <v>41295</v>
      </c>
      <c r="B205" s="2">
        <v>0</v>
      </c>
      <c r="C205" s="2">
        <v>0</v>
      </c>
      <c r="D205" s="6">
        <v>6</v>
      </c>
      <c r="E205" t="s">
        <v>184</v>
      </c>
      <c r="F205" s="2"/>
      <c r="G205" s="10"/>
      <c r="H205" s="10"/>
      <c r="I205" s="10"/>
      <c r="J205" s="10"/>
      <c r="K205" s="10"/>
      <c r="L205" s="10"/>
      <c r="M205" s="5"/>
      <c r="N205" s="5"/>
      <c r="O205" s="5"/>
    </row>
    <row r="206" spans="1:15">
      <c r="A206" s="4">
        <v>41296</v>
      </c>
      <c r="B206" s="2">
        <v>0</v>
      </c>
      <c r="C206" s="2">
        <v>0</v>
      </c>
      <c r="D206" s="6">
        <v>3</v>
      </c>
      <c r="E206" t="s">
        <v>183</v>
      </c>
      <c r="F206" s="2"/>
      <c r="G206" s="10"/>
      <c r="H206" s="10"/>
      <c r="I206" s="10"/>
      <c r="J206" s="10"/>
      <c r="K206" s="10"/>
      <c r="L206" s="10"/>
      <c r="M206" s="5"/>
      <c r="N206" s="5"/>
      <c r="O206" s="5"/>
    </row>
    <row r="207" spans="1:15">
      <c r="A207" s="4">
        <v>41297</v>
      </c>
      <c r="B207" s="2">
        <v>0</v>
      </c>
      <c r="C207" s="2">
        <v>0</v>
      </c>
      <c r="D207" s="6">
        <v>21</v>
      </c>
      <c r="E207" t="s">
        <v>224</v>
      </c>
      <c r="F207" s="2"/>
      <c r="G207" s="10"/>
      <c r="H207" s="10"/>
      <c r="I207" s="10"/>
      <c r="J207" s="5"/>
      <c r="K207" s="5"/>
      <c r="L207" s="5"/>
      <c r="M207" s="5"/>
      <c r="N207" s="5"/>
      <c r="O207" s="5"/>
    </row>
    <row r="208" spans="1:15">
      <c r="A208" s="4">
        <v>41297</v>
      </c>
      <c r="B208" s="2">
        <v>500</v>
      </c>
      <c r="C208" s="2">
        <v>0</v>
      </c>
      <c r="D208" s="6">
        <v>0</v>
      </c>
      <c r="E208" t="s">
        <v>198</v>
      </c>
      <c r="F208" s="2"/>
      <c r="G208" s="10"/>
      <c r="H208" s="10"/>
      <c r="I208" s="10"/>
      <c r="J208" s="5"/>
      <c r="K208" s="5"/>
      <c r="L208" s="5"/>
      <c r="M208" s="5"/>
      <c r="N208" s="5"/>
      <c r="O208" s="5"/>
    </row>
    <row r="209" spans="1:15">
      <c r="A209" s="4">
        <v>41297</v>
      </c>
      <c r="B209" s="2">
        <v>0</v>
      </c>
      <c r="C209" s="2">
        <v>0</v>
      </c>
      <c r="D209" s="6">
        <v>100</v>
      </c>
      <c r="E209" t="s">
        <v>345</v>
      </c>
      <c r="F209" s="2"/>
      <c r="G209" s="10"/>
      <c r="H209" s="10"/>
      <c r="I209" s="10"/>
      <c r="J209" s="5"/>
      <c r="K209" s="5"/>
      <c r="L209" s="5"/>
      <c r="M209" s="5"/>
      <c r="N209" s="5"/>
      <c r="O209" s="5"/>
    </row>
    <row r="210" spans="1:15">
      <c r="A210" s="4">
        <v>41297</v>
      </c>
      <c r="B210" s="2">
        <v>0</v>
      </c>
      <c r="C210" s="2">
        <v>0</v>
      </c>
      <c r="D210" s="6">
        <v>100</v>
      </c>
      <c r="E210" t="s">
        <v>346</v>
      </c>
      <c r="F210" s="2"/>
      <c r="G210" s="10"/>
      <c r="H210" s="10"/>
      <c r="I210" s="10"/>
      <c r="J210" s="5"/>
      <c r="K210" s="5"/>
      <c r="L210" s="5"/>
      <c r="M210" s="5"/>
      <c r="N210" s="5"/>
      <c r="O210" s="5"/>
    </row>
    <row r="211" spans="1:15">
      <c r="A211" s="4">
        <v>41297</v>
      </c>
      <c r="B211" s="2">
        <v>1500</v>
      </c>
      <c r="C211" s="2">
        <v>0</v>
      </c>
      <c r="D211" s="6">
        <v>0</v>
      </c>
      <c r="E211" t="s">
        <v>352</v>
      </c>
      <c r="F211" s="2"/>
      <c r="G211" s="10"/>
      <c r="H211" s="10"/>
      <c r="I211" s="10"/>
      <c r="J211" s="5"/>
      <c r="K211" s="5"/>
      <c r="L211" s="5"/>
      <c r="M211" s="5"/>
      <c r="N211" s="5"/>
      <c r="O211" s="5"/>
    </row>
    <row r="212" spans="1:15">
      <c r="A212" s="4">
        <v>41298</v>
      </c>
      <c r="B212" s="2">
        <v>0</v>
      </c>
      <c r="C212" s="2">
        <v>0</v>
      </c>
      <c r="D212" s="6">
        <v>19</v>
      </c>
      <c r="E212" t="s">
        <v>169</v>
      </c>
      <c r="F212" s="2"/>
      <c r="G212" s="10"/>
      <c r="H212" s="10"/>
      <c r="I212" s="10"/>
      <c r="J212" s="5"/>
      <c r="K212" s="5"/>
      <c r="L212" s="5"/>
      <c r="M212" s="5"/>
      <c r="N212" s="5"/>
      <c r="O212" s="5"/>
    </row>
    <row r="213" spans="1:15">
      <c r="A213" s="4">
        <v>41298</v>
      </c>
      <c r="B213" s="2">
        <v>0</v>
      </c>
      <c r="C213" s="2">
        <v>0</v>
      </c>
      <c r="D213" s="6">
        <v>25</v>
      </c>
      <c r="E213" t="s">
        <v>349</v>
      </c>
      <c r="F213" s="2"/>
      <c r="G213" s="10"/>
      <c r="H213" s="10"/>
      <c r="I213" s="10"/>
      <c r="J213" s="5"/>
      <c r="K213" s="5"/>
      <c r="L213" s="5"/>
      <c r="M213" s="5"/>
      <c r="N213" s="5"/>
      <c r="O213" s="5"/>
    </row>
    <row r="214" spans="1:15">
      <c r="A214" s="4">
        <v>41299</v>
      </c>
      <c r="B214" s="2">
        <v>500</v>
      </c>
      <c r="C214" s="2">
        <v>0</v>
      </c>
      <c r="D214" s="6">
        <v>0</v>
      </c>
      <c r="E214" t="s">
        <v>198</v>
      </c>
      <c r="F214" s="2"/>
      <c r="G214" s="10"/>
      <c r="H214" s="10"/>
      <c r="I214" s="10"/>
      <c r="J214" s="5"/>
      <c r="K214" s="5"/>
      <c r="L214" s="5"/>
      <c r="M214" s="5"/>
      <c r="N214" s="5"/>
      <c r="O214" s="5"/>
    </row>
    <row r="215" spans="1:15">
      <c r="A215" s="4">
        <v>41300</v>
      </c>
      <c r="B215" s="2">
        <v>500</v>
      </c>
      <c r="C215" s="2">
        <v>0</v>
      </c>
      <c r="D215" s="6">
        <v>0</v>
      </c>
      <c r="E215" t="s">
        <v>198</v>
      </c>
      <c r="F215" s="2"/>
      <c r="G215" s="10"/>
      <c r="H215" s="10"/>
      <c r="I215" s="10"/>
      <c r="J215" s="5"/>
      <c r="K215" s="5"/>
      <c r="L215" s="5"/>
      <c r="M215" s="5"/>
      <c r="N215" s="5"/>
      <c r="O215" s="5"/>
    </row>
    <row r="216" spans="1:15">
      <c r="A216" s="4">
        <v>41300</v>
      </c>
      <c r="B216" s="2">
        <v>0</v>
      </c>
      <c r="C216" s="2">
        <v>365.5</v>
      </c>
      <c r="D216" s="6">
        <v>0</v>
      </c>
      <c r="E216" t="s">
        <v>357</v>
      </c>
      <c r="F216" s="2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A217" s="4">
        <v>41300</v>
      </c>
      <c r="B217" s="2">
        <v>0</v>
      </c>
      <c r="C217" s="2">
        <v>0</v>
      </c>
      <c r="D217" s="6">
        <v>6</v>
      </c>
      <c r="E217" t="s">
        <v>358</v>
      </c>
      <c r="F217" s="2"/>
      <c r="G217" s="5"/>
      <c r="H217" s="5"/>
      <c r="I217" s="5"/>
      <c r="J217" s="5"/>
      <c r="K217" s="5"/>
      <c r="L217" s="5"/>
      <c r="M217" s="5"/>
      <c r="N217" s="5"/>
      <c r="O217" s="5"/>
    </row>
    <row r="218" spans="1:15">
      <c r="A218" s="4">
        <v>41300</v>
      </c>
      <c r="B218" s="2">
        <v>0</v>
      </c>
      <c r="C218" s="2">
        <v>0</v>
      </c>
      <c r="D218" s="6">
        <v>2</v>
      </c>
      <c r="E218" t="s">
        <v>183</v>
      </c>
      <c r="F218" s="2"/>
      <c r="G218" s="5"/>
      <c r="H218" s="5"/>
      <c r="I218" s="5"/>
      <c r="J218" s="5"/>
      <c r="K218" s="5"/>
      <c r="L218" s="5"/>
      <c r="M218" s="5"/>
      <c r="N218" s="5"/>
      <c r="O218" s="5"/>
    </row>
    <row r="219" spans="1:15">
      <c r="A219" s="4">
        <v>41300</v>
      </c>
      <c r="B219" s="2">
        <v>0</v>
      </c>
      <c r="C219" s="2">
        <v>0</v>
      </c>
      <c r="D219" s="6">
        <v>1</v>
      </c>
      <c r="E219" t="s">
        <v>184</v>
      </c>
      <c r="F219" s="2"/>
      <c r="G219" s="5"/>
      <c r="H219" s="5"/>
      <c r="I219" s="5"/>
      <c r="J219" s="5"/>
      <c r="K219" s="5"/>
      <c r="L219" s="5"/>
      <c r="M219" s="5"/>
      <c r="N219" s="5"/>
      <c r="O219" s="5"/>
    </row>
    <row r="220" spans="1:15">
      <c r="A220" s="4">
        <v>41301</v>
      </c>
      <c r="B220" s="2">
        <v>0</v>
      </c>
      <c r="C220" s="2">
        <v>0</v>
      </c>
      <c r="D220" s="6">
        <v>2</v>
      </c>
      <c r="E220" t="s">
        <v>183</v>
      </c>
      <c r="F220" s="2"/>
      <c r="G220" s="5"/>
      <c r="H220" s="5"/>
      <c r="I220" s="5"/>
      <c r="J220" s="5"/>
      <c r="K220" s="5"/>
      <c r="L220" s="5"/>
      <c r="M220" s="5"/>
      <c r="N220" s="5"/>
      <c r="O220" s="5"/>
    </row>
    <row r="221" spans="1:15">
      <c r="A221" s="4">
        <v>41302</v>
      </c>
      <c r="B221" s="2">
        <v>500</v>
      </c>
      <c r="C221" s="2">
        <v>0</v>
      </c>
      <c r="D221" s="6">
        <v>0</v>
      </c>
      <c r="E221" t="s">
        <v>198</v>
      </c>
      <c r="F221" s="2"/>
      <c r="G221" s="5"/>
      <c r="H221" s="5"/>
      <c r="I221" s="5"/>
      <c r="J221" s="5"/>
      <c r="K221" s="5"/>
      <c r="L221" s="5"/>
      <c r="M221" s="5"/>
      <c r="N221" s="5"/>
      <c r="O221" s="5"/>
    </row>
    <row r="222" spans="1:15">
      <c r="A222" s="4">
        <v>41302</v>
      </c>
      <c r="B222" s="2">
        <v>0</v>
      </c>
      <c r="C222" s="2">
        <v>0</v>
      </c>
      <c r="D222" s="6">
        <v>100</v>
      </c>
      <c r="E222" t="s">
        <v>346</v>
      </c>
      <c r="F222" s="2"/>
      <c r="G222" s="5"/>
      <c r="H222" s="5"/>
      <c r="I222" s="5"/>
      <c r="J222" s="5"/>
      <c r="K222" s="5"/>
      <c r="L222" s="5"/>
      <c r="M222" s="5"/>
      <c r="N222" s="5"/>
      <c r="O222" s="5"/>
    </row>
    <row r="223" spans="1:15">
      <c r="A223" s="4">
        <v>41302</v>
      </c>
      <c r="B223" s="2">
        <v>0</v>
      </c>
      <c r="C223" s="2">
        <v>0</v>
      </c>
      <c r="D223" s="6">
        <v>0.5</v>
      </c>
      <c r="E223" t="s">
        <v>224</v>
      </c>
      <c r="F223" s="2"/>
      <c r="G223" s="5"/>
      <c r="H223" s="5"/>
      <c r="I223" s="5"/>
      <c r="J223" s="5"/>
      <c r="K223" s="5"/>
      <c r="L223" s="5"/>
      <c r="M223" s="5"/>
      <c r="N223" s="5"/>
      <c r="O223" s="5"/>
    </row>
    <row r="224" spans="1:15">
      <c r="A224" s="4">
        <v>41302</v>
      </c>
      <c r="B224" s="2">
        <v>0</v>
      </c>
      <c r="C224" s="2">
        <v>0</v>
      </c>
      <c r="D224" s="6">
        <v>7.5</v>
      </c>
      <c r="E224" t="s">
        <v>184</v>
      </c>
      <c r="F224" s="2"/>
      <c r="G224" s="5"/>
      <c r="H224" s="5"/>
      <c r="I224" s="5"/>
      <c r="J224" s="5"/>
      <c r="K224" s="5"/>
      <c r="L224" s="5"/>
      <c r="M224" s="5"/>
      <c r="N224" s="5"/>
      <c r="O224" s="5"/>
    </row>
    <row r="225" spans="1:15">
      <c r="A225" s="4">
        <v>41303</v>
      </c>
      <c r="B225" s="2">
        <v>0</v>
      </c>
      <c r="C225" s="2">
        <v>0</v>
      </c>
      <c r="D225" s="6">
        <v>0.5</v>
      </c>
      <c r="E225" t="s">
        <v>365</v>
      </c>
      <c r="F225" s="2"/>
      <c r="G225" s="5"/>
      <c r="H225" s="5"/>
      <c r="I225" s="5"/>
      <c r="J225" s="5"/>
      <c r="K225" s="5"/>
      <c r="L225" s="5"/>
      <c r="M225" s="5"/>
      <c r="N225" s="5"/>
      <c r="O225" s="5"/>
    </row>
    <row r="226" spans="1:15">
      <c r="A226" s="4">
        <v>41304</v>
      </c>
      <c r="B226" s="2">
        <v>50</v>
      </c>
      <c r="C226" s="2">
        <v>0</v>
      </c>
      <c r="D226" s="6">
        <v>0</v>
      </c>
      <c r="E226" t="s">
        <v>366</v>
      </c>
      <c r="F226" s="2"/>
      <c r="G226" s="10"/>
      <c r="H226" s="10"/>
      <c r="I226" s="10"/>
      <c r="J226" s="5"/>
      <c r="K226" s="5"/>
      <c r="L226" s="5"/>
      <c r="M226" s="5"/>
      <c r="N226" s="5"/>
      <c r="O226" s="5"/>
    </row>
    <row r="227" spans="1:15">
      <c r="A227" s="4">
        <v>41305</v>
      </c>
      <c r="B227" s="2">
        <v>1055</v>
      </c>
      <c r="C227" s="2">
        <v>0</v>
      </c>
      <c r="D227" s="6">
        <v>0</v>
      </c>
      <c r="E227" t="s">
        <v>370</v>
      </c>
      <c r="F227" s="2"/>
      <c r="G227" s="10"/>
      <c r="H227" s="10"/>
      <c r="I227" s="10"/>
      <c r="J227" s="10"/>
      <c r="K227" s="10"/>
      <c r="L227" s="10"/>
      <c r="M227" s="5"/>
      <c r="N227" s="5"/>
      <c r="O227" s="5"/>
    </row>
    <row r="228" spans="1:15">
      <c r="A228" s="4">
        <v>41305</v>
      </c>
      <c r="B228" s="2">
        <v>900</v>
      </c>
      <c r="C228" s="2">
        <v>0</v>
      </c>
      <c r="D228" s="6">
        <v>0</v>
      </c>
      <c r="E228" t="s">
        <v>198</v>
      </c>
      <c r="F228" s="2"/>
      <c r="G228" s="10"/>
      <c r="H228" s="10"/>
      <c r="I228" s="10"/>
      <c r="J228" s="10"/>
      <c r="K228" s="10"/>
      <c r="L228" s="10"/>
      <c r="M228" s="5"/>
      <c r="N228" s="5"/>
      <c r="O228" s="5"/>
    </row>
    <row r="229" spans="1:15">
      <c r="A229" t="s">
        <v>21</v>
      </c>
      <c r="B229" s="2">
        <f>SUM(B10:B228)</f>
        <v>15950</v>
      </c>
      <c r="C229" s="2">
        <f>SUM(C10:C228)</f>
        <v>1653.3500000000001</v>
      </c>
      <c r="D229" s="2">
        <f>SUM(D10:D228)</f>
        <v>6512.79</v>
      </c>
      <c r="E229" t="s">
        <v>20</v>
      </c>
      <c r="F229" s="2"/>
      <c r="G229" s="10"/>
      <c r="H229" s="10"/>
      <c r="I229" s="10"/>
      <c r="J229" s="10"/>
      <c r="K229" s="10"/>
      <c r="L229" s="10"/>
      <c r="M229" s="5"/>
      <c r="N229" s="5"/>
      <c r="O229" s="5"/>
    </row>
    <row r="230" spans="1:15">
      <c r="E230" t="s">
        <v>20</v>
      </c>
      <c r="F230" s="2"/>
      <c r="G230" s="10"/>
      <c r="H230" s="10"/>
      <c r="I230" s="10"/>
      <c r="J230" s="10"/>
      <c r="K230" s="10"/>
      <c r="L230" s="10"/>
      <c r="M230" s="5"/>
      <c r="N230" s="5"/>
      <c r="O230" s="5"/>
    </row>
    <row r="231" spans="1:15">
      <c r="E231" t="s">
        <v>20</v>
      </c>
      <c r="F231" s="2"/>
      <c r="G231" s="10"/>
      <c r="H231" s="10"/>
      <c r="I231" s="10"/>
      <c r="J231" s="10"/>
      <c r="K231" s="10"/>
      <c r="L231" s="10"/>
      <c r="M231" s="5"/>
      <c r="N231" s="5"/>
      <c r="O231" s="5"/>
    </row>
    <row r="232" spans="1:15">
      <c r="E232" t="s">
        <v>20</v>
      </c>
      <c r="F232" s="2"/>
      <c r="G232" s="10"/>
      <c r="H232" s="10"/>
      <c r="I232" s="10"/>
      <c r="J232" s="10"/>
      <c r="K232" s="10"/>
      <c r="L232" s="10"/>
      <c r="M232" s="5"/>
      <c r="N232" s="5"/>
      <c r="O232" s="5"/>
    </row>
    <row r="233" spans="1:15">
      <c r="E233" t="s">
        <v>20</v>
      </c>
      <c r="F233" s="2"/>
      <c r="G233" s="10"/>
      <c r="H233" s="10"/>
      <c r="I233" s="10"/>
      <c r="J233" s="10"/>
      <c r="K233" s="10"/>
      <c r="L233" s="10"/>
      <c r="M233" s="5"/>
      <c r="N233" s="5"/>
      <c r="O233" s="5"/>
    </row>
    <row r="234" spans="1:15">
      <c r="E234" t="s">
        <v>20</v>
      </c>
      <c r="F234" s="2"/>
      <c r="G234" s="5"/>
      <c r="H234" s="5"/>
      <c r="I234" s="5"/>
      <c r="J234" s="5"/>
      <c r="K234" s="5"/>
      <c r="L234" s="5"/>
      <c r="M234" s="5"/>
      <c r="N234" s="5"/>
      <c r="O234" s="5"/>
    </row>
    <row r="235" spans="1:15">
      <c r="E235" t="s">
        <v>20</v>
      </c>
      <c r="F235" s="2"/>
      <c r="G235" s="5"/>
      <c r="H235" s="5"/>
      <c r="I235" s="5"/>
      <c r="J235" s="5"/>
      <c r="K235" s="5"/>
      <c r="L235" s="5"/>
      <c r="M235" s="5"/>
      <c r="N235" s="5"/>
      <c r="O235" s="5"/>
    </row>
    <row r="236" spans="1:15">
      <c r="E236" t="s">
        <v>20</v>
      </c>
      <c r="F236" s="2"/>
      <c r="G236" s="5"/>
      <c r="H236" s="5"/>
      <c r="I236" s="5"/>
      <c r="J236" s="5"/>
      <c r="K236" s="5"/>
      <c r="L236" s="5"/>
      <c r="M236" s="5"/>
      <c r="N236" s="5"/>
      <c r="O236" s="5"/>
    </row>
    <row r="237" spans="1:15">
      <c r="E237" t="s">
        <v>20</v>
      </c>
      <c r="F237" s="2"/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E238" t="s">
        <v>20</v>
      </c>
      <c r="F238" s="2"/>
      <c r="G238" s="5"/>
      <c r="H238" s="5"/>
      <c r="I238" s="5"/>
      <c r="J238" s="5"/>
      <c r="K238" s="5"/>
      <c r="L238" s="5"/>
      <c r="M238" s="5"/>
      <c r="N238" s="5"/>
      <c r="O238" s="5"/>
    </row>
    <row r="239" spans="1:15">
      <c r="E239" t="s">
        <v>20</v>
      </c>
      <c r="F239" s="2"/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E240" t="s">
        <v>20</v>
      </c>
      <c r="F240" s="2"/>
      <c r="G240" s="5"/>
      <c r="H240" s="5"/>
      <c r="I240" s="5"/>
      <c r="J240" s="5"/>
      <c r="K240" s="5"/>
      <c r="L240" s="5"/>
      <c r="M240" s="5"/>
      <c r="N240" s="5"/>
      <c r="O240" s="5"/>
    </row>
    <row r="241" spans="5:15">
      <c r="E241" t="s">
        <v>20</v>
      </c>
      <c r="F241" s="2"/>
      <c r="G241" s="5"/>
      <c r="H241" s="5"/>
      <c r="I241" s="5"/>
      <c r="J241" s="5"/>
      <c r="K241" s="5"/>
      <c r="L241" s="5"/>
      <c r="M241" s="5"/>
      <c r="N241" s="5"/>
      <c r="O241" s="5"/>
    </row>
    <row r="242" spans="5:15">
      <c r="E242" t="s">
        <v>20</v>
      </c>
      <c r="F242" s="2"/>
      <c r="J242" s="5"/>
      <c r="K242" s="5"/>
      <c r="L242" s="5"/>
      <c r="M242" s="5"/>
      <c r="N242" s="5"/>
      <c r="O242" s="5"/>
    </row>
    <row r="243" spans="5:15">
      <c r="E243" t="s">
        <v>20</v>
      </c>
      <c r="F243" s="2"/>
    </row>
    <row r="244" spans="5:15">
      <c r="E244" t="s">
        <v>20</v>
      </c>
      <c r="F244" s="2"/>
    </row>
    <row r="245" spans="5:15">
      <c r="E245" t="s">
        <v>20</v>
      </c>
      <c r="F245" s="2"/>
    </row>
    <row r="246" spans="5:15">
      <c r="E246" t="s">
        <v>20</v>
      </c>
      <c r="F246" s="2"/>
    </row>
    <row r="247" spans="5:15">
      <c r="E247" t="s">
        <v>20</v>
      </c>
      <c r="F247" s="2"/>
    </row>
    <row r="248" spans="5:15">
      <c r="E248" t="s">
        <v>20</v>
      </c>
      <c r="F248" s="2"/>
    </row>
    <row r="249" spans="5:15">
      <c r="E249" t="s">
        <v>20</v>
      </c>
      <c r="F249" s="2"/>
    </row>
    <row r="250" spans="5:15">
      <c r="E250" t="s">
        <v>20</v>
      </c>
      <c r="F250" s="2"/>
    </row>
    <row r="251" spans="5:15">
      <c r="E251" t="s">
        <v>20</v>
      </c>
      <c r="F251" s="2"/>
    </row>
    <row r="252" spans="5:15">
      <c r="E252" t="s">
        <v>20</v>
      </c>
      <c r="F252" s="2"/>
    </row>
    <row r="253" spans="5:15">
      <c r="E253" t="s">
        <v>20</v>
      </c>
      <c r="F253" s="2"/>
    </row>
    <row r="254" spans="5:15">
      <c r="E254" t="s">
        <v>20</v>
      </c>
      <c r="F254" s="2"/>
    </row>
    <row r="255" spans="5:15">
      <c r="E255" t="s">
        <v>20</v>
      </c>
      <c r="F255" s="2"/>
    </row>
    <row r="256" spans="5:15">
      <c r="E256" t="s">
        <v>20</v>
      </c>
      <c r="F256" s="2"/>
    </row>
    <row r="257" spans="5:6">
      <c r="E257" t="s">
        <v>20</v>
      </c>
      <c r="F257" s="2"/>
    </row>
    <row r="258" spans="5:6">
      <c r="E258" t="s">
        <v>20</v>
      </c>
      <c r="F258" s="2"/>
    </row>
    <row r="259" spans="5:6">
      <c r="E259" t="s">
        <v>20</v>
      </c>
      <c r="F259" s="2"/>
    </row>
    <row r="260" spans="5:6">
      <c r="E260" t="s">
        <v>20</v>
      </c>
      <c r="F260" s="2"/>
    </row>
    <row r="261" spans="5:6">
      <c r="E261" t="s">
        <v>20</v>
      </c>
      <c r="F261" s="2"/>
    </row>
    <row r="262" spans="5:6">
      <c r="E262" t="s">
        <v>20</v>
      </c>
      <c r="F262" s="2"/>
    </row>
    <row r="263" spans="5:6">
      <c r="E263" t="s">
        <v>20</v>
      </c>
      <c r="F263" s="2"/>
    </row>
    <row r="264" spans="5:6">
      <c r="E264" t="s">
        <v>20</v>
      </c>
      <c r="F264" s="2"/>
    </row>
    <row r="265" spans="5:6">
      <c r="E265" t="s">
        <v>20</v>
      </c>
      <c r="F265" s="2"/>
    </row>
    <row r="266" spans="5:6">
      <c r="E266" t="s">
        <v>20</v>
      </c>
      <c r="F266" s="2"/>
    </row>
    <row r="267" spans="5:6">
      <c r="E267" t="s">
        <v>20</v>
      </c>
      <c r="F267" s="2"/>
    </row>
    <row r="268" spans="5:6">
      <c r="E268" t="s">
        <v>20</v>
      </c>
      <c r="F268" s="2"/>
    </row>
    <row r="269" spans="5:6">
      <c r="E269" t="s">
        <v>20</v>
      </c>
      <c r="F269" s="2"/>
    </row>
    <row r="270" spans="5:6">
      <c r="E270" t="s">
        <v>20</v>
      </c>
      <c r="F270" s="2"/>
    </row>
    <row r="271" spans="5:6">
      <c r="E271" t="s">
        <v>20</v>
      </c>
      <c r="F271" s="2"/>
    </row>
    <row r="272" spans="5:6">
      <c r="E272" t="s">
        <v>20</v>
      </c>
      <c r="F272" s="2"/>
    </row>
    <row r="273" spans="5:6">
      <c r="E273" t="s">
        <v>20</v>
      </c>
      <c r="F273" s="2"/>
    </row>
    <row r="274" spans="5:6">
      <c r="E274" t="s">
        <v>20</v>
      </c>
      <c r="F274" s="2"/>
    </row>
    <row r="275" spans="5:6">
      <c r="E275" t="s">
        <v>20</v>
      </c>
      <c r="F275" s="2"/>
    </row>
    <row r="276" spans="5:6">
      <c r="F276" s="2"/>
    </row>
    <row r="277" spans="5:6">
      <c r="F277" s="2"/>
    </row>
    <row r="278" spans="5:6">
      <c r="F278" s="2"/>
    </row>
    <row r="279" spans="5:6">
      <c r="F279" s="2"/>
    </row>
    <row r="280" spans="5:6">
      <c r="F280" s="2"/>
    </row>
    <row r="281" spans="5:6">
      <c r="F281" s="2"/>
    </row>
    <row r="282" spans="5:6">
      <c r="F282" s="2"/>
    </row>
    <row r="283" spans="5:6">
      <c r="F283" s="2"/>
    </row>
    <row r="284" spans="5:6">
      <c r="F284" s="2"/>
    </row>
    <row r="285" spans="5:6">
      <c r="F285" s="2"/>
    </row>
    <row r="286" spans="5:6">
      <c r="F286" s="2"/>
    </row>
    <row r="287" spans="5:6">
      <c r="F287" s="2"/>
    </row>
  </sheetData>
  <mergeCells count="6">
    <mergeCell ref="G9:I9"/>
    <mergeCell ref="A1:E1"/>
    <mergeCell ref="F1:I1"/>
    <mergeCell ref="A7:C7"/>
    <mergeCell ref="P7:U7"/>
    <mergeCell ref="B8:E8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0"/>
  <sheetViews>
    <sheetView workbookViewId="0">
      <selection activeCell="H14" sqref="H14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  <col min="5" max="5" width="48" bestFit="1" customWidth="1"/>
    <col min="6" max="6" width="11.5" bestFit="1" customWidth="1"/>
    <col min="10" max="10" width="14.6640625" bestFit="1" customWidth="1"/>
    <col min="20" max="20" width="17.33203125" bestFit="1" customWidth="1"/>
  </cols>
  <sheetData>
    <row r="1" spans="1:22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22">
      <c r="A3" t="s">
        <v>4</v>
      </c>
      <c r="B3" s="3">
        <v>3000</v>
      </c>
      <c r="C3" s="2">
        <f>SUM(B10:D51)</f>
        <v>4544.75</v>
      </c>
      <c r="D3" s="2">
        <f>B$3-C$3</f>
        <v>-1544.75</v>
      </c>
      <c r="F3" t="s">
        <v>30</v>
      </c>
      <c r="G3" s="2">
        <f>'Enero 2013'!H3</f>
        <v>1091.2000000000044</v>
      </c>
      <c r="H3" s="2">
        <f>G3-B226+Q40-H12-H13-H14</f>
        <v>7519.4400000000023</v>
      </c>
    </row>
    <row r="4" spans="1:22">
      <c r="A4" t="s">
        <v>5</v>
      </c>
      <c r="B4" s="3">
        <v>2000</v>
      </c>
      <c r="C4" s="2">
        <f>SUM(B53:D165)</f>
        <v>4151.6400000000021</v>
      </c>
      <c r="D4" s="2">
        <f>B4-C4</f>
        <v>-2151.6400000000021</v>
      </c>
      <c r="F4" t="s">
        <v>31</v>
      </c>
      <c r="G4" s="2">
        <f>'Enero 2013'!H4</f>
        <v>854.19000000000074</v>
      </c>
      <c r="H4" s="2">
        <f>G4-C226+R40</f>
        <v>4.4900000000006912</v>
      </c>
    </row>
    <row r="5" spans="1:22">
      <c r="A5" t="s">
        <v>6</v>
      </c>
      <c r="B5" s="3">
        <v>7000</v>
      </c>
      <c r="C5" s="2">
        <f>SUM(C168:C225)+SUM(D168:D225)</f>
        <v>2666.1900000000005</v>
      </c>
      <c r="D5" s="2">
        <f>B5-C5</f>
        <v>4333.8099999999995</v>
      </c>
      <c r="F5" t="s">
        <v>32</v>
      </c>
      <c r="G5" s="2">
        <f>'Enero 2013'!H5</f>
        <v>1274</v>
      </c>
      <c r="H5" s="2">
        <f>G5-D226+S40</f>
        <v>418.61999999999898</v>
      </c>
    </row>
    <row r="6" spans="1:22">
      <c r="A6" t="s">
        <v>33</v>
      </c>
      <c r="B6" s="3">
        <f>SUM(B3:B5)</f>
        <v>12000</v>
      </c>
      <c r="C6" s="2">
        <f>SUM(C3:C5)</f>
        <v>11362.580000000004</v>
      </c>
      <c r="D6" s="2">
        <f>SUM(D3:D5)</f>
        <v>637.41999999999734</v>
      </c>
      <c r="F6" t="s">
        <v>33</v>
      </c>
      <c r="G6" s="2">
        <f>SUM(G3:G5)</f>
        <v>3219.3900000000049</v>
      </c>
      <c r="H6" s="2">
        <f>SUM(H3:H5)</f>
        <v>7942.550000000002</v>
      </c>
    </row>
    <row r="7" spans="1:22">
      <c r="A7" s="15" t="s">
        <v>12</v>
      </c>
      <c r="B7" s="15"/>
      <c r="C7" s="15"/>
      <c r="P7" s="15" t="s">
        <v>41</v>
      </c>
      <c r="Q7" s="15"/>
      <c r="R7" s="15"/>
      <c r="S7" s="15"/>
      <c r="T7" s="15"/>
      <c r="U7" s="15"/>
      <c r="V7" s="8"/>
    </row>
    <row r="8" spans="1:22">
      <c r="A8" t="s">
        <v>0</v>
      </c>
      <c r="B8" s="15" t="s">
        <v>70</v>
      </c>
      <c r="C8" s="15"/>
      <c r="D8" s="15"/>
      <c r="E8" s="15"/>
      <c r="P8" t="s">
        <v>42</v>
      </c>
      <c r="Q8" t="s">
        <v>30</v>
      </c>
      <c r="R8" t="s">
        <v>31</v>
      </c>
      <c r="S8" t="s">
        <v>32</v>
      </c>
      <c r="T8" t="s">
        <v>115</v>
      </c>
    </row>
    <row r="9" spans="1:22">
      <c r="A9" t="s">
        <v>4</v>
      </c>
      <c r="B9" t="s">
        <v>30</v>
      </c>
      <c r="C9" t="s">
        <v>43</v>
      </c>
      <c r="D9" t="s">
        <v>32</v>
      </c>
      <c r="E9" t="s">
        <v>15</v>
      </c>
      <c r="G9" s="15" t="s">
        <v>71</v>
      </c>
      <c r="H9" s="15"/>
      <c r="I9" s="15"/>
      <c r="P9" s="1">
        <v>41306</v>
      </c>
      <c r="Q9" s="2">
        <v>0</v>
      </c>
      <c r="R9" s="2">
        <v>0</v>
      </c>
      <c r="S9" s="2">
        <v>0</v>
      </c>
      <c r="U9" s="2"/>
    </row>
    <row r="10" spans="1:22">
      <c r="A10" s="1">
        <v>41306</v>
      </c>
      <c r="B10" s="5">
        <v>1239.75</v>
      </c>
      <c r="C10" s="2">
        <v>0</v>
      </c>
      <c r="D10" s="2">
        <v>0</v>
      </c>
      <c r="E10" t="s">
        <v>368</v>
      </c>
      <c r="G10" s="11"/>
      <c r="H10" s="11"/>
      <c r="I10" s="11"/>
      <c r="K10" s="2"/>
      <c r="P10" s="1">
        <v>41307</v>
      </c>
      <c r="Q10" s="2">
        <v>0</v>
      </c>
      <c r="R10" s="2">
        <v>0</v>
      </c>
      <c r="S10" s="2">
        <v>0</v>
      </c>
      <c r="U10" s="2"/>
    </row>
    <row r="11" spans="1:22">
      <c r="A11" s="1">
        <v>41306</v>
      </c>
      <c r="B11" s="2">
        <v>0</v>
      </c>
      <c r="C11" s="2">
        <v>0</v>
      </c>
      <c r="D11" s="2">
        <v>93</v>
      </c>
      <c r="E11" t="s">
        <v>367</v>
      </c>
      <c r="G11" t="s">
        <v>0</v>
      </c>
      <c r="H11" t="s">
        <v>72</v>
      </c>
      <c r="I11" s="2" t="s">
        <v>42</v>
      </c>
      <c r="P11" s="1">
        <v>41308</v>
      </c>
      <c r="Q11" s="2">
        <v>0</v>
      </c>
      <c r="R11" s="2">
        <v>0</v>
      </c>
      <c r="S11" s="2">
        <v>0</v>
      </c>
      <c r="U11" s="2"/>
    </row>
    <row r="12" spans="1:22">
      <c r="A12" s="1">
        <v>41307</v>
      </c>
      <c r="B12" s="2">
        <v>0</v>
      </c>
      <c r="C12" s="2">
        <v>0</v>
      </c>
      <c r="D12" s="2">
        <v>50</v>
      </c>
      <c r="E12" t="s">
        <v>371</v>
      </c>
      <c r="G12" t="s">
        <v>73</v>
      </c>
      <c r="H12">
        <v>3900</v>
      </c>
      <c r="I12" s="1">
        <v>41320</v>
      </c>
      <c r="P12" s="1">
        <v>41309</v>
      </c>
      <c r="Q12" s="2">
        <v>0</v>
      </c>
      <c r="R12" s="2">
        <v>0</v>
      </c>
      <c r="S12" s="2">
        <v>0</v>
      </c>
      <c r="U12" s="2"/>
    </row>
    <row r="13" spans="1:22">
      <c r="A13" s="1">
        <v>41308</v>
      </c>
      <c r="B13" s="2">
        <v>0</v>
      </c>
      <c r="C13" s="2">
        <v>0</v>
      </c>
      <c r="D13" s="2">
        <v>0</v>
      </c>
      <c r="G13" t="s">
        <v>74</v>
      </c>
      <c r="H13">
        <v>0</v>
      </c>
      <c r="I13" s="1"/>
      <c r="P13" s="1">
        <v>41310</v>
      </c>
      <c r="Q13" s="2">
        <v>0</v>
      </c>
      <c r="R13" s="2">
        <v>0</v>
      </c>
      <c r="S13" s="2">
        <v>858.2</v>
      </c>
      <c r="T13" t="s">
        <v>184</v>
      </c>
      <c r="U13" s="2"/>
    </row>
    <row r="14" spans="1:22">
      <c r="A14" s="1">
        <v>41309</v>
      </c>
      <c r="B14" s="2">
        <v>0</v>
      </c>
      <c r="C14" s="2">
        <v>0</v>
      </c>
      <c r="D14" s="2">
        <v>8</v>
      </c>
      <c r="E14" t="s">
        <v>378</v>
      </c>
      <c r="G14" t="s">
        <v>10</v>
      </c>
      <c r="H14">
        <v>0</v>
      </c>
      <c r="P14" s="1">
        <v>41311</v>
      </c>
      <c r="Q14" s="2">
        <v>0</v>
      </c>
      <c r="R14" s="2">
        <v>0</v>
      </c>
      <c r="S14" s="2">
        <v>500</v>
      </c>
      <c r="T14" t="s">
        <v>198</v>
      </c>
      <c r="U14" s="2"/>
    </row>
    <row r="15" spans="1:22">
      <c r="A15" s="1">
        <v>41309</v>
      </c>
      <c r="B15" s="2">
        <v>0</v>
      </c>
      <c r="C15" s="2">
        <v>0</v>
      </c>
      <c r="D15" s="2">
        <v>19</v>
      </c>
      <c r="E15" t="s">
        <v>377</v>
      </c>
      <c r="G15" t="s">
        <v>396</v>
      </c>
      <c r="H15">
        <f>'Enero 2013'!H13+'Febrero 2013'!H14</f>
        <v>35000</v>
      </c>
      <c r="K15" s="2"/>
      <c r="P15" s="1">
        <v>41312</v>
      </c>
      <c r="Q15" s="2">
        <v>0</v>
      </c>
      <c r="R15" s="2">
        <v>0</v>
      </c>
      <c r="S15" s="2">
        <v>0</v>
      </c>
      <c r="U15" s="2"/>
    </row>
    <row r="16" spans="1:22">
      <c r="A16" s="1">
        <v>41309</v>
      </c>
      <c r="B16" s="2">
        <v>0</v>
      </c>
      <c r="C16" s="2">
        <v>0</v>
      </c>
      <c r="D16" s="2">
        <v>100</v>
      </c>
      <c r="E16" t="s">
        <v>379</v>
      </c>
      <c r="K16" s="2"/>
      <c r="P16" s="1">
        <v>41313</v>
      </c>
      <c r="Q16" s="2">
        <v>0</v>
      </c>
      <c r="R16" s="2">
        <v>0</v>
      </c>
      <c r="S16" s="2">
        <v>20</v>
      </c>
      <c r="T16" t="s">
        <v>390</v>
      </c>
      <c r="U16" s="2"/>
    </row>
    <row r="17" spans="1:22">
      <c r="A17" s="1">
        <v>41310</v>
      </c>
      <c r="B17" s="2">
        <v>0</v>
      </c>
      <c r="C17" s="2">
        <v>0</v>
      </c>
      <c r="D17" s="2">
        <v>168</v>
      </c>
      <c r="E17" t="s">
        <v>385</v>
      </c>
      <c r="K17" s="2"/>
      <c r="P17" s="1">
        <v>41314</v>
      </c>
      <c r="Q17" s="2">
        <v>0</v>
      </c>
      <c r="R17" s="2">
        <v>0</v>
      </c>
      <c r="S17" s="2">
        <v>0</v>
      </c>
      <c r="U17" s="2"/>
    </row>
    <row r="18" spans="1:22">
      <c r="A18" s="1">
        <v>41310</v>
      </c>
      <c r="B18" s="2">
        <v>0</v>
      </c>
      <c r="C18" s="2">
        <v>0</v>
      </c>
      <c r="D18" s="2">
        <v>12</v>
      </c>
      <c r="E18" t="s">
        <v>20</v>
      </c>
      <c r="G18" s="2"/>
      <c r="H18" s="2"/>
      <c r="I18" s="3"/>
      <c r="L18" s="2"/>
      <c r="P18" s="1">
        <v>41315</v>
      </c>
      <c r="Q18" s="2">
        <v>0</v>
      </c>
      <c r="R18" s="2">
        <v>0</v>
      </c>
      <c r="S18" s="2">
        <v>0</v>
      </c>
    </row>
    <row r="19" spans="1:22">
      <c r="A19" s="1">
        <v>41311</v>
      </c>
      <c r="B19" s="2">
        <v>0</v>
      </c>
      <c r="C19" s="2">
        <v>0</v>
      </c>
      <c r="D19" s="2">
        <v>29</v>
      </c>
      <c r="E19" t="s">
        <v>387</v>
      </c>
      <c r="G19" s="3"/>
      <c r="H19" s="3"/>
      <c r="I19" s="2"/>
      <c r="L19" s="2"/>
      <c r="P19" s="1">
        <v>41316</v>
      </c>
      <c r="Q19" s="2">
        <v>0</v>
      </c>
      <c r="R19" s="2">
        <v>0</v>
      </c>
      <c r="S19" s="2">
        <v>0</v>
      </c>
    </row>
    <row r="20" spans="1:22">
      <c r="A20" s="1">
        <v>41312</v>
      </c>
      <c r="B20" s="2">
        <v>0</v>
      </c>
      <c r="C20" s="2">
        <v>0</v>
      </c>
      <c r="D20" s="2">
        <v>6</v>
      </c>
      <c r="E20" t="s">
        <v>20</v>
      </c>
      <c r="G20" s="3"/>
      <c r="H20" s="3"/>
      <c r="I20" s="3"/>
      <c r="L20" s="2"/>
      <c r="P20" s="1">
        <v>41317</v>
      </c>
      <c r="Q20" s="2">
        <v>0</v>
      </c>
      <c r="R20" s="2">
        <v>0</v>
      </c>
      <c r="S20" s="2">
        <v>20</v>
      </c>
      <c r="T20" t="s">
        <v>390</v>
      </c>
    </row>
    <row r="21" spans="1:22">
      <c r="A21" s="1">
        <v>41313</v>
      </c>
      <c r="B21" s="2">
        <v>0</v>
      </c>
      <c r="C21" s="2">
        <v>0</v>
      </c>
      <c r="D21" s="2">
        <v>18</v>
      </c>
      <c r="E21" t="s">
        <v>20</v>
      </c>
      <c r="G21" s="5"/>
      <c r="H21" s="5"/>
      <c r="I21" s="3"/>
      <c r="J21" s="3"/>
      <c r="L21" s="2"/>
      <c r="P21" s="1">
        <v>41318</v>
      </c>
      <c r="Q21" s="2">
        <v>18400.939999999999</v>
      </c>
      <c r="R21" s="2">
        <v>0</v>
      </c>
      <c r="S21" s="2">
        <v>0</v>
      </c>
      <c r="U21" s="2"/>
    </row>
    <row r="22" spans="1:22">
      <c r="A22" s="1">
        <v>41314</v>
      </c>
      <c r="B22" s="2">
        <v>0</v>
      </c>
      <c r="C22" s="2">
        <v>0</v>
      </c>
      <c r="D22" s="2">
        <v>0</v>
      </c>
      <c r="E22" t="s">
        <v>20</v>
      </c>
      <c r="G22" s="5"/>
      <c r="H22" s="5"/>
      <c r="J22" s="5"/>
      <c r="K22" s="5"/>
      <c r="L22" s="5"/>
      <c r="M22" s="5"/>
      <c r="N22" s="5"/>
      <c r="O22" s="5"/>
      <c r="P22" s="1">
        <v>41318</v>
      </c>
      <c r="Q22" s="2">
        <v>0</v>
      </c>
      <c r="R22" s="2">
        <v>2528</v>
      </c>
      <c r="S22" s="2">
        <v>0</v>
      </c>
      <c r="U22" s="2"/>
    </row>
    <row r="23" spans="1:22" s="1" customFormat="1">
      <c r="A23" s="1">
        <v>41315</v>
      </c>
      <c r="B23" s="2">
        <v>0</v>
      </c>
      <c r="C23" s="2">
        <v>0</v>
      </c>
      <c r="D23" s="2">
        <v>0</v>
      </c>
      <c r="E23" t="s">
        <v>20</v>
      </c>
      <c r="F23"/>
      <c r="G23" s="5"/>
      <c r="H23" s="2"/>
      <c r="J23" s="2"/>
      <c r="L23" s="5"/>
      <c r="M23" s="5"/>
      <c r="N23" s="5"/>
      <c r="O23" s="5"/>
      <c r="P23" s="1">
        <v>41319</v>
      </c>
      <c r="Q23" s="2">
        <v>0</v>
      </c>
      <c r="R23" s="2">
        <v>0</v>
      </c>
      <c r="S23" s="2">
        <v>45</v>
      </c>
      <c r="T23" t="s">
        <v>184</v>
      </c>
      <c r="V23" s="5"/>
    </row>
    <row r="24" spans="1:22" s="1" customFormat="1">
      <c r="A24" s="1">
        <v>41316</v>
      </c>
      <c r="B24" s="2">
        <v>0</v>
      </c>
      <c r="C24" s="2">
        <v>0</v>
      </c>
      <c r="D24" s="2">
        <v>18</v>
      </c>
      <c r="E24" t="s">
        <v>20</v>
      </c>
      <c r="G24" s="5"/>
      <c r="H24" s="6"/>
      <c r="I24" s="5"/>
      <c r="J24" s="5"/>
      <c r="K24" s="5"/>
      <c r="L24" s="5"/>
      <c r="M24" s="5"/>
      <c r="N24" s="5"/>
      <c r="O24" s="5"/>
      <c r="P24" s="1">
        <v>41319</v>
      </c>
      <c r="Q24" s="2">
        <v>0</v>
      </c>
      <c r="R24" s="2">
        <v>0</v>
      </c>
      <c r="S24" s="2">
        <v>1000</v>
      </c>
      <c r="T24" t="s">
        <v>198</v>
      </c>
      <c r="V24" s="5"/>
    </row>
    <row r="25" spans="1:22" s="1" customFormat="1">
      <c r="A25" s="1">
        <v>41317</v>
      </c>
      <c r="B25" s="2">
        <v>0</v>
      </c>
      <c r="C25" s="2">
        <v>0</v>
      </c>
      <c r="D25" s="2">
        <v>12</v>
      </c>
      <c r="E25" t="s">
        <v>20</v>
      </c>
      <c r="G25" s="5"/>
      <c r="H25" s="5"/>
      <c r="I25" s="2"/>
      <c r="J25" s="5"/>
      <c r="K25" s="5"/>
      <c r="L25" s="5"/>
      <c r="M25" s="5"/>
      <c r="N25" s="5"/>
      <c r="O25" s="5"/>
      <c r="P25" s="1">
        <v>41320</v>
      </c>
      <c r="Q25" s="2">
        <v>0</v>
      </c>
      <c r="R25" s="2">
        <v>0</v>
      </c>
      <c r="S25" s="2">
        <v>80</v>
      </c>
      <c r="T25" t="s">
        <v>412</v>
      </c>
      <c r="V25" s="5"/>
    </row>
    <row r="26" spans="1:22" s="1" customFormat="1">
      <c r="A26" s="1">
        <v>41318</v>
      </c>
      <c r="B26" s="2">
        <v>0</v>
      </c>
      <c r="C26" s="2">
        <v>0</v>
      </c>
      <c r="D26" s="2">
        <v>18</v>
      </c>
      <c r="E26" t="s">
        <v>20</v>
      </c>
      <c r="G26" s="5"/>
      <c r="H26" s="5"/>
      <c r="I26" s="2"/>
      <c r="J26" s="5"/>
      <c r="K26" s="5"/>
      <c r="L26" s="5"/>
      <c r="M26" s="5"/>
      <c r="N26" s="5"/>
      <c r="O26" s="5"/>
      <c r="P26" s="1">
        <v>41321</v>
      </c>
      <c r="Q26" s="2">
        <v>0</v>
      </c>
      <c r="R26" s="2">
        <v>0</v>
      </c>
      <c r="S26" s="2">
        <v>0</v>
      </c>
      <c r="T26"/>
      <c r="V26" s="5"/>
    </row>
    <row r="27" spans="1:22" s="1" customFormat="1">
      <c r="A27" s="1">
        <v>41319</v>
      </c>
      <c r="B27" s="2">
        <v>0</v>
      </c>
      <c r="C27" s="2">
        <v>0</v>
      </c>
      <c r="D27" s="2">
        <v>150</v>
      </c>
      <c r="E27" t="s">
        <v>398</v>
      </c>
      <c r="G27" s="5"/>
      <c r="H27" s="5"/>
      <c r="I27" s="2"/>
      <c r="J27" s="2"/>
      <c r="K27" s="5"/>
      <c r="L27" s="5"/>
      <c r="M27" s="5"/>
      <c r="N27" s="5"/>
      <c r="O27" s="5"/>
      <c r="P27" s="1">
        <v>41322</v>
      </c>
      <c r="Q27" s="2">
        <v>0</v>
      </c>
      <c r="R27" s="2">
        <v>0</v>
      </c>
      <c r="S27" s="2">
        <v>0</v>
      </c>
      <c r="T27"/>
      <c r="V27" s="5"/>
    </row>
    <row r="28" spans="1:22" s="1" customFormat="1">
      <c r="A28" s="1">
        <v>41319</v>
      </c>
      <c r="B28" s="2">
        <v>0</v>
      </c>
      <c r="C28" s="2">
        <v>0</v>
      </c>
      <c r="D28" s="2">
        <v>18</v>
      </c>
      <c r="E28"/>
      <c r="G28" s="5"/>
      <c r="H28" s="5"/>
      <c r="I28" s="5"/>
      <c r="J28" s="5"/>
      <c r="K28" s="5"/>
      <c r="L28" s="5"/>
      <c r="M28" s="5"/>
      <c r="N28" s="5"/>
      <c r="O28" s="5"/>
      <c r="P28" s="1">
        <v>41323</v>
      </c>
      <c r="Q28" s="2">
        <v>0</v>
      </c>
      <c r="R28" s="2">
        <v>0</v>
      </c>
      <c r="S28" s="2">
        <v>1000</v>
      </c>
      <c r="T28"/>
      <c r="V28" s="5"/>
    </row>
    <row r="29" spans="1:22" s="1" customFormat="1">
      <c r="A29" s="1">
        <v>41320</v>
      </c>
      <c r="B29" s="2">
        <v>0</v>
      </c>
      <c r="C29" s="2">
        <v>0</v>
      </c>
      <c r="D29" s="2">
        <v>70</v>
      </c>
      <c r="E29" t="s">
        <v>419</v>
      </c>
      <c r="G29" s="5"/>
      <c r="H29" s="5"/>
      <c r="I29" s="5"/>
      <c r="J29" s="5"/>
      <c r="K29" s="5"/>
      <c r="L29" s="5"/>
      <c r="M29" s="5"/>
      <c r="N29" s="5"/>
      <c r="O29" s="5"/>
      <c r="P29" s="1">
        <v>41324</v>
      </c>
      <c r="Q29" s="2">
        <v>0</v>
      </c>
      <c r="R29" s="2">
        <v>0</v>
      </c>
      <c r="S29" s="2">
        <v>0</v>
      </c>
      <c r="T29"/>
      <c r="V29" s="5"/>
    </row>
    <row r="30" spans="1:22" s="1" customFormat="1">
      <c r="A30" s="1">
        <v>41320</v>
      </c>
      <c r="B30" s="2">
        <v>0</v>
      </c>
      <c r="C30" s="2">
        <v>0</v>
      </c>
      <c r="D30" s="2">
        <v>80</v>
      </c>
      <c r="E30" t="s">
        <v>420</v>
      </c>
      <c r="G30" s="5"/>
      <c r="H30" s="5"/>
      <c r="I30" s="5"/>
      <c r="J30" s="5"/>
      <c r="K30" s="5"/>
      <c r="L30" s="5"/>
      <c r="M30" s="5"/>
      <c r="N30" s="5"/>
      <c r="O30" s="5"/>
      <c r="P30" s="1">
        <v>41325</v>
      </c>
      <c r="Q30" s="2">
        <v>0</v>
      </c>
      <c r="R30" s="2">
        <v>0</v>
      </c>
      <c r="S30" s="2">
        <v>100</v>
      </c>
      <c r="T30" t="s">
        <v>439</v>
      </c>
      <c r="V30" s="5"/>
    </row>
    <row r="31" spans="1:22" s="1" customFormat="1">
      <c r="A31" s="1">
        <v>41320</v>
      </c>
      <c r="B31" s="2">
        <v>0</v>
      </c>
      <c r="C31" s="2">
        <v>0</v>
      </c>
      <c r="D31" s="2">
        <v>100</v>
      </c>
      <c r="E31" t="s">
        <v>421</v>
      </c>
      <c r="G31" s="5"/>
      <c r="H31" s="5"/>
      <c r="I31" s="5"/>
      <c r="J31" s="5"/>
      <c r="K31" s="5"/>
      <c r="L31" s="5"/>
      <c r="M31" s="5"/>
      <c r="N31" s="5"/>
      <c r="O31" s="5"/>
      <c r="P31" s="1">
        <v>41326</v>
      </c>
      <c r="Q31" s="2">
        <v>23.51</v>
      </c>
      <c r="R31" s="2">
        <v>0</v>
      </c>
      <c r="S31" s="2">
        <v>0</v>
      </c>
      <c r="T31" t="s">
        <v>275</v>
      </c>
      <c r="V31" s="5"/>
    </row>
    <row r="32" spans="1:22" s="1" customFormat="1">
      <c r="A32" s="1">
        <v>41320</v>
      </c>
      <c r="B32" s="2">
        <v>0</v>
      </c>
      <c r="C32" s="2">
        <v>0</v>
      </c>
      <c r="D32" s="2">
        <v>12</v>
      </c>
      <c r="E32" t="s">
        <v>422</v>
      </c>
      <c r="G32" s="5"/>
      <c r="H32" s="5"/>
      <c r="I32" s="5"/>
      <c r="J32" s="5"/>
      <c r="K32" s="5"/>
      <c r="L32" s="5"/>
      <c r="M32" s="5"/>
      <c r="N32" s="5"/>
      <c r="O32" s="5"/>
      <c r="P32" s="1">
        <v>41327</v>
      </c>
      <c r="Q32" s="2">
        <v>0</v>
      </c>
      <c r="R32" s="2">
        <v>0</v>
      </c>
      <c r="S32" s="2">
        <v>0</v>
      </c>
      <c r="T32"/>
      <c r="V32" s="5"/>
    </row>
    <row r="33" spans="1:22" s="1" customFormat="1">
      <c r="A33" s="1">
        <v>41320</v>
      </c>
      <c r="B33" s="2">
        <v>0</v>
      </c>
      <c r="C33" s="2">
        <v>0</v>
      </c>
      <c r="D33" s="2">
        <v>24</v>
      </c>
      <c r="E33" t="s">
        <v>423</v>
      </c>
      <c r="G33" s="5"/>
      <c r="H33" s="5"/>
      <c r="I33" s="5"/>
      <c r="J33" s="5"/>
      <c r="K33" s="5"/>
      <c r="L33" s="5"/>
      <c r="M33" s="5"/>
      <c r="N33" s="5"/>
      <c r="O33" s="5"/>
      <c r="P33" s="1">
        <v>41328</v>
      </c>
      <c r="Q33" s="2">
        <v>0</v>
      </c>
      <c r="R33" s="2">
        <v>0</v>
      </c>
      <c r="S33" s="2">
        <v>5</v>
      </c>
      <c r="T33" t="s">
        <v>184</v>
      </c>
      <c r="V33" s="5"/>
    </row>
    <row r="34" spans="1:22" s="1" customFormat="1">
      <c r="A34" s="1">
        <v>41321</v>
      </c>
      <c r="B34" s="2">
        <v>0</v>
      </c>
      <c r="C34" s="2">
        <v>0</v>
      </c>
      <c r="D34" s="2">
        <v>48</v>
      </c>
      <c r="E34" t="s">
        <v>425</v>
      </c>
      <c r="G34" s="5"/>
      <c r="H34" s="5"/>
      <c r="I34" s="3"/>
      <c r="J34" s="5"/>
      <c r="K34" s="5"/>
      <c r="L34" s="5"/>
      <c r="M34" s="5"/>
      <c r="N34" s="5"/>
      <c r="O34" s="5"/>
      <c r="P34" s="1">
        <v>41329</v>
      </c>
      <c r="Q34" s="2">
        <v>0</v>
      </c>
      <c r="R34" s="2">
        <v>0</v>
      </c>
      <c r="S34" s="2">
        <v>6.7</v>
      </c>
      <c r="T34" t="s">
        <v>184</v>
      </c>
      <c r="V34" s="5"/>
    </row>
    <row r="35" spans="1:22" s="1" customFormat="1">
      <c r="A35" s="1">
        <v>41322</v>
      </c>
      <c r="B35" s="2">
        <v>0</v>
      </c>
      <c r="C35" s="2">
        <v>0</v>
      </c>
      <c r="D35" s="2">
        <v>77</v>
      </c>
      <c r="E35" t="s">
        <v>428</v>
      </c>
      <c r="G35" s="5"/>
      <c r="H35" s="5"/>
      <c r="I35" s="5"/>
      <c r="J35" s="5"/>
      <c r="K35" s="5"/>
      <c r="L35" s="5"/>
      <c r="M35" s="5"/>
      <c r="N35" s="5"/>
      <c r="O35" s="5"/>
      <c r="P35" s="1">
        <v>41330</v>
      </c>
      <c r="Q35" s="2">
        <v>0</v>
      </c>
      <c r="R35" s="2">
        <v>0</v>
      </c>
      <c r="S35" s="2">
        <v>70</v>
      </c>
      <c r="T35" t="s">
        <v>439</v>
      </c>
      <c r="V35" s="5"/>
    </row>
    <row r="36" spans="1:22" s="1" customFormat="1">
      <c r="A36" s="1">
        <v>41323</v>
      </c>
      <c r="B36" s="2">
        <v>0</v>
      </c>
      <c r="C36" s="2">
        <v>0</v>
      </c>
      <c r="D36" s="2">
        <v>24</v>
      </c>
      <c r="E36" t="s">
        <v>434</v>
      </c>
      <c r="G36" s="5"/>
      <c r="H36" s="5"/>
      <c r="I36" s="5"/>
      <c r="J36" s="5"/>
      <c r="K36" s="5"/>
      <c r="L36" s="5"/>
      <c r="M36" s="5"/>
      <c r="N36" s="5"/>
      <c r="O36" s="5"/>
      <c r="P36" s="1">
        <v>41331</v>
      </c>
      <c r="Q36" s="2">
        <v>0</v>
      </c>
      <c r="R36" s="2">
        <v>0</v>
      </c>
      <c r="S36" s="2">
        <v>0</v>
      </c>
      <c r="T36"/>
      <c r="V36" s="5"/>
    </row>
    <row r="37" spans="1:22" s="1" customFormat="1">
      <c r="A37" s="1">
        <v>41323</v>
      </c>
      <c r="B37" s="2">
        <v>0</v>
      </c>
      <c r="C37" s="2">
        <v>0</v>
      </c>
      <c r="D37" s="2">
        <v>18</v>
      </c>
      <c r="E37"/>
      <c r="G37" s="5"/>
      <c r="H37" s="5"/>
      <c r="I37" s="5"/>
      <c r="J37" s="5"/>
      <c r="K37" s="5"/>
      <c r="L37" s="5"/>
      <c r="M37" s="5"/>
      <c r="N37" s="5"/>
      <c r="O37" s="5"/>
      <c r="P37" s="1">
        <v>41332</v>
      </c>
      <c r="Q37" s="2">
        <v>0</v>
      </c>
      <c r="R37" s="2">
        <v>0</v>
      </c>
      <c r="S37" s="2">
        <v>100</v>
      </c>
      <c r="T37" t="s">
        <v>439</v>
      </c>
      <c r="V37" s="5"/>
    </row>
    <row r="38" spans="1:22" s="1" customFormat="1">
      <c r="A38" s="1">
        <v>41323</v>
      </c>
      <c r="B38" s="2">
        <v>0</v>
      </c>
      <c r="C38" s="2">
        <v>0</v>
      </c>
      <c r="D38" s="2">
        <v>200</v>
      </c>
      <c r="E38" t="s">
        <v>411</v>
      </c>
      <c r="G38" s="5"/>
      <c r="H38" s="5"/>
      <c r="I38" s="5"/>
      <c r="J38" s="5"/>
      <c r="K38" s="5"/>
      <c r="L38" s="5"/>
      <c r="M38" s="5"/>
      <c r="N38" s="5"/>
      <c r="O38" s="5"/>
      <c r="P38" s="1">
        <v>41333</v>
      </c>
      <c r="Q38" s="2">
        <v>0</v>
      </c>
      <c r="R38" s="2">
        <v>0</v>
      </c>
      <c r="S38" s="2">
        <v>500</v>
      </c>
      <c r="T38" t="s">
        <v>198</v>
      </c>
      <c r="V38" s="5"/>
    </row>
    <row r="39" spans="1:22" s="1" customFormat="1">
      <c r="A39" s="1">
        <v>41323</v>
      </c>
      <c r="B39" s="2">
        <v>0</v>
      </c>
      <c r="C39" s="2">
        <v>0</v>
      </c>
      <c r="D39" s="2">
        <v>100</v>
      </c>
      <c r="E39" t="s">
        <v>367</v>
      </c>
      <c r="G39" s="5"/>
      <c r="H39" s="5"/>
      <c r="I39" s="5"/>
      <c r="J39" s="5"/>
      <c r="K39" s="5"/>
      <c r="L39" s="5"/>
      <c r="M39" s="5"/>
      <c r="N39" s="5"/>
      <c r="O39" s="5"/>
      <c r="P39" s="1">
        <v>41333</v>
      </c>
      <c r="Q39" s="2">
        <v>0</v>
      </c>
      <c r="R39" s="2">
        <v>0</v>
      </c>
      <c r="S39" s="2">
        <v>100</v>
      </c>
      <c r="T39" t="s">
        <v>439</v>
      </c>
      <c r="V39" s="5"/>
    </row>
    <row r="40" spans="1:22" s="1" customFormat="1">
      <c r="A40" s="1">
        <v>41323</v>
      </c>
      <c r="B40" s="2">
        <v>725</v>
      </c>
      <c r="C40" s="2">
        <v>0</v>
      </c>
      <c r="D40" s="2">
        <v>0</v>
      </c>
      <c r="E40" t="s">
        <v>402</v>
      </c>
      <c r="G40" s="5"/>
      <c r="H40" s="5"/>
      <c r="I40" s="5"/>
      <c r="J40" s="5"/>
      <c r="K40" s="5"/>
      <c r="L40" s="5"/>
      <c r="M40" s="5"/>
      <c r="N40" s="5"/>
      <c r="O40" s="5"/>
      <c r="P40" t="s">
        <v>21</v>
      </c>
      <c r="Q40" s="2">
        <f>SUM(Q9:Q38)</f>
        <v>18424.449999999997</v>
      </c>
      <c r="R40" s="2">
        <f>SUM(R9:R38)</f>
        <v>2528</v>
      </c>
      <c r="S40" s="2">
        <f>SUM(S9:S38)</f>
        <v>4304.8999999999996</v>
      </c>
      <c r="T40"/>
      <c r="V40" s="5"/>
    </row>
    <row r="41" spans="1:22">
      <c r="A41" s="1">
        <v>41324</v>
      </c>
      <c r="B41" s="2">
        <v>0</v>
      </c>
      <c r="C41" s="2">
        <v>0</v>
      </c>
      <c r="D41" s="2">
        <v>6</v>
      </c>
      <c r="F41" s="1"/>
      <c r="G41" s="5"/>
      <c r="H41" s="5"/>
      <c r="I41" s="5"/>
      <c r="J41" s="5"/>
      <c r="K41" s="5"/>
      <c r="L41" s="5"/>
      <c r="M41" s="5"/>
      <c r="N41" s="5"/>
      <c r="O41" s="5"/>
      <c r="Q41" s="2"/>
      <c r="R41" s="2"/>
      <c r="S41" s="2"/>
    </row>
    <row r="42" spans="1:22">
      <c r="A42" s="1">
        <v>41325</v>
      </c>
      <c r="B42" s="2">
        <v>0</v>
      </c>
      <c r="C42" s="2">
        <v>0</v>
      </c>
      <c r="D42" s="2">
        <v>18</v>
      </c>
      <c r="E42" t="s">
        <v>437</v>
      </c>
      <c r="G42" s="5"/>
      <c r="H42" s="5"/>
      <c r="I42" s="5"/>
      <c r="J42" s="5"/>
      <c r="K42" s="5"/>
      <c r="L42" s="5"/>
      <c r="M42" s="5"/>
      <c r="N42" s="5"/>
      <c r="O42" s="5"/>
      <c r="Q42" s="2"/>
      <c r="R42" s="2"/>
      <c r="S42" s="2"/>
    </row>
    <row r="43" spans="1:22">
      <c r="A43" s="1">
        <v>41325</v>
      </c>
      <c r="B43" s="2">
        <v>0</v>
      </c>
      <c r="C43" s="2">
        <v>0</v>
      </c>
      <c r="D43" s="2">
        <v>150</v>
      </c>
      <c r="E43" t="s">
        <v>438</v>
      </c>
      <c r="G43" s="5"/>
      <c r="H43" s="5"/>
      <c r="I43" s="5"/>
      <c r="J43" s="5"/>
      <c r="K43" s="5"/>
      <c r="L43" s="5"/>
      <c r="M43" s="5"/>
      <c r="N43" s="5"/>
      <c r="O43" s="5"/>
    </row>
    <row r="44" spans="1:22">
      <c r="A44" s="1">
        <v>41326</v>
      </c>
      <c r="B44" s="2">
        <v>0</v>
      </c>
      <c r="C44" s="2">
        <v>0</v>
      </c>
      <c r="D44" s="2">
        <v>0</v>
      </c>
      <c r="E44" t="s">
        <v>20</v>
      </c>
      <c r="G44" s="5"/>
      <c r="H44" s="5"/>
      <c r="I44" s="5"/>
      <c r="J44" s="5"/>
      <c r="K44" s="5"/>
      <c r="L44" s="5"/>
      <c r="M44" s="5"/>
      <c r="N44" s="5"/>
      <c r="O44" s="5"/>
    </row>
    <row r="45" spans="1:22">
      <c r="A45" s="1">
        <v>41327</v>
      </c>
      <c r="B45" s="2">
        <v>0</v>
      </c>
      <c r="C45" s="2">
        <v>0</v>
      </c>
      <c r="D45" s="2">
        <v>76</v>
      </c>
      <c r="E45" t="s">
        <v>445</v>
      </c>
      <c r="G45" s="5"/>
      <c r="H45" s="5"/>
      <c r="I45" s="5"/>
      <c r="J45" s="5"/>
      <c r="K45" s="5"/>
      <c r="L45" s="5"/>
      <c r="M45" s="5"/>
      <c r="N45" s="5"/>
      <c r="O45" s="5"/>
    </row>
    <row r="46" spans="1:22">
      <c r="A46" s="1">
        <v>41328</v>
      </c>
      <c r="B46" s="2">
        <v>750</v>
      </c>
      <c r="C46" s="2">
        <v>0</v>
      </c>
      <c r="D46" s="2">
        <v>0</v>
      </c>
      <c r="E46" t="s">
        <v>497</v>
      </c>
      <c r="F46" s="2"/>
      <c r="G46" s="2"/>
      <c r="H46" s="5"/>
      <c r="I46" s="5"/>
      <c r="J46" s="5"/>
      <c r="K46" s="5"/>
      <c r="L46" s="5"/>
      <c r="M46" s="5"/>
      <c r="N46" s="5"/>
      <c r="O46" s="5"/>
    </row>
    <row r="47" spans="1:22">
      <c r="A47" s="1">
        <v>41328</v>
      </c>
      <c r="B47" s="2">
        <v>0</v>
      </c>
      <c r="C47" s="2">
        <v>0</v>
      </c>
      <c r="D47" s="2">
        <v>48</v>
      </c>
      <c r="F47" s="2"/>
      <c r="G47" s="2"/>
      <c r="H47" s="5"/>
      <c r="I47" s="5"/>
      <c r="J47" s="5"/>
      <c r="K47" s="5"/>
      <c r="L47" s="5"/>
      <c r="M47" s="5"/>
      <c r="N47" s="5"/>
      <c r="O47" s="5"/>
    </row>
    <row r="48" spans="1:22">
      <c r="A48" s="1">
        <v>41330</v>
      </c>
      <c r="B48" s="2">
        <v>0</v>
      </c>
      <c r="C48" s="2">
        <v>0</v>
      </c>
      <c r="D48" s="2">
        <v>12</v>
      </c>
      <c r="E48" t="s">
        <v>20</v>
      </c>
      <c r="G48" s="5"/>
      <c r="H48" s="5"/>
      <c r="I48" s="5"/>
      <c r="J48" s="5"/>
      <c r="K48" s="5"/>
      <c r="L48" s="5"/>
      <c r="M48" s="5"/>
      <c r="N48" s="5"/>
      <c r="O48" s="5"/>
    </row>
    <row r="49" spans="1:21">
      <c r="A49" s="1">
        <v>41331</v>
      </c>
      <c r="B49" s="2">
        <v>0</v>
      </c>
      <c r="C49" s="2">
        <v>0</v>
      </c>
      <c r="D49" s="2">
        <v>12</v>
      </c>
      <c r="E49" t="s">
        <v>20</v>
      </c>
      <c r="G49" s="5"/>
      <c r="H49" s="5"/>
      <c r="I49" s="5"/>
      <c r="J49" s="5"/>
      <c r="K49" s="5"/>
      <c r="L49" s="5"/>
      <c r="M49" s="5"/>
      <c r="N49" s="5"/>
      <c r="O49" s="5"/>
    </row>
    <row r="50" spans="1:21">
      <c r="A50" s="1">
        <v>41332</v>
      </c>
      <c r="B50" s="2">
        <v>0</v>
      </c>
      <c r="C50" s="2">
        <v>0</v>
      </c>
      <c r="D50" s="2">
        <v>30</v>
      </c>
      <c r="E50" t="s">
        <v>20</v>
      </c>
      <c r="G50" s="5"/>
      <c r="H50" s="5"/>
      <c r="I50" s="5"/>
      <c r="J50" s="5"/>
      <c r="K50" s="5"/>
      <c r="L50" s="5"/>
      <c r="M50" s="5"/>
      <c r="N50" s="5"/>
      <c r="O50" s="5"/>
    </row>
    <row r="51" spans="1:21">
      <c r="A51" s="1">
        <v>41333</v>
      </c>
      <c r="B51" s="2">
        <v>0</v>
      </c>
      <c r="C51" s="2">
        <v>0</v>
      </c>
      <c r="D51" s="2">
        <v>6</v>
      </c>
      <c r="E51" t="s">
        <v>20</v>
      </c>
      <c r="G51" s="5"/>
      <c r="H51" s="5"/>
      <c r="I51" s="5"/>
      <c r="J51" s="5"/>
      <c r="K51" s="5"/>
      <c r="L51" s="5"/>
      <c r="M51" s="5"/>
      <c r="N51" s="5"/>
      <c r="O51" s="5"/>
    </row>
    <row r="52" spans="1:21">
      <c r="A52" t="s">
        <v>5</v>
      </c>
      <c r="B52" s="2"/>
      <c r="C52" s="2"/>
      <c r="D52" s="2"/>
      <c r="E52" t="s">
        <v>20</v>
      </c>
      <c r="F52" s="2"/>
      <c r="G52" s="5"/>
      <c r="H52" s="5"/>
      <c r="I52" s="5"/>
      <c r="J52" s="5"/>
      <c r="K52" s="5"/>
      <c r="L52" s="5"/>
      <c r="M52" s="5"/>
      <c r="N52" s="5"/>
      <c r="O52" s="5"/>
    </row>
    <row r="53" spans="1:21">
      <c r="A53" s="4">
        <v>41306</v>
      </c>
      <c r="B53" s="2">
        <v>0</v>
      </c>
      <c r="C53" s="2">
        <v>0</v>
      </c>
      <c r="D53" s="2">
        <v>35</v>
      </c>
      <c r="E53" t="s">
        <v>369</v>
      </c>
      <c r="F53" s="2"/>
      <c r="G53" s="5"/>
      <c r="H53" s="5"/>
      <c r="I53" s="5"/>
      <c r="J53" s="5"/>
      <c r="K53" s="5"/>
      <c r="L53" s="5"/>
      <c r="M53" s="5"/>
      <c r="N53" s="5"/>
      <c r="O53" s="5"/>
    </row>
    <row r="54" spans="1:21">
      <c r="A54" s="4">
        <v>41307</v>
      </c>
      <c r="B54" s="2">
        <v>0</v>
      </c>
      <c r="C54" s="2">
        <v>233</v>
      </c>
      <c r="D54" s="2">
        <v>0</v>
      </c>
      <c r="E54" t="s">
        <v>372</v>
      </c>
      <c r="F54" s="2"/>
      <c r="G54" s="5"/>
      <c r="H54" s="5"/>
      <c r="I54" s="5"/>
      <c r="J54" s="5"/>
      <c r="K54" s="5"/>
      <c r="L54" s="5"/>
      <c r="M54" s="5"/>
      <c r="N54" s="5"/>
      <c r="O54" s="5"/>
    </row>
    <row r="55" spans="1:21">
      <c r="A55" s="4">
        <v>41307</v>
      </c>
      <c r="B55" s="2">
        <v>0</v>
      </c>
      <c r="C55" s="2">
        <v>0</v>
      </c>
      <c r="D55" s="2">
        <v>200</v>
      </c>
      <c r="E55" t="s">
        <v>300</v>
      </c>
      <c r="F55" s="2"/>
      <c r="G55" s="5"/>
      <c r="H55" s="5"/>
      <c r="I55" s="5"/>
      <c r="J55" s="5"/>
      <c r="K55" s="5"/>
      <c r="L55" s="5"/>
      <c r="M55" s="5"/>
      <c r="N55" s="5"/>
      <c r="O55" s="5"/>
    </row>
    <row r="56" spans="1:21">
      <c r="A56" s="4">
        <v>41308</v>
      </c>
      <c r="B56" s="2">
        <v>0</v>
      </c>
      <c r="C56" s="2">
        <v>0</v>
      </c>
      <c r="D56" s="2">
        <v>27</v>
      </c>
      <c r="E56" t="s">
        <v>373</v>
      </c>
      <c r="G56" s="5"/>
      <c r="H56" s="5"/>
      <c r="I56" s="5"/>
      <c r="J56" s="5"/>
      <c r="K56" s="5"/>
      <c r="L56" s="5"/>
      <c r="M56" s="5"/>
      <c r="N56" s="5"/>
      <c r="O56" s="5"/>
    </row>
    <row r="57" spans="1:21">
      <c r="A57" s="4">
        <v>41308</v>
      </c>
      <c r="B57" s="2">
        <v>0</v>
      </c>
      <c r="C57" s="2">
        <v>0</v>
      </c>
      <c r="D57" s="2">
        <v>24</v>
      </c>
      <c r="E57" t="s">
        <v>381</v>
      </c>
      <c r="G57" s="5"/>
      <c r="H57" s="5"/>
      <c r="I57" s="5"/>
      <c r="J57" s="5"/>
      <c r="K57" s="5"/>
      <c r="L57" s="5"/>
      <c r="M57" s="5"/>
      <c r="N57" s="5"/>
      <c r="O57" s="5"/>
    </row>
    <row r="58" spans="1:21">
      <c r="A58" s="4">
        <v>41308</v>
      </c>
      <c r="B58" s="2">
        <v>0</v>
      </c>
      <c r="C58" s="2">
        <v>0</v>
      </c>
      <c r="D58" s="2">
        <v>20</v>
      </c>
      <c r="E58" t="s">
        <v>380</v>
      </c>
      <c r="G58" s="5"/>
      <c r="H58" s="5"/>
      <c r="I58" s="5"/>
      <c r="J58" s="5"/>
      <c r="K58" s="5"/>
      <c r="L58" s="5"/>
      <c r="M58" s="5"/>
      <c r="N58" s="5"/>
      <c r="O58" s="5"/>
    </row>
    <row r="59" spans="1:21">
      <c r="A59" s="4">
        <v>41308</v>
      </c>
      <c r="B59" s="2">
        <v>0</v>
      </c>
      <c r="C59" s="2">
        <v>0</v>
      </c>
      <c r="D59" s="2">
        <v>8.6</v>
      </c>
      <c r="E59" t="s">
        <v>375</v>
      </c>
      <c r="G59" s="5"/>
      <c r="H59" s="5"/>
      <c r="I59" s="5"/>
      <c r="J59" s="5"/>
      <c r="K59" s="5"/>
      <c r="L59" s="5"/>
      <c r="M59" s="5"/>
      <c r="N59" s="5"/>
      <c r="O59" s="5"/>
    </row>
    <row r="60" spans="1:21">
      <c r="A60" s="4">
        <v>41309</v>
      </c>
      <c r="B60" s="2">
        <v>0</v>
      </c>
      <c r="C60" s="2">
        <v>0</v>
      </c>
      <c r="D60" s="2">
        <v>32</v>
      </c>
      <c r="E60" t="s">
        <v>374</v>
      </c>
      <c r="G60" s="5"/>
      <c r="H60" s="5"/>
      <c r="I60" s="5"/>
      <c r="J60" s="5"/>
      <c r="K60" s="5"/>
      <c r="L60" s="5"/>
      <c r="M60" s="5"/>
      <c r="N60" s="5"/>
      <c r="O60" s="5"/>
    </row>
    <row r="61" spans="1:21">
      <c r="A61" s="4">
        <v>41309</v>
      </c>
      <c r="B61" s="2">
        <v>0</v>
      </c>
      <c r="C61" s="2">
        <v>0</v>
      </c>
      <c r="D61" s="2">
        <v>8.6</v>
      </c>
      <c r="E61" t="s">
        <v>375</v>
      </c>
      <c r="G61" s="5"/>
      <c r="H61" s="5"/>
      <c r="I61" s="5"/>
      <c r="J61" s="5"/>
      <c r="K61" s="5"/>
      <c r="L61" s="5"/>
      <c r="M61" s="5"/>
      <c r="N61" s="5"/>
      <c r="O61" s="5"/>
    </row>
    <row r="62" spans="1:21">
      <c r="A62" s="4">
        <v>41309</v>
      </c>
      <c r="B62" s="2">
        <v>0</v>
      </c>
      <c r="C62" s="2">
        <v>0</v>
      </c>
      <c r="D62" s="2">
        <v>70</v>
      </c>
      <c r="E62" t="s">
        <v>376</v>
      </c>
      <c r="G62" s="5"/>
      <c r="H62" s="5"/>
      <c r="I62" s="5"/>
      <c r="J62" s="5"/>
      <c r="K62" s="5"/>
      <c r="L62" s="5"/>
      <c r="M62" s="5"/>
      <c r="N62" s="5"/>
      <c r="O62" s="5"/>
      <c r="U62" s="3"/>
    </row>
    <row r="63" spans="1:21">
      <c r="A63" s="4">
        <v>41309</v>
      </c>
      <c r="B63" s="2">
        <v>0</v>
      </c>
      <c r="C63" s="2">
        <v>0</v>
      </c>
      <c r="D63" s="2">
        <v>13</v>
      </c>
      <c r="E63" t="s">
        <v>100</v>
      </c>
      <c r="F63" s="2"/>
      <c r="G63" s="5"/>
      <c r="H63" s="5"/>
      <c r="I63" s="5"/>
      <c r="J63" s="5"/>
      <c r="K63" s="5"/>
      <c r="L63" s="5"/>
      <c r="M63" s="5"/>
      <c r="N63" s="5"/>
      <c r="O63" s="5"/>
      <c r="U63" s="3"/>
    </row>
    <row r="64" spans="1:21">
      <c r="A64" s="4">
        <v>41310</v>
      </c>
      <c r="B64" s="2">
        <v>0</v>
      </c>
      <c r="C64" s="2">
        <v>50</v>
      </c>
      <c r="D64" s="2">
        <v>0</v>
      </c>
      <c r="G64" s="5"/>
      <c r="H64" s="5"/>
      <c r="I64" s="5"/>
      <c r="J64" s="5"/>
      <c r="K64" s="5"/>
      <c r="L64" s="5"/>
      <c r="M64" s="5"/>
      <c r="N64" s="5"/>
      <c r="O64" s="5"/>
      <c r="U64" s="3"/>
    </row>
    <row r="65" spans="1:15">
      <c r="A65" s="4">
        <v>41311</v>
      </c>
      <c r="B65" s="2">
        <v>0</v>
      </c>
      <c r="C65" s="2">
        <v>50</v>
      </c>
      <c r="D65" s="2">
        <v>0</v>
      </c>
      <c r="E65" t="s">
        <v>20</v>
      </c>
      <c r="G65" s="5"/>
      <c r="H65" s="5"/>
      <c r="I65" s="5"/>
      <c r="J65" s="5"/>
      <c r="K65" s="5"/>
      <c r="L65" s="5"/>
      <c r="M65" s="5"/>
      <c r="N65" s="5"/>
      <c r="O65" s="5"/>
    </row>
    <row r="66" spans="1:15">
      <c r="A66" s="4">
        <v>41311</v>
      </c>
      <c r="B66" s="2">
        <v>0</v>
      </c>
      <c r="C66" s="2">
        <v>40</v>
      </c>
      <c r="D66" s="2">
        <v>0</v>
      </c>
      <c r="E66" t="s">
        <v>388</v>
      </c>
      <c r="G66" s="5"/>
      <c r="H66" s="5"/>
      <c r="I66" s="5"/>
      <c r="J66" s="5"/>
      <c r="K66" s="5"/>
      <c r="L66" s="5"/>
      <c r="M66" s="5"/>
      <c r="N66" s="5"/>
      <c r="O66" s="5"/>
    </row>
    <row r="67" spans="1:15">
      <c r="A67" s="4">
        <v>41312</v>
      </c>
      <c r="B67" s="2">
        <v>0</v>
      </c>
      <c r="C67" s="2">
        <v>0</v>
      </c>
      <c r="D67" s="2">
        <v>60</v>
      </c>
      <c r="E67" t="s">
        <v>20</v>
      </c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4">
        <v>41313</v>
      </c>
      <c r="B68" s="2">
        <v>0</v>
      </c>
      <c r="C68" s="2">
        <v>60</v>
      </c>
      <c r="D68" s="2">
        <v>0</v>
      </c>
      <c r="E68" t="s">
        <v>20</v>
      </c>
      <c r="G68" s="5"/>
      <c r="H68" s="5"/>
      <c r="I68" s="5"/>
      <c r="J68" s="5"/>
      <c r="K68" s="5"/>
      <c r="L68" s="5"/>
      <c r="M68" s="5"/>
      <c r="N68" s="5"/>
      <c r="O68" s="5"/>
    </row>
    <row r="69" spans="1:15">
      <c r="A69" s="4">
        <v>41313</v>
      </c>
      <c r="B69" s="2">
        <v>0</v>
      </c>
      <c r="C69" s="2">
        <v>0</v>
      </c>
      <c r="D69" s="2">
        <v>72</v>
      </c>
      <c r="E69" t="s">
        <v>300</v>
      </c>
      <c r="G69" s="5"/>
      <c r="H69" s="5"/>
      <c r="I69" s="5"/>
      <c r="J69" s="5"/>
      <c r="K69" s="5"/>
      <c r="L69" s="5"/>
      <c r="M69" s="5"/>
      <c r="N69" s="5"/>
      <c r="O69" s="5"/>
    </row>
    <row r="70" spans="1:15">
      <c r="A70" s="4">
        <v>41314</v>
      </c>
      <c r="B70" s="2">
        <v>0</v>
      </c>
      <c r="C70" s="2">
        <v>45</v>
      </c>
      <c r="D70" s="2">
        <v>0</v>
      </c>
      <c r="E70" t="s">
        <v>391</v>
      </c>
      <c r="F70" s="2"/>
      <c r="G70" s="5"/>
      <c r="H70" s="5"/>
      <c r="I70" s="5"/>
      <c r="J70" s="5"/>
      <c r="K70" s="5"/>
      <c r="L70" s="5"/>
      <c r="M70" s="5"/>
      <c r="N70" s="5"/>
      <c r="O70" s="5"/>
    </row>
    <row r="71" spans="1:15">
      <c r="A71" s="4">
        <v>41314</v>
      </c>
      <c r="B71" s="2">
        <v>0</v>
      </c>
      <c r="C71" s="2">
        <v>10.9</v>
      </c>
      <c r="D71" s="2">
        <v>0</v>
      </c>
      <c r="E71" t="s">
        <v>100</v>
      </c>
      <c r="F71" s="2"/>
      <c r="G71" s="5"/>
      <c r="H71" s="5"/>
      <c r="I71" s="5"/>
      <c r="J71" s="5"/>
      <c r="K71" s="5"/>
      <c r="L71" s="5"/>
      <c r="M71" s="5"/>
      <c r="N71" s="5"/>
      <c r="O71" s="5"/>
    </row>
    <row r="72" spans="1:15">
      <c r="A72" s="4">
        <v>41314</v>
      </c>
      <c r="B72" s="2">
        <v>0</v>
      </c>
      <c r="C72" s="2">
        <v>0</v>
      </c>
      <c r="D72" s="2">
        <v>65</v>
      </c>
      <c r="E72" t="s">
        <v>302</v>
      </c>
      <c r="F72" s="2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4">
        <v>41314</v>
      </c>
      <c r="B73" s="2">
        <v>0</v>
      </c>
      <c r="C73" s="2">
        <v>0</v>
      </c>
      <c r="D73" s="2">
        <v>22</v>
      </c>
      <c r="E73" t="s">
        <v>353</v>
      </c>
      <c r="F73" s="2"/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4">
        <v>41315</v>
      </c>
      <c r="B74" s="2">
        <v>0</v>
      </c>
      <c r="C74" s="2">
        <v>0</v>
      </c>
      <c r="D74" s="2">
        <v>0</v>
      </c>
      <c r="E74" t="s">
        <v>20</v>
      </c>
      <c r="F74" s="2"/>
      <c r="G74" s="5"/>
      <c r="H74" s="5"/>
      <c r="I74" s="5"/>
      <c r="J74" s="5"/>
      <c r="K74" s="5"/>
      <c r="L74" s="5"/>
      <c r="M74" s="5"/>
      <c r="N74" s="5"/>
      <c r="O74" s="5"/>
    </row>
    <row r="75" spans="1:15">
      <c r="A75" s="4">
        <v>41316</v>
      </c>
      <c r="B75" s="2">
        <v>0</v>
      </c>
      <c r="C75" s="2">
        <v>66</v>
      </c>
      <c r="D75" s="2">
        <v>0</v>
      </c>
      <c r="E75" t="s">
        <v>20</v>
      </c>
      <c r="F75" s="2"/>
      <c r="G75" s="5"/>
      <c r="H75" s="5"/>
      <c r="I75" s="5"/>
      <c r="J75" s="5"/>
      <c r="K75" s="5"/>
      <c r="L75" s="5"/>
      <c r="M75" s="5"/>
      <c r="N75" s="5"/>
      <c r="O75" s="5"/>
    </row>
    <row r="76" spans="1:15">
      <c r="A76" s="4">
        <v>41317</v>
      </c>
      <c r="B76" s="2">
        <v>0</v>
      </c>
      <c r="C76" s="2">
        <v>70</v>
      </c>
      <c r="D76" s="2">
        <v>0</v>
      </c>
      <c r="E76" t="s">
        <v>20</v>
      </c>
      <c r="F76" s="2"/>
      <c r="G76" s="5"/>
      <c r="H76" s="5"/>
      <c r="I76" s="5"/>
      <c r="J76" s="5"/>
      <c r="K76" s="5"/>
      <c r="L76" s="5"/>
      <c r="M76" s="5"/>
      <c r="N76" s="5"/>
      <c r="O76" s="5"/>
    </row>
    <row r="77" spans="1:15">
      <c r="A77" s="4">
        <v>41318</v>
      </c>
      <c r="B77" s="2">
        <v>0</v>
      </c>
      <c r="C77" s="2">
        <v>60</v>
      </c>
      <c r="D77" s="2">
        <v>0</v>
      </c>
      <c r="E77" t="s">
        <v>20</v>
      </c>
      <c r="F77" s="2"/>
      <c r="G77" s="5"/>
      <c r="H77" s="5"/>
      <c r="I77" s="5"/>
      <c r="J77" s="5"/>
      <c r="K77" s="5"/>
      <c r="L77" s="5"/>
      <c r="M77" s="5"/>
      <c r="N77" s="5"/>
      <c r="O77" s="5"/>
    </row>
    <row r="78" spans="1:15">
      <c r="A78" s="4">
        <v>41319</v>
      </c>
      <c r="B78" s="2">
        <v>0</v>
      </c>
      <c r="C78" s="2">
        <v>0</v>
      </c>
      <c r="D78" s="2">
        <v>21.5</v>
      </c>
      <c r="E78" t="s">
        <v>397</v>
      </c>
      <c r="F78" s="2"/>
      <c r="G78" s="5"/>
      <c r="H78" s="5"/>
      <c r="I78" s="5"/>
      <c r="J78" s="5"/>
      <c r="K78" s="5"/>
      <c r="L78" s="5"/>
      <c r="M78" s="5"/>
      <c r="N78" s="5"/>
      <c r="O78" s="5"/>
    </row>
    <row r="79" spans="1:15">
      <c r="A79" s="4">
        <v>41319</v>
      </c>
      <c r="B79" s="2">
        <v>24</v>
      </c>
      <c r="C79" s="2">
        <v>0</v>
      </c>
      <c r="D79" s="2">
        <v>0</v>
      </c>
      <c r="E79" t="s">
        <v>404</v>
      </c>
      <c r="F79" s="2"/>
      <c r="G79" s="5"/>
      <c r="H79" s="5"/>
      <c r="I79" s="5"/>
      <c r="J79" s="5"/>
      <c r="K79" s="5"/>
      <c r="L79" s="5"/>
      <c r="M79" s="5"/>
      <c r="N79" s="5"/>
      <c r="O79" s="5"/>
    </row>
    <row r="80" spans="1:15">
      <c r="A80" s="4">
        <v>41319</v>
      </c>
      <c r="B80" s="2">
        <v>0</v>
      </c>
      <c r="C80" s="2">
        <v>68.849999999999994</v>
      </c>
      <c r="D80" s="2">
        <v>0</v>
      </c>
      <c r="E80" t="s">
        <v>20</v>
      </c>
      <c r="F80" s="2"/>
      <c r="G80" s="5"/>
      <c r="H80" s="5"/>
      <c r="I80" s="5"/>
      <c r="J80" s="5"/>
      <c r="K80" s="5"/>
      <c r="L80" s="5"/>
      <c r="M80" s="5"/>
      <c r="N80" s="5"/>
      <c r="O80" s="5"/>
    </row>
    <row r="81" spans="1:15">
      <c r="A81" s="4">
        <v>41319</v>
      </c>
      <c r="B81" s="2">
        <v>0</v>
      </c>
      <c r="C81" s="2">
        <v>0</v>
      </c>
      <c r="D81" s="2">
        <v>20</v>
      </c>
      <c r="E81" t="s">
        <v>157</v>
      </c>
      <c r="F81" s="2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4">
        <v>41319</v>
      </c>
      <c r="B82" s="2">
        <v>0</v>
      </c>
      <c r="C82" s="2">
        <v>0</v>
      </c>
      <c r="D82" s="2">
        <v>40</v>
      </c>
      <c r="E82" t="s">
        <v>155</v>
      </c>
      <c r="F82" s="2"/>
      <c r="G82" s="5"/>
      <c r="H82" s="5"/>
      <c r="I82" s="5"/>
      <c r="J82" s="5"/>
      <c r="K82" s="5"/>
      <c r="L82" s="5"/>
      <c r="M82" s="5"/>
      <c r="N82" s="5"/>
      <c r="O82" s="5"/>
    </row>
    <row r="83" spans="1:15">
      <c r="A83" s="4">
        <v>41319</v>
      </c>
      <c r="B83" s="2">
        <v>0</v>
      </c>
      <c r="C83" s="2">
        <v>0</v>
      </c>
      <c r="D83" s="2">
        <v>15</v>
      </c>
      <c r="E83" t="s">
        <v>166</v>
      </c>
      <c r="F83" s="2"/>
      <c r="G83" s="5"/>
      <c r="H83" s="5"/>
      <c r="I83" s="5"/>
      <c r="J83" s="5"/>
      <c r="K83" s="5"/>
      <c r="L83" s="5"/>
      <c r="M83" s="5"/>
      <c r="N83" s="5"/>
      <c r="O83" s="5"/>
    </row>
    <row r="84" spans="1:15">
      <c r="A84" s="4">
        <v>41319</v>
      </c>
      <c r="B84" s="2">
        <v>0</v>
      </c>
      <c r="C84" s="2">
        <v>0</v>
      </c>
      <c r="D84" s="2">
        <v>20</v>
      </c>
      <c r="E84" t="s">
        <v>435</v>
      </c>
      <c r="F84" s="2"/>
      <c r="G84" s="5"/>
      <c r="H84" s="5"/>
      <c r="I84" s="5"/>
      <c r="J84" s="5"/>
      <c r="K84" s="5"/>
      <c r="L84" s="5"/>
      <c r="M84" s="5"/>
      <c r="N84" s="5"/>
      <c r="O84" s="5"/>
    </row>
    <row r="85" spans="1:15">
      <c r="A85" s="4">
        <v>41319</v>
      </c>
      <c r="B85" s="2">
        <v>0</v>
      </c>
      <c r="C85" s="2">
        <v>0</v>
      </c>
      <c r="D85" s="2">
        <v>20</v>
      </c>
      <c r="E85" t="s">
        <v>96</v>
      </c>
      <c r="F85" s="2"/>
      <c r="G85" s="5"/>
      <c r="H85" s="5"/>
      <c r="I85" s="5"/>
      <c r="J85" s="5"/>
      <c r="K85" s="5"/>
      <c r="L85" s="5"/>
      <c r="M85" s="5"/>
      <c r="N85" s="5"/>
      <c r="O85" s="5"/>
    </row>
    <row r="86" spans="1:15">
      <c r="A86" s="4">
        <v>41320</v>
      </c>
      <c r="B86" s="2">
        <v>0</v>
      </c>
      <c r="C86" s="2">
        <v>0</v>
      </c>
      <c r="D86" s="2">
        <v>20</v>
      </c>
      <c r="E86" t="s">
        <v>94</v>
      </c>
      <c r="F86" s="2"/>
      <c r="G86" s="5"/>
      <c r="H86" s="5"/>
      <c r="I86" s="5"/>
      <c r="J86" s="5"/>
      <c r="K86" s="5"/>
      <c r="L86" s="5"/>
      <c r="M86" s="5"/>
      <c r="N86" s="5"/>
      <c r="O86" s="5"/>
    </row>
    <row r="87" spans="1:15">
      <c r="A87" s="4">
        <v>41320</v>
      </c>
      <c r="B87" s="2">
        <v>0</v>
      </c>
      <c r="C87" s="2">
        <v>94.2</v>
      </c>
      <c r="D87" s="2">
        <v>0</v>
      </c>
      <c r="E87" t="s">
        <v>427</v>
      </c>
      <c r="F87" s="2"/>
      <c r="G87" s="5"/>
      <c r="H87" s="5"/>
      <c r="I87" s="5"/>
      <c r="J87" s="5"/>
      <c r="K87" s="5"/>
      <c r="L87" s="5"/>
      <c r="M87" s="5"/>
      <c r="N87" s="5"/>
      <c r="O87" s="5"/>
    </row>
    <row r="88" spans="1:15">
      <c r="A88" s="4">
        <v>41321</v>
      </c>
      <c r="B88" s="2">
        <v>0</v>
      </c>
      <c r="C88" s="2">
        <v>48.4</v>
      </c>
      <c r="D88" s="2">
        <v>0</v>
      </c>
      <c r="E88" t="s">
        <v>413</v>
      </c>
      <c r="F88" s="2"/>
      <c r="G88" s="5"/>
      <c r="H88" s="5"/>
      <c r="I88" s="5"/>
      <c r="J88" s="5"/>
      <c r="K88" s="5"/>
      <c r="L88" s="5"/>
      <c r="M88" s="5"/>
      <c r="N88" s="5"/>
      <c r="O88" s="5"/>
    </row>
    <row r="89" spans="1:15">
      <c r="A89" s="4">
        <v>41321</v>
      </c>
      <c r="B89" s="2">
        <v>0</v>
      </c>
      <c r="C89" s="2">
        <v>0</v>
      </c>
      <c r="D89" s="2">
        <v>80</v>
      </c>
      <c r="E89" t="s">
        <v>424</v>
      </c>
      <c r="F89" s="2"/>
      <c r="G89" s="5"/>
      <c r="H89" s="5"/>
      <c r="I89" s="5"/>
      <c r="J89" s="5"/>
      <c r="K89" s="5"/>
      <c r="L89" s="5"/>
      <c r="M89" s="5"/>
      <c r="N89" s="5"/>
      <c r="O89" s="5"/>
    </row>
    <row r="90" spans="1:15">
      <c r="A90" s="4">
        <v>41321</v>
      </c>
      <c r="B90" s="2">
        <v>0</v>
      </c>
      <c r="C90" s="2">
        <v>559</v>
      </c>
      <c r="D90" s="2">
        <v>0</v>
      </c>
      <c r="E90" t="s">
        <v>415</v>
      </c>
      <c r="F90" s="2"/>
      <c r="G90" s="5"/>
      <c r="H90" s="5"/>
      <c r="I90" s="5"/>
      <c r="J90" s="5"/>
      <c r="K90" s="5"/>
      <c r="L90" s="5"/>
      <c r="M90" s="5"/>
      <c r="N90" s="5"/>
      <c r="O90" s="5"/>
    </row>
    <row r="91" spans="1:15">
      <c r="A91" s="4">
        <v>41321</v>
      </c>
      <c r="B91" s="2">
        <v>0</v>
      </c>
      <c r="C91" s="2">
        <v>76</v>
      </c>
      <c r="D91" s="2">
        <v>0</v>
      </c>
      <c r="E91" t="s">
        <v>416</v>
      </c>
      <c r="F91" s="2"/>
      <c r="G91" s="5"/>
      <c r="H91" s="5"/>
      <c r="I91" s="5"/>
      <c r="J91" s="5"/>
      <c r="K91" s="5"/>
      <c r="L91" s="5"/>
      <c r="M91" s="5"/>
      <c r="N91" s="5"/>
      <c r="O91" s="5"/>
    </row>
    <row r="92" spans="1:15">
      <c r="A92" s="4">
        <v>41321</v>
      </c>
      <c r="B92" s="2">
        <v>0</v>
      </c>
      <c r="C92" s="2">
        <v>0</v>
      </c>
      <c r="D92" s="2">
        <v>20</v>
      </c>
      <c r="E92" t="s">
        <v>433</v>
      </c>
      <c r="F92" s="2"/>
      <c r="G92" s="5"/>
      <c r="H92" s="5"/>
      <c r="I92" s="5"/>
      <c r="J92" s="5"/>
      <c r="K92" s="5"/>
      <c r="L92" s="5"/>
      <c r="M92" s="5"/>
      <c r="N92" s="5"/>
      <c r="O92" s="5"/>
    </row>
    <row r="93" spans="1:15">
      <c r="A93" s="4">
        <v>41321</v>
      </c>
      <c r="B93" s="2">
        <v>0</v>
      </c>
      <c r="C93" s="2">
        <v>60</v>
      </c>
      <c r="D93" s="2">
        <v>0</v>
      </c>
      <c r="E93" t="s">
        <v>417</v>
      </c>
      <c r="F93" s="2"/>
      <c r="G93" s="5"/>
      <c r="H93" s="5"/>
      <c r="I93" s="5"/>
      <c r="J93" s="5"/>
      <c r="K93" s="5"/>
      <c r="L93" s="5"/>
      <c r="M93" s="5"/>
      <c r="N93" s="5"/>
      <c r="O93" s="5"/>
    </row>
    <row r="94" spans="1:15">
      <c r="A94" s="4">
        <v>41321</v>
      </c>
      <c r="B94" s="2">
        <v>0</v>
      </c>
      <c r="C94" s="2">
        <v>0</v>
      </c>
      <c r="D94" s="2">
        <v>48</v>
      </c>
      <c r="E94" t="s">
        <v>458</v>
      </c>
      <c r="F94" s="2"/>
      <c r="G94" s="5"/>
      <c r="H94" s="5"/>
      <c r="I94" s="5"/>
      <c r="J94" s="5"/>
      <c r="K94" s="5"/>
      <c r="L94" s="5"/>
      <c r="M94" s="5"/>
      <c r="N94" s="5"/>
      <c r="O94" s="5"/>
    </row>
    <row r="95" spans="1:15">
      <c r="A95" s="4">
        <v>41321</v>
      </c>
      <c r="B95" s="2">
        <v>0</v>
      </c>
      <c r="C95" s="2">
        <v>0</v>
      </c>
      <c r="D95" s="2">
        <v>19.899999999999999</v>
      </c>
      <c r="E95" t="s">
        <v>459</v>
      </c>
      <c r="F95" s="2"/>
      <c r="G95" s="5"/>
      <c r="H95" s="5"/>
      <c r="I95" s="5"/>
      <c r="J95" s="5"/>
      <c r="K95" s="5"/>
      <c r="L95" s="5"/>
      <c r="M95" s="5"/>
      <c r="N95" s="5"/>
      <c r="O95" s="5"/>
    </row>
    <row r="96" spans="1:15">
      <c r="A96" s="4">
        <v>41321</v>
      </c>
      <c r="B96" s="2">
        <v>0</v>
      </c>
      <c r="C96" s="2">
        <v>0</v>
      </c>
      <c r="D96" s="2">
        <v>18.899999999999999</v>
      </c>
      <c r="E96" t="s">
        <v>254</v>
      </c>
      <c r="F96" s="2">
        <f>SUM(D94:D96)</f>
        <v>86.800000000000011</v>
      </c>
      <c r="G96" s="5"/>
      <c r="H96" s="5"/>
      <c r="I96" s="5"/>
      <c r="J96" s="5"/>
      <c r="K96" s="5"/>
      <c r="L96" s="5"/>
      <c r="M96" s="5"/>
      <c r="N96" s="5"/>
      <c r="O96" s="5"/>
    </row>
    <row r="97" spans="1:15">
      <c r="A97" s="4">
        <v>41322</v>
      </c>
      <c r="B97" s="2">
        <v>0</v>
      </c>
      <c r="C97" s="2">
        <v>0</v>
      </c>
      <c r="D97" s="2">
        <v>15</v>
      </c>
      <c r="E97" t="s">
        <v>429</v>
      </c>
      <c r="F97" s="2"/>
      <c r="G97" s="5"/>
      <c r="H97" s="5"/>
      <c r="I97" s="5"/>
      <c r="J97" s="5"/>
      <c r="K97" s="5"/>
      <c r="L97" s="5"/>
      <c r="M97" s="5"/>
      <c r="N97" s="5"/>
      <c r="O97" s="5"/>
    </row>
    <row r="98" spans="1:15">
      <c r="A98" s="4">
        <v>41322</v>
      </c>
      <c r="B98" s="2">
        <v>0</v>
      </c>
      <c r="C98" s="2">
        <v>0</v>
      </c>
      <c r="D98" s="2">
        <v>90</v>
      </c>
      <c r="E98" t="s">
        <v>430</v>
      </c>
      <c r="F98" s="2"/>
      <c r="G98" s="5"/>
      <c r="H98" s="5"/>
      <c r="I98" s="5"/>
      <c r="J98" s="5"/>
      <c r="K98" s="5"/>
      <c r="L98" s="5"/>
      <c r="M98" s="5"/>
      <c r="N98" s="5"/>
      <c r="O98" s="5"/>
    </row>
    <row r="99" spans="1:15">
      <c r="A99" s="4">
        <v>41322</v>
      </c>
      <c r="B99" s="2">
        <v>0</v>
      </c>
      <c r="C99" s="2">
        <v>0</v>
      </c>
      <c r="D99" s="2">
        <v>60</v>
      </c>
      <c r="E99" t="s">
        <v>431</v>
      </c>
      <c r="F99" s="2"/>
      <c r="G99" s="5"/>
      <c r="H99" s="5"/>
      <c r="I99" s="5"/>
      <c r="J99" s="5"/>
      <c r="K99" s="5"/>
      <c r="L99" s="5"/>
      <c r="M99" s="5"/>
      <c r="N99" s="5"/>
      <c r="O99" s="5"/>
    </row>
    <row r="100" spans="1:15">
      <c r="A100" s="4">
        <v>41322</v>
      </c>
      <c r="B100" s="2">
        <v>19.899999999999999</v>
      </c>
      <c r="C100" s="2">
        <v>0</v>
      </c>
      <c r="D100" s="2">
        <v>0</v>
      </c>
      <c r="E100" t="s">
        <v>399</v>
      </c>
      <c r="F100" s="2"/>
      <c r="G100" s="5"/>
      <c r="H100" s="5"/>
      <c r="I100" s="5"/>
      <c r="J100" s="5"/>
      <c r="K100" s="5"/>
      <c r="L100" s="5"/>
      <c r="M100" s="5"/>
      <c r="N100" s="5"/>
      <c r="O100" s="5"/>
    </row>
    <row r="101" spans="1:15">
      <c r="A101" s="4">
        <v>41322</v>
      </c>
      <c r="B101" s="2">
        <v>6.9</v>
      </c>
      <c r="C101" s="2">
        <v>0</v>
      </c>
      <c r="D101" s="2">
        <v>0</v>
      </c>
      <c r="E101" t="s">
        <v>399</v>
      </c>
      <c r="F101" s="2"/>
      <c r="G101" s="5"/>
      <c r="H101" s="5"/>
      <c r="I101" s="5"/>
      <c r="J101" s="5"/>
      <c r="K101" s="5"/>
      <c r="L101" s="5"/>
      <c r="M101" s="5"/>
      <c r="N101" s="5"/>
      <c r="O101" s="5"/>
    </row>
    <row r="102" spans="1:15">
      <c r="A102" s="4">
        <v>41322</v>
      </c>
      <c r="B102" s="2">
        <v>22.8</v>
      </c>
      <c r="C102" s="2">
        <v>0</v>
      </c>
      <c r="D102" s="2">
        <v>0</v>
      </c>
      <c r="E102" t="s">
        <v>400</v>
      </c>
      <c r="F102" s="2"/>
      <c r="G102" s="5"/>
      <c r="H102" s="5"/>
      <c r="I102" s="5"/>
      <c r="J102" s="5"/>
      <c r="K102" s="5"/>
      <c r="L102" s="5"/>
      <c r="M102" s="5"/>
      <c r="N102" s="5"/>
      <c r="O102" s="5"/>
    </row>
    <row r="103" spans="1:15">
      <c r="A103" s="4">
        <v>41322</v>
      </c>
      <c r="B103" s="2">
        <v>6.5</v>
      </c>
      <c r="C103" s="2">
        <v>0</v>
      </c>
      <c r="D103" s="2">
        <v>0</v>
      </c>
      <c r="E103" t="s">
        <v>399</v>
      </c>
      <c r="F103" s="2"/>
      <c r="G103" s="5"/>
      <c r="H103" s="5"/>
      <c r="I103" s="5"/>
      <c r="J103" s="5"/>
      <c r="K103" s="5"/>
      <c r="L103" s="5"/>
      <c r="M103" s="5"/>
      <c r="N103" s="5"/>
      <c r="O103" s="5"/>
    </row>
    <row r="104" spans="1:15">
      <c r="A104" s="4">
        <v>41322</v>
      </c>
      <c r="B104" s="2">
        <v>19.899999999999999</v>
      </c>
      <c r="C104" s="2">
        <v>0</v>
      </c>
      <c r="D104" s="2">
        <v>0</v>
      </c>
      <c r="E104" t="s">
        <v>401</v>
      </c>
      <c r="F104" s="2"/>
      <c r="G104" s="5"/>
      <c r="H104" s="5"/>
      <c r="I104" s="5"/>
      <c r="J104" s="5"/>
      <c r="K104" s="5"/>
      <c r="L104" s="5"/>
      <c r="M104" s="5"/>
      <c r="N104" s="5"/>
      <c r="O104" s="5"/>
    </row>
    <row r="105" spans="1:15">
      <c r="A105" s="4">
        <v>41322</v>
      </c>
      <c r="B105" s="2">
        <v>12.35</v>
      </c>
      <c r="C105" s="2">
        <v>0</v>
      </c>
      <c r="D105" s="2">
        <v>0</v>
      </c>
      <c r="E105" t="s">
        <v>399</v>
      </c>
      <c r="F105" s="2"/>
      <c r="G105" s="5"/>
      <c r="H105" s="5"/>
      <c r="I105" s="5"/>
      <c r="J105" s="5"/>
      <c r="K105" s="5"/>
      <c r="L105" s="5"/>
      <c r="M105" s="5"/>
      <c r="N105" s="5"/>
      <c r="O105" s="5"/>
    </row>
    <row r="106" spans="1:15">
      <c r="A106" s="4">
        <v>41322</v>
      </c>
      <c r="B106" s="2">
        <v>37.5</v>
      </c>
      <c r="C106" s="2">
        <v>0</v>
      </c>
      <c r="D106" s="2">
        <v>0</v>
      </c>
      <c r="E106" t="s">
        <v>410</v>
      </c>
      <c r="F106" s="2"/>
      <c r="G106" s="5"/>
      <c r="H106" s="5"/>
      <c r="I106" s="5"/>
      <c r="J106" s="5"/>
      <c r="K106" s="5"/>
      <c r="L106" s="5"/>
      <c r="M106" s="5"/>
      <c r="N106" s="5"/>
      <c r="O106" s="5"/>
    </row>
    <row r="107" spans="1:15">
      <c r="A107" s="4">
        <v>41323</v>
      </c>
      <c r="B107" s="2">
        <v>0</v>
      </c>
      <c r="C107" s="2">
        <v>0</v>
      </c>
      <c r="D107" s="2">
        <v>30</v>
      </c>
      <c r="E107" t="s">
        <v>436</v>
      </c>
      <c r="F107" s="2"/>
      <c r="G107" s="5"/>
      <c r="H107" s="5"/>
      <c r="I107" s="5"/>
      <c r="J107" s="5"/>
      <c r="K107" s="5"/>
      <c r="L107" s="5"/>
      <c r="M107" s="5"/>
      <c r="N107" s="5"/>
      <c r="O107" s="5"/>
    </row>
    <row r="108" spans="1:15">
      <c r="A108" s="4">
        <v>41323</v>
      </c>
      <c r="B108" s="2">
        <v>0</v>
      </c>
      <c r="C108" s="2">
        <v>0</v>
      </c>
      <c r="D108" s="2">
        <v>6</v>
      </c>
      <c r="E108" t="s">
        <v>99</v>
      </c>
      <c r="F108" s="2"/>
      <c r="G108" s="5"/>
      <c r="H108" s="5"/>
      <c r="I108" s="5"/>
      <c r="J108" s="5"/>
      <c r="K108" s="5"/>
      <c r="L108" s="5"/>
      <c r="M108" s="5"/>
      <c r="N108" s="5"/>
      <c r="O108" s="5"/>
    </row>
    <row r="109" spans="1:15">
      <c r="A109" s="4">
        <v>41324</v>
      </c>
      <c r="B109" s="2">
        <v>0</v>
      </c>
      <c r="C109" s="2">
        <v>70</v>
      </c>
      <c r="D109" s="2">
        <v>0</v>
      </c>
      <c r="E109" t="s">
        <v>20</v>
      </c>
      <c r="F109" s="2"/>
      <c r="G109" s="5"/>
      <c r="H109" s="5"/>
      <c r="I109" s="5"/>
      <c r="J109" s="5"/>
      <c r="K109" s="5"/>
      <c r="L109" s="5"/>
      <c r="M109" s="5"/>
      <c r="N109" s="5"/>
      <c r="O109" s="5"/>
    </row>
    <row r="110" spans="1:15">
      <c r="A110" s="4">
        <v>41325</v>
      </c>
      <c r="B110" s="2">
        <v>0</v>
      </c>
      <c r="C110" s="2">
        <v>0</v>
      </c>
      <c r="D110" s="2">
        <v>50</v>
      </c>
      <c r="F110" s="2"/>
      <c r="G110" s="5"/>
      <c r="H110" s="5"/>
      <c r="I110" s="5"/>
      <c r="J110" s="5"/>
      <c r="K110" s="5"/>
      <c r="L110" s="5"/>
      <c r="M110" s="5"/>
      <c r="N110" s="5"/>
      <c r="O110" s="5"/>
    </row>
    <row r="111" spans="1:15">
      <c r="A111" s="4">
        <v>41325</v>
      </c>
      <c r="B111" s="2">
        <v>0</v>
      </c>
      <c r="C111" s="2">
        <v>0</v>
      </c>
      <c r="D111" s="2">
        <v>27</v>
      </c>
      <c r="E111" t="s">
        <v>193</v>
      </c>
      <c r="F111" s="2"/>
      <c r="G111" s="5"/>
      <c r="H111" s="5"/>
      <c r="I111" s="5"/>
      <c r="J111" s="5"/>
      <c r="K111" s="5"/>
      <c r="L111" s="5"/>
      <c r="M111" s="5"/>
      <c r="N111" s="5"/>
      <c r="O111" s="5"/>
    </row>
    <row r="112" spans="1:15">
      <c r="A112" s="4">
        <v>41325</v>
      </c>
      <c r="B112" s="2">
        <v>0</v>
      </c>
      <c r="C112" s="2">
        <v>0</v>
      </c>
      <c r="D112" s="2">
        <v>12</v>
      </c>
      <c r="E112" t="s">
        <v>440</v>
      </c>
      <c r="F112" s="2"/>
      <c r="G112" s="5"/>
      <c r="H112" s="5"/>
      <c r="I112" s="5"/>
      <c r="J112" s="5"/>
      <c r="K112" s="5"/>
      <c r="L112" s="5"/>
      <c r="M112" s="5"/>
      <c r="N112" s="5"/>
      <c r="O112" s="5"/>
    </row>
    <row r="113" spans="1:15">
      <c r="A113" s="4">
        <v>41325</v>
      </c>
      <c r="B113" s="2">
        <v>0</v>
      </c>
      <c r="C113" s="2">
        <v>0</v>
      </c>
      <c r="D113" s="2">
        <v>9.1300000000000008</v>
      </c>
      <c r="E113" t="s">
        <v>138</v>
      </c>
      <c r="F113" s="2"/>
      <c r="G113" s="5"/>
      <c r="H113" s="5"/>
      <c r="I113" s="5"/>
      <c r="J113" s="5"/>
      <c r="K113" s="5"/>
      <c r="L113" s="5"/>
      <c r="M113" s="5"/>
      <c r="N113" s="5"/>
      <c r="O113" s="5"/>
    </row>
    <row r="114" spans="1:15">
      <c r="A114" s="4">
        <v>41325</v>
      </c>
      <c r="B114" s="2">
        <v>0</v>
      </c>
      <c r="C114" s="2">
        <v>0</v>
      </c>
      <c r="D114" s="2">
        <v>20.9</v>
      </c>
      <c r="E114" t="s">
        <v>441</v>
      </c>
      <c r="F114" s="2"/>
      <c r="G114" s="5"/>
      <c r="H114" s="5"/>
      <c r="I114" s="5"/>
      <c r="J114" s="5"/>
      <c r="K114" s="5"/>
      <c r="L114" s="5"/>
      <c r="M114" s="5"/>
      <c r="N114" s="5"/>
      <c r="O114" s="5"/>
    </row>
    <row r="115" spans="1:15">
      <c r="A115" s="4">
        <v>41325</v>
      </c>
      <c r="B115" s="2">
        <v>0</v>
      </c>
      <c r="C115" s="2">
        <v>0</v>
      </c>
      <c r="D115" s="2">
        <v>9.9</v>
      </c>
      <c r="E115" t="s">
        <v>442</v>
      </c>
      <c r="F115" s="2"/>
      <c r="G115" s="5"/>
      <c r="H115" s="5"/>
      <c r="I115" s="5"/>
      <c r="J115" s="5"/>
      <c r="K115" s="5"/>
      <c r="L115" s="5"/>
      <c r="M115" s="5"/>
      <c r="N115" s="5"/>
      <c r="O115" s="5"/>
    </row>
    <row r="116" spans="1:15">
      <c r="A116" s="4">
        <v>41325</v>
      </c>
      <c r="B116" s="2">
        <v>0</v>
      </c>
      <c r="C116" s="2">
        <v>0</v>
      </c>
      <c r="D116" s="2">
        <v>9.9</v>
      </c>
      <c r="E116" t="s">
        <v>215</v>
      </c>
      <c r="F116" s="2"/>
      <c r="G116" s="5"/>
      <c r="H116" s="5"/>
      <c r="I116" s="5"/>
      <c r="J116" s="5"/>
      <c r="K116" s="5"/>
      <c r="L116" s="5"/>
      <c r="M116" s="5"/>
      <c r="N116" s="5"/>
      <c r="O116" s="5"/>
    </row>
    <row r="117" spans="1:15">
      <c r="A117" s="4">
        <v>41326</v>
      </c>
      <c r="B117" s="2">
        <v>0</v>
      </c>
      <c r="C117" s="2">
        <v>18</v>
      </c>
      <c r="D117" s="2">
        <v>0</v>
      </c>
      <c r="E117" t="s">
        <v>441</v>
      </c>
      <c r="F117" s="2"/>
      <c r="G117" s="5"/>
      <c r="H117" s="5"/>
      <c r="I117" s="5"/>
      <c r="J117" s="5"/>
      <c r="K117" s="5"/>
      <c r="L117" s="5"/>
      <c r="M117" s="5"/>
      <c r="N117" s="5"/>
      <c r="O117" s="5"/>
    </row>
    <row r="118" spans="1:15">
      <c r="A118" s="4">
        <v>41326</v>
      </c>
      <c r="B118" s="2">
        <v>0</v>
      </c>
      <c r="C118" s="2">
        <v>21.8</v>
      </c>
      <c r="D118" s="2">
        <v>0</v>
      </c>
      <c r="E118" t="s">
        <v>455</v>
      </c>
      <c r="F118" s="2"/>
      <c r="G118" s="5"/>
      <c r="H118" s="5"/>
      <c r="I118" s="5"/>
      <c r="J118" s="5"/>
      <c r="K118" s="5"/>
      <c r="L118" s="5"/>
      <c r="M118" s="5"/>
      <c r="N118" s="5"/>
      <c r="O118" s="5"/>
    </row>
    <row r="119" spans="1:15">
      <c r="A119" s="4">
        <v>41326</v>
      </c>
      <c r="B119" s="2">
        <v>0</v>
      </c>
      <c r="C119" s="2">
        <v>13.7</v>
      </c>
      <c r="D119" s="2">
        <v>0</v>
      </c>
      <c r="E119" t="s">
        <v>456</v>
      </c>
      <c r="F119" s="2">
        <f>SUM(C117:C119)</f>
        <v>53.5</v>
      </c>
      <c r="G119" s="5"/>
      <c r="H119" s="5"/>
      <c r="I119" s="5"/>
      <c r="J119" s="5"/>
      <c r="K119" s="5"/>
      <c r="L119" s="5"/>
      <c r="M119" s="5"/>
      <c r="N119" s="5"/>
      <c r="O119" s="5"/>
    </row>
    <row r="120" spans="1:15">
      <c r="A120" s="4">
        <v>41326</v>
      </c>
      <c r="B120" s="2">
        <v>0</v>
      </c>
      <c r="C120" s="2">
        <v>2.6</v>
      </c>
      <c r="D120" s="2">
        <v>0</v>
      </c>
      <c r="E120" t="s">
        <v>454</v>
      </c>
      <c r="F120" s="2"/>
      <c r="G120" s="5"/>
      <c r="H120" s="5"/>
      <c r="I120" s="5"/>
      <c r="J120" s="5"/>
      <c r="K120" s="5"/>
      <c r="L120" s="5"/>
      <c r="M120" s="5"/>
      <c r="N120" s="5"/>
      <c r="O120" s="5"/>
    </row>
    <row r="121" spans="1:15">
      <c r="A121" s="4">
        <v>41326</v>
      </c>
      <c r="B121" s="2">
        <v>0</v>
      </c>
      <c r="C121" s="2">
        <v>2.2799999999999998</v>
      </c>
      <c r="D121" s="2">
        <v>0</v>
      </c>
      <c r="E121" t="s">
        <v>166</v>
      </c>
      <c r="F121" s="2"/>
      <c r="G121" s="5"/>
      <c r="H121" s="5"/>
      <c r="I121" s="5"/>
      <c r="J121" s="5"/>
      <c r="K121" s="5"/>
      <c r="L121" s="5"/>
      <c r="M121" s="5"/>
      <c r="N121" s="5"/>
      <c r="O121" s="5"/>
    </row>
    <row r="122" spans="1:15">
      <c r="A122" s="4">
        <v>41326</v>
      </c>
      <c r="B122" s="2">
        <v>0</v>
      </c>
      <c r="C122" s="2">
        <v>9.9</v>
      </c>
      <c r="D122" s="2">
        <v>0</v>
      </c>
      <c r="E122" t="s">
        <v>442</v>
      </c>
      <c r="F122" s="2"/>
      <c r="G122" s="5"/>
      <c r="H122" s="5"/>
      <c r="I122" s="5"/>
      <c r="J122" s="5"/>
      <c r="K122" s="5"/>
      <c r="L122" s="5"/>
      <c r="M122" s="5"/>
      <c r="N122" s="5"/>
      <c r="O122" s="5"/>
    </row>
    <row r="123" spans="1:15">
      <c r="A123" s="4">
        <v>41326</v>
      </c>
      <c r="B123" s="2">
        <v>0</v>
      </c>
      <c r="C123" s="2">
        <v>8</v>
      </c>
      <c r="D123" s="2">
        <v>0</v>
      </c>
      <c r="E123" t="s">
        <v>187</v>
      </c>
      <c r="F123" s="2"/>
      <c r="G123" s="5"/>
      <c r="H123" s="5"/>
      <c r="I123" s="5"/>
      <c r="J123" s="5"/>
      <c r="K123" s="5"/>
      <c r="L123" s="5"/>
      <c r="M123" s="5"/>
      <c r="N123" s="5"/>
      <c r="O123" s="5"/>
    </row>
    <row r="124" spans="1:15">
      <c r="A124" s="4">
        <v>41326</v>
      </c>
      <c r="B124" s="2">
        <v>0</v>
      </c>
      <c r="C124" s="2">
        <v>26.7</v>
      </c>
      <c r="D124" s="2">
        <v>0</v>
      </c>
      <c r="E124" t="s">
        <v>206</v>
      </c>
      <c r="F124" s="2">
        <f>SUM(C120:C124)</f>
        <v>49.480000000000004</v>
      </c>
      <c r="G124" s="5"/>
      <c r="H124" s="5"/>
      <c r="I124" s="5"/>
      <c r="J124" s="5"/>
      <c r="K124" s="5"/>
      <c r="L124" s="5"/>
      <c r="M124" s="5"/>
      <c r="N124" s="5"/>
      <c r="O124" s="5"/>
    </row>
    <row r="125" spans="1:15">
      <c r="A125" s="4">
        <v>41327</v>
      </c>
      <c r="B125" s="2">
        <v>0</v>
      </c>
      <c r="C125" s="2">
        <v>14.9</v>
      </c>
      <c r="D125" s="2">
        <v>0</v>
      </c>
      <c r="E125" t="s">
        <v>448</v>
      </c>
      <c r="F125" s="2"/>
      <c r="G125" s="5"/>
      <c r="H125" s="5"/>
      <c r="I125" s="5"/>
      <c r="J125" s="5"/>
      <c r="K125" s="5"/>
      <c r="L125" s="5"/>
      <c r="M125" s="5"/>
      <c r="N125" s="5"/>
      <c r="O125" s="5"/>
    </row>
    <row r="126" spans="1:15">
      <c r="A126" s="4">
        <v>41327</v>
      </c>
      <c r="B126" s="2">
        <v>0</v>
      </c>
      <c r="C126" s="2">
        <v>13.9</v>
      </c>
      <c r="D126" s="2">
        <v>0</v>
      </c>
      <c r="E126" t="s">
        <v>449</v>
      </c>
      <c r="F126" s="2"/>
      <c r="G126" s="5"/>
      <c r="H126" s="5"/>
      <c r="I126" s="5"/>
      <c r="J126" s="5"/>
      <c r="K126" s="5"/>
      <c r="L126" s="5"/>
      <c r="M126" s="5"/>
      <c r="N126" s="5"/>
      <c r="O126" s="5"/>
    </row>
    <row r="127" spans="1:15">
      <c r="A127" s="4">
        <v>41327</v>
      </c>
      <c r="B127" s="2">
        <v>0</v>
      </c>
      <c r="C127" s="2">
        <v>17</v>
      </c>
      <c r="D127" s="2">
        <v>0</v>
      </c>
      <c r="E127" t="s">
        <v>450</v>
      </c>
      <c r="F127" s="2"/>
      <c r="G127" s="5"/>
      <c r="H127" s="5"/>
      <c r="I127" s="5"/>
      <c r="J127" s="5"/>
      <c r="K127" s="5"/>
      <c r="L127" s="5"/>
      <c r="M127" s="5"/>
      <c r="N127" s="5"/>
      <c r="O127" s="5"/>
    </row>
    <row r="128" spans="1:15">
      <c r="A128" s="4">
        <v>41327</v>
      </c>
      <c r="B128" s="2">
        <v>0</v>
      </c>
      <c r="C128" s="2">
        <v>27.5</v>
      </c>
      <c r="D128" s="2">
        <v>0</v>
      </c>
      <c r="E128" t="s">
        <v>451</v>
      </c>
      <c r="F128" s="2"/>
      <c r="G128" s="5"/>
      <c r="H128" s="5"/>
      <c r="I128" s="5"/>
      <c r="J128" s="5"/>
      <c r="K128" s="5"/>
      <c r="L128" s="5"/>
      <c r="M128" s="5"/>
      <c r="N128" s="5"/>
      <c r="O128" s="5"/>
    </row>
    <row r="129" spans="1:15">
      <c r="A129" s="4">
        <v>41327</v>
      </c>
      <c r="B129" s="2">
        <v>0</v>
      </c>
      <c r="C129" s="2">
        <v>24.9</v>
      </c>
      <c r="D129" s="2">
        <v>0</v>
      </c>
      <c r="E129" t="s">
        <v>452</v>
      </c>
      <c r="F129" s="2"/>
      <c r="G129" s="5"/>
      <c r="H129" s="5"/>
      <c r="I129" s="5"/>
      <c r="J129" s="5"/>
      <c r="K129" s="5"/>
      <c r="L129" s="5"/>
      <c r="M129" s="5"/>
      <c r="N129" s="5"/>
      <c r="O129" s="5"/>
    </row>
    <row r="130" spans="1:15">
      <c r="A130" s="4">
        <v>41327</v>
      </c>
      <c r="B130" s="2">
        <v>0</v>
      </c>
      <c r="C130" s="2">
        <v>6</v>
      </c>
      <c r="D130" s="2">
        <v>0</v>
      </c>
      <c r="E130" t="s">
        <v>453</v>
      </c>
      <c r="F130" s="2">
        <f>SUM(C125:C130)</f>
        <v>104.19999999999999</v>
      </c>
      <c r="G130" s="5"/>
      <c r="H130" s="5"/>
      <c r="I130" s="5"/>
      <c r="J130" s="5"/>
      <c r="K130" s="5"/>
      <c r="L130" s="5"/>
      <c r="M130" s="5"/>
      <c r="N130" s="5"/>
      <c r="O130" s="5"/>
    </row>
    <row r="131" spans="1:15">
      <c r="A131" s="4">
        <v>41328</v>
      </c>
      <c r="B131" s="2">
        <v>0</v>
      </c>
      <c r="C131" s="2">
        <v>0</v>
      </c>
      <c r="D131" s="2">
        <v>15</v>
      </c>
      <c r="E131" t="s">
        <v>444</v>
      </c>
      <c r="F131" s="2"/>
      <c r="G131" s="5"/>
      <c r="H131" s="5"/>
      <c r="I131" s="5"/>
      <c r="J131" s="5"/>
      <c r="K131" s="5"/>
      <c r="L131" s="5"/>
      <c r="M131" s="5"/>
      <c r="N131" s="5"/>
      <c r="O131" s="5"/>
    </row>
    <row r="132" spans="1:15">
      <c r="A132" s="4">
        <v>41328</v>
      </c>
      <c r="B132" s="2">
        <v>0</v>
      </c>
      <c r="C132" s="2">
        <v>0</v>
      </c>
      <c r="D132" s="2">
        <v>15</v>
      </c>
      <c r="E132" t="s">
        <v>446</v>
      </c>
      <c r="F132" s="2"/>
      <c r="G132" s="5"/>
      <c r="H132" s="5"/>
      <c r="I132" s="5"/>
      <c r="J132" s="5"/>
      <c r="K132" s="5"/>
      <c r="L132" s="5"/>
      <c r="M132" s="5"/>
      <c r="N132" s="5"/>
      <c r="O132" s="5"/>
    </row>
    <row r="133" spans="1:15">
      <c r="A133" s="4">
        <v>41328</v>
      </c>
      <c r="B133" s="2">
        <v>0</v>
      </c>
      <c r="C133" s="2">
        <v>12.85</v>
      </c>
      <c r="D133" s="2">
        <v>0</v>
      </c>
      <c r="E133" t="s">
        <v>461</v>
      </c>
      <c r="F133" s="2"/>
      <c r="G133" s="5"/>
      <c r="H133" s="5"/>
      <c r="I133" s="5"/>
      <c r="J133" s="5"/>
      <c r="K133" s="5"/>
      <c r="L133" s="5"/>
      <c r="M133" s="5"/>
      <c r="N133" s="5"/>
      <c r="O133" s="5"/>
    </row>
    <row r="134" spans="1:15">
      <c r="A134" s="4">
        <v>41328</v>
      </c>
      <c r="B134" s="2">
        <v>0</v>
      </c>
      <c r="C134" s="2">
        <v>3</v>
      </c>
      <c r="D134" s="2">
        <v>0</v>
      </c>
      <c r="E134" t="s">
        <v>462</v>
      </c>
      <c r="F134" s="2"/>
      <c r="G134" s="5"/>
      <c r="H134" s="5"/>
      <c r="I134" s="5"/>
      <c r="J134" s="5"/>
      <c r="K134" s="5"/>
      <c r="L134" s="5"/>
      <c r="M134" s="5"/>
      <c r="N134" s="5"/>
      <c r="O134" s="5"/>
    </row>
    <row r="135" spans="1:15">
      <c r="A135" s="4">
        <v>41328</v>
      </c>
      <c r="B135" s="2">
        <v>0</v>
      </c>
      <c r="C135" s="2">
        <v>17.899999999999999</v>
      </c>
      <c r="D135" s="2">
        <v>0</v>
      </c>
      <c r="E135" t="s">
        <v>463</v>
      </c>
      <c r="F135" s="2"/>
      <c r="G135" s="5"/>
      <c r="H135" s="5"/>
      <c r="I135" s="5"/>
      <c r="J135" s="5"/>
      <c r="K135" s="5"/>
      <c r="L135" s="5"/>
      <c r="M135" s="5"/>
      <c r="N135" s="5"/>
      <c r="O135" s="5"/>
    </row>
    <row r="136" spans="1:15">
      <c r="A136" s="4">
        <v>41328</v>
      </c>
      <c r="B136" s="2">
        <v>0</v>
      </c>
      <c r="C136" s="2">
        <v>7</v>
      </c>
      <c r="D136" s="2">
        <v>0</v>
      </c>
      <c r="E136" t="s">
        <v>464</v>
      </c>
      <c r="F136" s="2"/>
      <c r="G136" s="5"/>
      <c r="H136" s="5"/>
      <c r="I136" s="5"/>
      <c r="J136" s="5"/>
      <c r="K136" s="5"/>
      <c r="L136" s="5"/>
      <c r="M136" s="5"/>
      <c r="N136" s="5"/>
      <c r="O136" s="5"/>
    </row>
    <row r="137" spans="1:15">
      <c r="A137" s="4">
        <v>41328</v>
      </c>
      <c r="B137" s="2">
        <v>0</v>
      </c>
      <c r="C137" s="2">
        <v>17</v>
      </c>
      <c r="D137" s="2">
        <v>0</v>
      </c>
      <c r="E137" t="s">
        <v>465</v>
      </c>
      <c r="F137" s="2"/>
      <c r="G137" s="5"/>
      <c r="H137" s="5"/>
      <c r="I137" s="5"/>
      <c r="J137" s="5"/>
      <c r="K137" s="5"/>
      <c r="L137" s="5"/>
      <c r="M137" s="5"/>
      <c r="N137" s="5"/>
      <c r="O137" s="5"/>
    </row>
    <row r="138" spans="1:15">
      <c r="A138" s="4">
        <v>41328</v>
      </c>
      <c r="B138" s="2">
        <v>0</v>
      </c>
      <c r="C138" s="2">
        <v>31</v>
      </c>
      <c r="D138" s="2">
        <v>0</v>
      </c>
      <c r="E138" t="s">
        <v>466</v>
      </c>
      <c r="F138" s="2"/>
      <c r="G138" s="5"/>
      <c r="H138" s="5"/>
      <c r="I138" s="5"/>
      <c r="J138" s="5"/>
      <c r="K138" s="5"/>
      <c r="L138" s="5"/>
      <c r="M138" s="5"/>
      <c r="N138" s="5"/>
      <c r="O138" s="5"/>
    </row>
    <row r="139" spans="1:15">
      <c r="A139" s="4">
        <v>41328</v>
      </c>
      <c r="B139" s="2">
        <v>0</v>
      </c>
      <c r="C139" s="2">
        <v>19.8</v>
      </c>
      <c r="D139" s="2">
        <v>0</v>
      </c>
      <c r="E139" t="s">
        <v>449</v>
      </c>
      <c r="F139" s="2"/>
      <c r="G139" s="5"/>
      <c r="H139" s="5"/>
      <c r="I139" s="5"/>
      <c r="J139" s="5"/>
      <c r="K139" s="5"/>
      <c r="L139" s="5"/>
      <c r="M139" s="5"/>
      <c r="N139" s="5"/>
      <c r="O139" s="5"/>
    </row>
    <row r="140" spans="1:15">
      <c r="A140" s="4">
        <v>41328</v>
      </c>
      <c r="B140" s="2">
        <v>0</v>
      </c>
      <c r="C140" s="2">
        <v>0</v>
      </c>
      <c r="D140" s="2">
        <v>0</v>
      </c>
      <c r="F140" s="2"/>
      <c r="G140" s="5"/>
      <c r="H140" s="5"/>
      <c r="I140" s="5"/>
      <c r="J140" s="5"/>
      <c r="K140" s="5"/>
      <c r="L140" s="5"/>
      <c r="M140" s="5"/>
      <c r="N140" s="5"/>
      <c r="O140" s="5"/>
    </row>
    <row r="141" spans="1:15">
      <c r="A141" s="4">
        <v>41328</v>
      </c>
      <c r="B141" s="2">
        <v>0</v>
      </c>
      <c r="C141" s="2">
        <v>0</v>
      </c>
      <c r="D141" s="2">
        <v>90</v>
      </c>
      <c r="E141" t="s">
        <v>300</v>
      </c>
      <c r="F141" s="2"/>
      <c r="G141" s="5"/>
      <c r="H141" s="5"/>
      <c r="I141" s="5"/>
      <c r="J141" s="5"/>
      <c r="K141" s="5"/>
      <c r="L141" s="5"/>
      <c r="M141" s="5"/>
      <c r="N141" s="5"/>
      <c r="O141" s="5"/>
    </row>
    <row r="142" spans="1:15">
      <c r="A142" s="1">
        <v>41329</v>
      </c>
      <c r="B142" s="2">
        <v>0</v>
      </c>
      <c r="C142" s="2">
        <v>0</v>
      </c>
      <c r="D142" s="2">
        <v>4.5</v>
      </c>
      <c r="E142" t="s">
        <v>470</v>
      </c>
      <c r="G142" s="5"/>
      <c r="H142" s="5"/>
      <c r="I142" s="5"/>
      <c r="J142" s="5"/>
      <c r="K142" s="5"/>
      <c r="L142" s="5"/>
      <c r="M142" s="5"/>
      <c r="N142" s="5"/>
      <c r="O142" s="5"/>
    </row>
    <row r="143" spans="1:15">
      <c r="A143" s="1">
        <v>41329</v>
      </c>
      <c r="B143" s="2">
        <v>0</v>
      </c>
      <c r="C143" s="2">
        <v>0</v>
      </c>
      <c r="D143" s="2">
        <v>32</v>
      </c>
      <c r="E143" t="s">
        <v>469</v>
      </c>
      <c r="G143" s="5"/>
      <c r="H143" s="5"/>
      <c r="I143" s="5"/>
      <c r="J143" s="5"/>
      <c r="K143" s="5"/>
      <c r="L143" s="5"/>
      <c r="M143" s="5"/>
      <c r="N143" s="5"/>
      <c r="O143" s="5"/>
    </row>
    <row r="144" spans="1:15">
      <c r="A144" s="1">
        <v>41329</v>
      </c>
      <c r="B144" s="2">
        <v>0</v>
      </c>
      <c r="C144" s="2">
        <v>0</v>
      </c>
      <c r="D144" s="2">
        <v>10</v>
      </c>
      <c r="E144" t="s">
        <v>471</v>
      </c>
      <c r="G144" s="5"/>
      <c r="H144" s="5"/>
      <c r="I144" s="5"/>
      <c r="J144" s="5"/>
      <c r="K144" s="5"/>
      <c r="L144" s="5"/>
      <c r="M144" s="5"/>
      <c r="N144" s="5"/>
      <c r="O144" s="5"/>
    </row>
    <row r="145" spans="1:15">
      <c r="A145" s="1">
        <v>41329</v>
      </c>
      <c r="B145" s="2">
        <v>0</v>
      </c>
      <c r="C145" s="2">
        <v>0</v>
      </c>
      <c r="D145" s="2">
        <v>16</v>
      </c>
      <c r="E145" t="s">
        <v>472</v>
      </c>
      <c r="G145" s="5"/>
      <c r="H145" s="5"/>
      <c r="I145" s="5"/>
      <c r="J145" s="5"/>
      <c r="K145" s="5"/>
      <c r="L145" s="5"/>
      <c r="M145" s="5"/>
      <c r="N145" s="5"/>
      <c r="O145" s="5"/>
    </row>
    <row r="146" spans="1:15">
      <c r="A146" s="1">
        <v>41329</v>
      </c>
      <c r="B146" s="2">
        <v>0</v>
      </c>
      <c r="C146" s="2">
        <v>0</v>
      </c>
      <c r="D146" s="2">
        <v>3.5</v>
      </c>
      <c r="E146" t="s">
        <v>473</v>
      </c>
      <c r="G146" s="5"/>
      <c r="H146" s="5"/>
      <c r="I146" s="5"/>
      <c r="J146" s="5"/>
      <c r="K146" s="5"/>
      <c r="L146" s="5"/>
      <c r="M146" s="5"/>
      <c r="N146" s="5"/>
      <c r="O146" s="5"/>
    </row>
    <row r="147" spans="1:15">
      <c r="A147" s="1">
        <v>41329</v>
      </c>
      <c r="B147" s="2">
        <v>0</v>
      </c>
      <c r="C147" s="2">
        <v>0</v>
      </c>
      <c r="D147" s="2">
        <v>12</v>
      </c>
      <c r="E147" t="s">
        <v>474</v>
      </c>
      <c r="G147" s="5"/>
      <c r="H147" s="5"/>
      <c r="I147" s="5"/>
      <c r="J147" s="5"/>
      <c r="K147" s="5"/>
      <c r="L147" s="5"/>
      <c r="M147" s="5"/>
      <c r="N147" s="5"/>
      <c r="O147" s="5"/>
    </row>
    <row r="148" spans="1:15">
      <c r="A148" s="1">
        <v>41329</v>
      </c>
      <c r="B148" s="2">
        <v>0</v>
      </c>
      <c r="C148" s="2">
        <v>0</v>
      </c>
      <c r="D148" s="2">
        <v>6</v>
      </c>
      <c r="E148" t="s">
        <v>475</v>
      </c>
      <c r="G148" s="5"/>
      <c r="H148" s="5"/>
      <c r="I148" s="5"/>
      <c r="J148" s="5"/>
      <c r="K148" s="5"/>
      <c r="L148" s="5"/>
      <c r="M148" s="5"/>
      <c r="N148" s="5"/>
      <c r="O148" s="5"/>
    </row>
    <row r="149" spans="1:15">
      <c r="A149" s="4">
        <v>41330</v>
      </c>
      <c r="B149" s="2">
        <v>0</v>
      </c>
      <c r="C149" s="2">
        <v>60</v>
      </c>
      <c r="D149" s="2">
        <v>0</v>
      </c>
      <c r="F149" s="2"/>
      <c r="G149" s="5"/>
      <c r="H149" s="5"/>
      <c r="I149" s="5"/>
      <c r="J149" s="5"/>
      <c r="K149" s="5"/>
      <c r="L149" s="5"/>
      <c r="M149" s="5"/>
      <c r="N149" s="5"/>
      <c r="O149" s="5"/>
    </row>
    <row r="150" spans="1:15">
      <c r="A150" s="4">
        <v>41330</v>
      </c>
      <c r="B150" s="2">
        <v>0</v>
      </c>
      <c r="C150" s="2">
        <v>0</v>
      </c>
      <c r="D150" s="2">
        <v>28.9</v>
      </c>
      <c r="E150" t="s">
        <v>476</v>
      </c>
      <c r="F150" s="2"/>
      <c r="G150" s="5"/>
      <c r="H150" s="5"/>
      <c r="I150" s="5"/>
      <c r="J150" s="5"/>
      <c r="K150" s="5"/>
      <c r="L150" s="5"/>
      <c r="M150" s="5"/>
      <c r="N150" s="5"/>
      <c r="O150" s="5"/>
    </row>
    <row r="151" spans="1:15">
      <c r="A151" s="4">
        <v>41330</v>
      </c>
      <c r="B151" s="2">
        <v>0</v>
      </c>
      <c r="C151" s="2">
        <v>0</v>
      </c>
      <c r="D151" s="2">
        <v>2.6</v>
      </c>
      <c r="E151" t="s">
        <v>454</v>
      </c>
      <c r="F151" s="2"/>
      <c r="G151" s="5"/>
      <c r="H151" s="5"/>
      <c r="I151" s="5"/>
      <c r="J151" s="5"/>
      <c r="K151" s="5"/>
      <c r="L151" s="5"/>
      <c r="M151" s="5"/>
      <c r="N151" s="5"/>
      <c r="O151" s="5"/>
    </row>
    <row r="152" spans="1:15">
      <c r="A152" s="4">
        <v>41330</v>
      </c>
      <c r="B152" s="6">
        <v>0</v>
      </c>
      <c r="C152" s="6">
        <v>0</v>
      </c>
      <c r="D152" s="6">
        <v>4.9000000000000004</v>
      </c>
      <c r="E152" t="s">
        <v>453</v>
      </c>
      <c r="F152" s="2"/>
      <c r="G152" s="5"/>
      <c r="H152" s="5"/>
      <c r="I152" s="5"/>
      <c r="J152" s="5"/>
      <c r="K152" s="5"/>
      <c r="L152" s="5"/>
      <c r="M152" s="5"/>
      <c r="N152" s="5"/>
      <c r="O152" s="5"/>
    </row>
    <row r="153" spans="1:15">
      <c r="A153" s="4">
        <v>41330</v>
      </c>
      <c r="B153" s="6">
        <v>0</v>
      </c>
      <c r="C153" s="6">
        <v>0</v>
      </c>
      <c r="D153" s="6">
        <v>12.9</v>
      </c>
      <c r="E153" t="s">
        <v>477</v>
      </c>
      <c r="F153" s="2"/>
      <c r="G153" s="5"/>
      <c r="H153" s="5"/>
      <c r="I153" s="5"/>
      <c r="J153" s="5"/>
      <c r="K153" s="5"/>
      <c r="L153" s="5"/>
      <c r="M153" s="5"/>
      <c r="N153" s="5"/>
      <c r="O153" s="5"/>
    </row>
    <row r="154" spans="1:15">
      <c r="A154" s="4">
        <v>41330</v>
      </c>
      <c r="B154" s="6">
        <v>0</v>
      </c>
      <c r="C154" s="6">
        <v>0</v>
      </c>
      <c r="D154" s="6">
        <v>10.9</v>
      </c>
      <c r="E154" t="s">
        <v>441</v>
      </c>
      <c r="F154" s="2"/>
      <c r="G154" s="5"/>
      <c r="H154" s="5"/>
      <c r="I154" s="5"/>
      <c r="J154" s="5"/>
      <c r="K154" s="5"/>
      <c r="L154" s="5"/>
      <c r="M154" s="5"/>
      <c r="N154" s="5"/>
      <c r="O154" s="5"/>
    </row>
    <row r="155" spans="1:15">
      <c r="A155" s="4">
        <v>41330</v>
      </c>
      <c r="B155" s="6">
        <v>0</v>
      </c>
      <c r="C155" s="6">
        <v>0</v>
      </c>
      <c r="D155" s="6">
        <v>4.8</v>
      </c>
      <c r="E155" t="s">
        <v>478</v>
      </c>
      <c r="F155" s="2"/>
      <c r="G155" s="5"/>
      <c r="H155" s="5"/>
      <c r="I155" s="5"/>
      <c r="J155" s="5"/>
      <c r="K155" s="5"/>
      <c r="L155" s="5"/>
      <c r="M155" s="5"/>
      <c r="N155" s="5"/>
      <c r="O155" s="5"/>
    </row>
    <row r="156" spans="1:15">
      <c r="A156" s="4">
        <v>41330</v>
      </c>
      <c r="B156" s="6">
        <v>0</v>
      </c>
      <c r="C156" s="6">
        <v>0</v>
      </c>
      <c r="D156" s="6">
        <v>60</v>
      </c>
      <c r="F156" s="2"/>
      <c r="G156" s="5"/>
      <c r="H156" s="5"/>
      <c r="I156" s="5"/>
      <c r="J156" s="5"/>
      <c r="K156" s="5"/>
      <c r="L156" s="5"/>
      <c r="M156" s="5"/>
      <c r="N156" s="5"/>
      <c r="O156" s="5"/>
    </row>
    <row r="157" spans="1:15">
      <c r="A157" s="4">
        <v>41331</v>
      </c>
      <c r="B157" s="2">
        <v>0</v>
      </c>
      <c r="C157" s="2">
        <v>70</v>
      </c>
      <c r="D157" s="2">
        <v>0</v>
      </c>
      <c r="E157" t="s">
        <v>20</v>
      </c>
      <c r="F157" s="2"/>
      <c r="G157" s="5"/>
      <c r="H157" s="5"/>
      <c r="I157" s="5"/>
      <c r="J157" s="5"/>
      <c r="K157" s="5"/>
      <c r="L157" s="5"/>
      <c r="M157" s="5"/>
      <c r="N157" s="5"/>
      <c r="O157" s="5"/>
    </row>
    <row r="158" spans="1:15">
      <c r="A158" s="4">
        <v>41332</v>
      </c>
      <c r="B158" s="2">
        <v>0</v>
      </c>
      <c r="C158" s="2">
        <v>90</v>
      </c>
      <c r="D158" s="2">
        <v>0</v>
      </c>
      <c r="E158" t="s">
        <v>20</v>
      </c>
      <c r="F158" s="2"/>
      <c r="G158" s="5"/>
      <c r="H158" s="5"/>
      <c r="I158" s="5"/>
      <c r="J158" s="5"/>
      <c r="K158" s="5"/>
      <c r="L158" s="5"/>
      <c r="M158" s="5"/>
      <c r="N158" s="5"/>
      <c r="O158" s="5"/>
    </row>
    <row r="159" spans="1:15">
      <c r="A159" s="4">
        <v>41332</v>
      </c>
      <c r="B159" s="2">
        <v>0</v>
      </c>
      <c r="C159" s="2">
        <v>0</v>
      </c>
      <c r="D159" s="2">
        <v>13.9</v>
      </c>
      <c r="E159" t="s">
        <v>449</v>
      </c>
      <c r="F159" s="2"/>
      <c r="G159" s="5"/>
      <c r="H159" s="5"/>
      <c r="I159" s="5"/>
      <c r="J159" s="5"/>
      <c r="K159" s="5"/>
      <c r="L159" s="5"/>
      <c r="M159" s="5"/>
      <c r="N159" s="5"/>
      <c r="O159" s="5"/>
    </row>
    <row r="160" spans="1:15">
      <c r="A160" s="4">
        <v>41332</v>
      </c>
      <c r="B160" s="2">
        <v>0</v>
      </c>
      <c r="C160" s="2">
        <v>0</v>
      </c>
      <c r="D160" s="2">
        <v>13.7</v>
      </c>
      <c r="E160" t="s">
        <v>456</v>
      </c>
      <c r="F160" s="2"/>
      <c r="G160" s="5"/>
      <c r="H160" s="5"/>
      <c r="I160" s="5"/>
      <c r="J160" s="5"/>
      <c r="K160" s="5"/>
      <c r="L160" s="5"/>
      <c r="M160" s="5"/>
      <c r="N160" s="5"/>
      <c r="O160" s="5"/>
    </row>
    <row r="161" spans="1:23">
      <c r="A161" s="4">
        <v>41332</v>
      </c>
      <c r="B161" s="2">
        <v>0</v>
      </c>
      <c r="C161" s="2">
        <v>0</v>
      </c>
      <c r="D161" s="2">
        <v>29</v>
      </c>
      <c r="E161" t="s">
        <v>435</v>
      </c>
      <c r="F161" s="2"/>
      <c r="G161" s="5"/>
      <c r="H161" s="5"/>
      <c r="I161" s="5"/>
      <c r="J161" s="5"/>
      <c r="K161" s="5"/>
      <c r="L161" s="5"/>
      <c r="M161" s="5"/>
      <c r="N161" s="5"/>
      <c r="O161" s="5"/>
    </row>
    <row r="162" spans="1:23">
      <c r="A162" s="4">
        <v>41332</v>
      </c>
      <c r="B162" s="2">
        <v>0</v>
      </c>
      <c r="C162" s="2">
        <v>0</v>
      </c>
      <c r="D162" s="2">
        <v>13.9</v>
      </c>
      <c r="E162" t="s">
        <v>255</v>
      </c>
      <c r="F162" s="2"/>
      <c r="G162" s="5"/>
      <c r="H162" s="5"/>
      <c r="I162" s="5"/>
      <c r="J162" s="5"/>
      <c r="K162" s="5"/>
      <c r="L162" s="5"/>
      <c r="M162" s="5"/>
      <c r="N162" s="5"/>
      <c r="O162" s="5"/>
    </row>
    <row r="163" spans="1:23">
      <c r="A163" s="4">
        <v>41332</v>
      </c>
      <c r="B163" s="2">
        <v>0</v>
      </c>
      <c r="C163" s="2">
        <v>0</v>
      </c>
      <c r="D163" s="2">
        <v>2.6</v>
      </c>
      <c r="E163" t="s">
        <v>481</v>
      </c>
      <c r="F163" s="2"/>
      <c r="G163" s="5"/>
      <c r="H163" s="5"/>
      <c r="I163" s="5"/>
      <c r="J163" s="5"/>
      <c r="K163" s="5"/>
      <c r="L163" s="5"/>
      <c r="M163" s="5"/>
      <c r="N163" s="5"/>
      <c r="O163" s="5"/>
    </row>
    <row r="164" spans="1:23">
      <c r="A164" s="4">
        <v>41332</v>
      </c>
      <c r="B164" s="2">
        <v>0</v>
      </c>
      <c r="C164" s="2">
        <v>0</v>
      </c>
      <c r="D164" s="2">
        <v>17.28</v>
      </c>
      <c r="E164" t="s">
        <v>200</v>
      </c>
      <c r="F164" s="2"/>
      <c r="G164" s="5"/>
      <c r="H164" s="5"/>
      <c r="I164" s="5"/>
      <c r="J164" s="5"/>
      <c r="K164" s="5"/>
      <c r="L164" s="5"/>
      <c r="M164" s="5"/>
      <c r="N164" s="5"/>
      <c r="O164" s="5"/>
    </row>
    <row r="165" spans="1:23">
      <c r="A165" s="4">
        <v>41333</v>
      </c>
      <c r="B165" s="2">
        <v>0</v>
      </c>
      <c r="C165" s="2">
        <v>0</v>
      </c>
      <c r="D165" s="2">
        <v>45</v>
      </c>
      <c r="E165" t="s">
        <v>487</v>
      </c>
      <c r="F165" s="2"/>
      <c r="G165" s="5"/>
      <c r="H165" s="5"/>
      <c r="I165" s="5"/>
      <c r="J165" s="5"/>
      <c r="K165" s="5"/>
      <c r="L165" s="5"/>
      <c r="M165" s="5"/>
      <c r="N165" s="5"/>
      <c r="O165" s="5"/>
      <c r="T165" s="1"/>
    </row>
    <row r="166" spans="1:23">
      <c r="A166" s="4">
        <v>41333</v>
      </c>
      <c r="B166" s="2">
        <v>0</v>
      </c>
      <c r="C166" s="2">
        <v>40</v>
      </c>
      <c r="D166" s="2">
        <v>0</v>
      </c>
      <c r="F166" s="2"/>
      <c r="G166" s="5"/>
      <c r="H166" s="5"/>
      <c r="I166" s="5"/>
      <c r="J166" s="5"/>
      <c r="K166" s="5"/>
      <c r="L166" s="5"/>
      <c r="M166" s="5"/>
      <c r="N166" s="5"/>
      <c r="O166" s="5"/>
      <c r="T166" s="1"/>
    </row>
    <row r="167" spans="1:23">
      <c r="A167" t="s">
        <v>6</v>
      </c>
      <c r="B167" s="2"/>
      <c r="C167" s="2"/>
      <c r="E167" t="s">
        <v>20</v>
      </c>
      <c r="F167" s="2"/>
      <c r="G167" s="5"/>
      <c r="H167" s="5"/>
      <c r="I167" s="5"/>
      <c r="J167" s="5"/>
      <c r="K167" s="5"/>
      <c r="L167" s="5"/>
      <c r="M167" s="5"/>
      <c r="N167" s="5"/>
      <c r="O167" s="5"/>
      <c r="T167" s="1"/>
      <c r="V167" s="3"/>
      <c r="W167" s="3"/>
    </row>
    <row r="168" spans="1:23">
      <c r="A168" s="4">
        <v>41306</v>
      </c>
      <c r="B168" s="2">
        <v>0</v>
      </c>
      <c r="C168" s="2">
        <v>0</v>
      </c>
      <c r="D168" s="6">
        <v>0</v>
      </c>
      <c r="E168" t="s">
        <v>20</v>
      </c>
      <c r="F168" s="2"/>
      <c r="G168" s="5"/>
      <c r="H168" s="5"/>
      <c r="I168" s="5"/>
      <c r="J168" s="5"/>
      <c r="K168" s="5"/>
      <c r="L168" s="5"/>
      <c r="M168" s="5"/>
      <c r="N168" s="5"/>
      <c r="O168" s="5"/>
      <c r="T168" s="1"/>
      <c r="V168" s="3"/>
      <c r="W168" s="3"/>
    </row>
    <row r="169" spans="1:23">
      <c r="A169" s="4">
        <v>41307</v>
      </c>
      <c r="B169" s="2">
        <v>0</v>
      </c>
      <c r="C169" s="2">
        <v>0</v>
      </c>
      <c r="D169" s="6">
        <v>700</v>
      </c>
      <c r="E169" t="s">
        <v>384</v>
      </c>
      <c r="F169" s="2"/>
      <c r="G169" s="2"/>
      <c r="H169" s="5"/>
      <c r="I169" s="5"/>
      <c r="J169" s="5"/>
      <c r="K169" s="5"/>
      <c r="L169" s="5"/>
      <c r="M169" s="5"/>
      <c r="N169" s="5"/>
      <c r="O169" s="5"/>
      <c r="T169" s="1"/>
      <c r="V169" s="3"/>
      <c r="W169" s="3"/>
    </row>
    <row r="170" spans="1:23">
      <c r="A170" s="4">
        <v>41308</v>
      </c>
      <c r="B170" s="2">
        <v>0</v>
      </c>
      <c r="C170" s="2">
        <v>0</v>
      </c>
      <c r="D170" s="6">
        <v>50</v>
      </c>
      <c r="E170" t="s">
        <v>382</v>
      </c>
      <c r="F170" s="2"/>
      <c r="G170" s="5"/>
      <c r="H170" s="5"/>
      <c r="I170" s="5"/>
      <c r="J170" s="5"/>
      <c r="K170" s="5"/>
      <c r="L170" s="5"/>
      <c r="M170" s="5"/>
      <c r="N170" s="5"/>
      <c r="O170" s="5"/>
      <c r="T170" s="1"/>
      <c r="V170" s="3"/>
      <c r="W170" s="3"/>
    </row>
    <row r="171" spans="1:23">
      <c r="A171" s="4">
        <v>41308</v>
      </c>
      <c r="B171" s="2">
        <v>0</v>
      </c>
      <c r="C171" s="2">
        <v>0</v>
      </c>
      <c r="D171" s="6">
        <v>335</v>
      </c>
      <c r="E171" t="s">
        <v>383</v>
      </c>
      <c r="F171" s="2"/>
      <c r="G171" s="5"/>
      <c r="H171" s="5"/>
      <c r="I171" s="5"/>
      <c r="J171" s="5"/>
      <c r="K171" s="5"/>
      <c r="L171" s="5"/>
      <c r="M171" s="5"/>
      <c r="N171" s="5"/>
      <c r="O171" s="5"/>
      <c r="T171" s="1"/>
      <c r="V171" s="3"/>
      <c r="W171" s="3"/>
    </row>
    <row r="172" spans="1:23">
      <c r="A172" s="4">
        <v>41309</v>
      </c>
      <c r="B172" s="2">
        <v>0</v>
      </c>
      <c r="C172" s="2">
        <v>0</v>
      </c>
      <c r="D172" s="6">
        <v>0</v>
      </c>
      <c r="E172" t="s">
        <v>20</v>
      </c>
      <c r="F172" s="2"/>
      <c r="G172" s="5"/>
      <c r="H172" s="5"/>
      <c r="I172" s="5"/>
      <c r="J172" s="5"/>
      <c r="K172" s="5"/>
      <c r="L172" s="5"/>
      <c r="M172" s="5"/>
      <c r="N172" s="5"/>
      <c r="O172" s="5"/>
      <c r="T172" s="1"/>
      <c r="V172" s="3"/>
      <c r="W172" s="3"/>
    </row>
    <row r="173" spans="1:23">
      <c r="A173" s="4">
        <v>41310</v>
      </c>
      <c r="B173" s="2">
        <v>45.44</v>
      </c>
      <c r="C173" s="2">
        <v>0</v>
      </c>
      <c r="D173" s="6">
        <v>0</v>
      </c>
      <c r="E173" t="s">
        <v>386</v>
      </c>
      <c r="F173" s="2"/>
      <c r="G173" s="5"/>
      <c r="H173" s="5"/>
      <c r="I173" s="5"/>
      <c r="J173" s="5"/>
      <c r="K173" s="5"/>
      <c r="L173" s="5"/>
      <c r="M173" s="5"/>
      <c r="N173" s="5"/>
      <c r="O173" s="5"/>
    </row>
    <row r="174" spans="1:23">
      <c r="A174" s="4">
        <v>41311</v>
      </c>
      <c r="B174" s="2">
        <v>0</v>
      </c>
      <c r="C174" s="2">
        <v>30.4</v>
      </c>
      <c r="D174" s="6">
        <v>0</v>
      </c>
      <c r="E174" t="s">
        <v>389</v>
      </c>
      <c r="F174" s="2"/>
      <c r="G174" s="5"/>
      <c r="H174" s="5"/>
      <c r="I174" s="5"/>
      <c r="J174" s="5"/>
      <c r="K174" s="5"/>
      <c r="L174" s="5"/>
      <c r="M174" s="5"/>
      <c r="N174" s="5"/>
      <c r="O174" s="5"/>
    </row>
    <row r="175" spans="1:23">
      <c r="A175" s="4">
        <v>41311</v>
      </c>
      <c r="B175" s="2">
        <v>100</v>
      </c>
      <c r="C175" s="2">
        <v>0</v>
      </c>
      <c r="D175" s="6">
        <v>0</v>
      </c>
      <c r="E175" t="s">
        <v>393</v>
      </c>
      <c r="F175" s="2"/>
      <c r="G175" s="5"/>
      <c r="H175" s="5"/>
      <c r="I175" s="5"/>
      <c r="J175" s="5"/>
      <c r="K175" s="5"/>
      <c r="L175" s="5"/>
      <c r="M175" s="5"/>
      <c r="N175" s="5"/>
      <c r="O175" s="5"/>
    </row>
    <row r="176" spans="1:23">
      <c r="A176" s="4">
        <v>41311</v>
      </c>
      <c r="B176" s="2">
        <v>500</v>
      </c>
      <c r="C176" s="2">
        <v>0</v>
      </c>
      <c r="D176" s="6">
        <v>0</v>
      </c>
      <c r="E176" t="s">
        <v>198</v>
      </c>
      <c r="F176" s="2"/>
      <c r="G176" s="5"/>
      <c r="H176" s="5"/>
      <c r="I176" s="5"/>
      <c r="J176" s="5"/>
      <c r="K176" s="5"/>
      <c r="L176" s="5"/>
      <c r="M176" s="5"/>
      <c r="N176" s="5"/>
      <c r="O176" s="5"/>
    </row>
    <row r="177" spans="1:15">
      <c r="A177" s="4">
        <v>41312</v>
      </c>
      <c r="B177" s="2">
        <v>0</v>
      </c>
      <c r="C177" s="2">
        <v>0</v>
      </c>
      <c r="D177" s="6">
        <v>0</v>
      </c>
      <c r="E177" t="s">
        <v>20</v>
      </c>
      <c r="F177" s="2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4">
        <v>41313</v>
      </c>
      <c r="B178" s="2">
        <v>50</v>
      </c>
      <c r="C178" s="2">
        <v>0</v>
      </c>
      <c r="D178" s="6">
        <v>0</v>
      </c>
      <c r="E178" t="s">
        <v>320</v>
      </c>
      <c r="F178" s="2"/>
      <c r="G178" s="5"/>
      <c r="H178" s="5"/>
      <c r="I178" s="5"/>
      <c r="J178" s="5"/>
      <c r="K178" s="5"/>
      <c r="L178" s="5"/>
      <c r="M178" s="5"/>
      <c r="N178" s="5"/>
      <c r="O178" s="5"/>
    </row>
    <row r="179" spans="1:15">
      <c r="A179" s="4">
        <v>41314</v>
      </c>
      <c r="B179" s="2">
        <v>0</v>
      </c>
      <c r="C179" s="2">
        <v>65</v>
      </c>
      <c r="D179" s="6">
        <v>0</v>
      </c>
      <c r="E179" t="s">
        <v>392</v>
      </c>
      <c r="F179" s="2"/>
      <c r="G179" s="5"/>
      <c r="H179" s="5"/>
      <c r="I179" s="5"/>
      <c r="J179" s="5"/>
      <c r="K179" s="5"/>
      <c r="L179" s="5"/>
      <c r="M179" s="5"/>
      <c r="N179" s="5"/>
      <c r="O179" s="5"/>
    </row>
    <row r="180" spans="1:15">
      <c r="A180" s="4">
        <v>41314</v>
      </c>
      <c r="B180" s="2">
        <v>50</v>
      </c>
      <c r="C180" s="2">
        <v>0</v>
      </c>
      <c r="D180" s="6">
        <v>0</v>
      </c>
      <c r="E180" t="s">
        <v>395</v>
      </c>
      <c r="F180" s="2"/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4">
        <v>41315</v>
      </c>
      <c r="B181" s="2">
        <v>0</v>
      </c>
      <c r="C181" s="2">
        <v>0</v>
      </c>
      <c r="D181" s="6">
        <v>0</v>
      </c>
      <c r="E181" t="s">
        <v>20</v>
      </c>
      <c r="F181" s="2"/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4">
        <v>41316</v>
      </c>
      <c r="B182" s="2">
        <v>0</v>
      </c>
      <c r="C182" s="2">
        <v>0</v>
      </c>
      <c r="D182" s="6">
        <v>0</v>
      </c>
      <c r="E182" t="s">
        <v>20</v>
      </c>
      <c r="F182" s="2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4">
        <v>41317</v>
      </c>
      <c r="B183" s="2">
        <v>0</v>
      </c>
      <c r="C183" s="2">
        <v>0</v>
      </c>
      <c r="D183" s="6">
        <v>0</v>
      </c>
      <c r="E183" t="s">
        <v>20</v>
      </c>
      <c r="F183" s="2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4">
        <v>41318</v>
      </c>
      <c r="B184" s="2">
        <v>50</v>
      </c>
      <c r="C184" s="2">
        <v>0</v>
      </c>
      <c r="D184" s="6">
        <v>0</v>
      </c>
      <c r="E184" t="s">
        <v>320</v>
      </c>
      <c r="F184" s="2"/>
      <c r="G184" s="5"/>
      <c r="H184" s="5"/>
      <c r="I184" s="5"/>
      <c r="J184" s="5"/>
      <c r="K184" s="5"/>
      <c r="L184" s="5"/>
      <c r="M184" s="5"/>
      <c r="N184" s="5"/>
      <c r="O184" s="5"/>
    </row>
    <row r="185" spans="1:15">
      <c r="A185" s="4">
        <v>41318</v>
      </c>
      <c r="B185" s="2">
        <v>0</v>
      </c>
      <c r="C185" s="2">
        <v>0</v>
      </c>
      <c r="D185" s="6">
        <v>45</v>
      </c>
      <c r="E185" t="s">
        <v>394</v>
      </c>
      <c r="F185" s="2"/>
      <c r="G185" s="5"/>
      <c r="H185" s="5"/>
      <c r="I185" s="5"/>
      <c r="J185" s="5"/>
      <c r="K185" s="5"/>
      <c r="L185" s="5"/>
      <c r="M185" s="5"/>
      <c r="N185" s="5"/>
      <c r="O185" s="5"/>
    </row>
    <row r="186" spans="1:15">
      <c r="A186" s="4">
        <v>41319</v>
      </c>
      <c r="B186" s="2">
        <v>50</v>
      </c>
      <c r="C186" s="2">
        <v>0</v>
      </c>
      <c r="D186" s="6">
        <v>50</v>
      </c>
      <c r="E186" s="7" t="s">
        <v>320</v>
      </c>
      <c r="F186" s="2"/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4">
        <v>41319</v>
      </c>
      <c r="B187" s="2">
        <v>1000</v>
      </c>
      <c r="C187" s="2">
        <v>0</v>
      </c>
      <c r="D187" s="6">
        <v>0</v>
      </c>
      <c r="E187" t="s">
        <v>405</v>
      </c>
      <c r="F187" s="2"/>
      <c r="G187" s="5"/>
      <c r="H187" s="5"/>
      <c r="I187" s="5"/>
      <c r="J187" s="5"/>
      <c r="K187" s="5"/>
      <c r="L187" s="5"/>
      <c r="M187" s="5"/>
      <c r="N187" s="5"/>
      <c r="O187" s="5"/>
    </row>
    <row r="188" spans="1:15">
      <c r="A188" s="4">
        <v>41320</v>
      </c>
      <c r="B188" s="2">
        <v>0</v>
      </c>
      <c r="C188" s="2">
        <v>0</v>
      </c>
      <c r="D188" s="6">
        <v>0</v>
      </c>
      <c r="F188" s="2"/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4">
        <v>41321</v>
      </c>
      <c r="B189" s="2">
        <v>0</v>
      </c>
      <c r="C189" s="2">
        <v>992</v>
      </c>
      <c r="D189" s="6">
        <v>0</v>
      </c>
      <c r="E189" t="s">
        <v>414</v>
      </c>
      <c r="F189" s="2"/>
      <c r="G189" s="5"/>
      <c r="H189" s="5"/>
      <c r="I189" s="5"/>
      <c r="J189" s="5"/>
      <c r="K189" s="5"/>
      <c r="L189" s="5"/>
      <c r="M189" s="5"/>
      <c r="N189" s="5"/>
      <c r="O189" s="5"/>
    </row>
    <row r="190" spans="1:15">
      <c r="A190" s="4">
        <v>41321</v>
      </c>
      <c r="B190" s="2">
        <v>0</v>
      </c>
      <c r="C190" s="2">
        <v>0</v>
      </c>
      <c r="D190" s="6">
        <v>20</v>
      </c>
      <c r="E190" t="s">
        <v>426</v>
      </c>
      <c r="F190" s="2"/>
      <c r="G190" s="5"/>
      <c r="H190" s="5"/>
      <c r="I190" s="5"/>
      <c r="J190" s="5"/>
      <c r="K190" s="5"/>
      <c r="L190" s="5"/>
      <c r="M190" s="5"/>
      <c r="N190" s="5"/>
      <c r="O190" s="5"/>
    </row>
    <row r="191" spans="1:15">
      <c r="A191" s="4">
        <v>41322</v>
      </c>
      <c r="B191" s="2">
        <v>50</v>
      </c>
      <c r="C191" s="2">
        <v>0</v>
      </c>
      <c r="D191" s="6">
        <v>0</v>
      </c>
      <c r="E191" t="s">
        <v>320</v>
      </c>
      <c r="F191" s="2"/>
      <c r="G191" s="5"/>
      <c r="H191" s="5"/>
      <c r="I191" s="5"/>
      <c r="J191" s="5"/>
      <c r="K191" s="5"/>
      <c r="L191" s="5"/>
      <c r="M191" s="5"/>
      <c r="N191" s="5"/>
      <c r="O191" s="5"/>
    </row>
    <row r="192" spans="1:15">
      <c r="A192" s="4">
        <v>41322</v>
      </c>
      <c r="B192" s="2">
        <v>349</v>
      </c>
      <c r="C192" s="2">
        <v>0</v>
      </c>
      <c r="D192" s="6">
        <v>0</v>
      </c>
      <c r="E192" t="s">
        <v>403</v>
      </c>
      <c r="F192" s="2"/>
      <c r="G192" s="3"/>
      <c r="H192" s="5"/>
      <c r="I192" s="5"/>
      <c r="J192" s="5"/>
      <c r="K192" s="5"/>
      <c r="L192" s="5"/>
      <c r="M192" s="5"/>
      <c r="N192" s="5"/>
      <c r="O192" s="5"/>
    </row>
    <row r="193" spans="1:15">
      <c r="A193" s="4">
        <v>41322</v>
      </c>
      <c r="B193" s="2">
        <v>0</v>
      </c>
      <c r="C193" s="2">
        <v>0.72</v>
      </c>
      <c r="D193" s="6">
        <v>0</v>
      </c>
      <c r="E193" t="s">
        <v>418</v>
      </c>
      <c r="F193" s="2"/>
      <c r="G193" s="3"/>
      <c r="H193" s="5"/>
      <c r="I193" s="5"/>
      <c r="J193" s="5"/>
      <c r="K193" s="5"/>
      <c r="L193" s="5"/>
      <c r="M193" s="5"/>
      <c r="N193" s="5"/>
      <c r="O193" s="5"/>
    </row>
    <row r="194" spans="1:15">
      <c r="A194" s="4">
        <v>41322</v>
      </c>
      <c r="B194" s="2">
        <v>169</v>
      </c>
      <c r="C194" s="2">
        <v>0</v>
      </c>
      <c r="D194" s="6">
        <v>0</v>
      </c>
      <c r="E194" t="s">
        <v>406</v>
      </c>
      <c r="F194" s="2"/>
      <c r="G194" s="3"/>
      <c r="H194" s="5"/>
      <c r="I194" s="5"/>
      <c r="J194" s="5"/>
      <c r="K194" s="5"/>
      <c r="L194" s="5"/>
      <c r="M194" s="5"/>
      <c r="N194" s="5"/>
      <c r="O194" s="5"/>
    </row>
    <row r="195" spans="1:15">
      <c r="A195" s="4">
        <v>41322</v>
      </c>
      <c r="B195" s="2">
        <v>98</v>
      </c>
      <c r="C195" s="2">
        <v>0</v>
      </c>
      <c r="D195" s="6">
        <v>0</v>
      </c>
      <c r="E195" t="s">
        <v>407</v>
      </c>
      <c r="F195" s="2"/>
      <c r="G195" s="3"/>
      <c r="H195" s="5"/>
      <c r="I195" s="5"/>
      <c r="J195" s="5"/>
      <c r="K195" s="5"/>
      <c r="L195" s="5"/>
      <c r="M195" s="5"/>
      <c r="N195" s="5"/>
      <c r="O195" s="5"/>
    </row>
    <row r="196" spans="1:15">
      <c r="A196" s="4">
        <v>41322</v>
      </c>
      <c r="B196" s="2">
        <v>88</v>
      </c>
      <c r="C196" s="2">
        <v>0</v>
      </c>
      <c r="D196" s="6">
        <v>0</v>
      </c>
      <c r="E196" t="s">
        <v>408</v>
      </c>
      <c r="F196" s="2"/>
      <c r="G196" s="3"/>
      <c r="H196" s="5"/>
      <c r="I196" s="5"/>
      <c r="J196" s="5"/>
      <c r="K196" s="5"/>
      <c r="L196" s="5"/>
      <c r="M196" s="5"/>
      <c r="N196" s="5"/>
      <c r="O196" s="5"/>
    </row>
    <row r="197" spans="1:15">
      <c r="A197" s="4">
        <v>41322</v>
      </c>
      <c r="B197" s="2">
        <v>22.6</v>
      </c>
      <c r="C197" s="2">
        <v>0</v>
      </c>
      <c r="D197" s="6">
        <v>0</v>
      </c>
      <c r="E197" t="s">
        <v>409</v>
      </c>
      <c r="F197" s="2"/>
      <c r="G197" s="3"/>
      <c r="H197" s="5"/>
      <c r="I197" s="5"/>
      <c r="J197" s="5"/>
      <c r="K197" s="5"/>
      <c r="L197" s="5"/>
      <c r="M197" s="5"/>
      <c r="N197" s="5"/>
      <c r="O197" s="5"/>
    </row>
    <row r="198" spans="1:15">
      <c r="A198" s="4">
        <v>41322</v>
      </c>
      <c r="B198" s="2">
        <v>22</v>
      </c>
      <c r="C198" s="2">
        <v>0</v>
      </c>
      <c r="D198" s="6">
        <v>0</v>
      </c>
      <c r="E198" t="s">
        <v>408</v>
      </c>
      <c r="F198" s="2"/>
      <c r="G198" s="3"/>
      <c r="H198" s="5"/>
      <c r="I198" s="5"/>
      <c r="J198" s="5"/>
      <c r="K198" s="5"/>
      <c r="L198" s="5"/>
      <c r="M198" s="5"/>
      <c r="N198" s="5"/>
      <c r="O198" s="5"/>
    </row>
    <row r="199" spans="1:15">
      <c r="A199" s="4">
        <v>41322</v>
      </c>
      <c r="B199" s="2">
        <v>88</v>
      </c>
      <c r="C199" s="2">
        <v>0</v>
      </c>
      <c r="D199" s="6">
        <v>0</v>
      </c>
      <c r="E199" t="s">
        <v>408</v>
      </c>
      <c r="F199" s="2"/>
      <c r="G199" s="3"/>
      <c r="H199" s="5"/>
      <c r="I199" s="5"/>
      <c r="J199" s="5"/>
      <c r="K199" s="5"/>
      <c r="L199" s="5"/>
      <c r="M199" s="5"/>
      <c r="N199" s="5"/>
      <c r="O199" s="5"/>
    </row>
    <row r="200" spans="1:15">
      <c r="A200" s="4">
        <v>41322</v>
      </c>
      <c r="B200" s="2">
        <v>0</v>
      </c>
      <c r="C200" s="2">
        <v>0</v>
      </c>
      <c r="D200" s="6">
        <v>25.9</v>
      </c>
      <c r="E200" t="s">
        <v>432</v>
      </c>
      <c r="F200" s="2"/>
      <c r="G200" s="3"/>
      <c r="H200" s="5"/>
      <c r="I200" s="5"/>
      <c r="J200" s="5"/>
      <c r="K200" s="5"/>
      <c r="L200" s="5"/>
      <c r="M200" s="5"/>
      <c r="N200" s="5"/>
      <c r="O200" s="5"/>
    </row>
    <row r="201" spans="1:15">
      <c r="A201" s="4">
        <v>41323</v>
      </c>
      <c r="B201" s="2">
        <v>50</v>
      </c>
      <c r="C201" s="2">
        <v>0</v>
      </c>
      <c r="D201" s="6">
        <v>0</v>
      </c>
      <c r="E201" t="s">
        <v>320</v>
      </c>
      <c r="F201" s="2"/>
      <c r="G201" s="3"/>
      <c r="H201" s="5"/>
      <c r="I201" s="5"/>
      <c r="J201" s="5"/>
      <c r="K201" s="5"/>
      <c r="L201" s="5"/>
      <c r="M201" s="5"/>
      <c r="N201" s="5"/>
      <c r="O201" s="5"/>
    </row>
    <row r="202" spans="1:15">
      <c r="A202" s="4">
        <v>41323</v>
      </c>
      <c r="B202" s="2">
        <v>1000</v>
      </c>
      <c r="C202" s="2">
        <v>0</v>
      </c>
      <c r="D202" s="6">
        <v>0</v>
      </c>
      <c r="E202" t="s">
        <v>198</v>
      </c>
      <c r="F202" s="2"/>
      <c r="G202" s="3"/>
      <c r="H202" s="5"/>
      <c r="I202" s="5"/>
      <c r="J202" s="5"/>
      <c r="K202" s="5"/>
      <c r="L202" s="5"/>
      <c r="M202" s="5"/>
      <c r="N202" s="5"/>
      <c r="O202" s="5"/>
    </row>
    <row r="203" spans="1:15">
      <c r="A203" s="4">
        <v>41324</v>
      </c>
      <c r="B203" s="2">
        <v>0</v>
      </c>
      <c r="C203" s="2">
        <v>0</v>
      </c>
      <c r="D203" s="6">
        <v>203.5</v>
      </c>
      <c r="E203" t="s">
        <v>184</v>
      </c>
      <c r="F203" s="2"/>
      <c r="G203" s="3"/>
      <c r="H203" s="5"/>
      <c r="I203" s="5"/>
      <c r="J203" s="5"/>
      <c r="K203" s="5"/>
      <c r="L203" s="5"/>
      <c r="M203" s="5"/>
      <c r="N203" s="5"/>
      <c r="O203" s="5"/>
    </row>
    <row r="204" spans="1:15">
      <c r="A204" s="4">
        <v>41325</v>
      </c>
      <c r="B204" s="2">
        <v>0</v>
      </c>
      <c r="C204" s="2">
        <v>0</v>
      </c>
      <c r="D204" s="6">
        <v>0</v>
      </c>
      <c r="F204" s="2"/>
      <c r="G204" s="3"/>
      <c r="H204" s="5"/>
      <c r="I204" s="5"/>
      <c r="J204" s="5"/>
      <c r="K204" s="5"/>
      <c r="L204" s="5"/>
      <c r="M204" s="5"/>
      <c r="N204" s="5"/>
      <c r="O204" s="5"/>
    </row>
    <row r="205" spans="1:15">
      <c r="A205" s="4">
        <v>41326</v>
      </c>
      <c r="B205" s="2">
        <v>0</v>
      </c>
      <c r="C205" s="2">
        <v>0</v>
      </c>
      <c r="D205" s="6">
        <v>0</v>
      </c>
      <c r="F205" s="2"/>
      <c r="G205" s="3"/>
      <c r="H205" s="5"/>
      <c r="I205" s="5"/>
      <c r="J205" s="5"/>
      <c r="K205" s="5"/>
      <c r="L205" s="5"/>
      <c r="M205" s="5"/>
      <c r="N205" s="5"/>
      <c r="O205" s="5"/>
    </row>
    <row r="206" spans="1:15">
      <c r="A206" s="4">
        <v>41327</v>
      </c>
      <c r="B206" s="2">
        <v>0</v>
      </c>
      <c r="C206" s="2">
        <v>0</v>
      </c>
      <c r="D206" s="6">
        <v>0</v>
      </c>
      <c r="F206" s="2"/>
      <c r="G206" s="3"/>
      <c r="H206" s="5"/>
      <c r="I206" s="5"/>
      <c r="J206" s="5"/>
      <c r="K206" s="5"/>
      <c r="L206" s="5"/>
      <c r="M206" s="5"/>
      <c r="N206" s="5"/>
      <c r="O206" s="5"/>
    </row>
    <row r="207" spans="1:15">
      <c r="A207" s="4">
        <v>41323</v>
      </c>
      <c r="B207" s="2">
        <v>0</v>
      </c>
      <c r="C207" s="2">
        <v>0</v>
      </c>
      <c r="D207" s="6">
        <v>0</v>
      </c>
      <c r="E207" t="s">
        <v>20</v>
      </c>
      <c r="F207" s="2"/>
      <c r="G207" s="5"/>
      <c r="H207" s="5"/>
      <c r="I207" s="5"/>
      <c r="J207" s="5"/>
      <c r="K207" s="5"/>
      <c r="L207" s="5"/>
      <c r="M207" s="5"/>
      <c r="N207" s="5"/>
      <c r="O207" s="5"/>
    </row>
    <row r="208" spans="1:15">
      <c r="A208" s="4">
        <v>41324</v>
      </c>
      <c r="B208" s="2">
        <v>0</v>
      </c>
      <c r="C208" s="2">
        <v>0</v>
      </c>
      <c r="D208" s="6">
        <v>0</v>
      </c>
      <c r="E208" t="s">
        <v>20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>
      <c r="A209" s="4">
        <v>41325</v>
      </c>
      <c r="B209" s="2">
        <v>0</v>
      </c>
      <c r="C209" s="2">
        <v>29.5</v>
      </c>
      <c r="D209" s="6">
        <v>0</v>
      </c>
      <c r="E209" t="s">
        <v>443</v>
      </c>
      <c r="F209" s="2"/>
      <c r="G209" s="5"/>
      <c r="H209" s="5"/>
      <c r="I209" s="5"/>
      <c r="J209" s="5"/>
      <c r="K209" s="5"/>
      <c r="L209" s="5"/>
      <c r="M209" s="5"/>
      <c r="N209" s="5"/>
      <c r="O209" s="5"/>
    </row>
    <row r="210" spans="1:15">
      <c r="A210" s="4">
        <v>41325</v>
      </c>
      <c r="B210" s="2">
        <v>0</v>
      </c>
      <c r="C210" s="2">
        <v>0</v>
      </c>
      <c r="D210" s="6">
        <v>0.17</v>
      </c>
      <c r="E210" t="s">
        <v>184</v>
      </c>
      <c r="F210" s="2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4">
        <v>41326</v>
      </c>
      <c r="B211" s="2">
        <v>9.32</v>
      </c>
      <c r="C211" s="2">
        <v>0</v>
      </c>
      <c r="D211" s="6">
        <v>0</v>
      </c>
      <c r="E211" t="s">
        <v>457</v>
      </c>
      <c r="F211" s="2"/>
      <c r="G211" s="5"/>
      <c r="H211" s="5"/>
      <c r="I211" s="5"/>
      <c r="J211" s="5"/>
      <c r="K211" s="5"/>
      <c r="L211" s="5"/>
      <c r="M211" s="5"/>
      <c r="N211" s="5"/>
      <c r="O211" s="5"/>
    </row>
    <row r="212" spans="1:15">
      <c r="A212" s="4">
        <v>41326</v>
      </c>
      <c r="B212" s="2">
        <v>50</v>
      </c>
      <c r="C212" s="2">
        <v>0</v>
      </c>
      <c r="D212" s="6">
        <v>0</v>
      </c>
      <c r="E212" t="s">
        <v>395</v>
      </c>
      <c r="F212" s="2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4">
        <v>41327</v>
      </c>
      <c r="B213" s="2">
        <v>0</v>
      </c>
      <c r="C213" s="2">
        <v>0</v>
      </c>
      <c r="D213" s="6">
        <v>0</v>
      </c>
      <c r="E213" t="s">
        <v>20</v>
      </c>
      <c r="F213" s="2"/>
      <c r="G213" s="5"/>
      <c r="H213" s="5"/>
      <c r="I213" s="5"/>
      <c r="J213" s="5"/>
      <c r="K213" s="5"/>
      <c r="L213" s="5"/>
      <c r="M213" s="5"/>
      <c r="N213" s="5"/>
      <c r="O213" s="5"/>
    </row>
    <row r="214" spans="1:15">
      <c r="A214" s="4">
        <v>41328</v>
      </c>
      <c r="B214" s="2">
        <v>0</v>
      </c>
      <c r="C214" s="2">
        <v>0</v>
      </c>
      <c r="D214" s="6">
        <v>23</v>
      </c>
      <c r="E214" t="s">
        <v>447</v>
      </c>
      <c r="F214" s="2"/>
      <c r="G214" s="5"/>
      <c r="H214" s="5"/>
      <c r="I214" s="5"/>
      <c r="J214" s="5"/>
      <c r="K214" s="5"/>
      <c r="L214" s="5"/>
      <c r="M214" s="5"/>
      <c r="N214" s="5"/>
      <c r="O214" s="5"/>
    </row>
    <row r="215" spans="1:15">
      <c r="A215" s="4">
        <v>41328</v>
      </c>
      <c r="B215" s="2">
        <v>0</v>
      </c>
      <c r="C215" s="2">
        <v>23</v>
      </c>
      <c r="D215" s="6">
        <v>0</v>
      </c>
      <c r="F215" s="2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A216" s="4">
        <v>41328</v>
      </c>
      <c r="B216" s="2">
        <v>0</v>
      </c>
      <c r="C216" s="2">
        <v>0</v>
      </c>
      <c r="D216" s="6">
        <v>3</v>
      </c>
      <c r="E216" t="s">
        <v>460</v>
      </c>
      <c r="F216" s="2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A217" s="4">
        <v>41328</v>
      </c>
      <c r="B217" s="2">
        <v>700</v>
      </c>
      <c r="C217" s="2">
        <v>0</v>
      </c>
      <c r="D217" s="6">
        <v>0</v>
      </c>
      <c r="E217" t="s">
        <v>498</v>
      </c>
      <c r="F217" s="2"/>
      <c r="G217" s="5"/>
      <c r="H217" s="5"/>
      <c r="I217" s="5"/>
      <c r="J217" s="5"/>
      <c r="K217" s="5"/>
      <c r="L217" s="5"/>
      <c r="M217" s="5"/>
      <c r="N217" s="5"/>
      <c r="O217" s="5"/>
    </row>
    <row r="218" spans="1:15">
      <c r="A218" s="4">
        <v>41329</v>
      </c>
      <c r="B218" s="2">
        <v>0</v>
      </c>
      <c r="C218" s="2">
        <v>0</v>
      </c>
      <c r="D218" s="6">
        <v>15</v>
      </c>
      <c r="E218" t="s">
        <v>467</v>
      </c>
      <c r="F218" s="2"/>
      <c r="G218" s="5"/>
      <c r="H218" s="5"/>
      <c r="I218" s="5"/>
      <c r="J218" s="5"/>
      <c r="K218" s="5"/>
      <c r="L218" s="5"/>
      <c r="M218" s="5"/>
      <c r="N218" s="5"/>
      <c r="O218" s="5"/>
    </row>
    <row r="219" spans="1:15">
      <c r="A219" s="4">
        <v>41329</v>
      </c>
      <c r="B219" s="2">
        <v>0</v>
      </c>
      <c r="C219" s="2">
        <v>0</v>
      </c>
      <c r="D219" s="6">
        <v>45</v>
      </c>
      <c r="E219" t="s">
        <v>468</v>
      </c>
      <c r="F219" s="2"/>
      <c r="G219" s="5"/>
      <c r="H219" s="5"/>
      <c r="I219" s="5"/>
      <c r="J219" s="5"/>
      <c r="K219" s="5"/>
      <c r="L219" s="5"/>
      <c r="M219" s="5"/>
      <c r="N219" s="5"/>
      <c r="O219" s="5"/>
    </row>
    <row r="220" spans="1:15">
      <c r="A220" s="4">
        <v>41330</v>
      </c>
      <c r="B220" s="2">
        <v>10</v>
      </c>
      <c r="C220" s="2">
        <v>0</v>
      </c>
      <c r="D220" s="6">
        <v>0</v>
      </c>
      <c r="E220" t="s">
        <v>496</v>
      </c>
      <c r="F220" s="2"/>
      <c r="G220" s="5"/>
      <c r="H220" s="5"/>
      <c r="I220" s="5"/>
      <c r="J220" s="5"/>
      <c r="K220" s="5"/>
      <c r="L220" s="5"/>
      <c r="M220" s="5"/>
      <c r="N220" s="5"/>
      <c r="O220" s="5"/>
    </row>
    <row r="221" spans="1:15">
      <c r="A221" s="4">
        <v>41331</v>
      </c>
      <c r="B221" s="2">
        <v>50</v>
      </c>
      <c r="C221" s="2">
        <v>0</v>
      </c>
      <c r="D221" s="6">
        <v>0</v>
      </c>
      <c r="E221" t="s">
        <v>395</v>
      </c>
      <c r="F221" s="2"/>
      <c r="G221" s="5"/>
      <c r="H221" s="5"/>
      <c r="I221" s="5"/>
      <c r="J221" s="5"/>
      <c r="K221" s="5"/>
      <c r="L221" s="5"/>
      <c r="M221" s="5"/>
      <c r="N221" s="5"/>
      <c r="O221" s="5"/>
    </row>
    <row r="222" spans="1:15">
      <c r="A222" s="4">
        <v>41331</v>
      </c>
      <c r="B222" s="2">
        <v>0</v>
      </c>
      <c r="C222" s="2">
        <v>0</v>
      </c>
      <c r="D222" s="6">
        <v>10</v>
      </c>
      <c r="E222" t="s">
        <v>479</v>
      </c>
      <c r="F222" s="2"/>
      <c r="G222" s="5"/>
      <c r="H222" s="5"/>
      <c r="I222" s="5"/>
      <c r="J222" s="5"/>
      <c r="K222" s="5"/>
      <c r="L222" s="5"/>
      <c r="M222" s="5"/>
      <c r="N222" s="5"/>
      <c r="O222" s="5"/>
    </row>
    <row r="223" spans="1:15">
      <c r="A223" s="4">
        <v>41331</v>
      </c>
      <c r="B223" s="2">
        <v>1305</v>
      </c>
      <c r="C223" s="2">
        <v>0</v>
      </c>
      <c r="D223" s="6">
        <v>0</v>
      </c>
      <c r="E223" t="s">
        <v>480</v>
      </c>
      <c r="F223" s="2"/>
      <c r="G223" s="5"/>
      <c r="H223" s="5"/>
      <c r="I223" s="5"/>
      <c r="J223" s="5"/>
      <c r="K223" s="5"/>
      <c r="L223" s="5"/>
      <c r="M223" s="5"/>
      <c r="N223" s="5"/>
      <c r="O223" s="5"/>
    </row>
    <row r="224" spans="1:15">
      <c r="A224" s="4">
        <v>41332</v>
      </c>
      <c r="B224" s="2">
        <v>65</v>
      </c>
      <c r="C224" s="2">
        <v>0</v>
      </c>
      <c r="D224" s="6">
        <v>0</v>
      </c>
      <c r="E224" t="s">
        <v>482</v>
      </c>
      <c r="F224" s="2"/>
      <c r="G224" s="10"/>
      <c r="H224" s="10"/>
      <c r="I224" s="5"/>
      <c r="J224" s="10"/>
      <c r="K224" s="10"/>
      <c r="L224" s="10"/>
      <c r="M224" s="5"/>
      <c r="N224" s="5"/>
      <c r="O224" s="5"/>
    </row>
    <row r="225" spans="1:15">
      <c r="A225" s="4">
        <v>41333</v>
      </c>
      <c r="B225" s="2">
        <v>500</v>
      </c>
      <c r="C225" s="2">
        <v>0</v>
      </c>
      <c r="D225" s="6">
        <v>0</v>
      </c>
      <c r="E225" t="s">
        <v>198</v>
      </c>
      <c r="F225" s="2"/>
      <c r="G225" s="5"/>
      <c r="H225" s="5"/>
      <c r="I225" s="10"/>
      <c r="J225" s="10"/>
      <c r="K225" s="10"/>
      <c r="L225" s="10"/>
      <c r="M225" s="5"/>
      <c r="N225" s="5"/>
      <c r="O225" s="5"/>
    </row>
    <row r="226" spans="1:15">
      <c r="A226" t="s">
        <v>21</v>
      </c>
      <c r="B226" s="2">
        <f>SUM(B11:B225)</f>
        <v>8096.21</v>
      </c>
      <c r="C226" s="2">
        <f>SUM(C11:C225)</f>
        <v>3377.7</v>
      </c>
      <c r="D226" s="2">
        <f>SUM(D11:D225)</f>
        <v>5160.2800000000007</v>
      </c>
      <c r="E226" t="s">
        <v>20</v>
      </c>
      <c r="F226" s="2"/>
      <c r="G226" s="5"/>
      <c r="H226" s="5"/>
      <c r="I226" s="5"/>
      <c r="J226" s="5"/>
      <c r="K226" s="5"/>
      <c r="L226" s="5"/>
      <c r="M226" s="5"/>
      <c r="N226" s="5"/>
      <c r="O226" s="5"/>
    </row>
    <row r="227" spans="1:15">
      <c r="E227" t="s">
        <v>20</v>
      </c>
      <c r="F227" s="2"/>
      <c r="G227" s="5"/>
      <c r="H227" s="5"/>
      <c r="I227" s="5"/>
      <c r="J227" s="5"/>
      <c r="K227" s="5"/>
      <c r="L227" s="5"/>
      <c r="M227" s="5"/>
      <c r="N227" s="5"/>
      <c r="O227" s="5"/>
    </row>
    <row r="228" spans="1:15">
      <c r="E228" t="s">
        <v>20</v>
      </c>
      <c r="F228" s="2"/>
      <c r="G228" s="5"/>
      <c r="H228" s="5"/>
      <c r="I228" s="5"/>
      <c r="J228" s="5"/>
      <c r="K228" s="5"/>
      <c r="L228" s="5"/>
      <c r="M228" s="5"/>
      <c r="N228" s="5"/>
      <c r="O228" s="5"/>
    </row>
    <row r="229" spans="1:15">
      <c r="E229" t="s">
        <v>20</v>
      </c>
      <c r="F229" s="2"/>
      <c r="G229" s="10"/>
      <c r="H229" s="10"/>
      <c r="I229" s="5"/>
      <c r="J229" s="5"/>
      <c r="K229" s="5"/>
      <c r="L229" s="5"/>
      <c r="M229" s="5"/>
      <c r="N229" s="5"/>
      <c r="O229" s="5"/>
    </row>
    <row r="230" spans="1:15">
      <c r="E230" t="s">
        <v>20</v>
      </c>
      <c r="F230" s="2"/>
      <c r="G230" s="10"/>
      <c r="H230" s="10"/>
      <c r="I230" s="10"/>
      <c r="J230" s="5"/>
      <c r="K230" s="5"/>
      <c r="L230" s="5"/>
      <c r="M230" s="5"/>
      <c r="N230" s="5"/>
      <c r="O230" s="5"/>
    </row>
    <row r="231" spans="1:15">
      <c r="E231" t="s">
        <v>20</v>
      </c>
      <c r="F231" s="2"/>
      <c r="G231" s="10"/>
      <c r="H231" s="10"/>
      <c r="I231" s="10"/>
      <c r="J231" s="10"/>
      <c r="K231" s="10"/>
      <c r="L231" s="10"/>
      <c r="M231" s="5"/>
      <c r="N231" s="5"/>
      <c r="O231" s="5"/>
    </row>
    <row r="232" spans="1:15">
      <c r="E232" t="s">
        <v>20</v>
      </c>
      <c r="F232" s="2"/>
      <c r="G232" s="10"/>
      <c r="H232" s="10"/>
      <c r="I232" s="10"/>
      <c r="J232" s="10"/>
      <c r="K232" s="10"/>
      <c r="L232" s="10"/>
      <c r="M232" s="5"/>
      <c r="N232" s="5"/>
      <c r="O232" s="5"/>
    </row>
    <row r="233" spans="1:15">
      <c r="E233" t="s">
        <v>20</v>
      </c>
      <c r="F233" s="2"/>
      <c r="G233" s="10"/>
      <c r="H233" s="10"/>
      <c r="I233" s="10"/>
      <c r="J233" s="10"/>
      <c r="K233" s="10"/>
      <c r="L233" s="10"/>
      <c r="M233" s="5"/>
      <c r="N233" s="5"/>
      <c r="O233" s="5"/>
    </row>
    <row r="234" spans="1:15">
      <c r="E234" t="s">
        <v>20</v>
      </c>
      <c r="F234" s="2"/>
      <c r="G234" s="10"/>
      <c r="H234" s="10"/>
      <c r="I234" s="10"/>
      <c r="J234" s="10"/>
      <c r="K234" s="10"/>
      <c r="L234" s="10"/>
      <c r="M234" s="5"/>
      <c r="N234" s="5"/>
      <c r="O234" s="5"/>
    </row>
    <row r="235" spans="1:15">
      <c r="E235" t="s">
        <v>20</v>
      </c>
      <c r="F235" s="2"/>
      <c r="G235" s="10"/>
      <c r="H235" s="10"/>
      <c r="I235" s="10"/>
      <c r="J235" s="10"/>
      <c r="K235" s="10"/>
      <c r="L235" s="10"/>
      <c r="M235" s="5"/>
      <c r="N235" s="5"/>
      <c r="O235" s="5"/>
    </row>
    <row r="236" spans="1:15">
      <c r="E236" t="s">
        <v>20</v>
      </c>
      <c r="F236" s="2"/>
      <c r="G236" s="5"/>
      <c r="H236" s="5"/>
      <c r="I236" s="10"/>
      <c r="J236" s="10"/>
      <c r="K236" s="10"/>
      <c r="L236" s="10"/>
      <c r="M236" s="5"/>
      <c r="N236" s="5"/>
      <c r="O236" s="5"/>
    </row>
    <row r="237" spans="1:15">
      <c r="E237" t="s">
        <v>20</v>
      </c>
      <c r="F237" s="2"/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E238" t="s">
        <v>20</v>
      </c>
      <c r="F238" s="2"/>
      <c r="G238" s="5"/>
      <c r="H238" s="5"/>
      <c r="I238" s="5"/>
      <c r="J238" s="5"/>
      <c r="K238" s="5"/>
      <c r="L238" s="5"/>
      <c r="M238" s="5"/>
      <c r="N238" s="5"/>
      <c r="O238" s="5"/>
    </row>
    <row r="239" spans="1:15">
      <c r="E239" t="s">
        <v>20</v>
      </c>
      <c r="F239" s="2"/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E240" t="s">
        <v>20</v>
      </c>
      <c r="F240" s="2"/>
      <c r="G240" s="5"/>
      <c r="H240" s="5"/>
      <c r="I240" s="5"/>
      <c r="J240" s="5"/>
      <c r="K240" s="5"/>
      <c r="L240" s="5"/>
      <c r="M240" s="5"/>
      <c r="N240" s="5"/>
      <c r="O240" s="5"/>
    </row>
    <row r="241" spans="5:15">
      <c r="E241" t="s">
        <v>20</v>
      </c>
      <c r="F241" s="2"/>
      <c r="G241" s="5"/>
      <c r="H241" s="5"/>
      <c r="I241" s="5"/>
      <c r="J241" s="5"/>
      <c r="K241" s="5"/>
      <c r="L241" s="5"/>
      <c r="M241" s="5"/>
      <c r="N241" s="5"/>
      <c r="O241" s="5"/>
    </row>
    <row r="242" spans="5:15">
      <c r="E242" t="s">
        <v>20</v>
      </c>
      <c r="F242" s="2"/>
      <c r="G242" s="5"/>
      <c r="H242" s="5"/>
      <c r="I242" s="5"/>
      <c r="J242" s="5"/>
      <c r="K242" s="5"/>
      <c r="L242" s="5"/>
      <c r="M242" s="5"/>
      <c r="N242" s="5"/>
      <c r="O242" s="5"/>
    </row>
    <row r="243" spans="5:15">
      <c r="E243" t="s">
        <v>20</v>
      </c>
      <c r="F243" s="2"/>
      <c r="G243" s="5"/>
      <c r="H243" s="5"/>
      <c r="I243" s="5"/>
      <c r="J243" s="5"/>
      <c r="K243" s="5"/>
      <c r="L243" s="5"/>
      <c r="M243" s="5"/>
      <c r="N243" s="5"/>
      <c r="O243" s="5"/>
    </row>
    <row r="244" spans="5:15">
      <c r="E244" t="s">
        <v>20</v>
      </c>
      <c r="F244" s="2"/>
      <c r="I244" s="5"/>
      <c r="J244" s="5"/>
      <c r="K244" s="5"/>
      <c r="L244" s="5"/>
      <c r="M244" s="5"/>
      <c r="N244" s="5"/>
      <c r="O244" s="5"/>
    </row>
    <row r="245" spans="5:15">
      <c r="E245" t="s">
        <v>20</v>
      </c>
      <c r="F245" s="2"/>
      <c r="J245" s="5"/>
      <c r="K245" s="5"/>
      <c r="L245" s="5"/>
      <c r="M245" s="5"/>
      <c r="N245" s="5"/>
      <c r="O245" s="5"/>
    </row>
    <row r="246" spans="5:15">
      <c r="E246" t="s">
        <v>20</v>
      </c>
      <c r="F246" s="2"/>
    </row>
    <row r="247" spans="5:15">
      <c r="E247" t="s">
        <v>20</v>
      </c>
      <c r="F247" s="2"/>
    </row>
    <row r="248" spans="5:15">
      <c r="E248" t="s">
        <v>20</v>
      </c>
      <c r="F248" s="2"/>
    </row>
    <row r="249" spans="5:15">
      <c r="E249" t="s">
        <v>20</v>
      </c>
      <c r="F249" s="2"/>
    </row>
    <row r="250" spans="5:15">
      <c r="E250" t="s">
        <v>20</v>
      </c>
      <c r="F250" s="2"/>
    </row>
    <row r="251" spans="5:15">
      <c r="E251" t="s">
        <v>20</v>
      </c>
      <c r="F251" s="2"/>
    </row>
    <row r="252" spans="5:15">
      <c r="E252" t="s">
        <v>20</v>
      </c>
      <c r="F252" s="2"/>
    </row>
    <row r="253" spans="5:15">
      <c r="E253" t="s">
        <v>20</v>
      </c>
      <c r="F253" s="2"/>
    </row>
    <row r="254" spans="5:15">
      <c r="E254" t="s">
        <v>20</v>
      </c>
      <c r="F254" s="2"/>
    </row>
    <row r="255" spans="5:15">
      <c r="E255" t="s">
        <v>20</v>
      </c>
      <c r="F255" s="2"/>
    </row>
    <row r="256" spans="5:15">
      <c r="E256" t="s">
        <v>20</v>
      </c>
      <c r="F256" s="2"/>
    </row>
    <row r="257" spans="5:6">
      <c r="E257" t="s">
        <v>20</v>
      </c>
      <c r="F257" s="2"/>
    </row>
    <row r="258" spans="5:6">
      <c r="E258" t="s">
        <v>20</v>
      </c>
      <c r="F258" s="2"/>
    </row>
    <row r="259" spans="5:6">
      <c r="E259" t="s">
        <v>20</v>
      </c>
      <c r="F259" s="2"/>
    </row>
    <row r="260" spans="5:6">
      <c r="E260" t="s">
        <v>20</v>
      </c>
      <c r="F260" s="2"/>
    </row>
    <row r="261" spans="5:6">
      <c r="E261" t="s">
        <v>20</v>
      </c>
      <c r="F261" s="2"/>
    </row>
    <row r="262" spans="5:6">
      <c r="E262" t="s">
        <v>20</v>
      </c>
      <c r="F262" s="2"/>
    </row>
    <row r="263" spans="5:6">
      <c r="E263" t="s">
        <v>20</v>
      </c>
      <c r="F263" s="2"/>
    </row>
    <row r="264" spans="5:6">
      <c r="E264" t="s">
        <v>20</v>
      </c>
      <c r="F264" s="2"/>
    </row>
    <row r="265" spans="5:6">
      <c r="E265" t="s">
        <v>20</v>
      </c>
      <c r="F265" s="2"/>
    </row>
    <row r="266" spans="5:6">
      <c r="E266" t="s">
        <v>20</v>
      </c>
      <c r="F266" s="2"/>
    </row>
    <row r="267" spans="5:6">
      <c r="E267" t="s">
        <v>20</v>
      </c>
      <c r="F267" s="2"/>
    </row>
    <row r="268" spans="5:6">
      <c r="E268" t="s">
        <v>20</v>
      </c>
      <c r="F268" s="2"/>
    </row>
    <row r="269" spans="5:6">
      <c r="E269" t="s">
        <v>20</v>
      </c>
      <c r="F269" s="2"/>
    </row>
    <row r="270" spans="5:6">
      <c r="E270" t="s">
        <v>20</v>
      </c>
      <c r="F270" s="2"/>
    </row>
    <row r="271" spans="5:6">
      <c r="E271" t="s">
        <v>20</v>
      </c>
      <c r="F271" s="2"/>
    </row>
    <row r="272" spans="5:6">
      <c r="E272" t="s">
        <v>20</v>
      </c>
      <c r="F272" s="2"/>
    </row>
    <row r="273" spans="6:6">
      <c r="F273" s="2"/>
    </row>
    <row r="274" spans="6:6">
      <c r="F274" s="2"/>
    </row>
    <row r="275" spans="6:6">
      <c r="F275" s="2"/>
    </row>
    <row r="276" spans="6:6">
      <c r="F276" s="2"/>
    </row>
    <row r="277" spans="6:6">
      <c r="F277" s="2"/>
    </row>
    <row r="278" spans="6:6">
      <c r="F278" s="2"/>
    </row>
    <row r="279" spans="6:6">
      <c r="F279" s="2"/>
    </row>
    <row r="280" spans="6:6">
      <c r="F280" s="2"/>
    </row>
    <row r="281" spans="6:6">
      <c r="F281" s="2"/>
    </row>
    <row r="282" spans="6:6">
      <c r="F282" s="2"/>
    </row>
    <row r="283" spans="6:6">
      <c r="F283" s="2"/>
    </row>
    <row r="284" spans="6:6">
      <c r="F284" s="2"/>
    </row>
    <row r="285" spans="6:6">
      <c r="F285" s="2"/>
    </row>
    <row r="286" spans="6:6">
      <c r="F286" s="2"/>
    </row>
    <row r="287" spans="6:6">
      <c r="F287" s="2"/>
    </row>
    <row r="288" spans="6:6">
      <c r="F288" s="2"/>
    </row>
    <row r="289" spans="6:6">
      <c r="F289" s="2"/>
    </row>
    <row r="290" spans="6:6">
      <c r="F290" s="2"/>
    </row>
  </sheetData>
  <mergeCells count="6">
    <mergeCell ref="G9:I9"/>
    <mergeCell ref="A1:E1"/>
    <mergeCell ref="F1:I1"/>
    <mergeCell ref="A7:C7"/>
    <mergeCell ref="P7:U7"/>
    <mergeCell ref="B8:E8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6"/>
  <sheetViews>
    <sheetView topLeftCell="A85" workbookViewId="0">
      <selection activeCell="E100" sqref="E100"/>
    </sheetView>
  </sheetViews>
  <sheetFormatPr baseColWidth="10" defaultRowHeight="15" x14ac:dyDescent="0"/>
  <cols>
    <col min="1" max="1" width="11.5" bestFit="1" customWidth="1"/>
    <col min="2" max="2" width="14.83203125" bestFit="1" customWidth="1"/>
    <col min="3" max="3" width="28.1640625" bestFit="1" customWidth="1"/>
    <col min="5" max="5" width="49.5" bestFit="1" customWidth="1"/>
    <col min="10" max="10" width="14.6640625" bestFit="1" customWidth="1"/>
  </cols>
  <sheetData>
    <row r="1" spans="1:22">
      <c r="A1" s="15" t="s">
        <v>34</v>
      </c>
      <c r="B1" s="15"/>
      <c r="C1" s="15"/>
      <c r="D1" s="15"/>
      <c r="E1" s="15"/>
      <c r="F1" s="15" t="s">
        <v>28</v>
      </c>
      <c r="G1" s="15"/>
      <c r="H1" s="15"/>
      <c r="I1" s="15"/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15</v>
      </c>
      <c r="F2" t="s">
        <v>29</v>
      </c>
      <c r="G2" t="s">
        <v>35</v>
      </c>
      <c r="H2" t="s">
        <v>36</v>
      </c>
      <c r="I2" t="s">
        <v>15</v>
      </c>
    </row>
    <row r="3" spans="1:22">
      <c r="A3" t="s">
        <v>4</v>
      </c>
      <c r="B3" s="3">
        <v>3000</v>
      </c>
      <c r="C3" s="2">
        <f>SUM(B10:D50)</f>
        <v>5099.7</v>
      </c>
      <c r="D3" s="2">
        <f>B$3-C$3</f>
        <v>-2099.6999999999998</v>
      </c>
      <c r="F3" t="s">
        <v>30</v>
      </c>
      <c r="G3" s="2">
        <f>'Febrero 2013'!H3</f>
        <v>7519.4400000000023</v>
      </c>
      <c r="H3" s="2">
        <f>G3-B262+Q53-H13-H14-H15</f>
        <v>8521.57</v>
      </c>
    </row>
    <row r="4" spans="1:22">
      <c r="A4" t="s">
        <v>5</v>
      </c>
      <c r="B4" s="3">
        <v>2000</v>
      </c>
      <c r="C4" s="2">
        <f>SUM(B52:D185)</f>
        <v>3204.400000000001</v>
      </c>
      <c r="D4" s="2">
        <f>B4-C4</f>
        <v>-1204.400000000001</v>
      </c>
      <c r="F4" t="s">
        <v>31</v>
      </c>
      <c r="G4" s="2">
        <f>'Febrero 2013'!H4</f>
        <v>4.4900000000006912</v>
      </c>
      <c r="H4" s="2">
        <f>G4-C262+R53</f>
        <v>311.80000000000109</v>
      </c>
    </row>
    <row r="5" spans="1:22">
      <c r="A5" t="s">
        <v>6</v>
      </c>
      <c r="B5" s="3">
        <v>7000</v>
      </c>
      <c r="C5" s="2">
        <f>SUM(B187:B260)+SUM(D187:D260)</f>
        <v>11795.580000000002</v>
      </c>
      <c r="D5" s="2">
        <f>B5-C5</f>
        <v>-4795.5800000000017</v>
      </c>
      <c r="F5" t="s">
        <v>32</v>
      </c>
      <c r="G5" s="2">
        <f>'Febrero 2013'!H5</f>
        <v>418.61999999999898</v>
      </c>
      <c r="H5" s="2">
        <f>G5-D262+S53</f>
        <v>336.99999999999818</v>
      </c>
    </row>
    <row r="6" spans="1:22">
      <c r="A6" t="s">
        <v>33</v>
      </c>
      <c r="B6" s="3">
        <f>SUM(B3:B5)</f>
        <v>12000</v>
      </c>
      <c r="C6" s="2">
        <f>SUM(C3:C5)</f>
        <v>20099.68</v>
      </c>
      <c r="D6" s="2">
        <f>SUM(D3:D5)</f>
        <v>-8099.6800000000021</v>
      </c>
      <c r="F6" t="s">
        <v>33</v>
      </c>
      <c r="G6" s="2">
        <f>SUM(G3:G5)</f>
        <v>7942.550000000002</v>
      </c>
      <c r="H6" s="2">
        <f>SUM(H3:H5)</f>
        <v>9170.369999999999</v>
      </c>
    </row>
    <row r="7" spans="1:22">
      <c r="A7" s="15" t="s">
        <v>12</v>
      </c>
      <c r="B7" s="15"/>
      <c r="C7" s="15"/>
      <c r="P7" s="15" t="s">
        <v>41</v>
      </c>
      <c r="Q7" s="15"/>
      <c r="R7" s="15"/>
      <c r="S7" s="15"/>
      <c r="T7" s="15"/>
      <c r="U7" s="15"/>
      <c r="V7" s="8"/>
    </row>
    <row r="8" spans="1:22">
      <c r="A8" t="s">
        <v>0</v>
      </c>
      <c r="B8" s="15" t="s">
        <v>70</v>
      </c>
      <c r="C8" s="15"/>
      <c r="D8" s="15"/>
      <c r="E8" s="15"/>
      <c r="K8" s="2"/>
      <c r="P8" t="s">
        <v>42</v>
      </c>
      <c r="Q8" t="s">
        <v>30</v>
      </c>
      <c r="R8" t="s">
        <v>31</v>
      </c>
      <c r="S8" t="s">
        <v>32</v>
      </c>
      <c r="T8" t="s">
        <v>115</v>
      </c>
    </row>
    <row r="9" spans="1:22">
      <c r="A9" t="s">
        <v>4</v>
      </c>
      <c r="B9" t="s">
        <v>30</v>
      </c>
      <c r="C9" t="s">
        <v>43</v>
      </c>
      <c r="D9" t="s">
        <v>32</v>
      </c>
      <c r="E9" t="s">
        <v>15</v>
      </c>
      <c r="G9" s="15" t="s">
        <v>71</v>
      </c>
      <c r="H9" s="15"/>
      <c r="I9" s="15"/>
      <c r="P9" s="1">
        <v>41334</v>
      </c>
      <c r="Q9" s="2">
        <v>0</v>
      </c>
      <c r="R9" s="2">
        <v>0</v>
      </c>
      <c r="S9" s="2">
        <v>0</v>
      </c>
      <c r="U9" s="2"/>
    </row>
    <row r="10" spans="1:22">
      <c r="A10" s="1">
        <v>41334</v>
      </c>
      <c r="B10" s="2">
        <v>0</v>
      </c>
      <c r="C10" s="2">
        <v>0</v>
      </c>
      <c r="D10" s="2">
        <v>76</v>
      </c>
      <c r="E10" t="s">
        <v>484</v>
      </c>
      <c r="G10" s="11"/>
      <c r="H10" s="11"/>
      <c r="I10" s="11"/>
      <c r="K10" s="2"/>
      <c r="P10" s="1">
        <v>41335</v>
      </c>
      <c r="Q10" s="2">
        <v>0</v>
      </c>
      <c r="R10" s="2">
        <v>0</v>
      </c>
      <c r="S10" s="2">
        <v>32.380000000000003</v>
      </c>
      <c r="T10" t="s">
        <v>495</v>
      </c>
      <c r="U10" s="2"/>
    </row>
    <row r="11" spans="1:22">
      <c r="A11" s="1">
        <v>41335</v>
      </c>
      <c r="B11" s="2">
        <v>0</v>
      </c>
      <c r="C11" s="2">
        <v>0</v>
      </c>
      <c r="D11" s="2">
        <v>24</v>
      </c>
      <c r="E11" t="s">
        <v>485</v>
      </c>
      <c r="G11" t="s">
        <v>0</v>
      </c>
      <c r="H11" t="s">
        <v>72</v>
      </c>
      <c r="I11" s="2" t="s">
        <v>42</v>
      </c>
      <c r="P11" s="1">
        <v>41336</v>
      </c>
      <c r="Q11" s="2">
        <v>0</v>
      </c>
      <c r="R11" s="2">
        <v>0</v>
      </c>
      <c r="S11" s="2">
        <v>500</v>
      </c>
      <c r="T11" t="s">
        <v>198</v>
      </c>
      <c r="U11" s="2"/>
      <c r="V11" s="2"/>
    </row>
    <row r="12" spans="1:22">
      <c r="A12" s="1">
        <v>41335</v>
      </c>
      <c r="B12" s="2">
        <v>0</v>
      </c>
      <c r="C12" s="2">
        <v>0</v>
      </c>
      <c r="D12" s="2">
        <v>47</v>
      </c>
      <c r="E12" t="s">
        <v>486</v>
      </c>
      <c r="I12" s="2"/>
      <c r="P12" s="1">
        <v>41336</v>
      </c>
      <c r="Q12" s="2">
        <v>0</v>
      </c>
      <c r="R12" s="2">
        <v>0</v>
      </c>
      <c r="S12" s="2">
        <v>44</v>
      </c>
      <c r="T12" t="s">
        <v>184</v>
      </c>
      <c r="U12" s="2"/>
    </row>
    <row r="13" spans="1:22">
      <c r="A13" s="1">
        <v>41336</v>
      </c>
      <c r="B13" s="2">
        <v>0</v>
      </c>
      <c r="C13" s="2">
        <v>0</v>
      </c>
      <c r="D13" s="2">
        <v>0</v>
      </c>
      <c r="G13" t="s">
        <v>73</v>
      </c>
      <c r="H13">
        <v>3900</v>
      </c>
      <c r="P13" s="1">
        <v>41337</v>
      </c>
      <c r="Q13" s="2">
        <v>0</v>
      </c>
      <c r="R13" s="2">
        <v>0</v>
      </c>
      <c r="S13" s="2">
        <v>0</v>
      </c>
      <c r="U13" s="2"/>
    </row>
    <row r="14" spans="1:22">
      <c r="A14" s="1">
        <v>41337</v>
      </c>
      <c r="B14" s="2">
        <v>0</v>
      </c>
      <c r="C14" s="2">
        <v>0</v>
      </c>
      <c r="D14" s="2">
        <v>18</v>
      </c>
      <c r="G14" t="s">
        <v>74</v>
      </c>
      <c r="H14">
        <v>0</v>
      </c>
      <c r="I14" s="1"/>
      <c r="P14" s="1">
        <v>41338</v>
      </c>
      <c r="Q14" s="2">
        <v>0</v>
      </c>
      <c r="R14" s="2">
        <v>0</v>
      </c>
      <c r="S14" s="2">
        <v>0</v>
      </c>
      <c r="U14" s="2"/>
    </row>
    <row r="15" spans="1:22">
      <c r="A15" s="1">
        <v>41338</v>
      </c>
      <c r="B15" s="2">
        <v>0</v>
      </c>
      <c r="C15" s="2">
        <v>0</v>
      </c>
      <c r="D15" s="2">
        <v>6</v>
      </c>
      <c r="G15" t="s">
        <v>10</v>
      </c>
      <c r="H15">
        <v>0</v>
      </c>
      <c r="P15" s="1">
        <v>41339</v>
      </c>
      <c r="Q15" s="2">
        <v>0</v>
      </c>
      <c r="R15" s="2">
        <v>0</v>
      </c>
      <c r="S15" s="2">
        <v>0</v>
      </c>
      <c r="U15" s="2"/>
    </row>
    <row r="16" spans="1:22">
      <c r="A16" s="1">
        <v>41339</v>
      </c>
      <c r="B16" s="2">
        <v>0</v>
      </c>
      <c r="C16" s="2">
        <v>0</v>
      </c>
      <c r="D16" s="2">
        <v>29</v>
      </c>
      <c r="G16" t="s">
        <v>396</v>
      </c>
      <c r="H16">
        <f>'Enero 2013'!H13+'Febrero 2013'!H14+H15</f>
        <v>35000</v>
      </c>
      <c r="K16" s="2"/>
      <c r="P16" s="1">
        <v>41340</v>
      </c>
      <c r="Q16" s="2">
        <v>0</v>
      </c>
      <c r="R16" s="2">
        <v>0</v>
      </c>
      <c r="S16" s="2">
        <v>0</v>
      </c>
      <c r="U16" s="2"/>
    </row>
    <row r="17" spans="1:22">
      <c r="A17" s="1">
        <v>41340</v>
      </c>
      <c r="B17" s="2">
        <v>0</v>
      </c>
      <c r="C17" s="2">
        <v>0</v>
      </c>
      <c r="D17" s="2">
        <v>12</v>
      </c>
      <c r="K17" s="2"/>
      <c r="P17" s="1">
        <v>41341</v>
      </c>
      <c r="Q17" s="2">
        <v>0</v>
      </c>
      <c r="R17" s="2">
        <v>0</v>
      </c>
      <c r="S17" s="2">
        <v>200</v>
      </c>
      <c r="T17" t="s">
        <v>198</v>
      </c>
      <c r="U17" s="2"/>
    </row>
    <row r="18" spans="1:22">
      <c r="A18" s="1">
        <v>41341</v>
      </c>
      <c r="B18" s="2">
        <v>0</v>
      </c>
      <c r="C18" s="2">
        <v>0</v>
      </c>
      <c r="D18" s="2">
        <v>52</v>
      </c>
      <c r="H18" s="2"/>
      <c r="I18" s="3"/>
      <c r="J18" s="3"/>
      <c r="K18" s="2"/>
      <c r="P18" s="1">
        <v>41341</v>
      </c>
      <c r="Q18" s="2">
        <v>198</v>
      </c>
      <c r="R18" s="2">
        <v>0</v>
      </c>
      <c r="S18" s="2">
        <v>0</v>
      </c>
      <c r="T18" t="s">
        <v>519</v>
      </c>
      <c r="U18" s="2"/>
    </row>
    <row r="19" spans="1:22">
      <c r="A19" s="1">
        <v>41342</v>
      </c>
      <c r="B19" s="2">
        <v>0</v>
      </c>
      <c r="C19" s="2">
        <v>0</v>
      </c>
      <c r="D19" s="2">
        <v>0</v>
      </c>
      <c r="G19" s="2"/>
      <c r="H19" s="2"/>
      <c r="K19" s="2"/>
      <c r="L19" s="2"/>
      <c r="P19" s="1">
        <v>41342</v>
      </c>
      <c r="Q19" s="2">
        <v>0</v>
      </c>
      <c r="R19" s="2">
        <v>0</v>
      </c>
      <c r="S19" s="2">
        <v>0</v>
      </c>
    </row>
    <row r="20" spans="1:22">
      <c r="A20" s="1">
        <v>41343</v>
      </c>
      <c r="B20" s="2">
        <v>0</v>
      </c>
      <c r="C20" s="2">
        <v>0</v>
      </c>
      <c r="D20" s="2">
        <v>0</v>
      </c>
      <c r="G20" s="3"/>
      <c r="H20" s="3"/>
      <c r="I20" s="2"/>
      <c r="J20" s="3"/>
      <c r="K20" s="3"/>
      <c r="L20" s="2"/>
      <c r="P20" s="1">
        <v>41343</v>
      </c>
      <c r="Q20" s="2">
        <v>0</v>
      </c>
      <c r="R20" s="2">
        <v>0</v>
      </c>
      <c r="S20" s="2">
        <v>400</v>
      </c>
      <c r="T20" t="s">
        <v>198</v>
      </c>
    </row>
    <row r="21" spans="1:22">
      <c r="A21" s="1">
        <v>41344</v>
      </c>
      <c r="B21" s="2">
        <v>0</v>
      </c>
      <c r="C21" s="2">
        <v>0</v>
      </c>
      <c r="D21" s="2">
        <v>24</v>
      </c>
      <c r="G21" s="3"/>
      <c r="H21" s="3"/>
      <c r="I21" s="3"/>
      <c r="L21" s="2"/>
      <c r="M21" s="2"/>
      <c r="P21" s="1">
        <v>41343</v>
      </c>
      <c r="Q21" s="2">
        <v>0</v>
      </c>
      <c r="R21" s="2">
        <v>0</v>
      </c>
      <c r="S21" s="2">
        <v>0</v>
      </c>
    </row>
    <row r="22" spans="1:22">
      <c r="A22" s="1">
        <v>41345</v>
      </c>
      <c r="B22" s="2">
        <v>0</v>
      </c>
      <c r="C22" s="2">
        <v>0</v>
      </c>
      <c r="D22" s="2">
        <v>6</v>
      </c>
      <c r="G22" s="5"/>
      <c r="H22" s="2"/>
      <c r="I22" s="3"/>
      <c r="J22" s="3"/>
      <c r="L22" s="2"/>
      <c r="P22" s="1">
        <v>41344</v>
      </c>
      <c r="Q22" s="2">
        <v>0</v>
      </c>
      <c r="R22" s="2">
        <v>0</v>
      </c>
      <c r="S22" s="2">
        <v>0</v>
      </c>
      <c r="U22" s="2"/>
    </row>
    <row r="23" spans="1:22">
      <c r="A23" s="1">
        <v>41346</v>
      </c>
      <c r="B23" s="2">
        <v>0</v>
      </c>
      <c r="C23" s="2">
        <v>0</v>
      </c>
      <c r="D23" s="2">
        <v>18</v>
      </c>
      <c r="G23" s="2"/>
      <c r="H23" s="5"/>
      <c r="J23" s="5"/>
      <c r="K23" s="5"/>
      <c r="L23" s="5"/>
      <c r="M23" s="5"/>
      <c r="N23" s="5"/>
      <c r="O23" s="5"/>
      <c r="P23" s="1">
        <v>41345</v>
      </c>
      <c r="Q23" s="2">
        <v>0</v>
      </c>
      <c r="R23" s="2">
        <v>0</v>
      </c>
      <c r="S23" s="2">
        <v>0</v>
      </c>
      <c r="U23" s="2"/>
    </row>
    <row r="24" spans="1:22" s="1" customFormat="1">
      <c r="A24" s="1">
        <v>41347</v>
      </c>
      <c r="B24" s="2">
        <v>0</v>
      </c>
      <c r="C24" s="2">
        <v>0</v>
      </c>
      <c r="D24" s="2">
        <v>12</v>
      </c>
      <c r="E24"/>
      <c r="F24"/>
      <c r="G24" s="5"/>
      <c r="H24" s="2"/>
      <c r="L24" s="5"/>
      <c r="M24" s="5"/>
      <c r="N24" s="5"/>
      <c r="O24" s="5"/>
      <c r="P24" s="1">
        <v>41346</v>
      </c>
      <c r="Q24" s="2">
        <v>18469.28</v>
      </c>
      <c r="R24" s="2">
        <v>0</v>
      </c>
      <c r="S24" s="2">
        <v>0</v>
      </c>
      <c r="T24"/>
      <c r="V24" s="5"/>
    </row>
    <row r="25" spans="1:22" s="1" customFormat="1">
      <c r="A25" s="1">
        <v>41348</v>
      </c>
      <c r="B25" s="2">
        <v>0</v>
      </c>
      <c r="C25" s="2">
        <v>1396.5</v>
      </c>
      <c r="D25" s="2">
        <v>0</v>
      </c>
      <c r="E25" t="s">
        <v>554</v>
      </c>
      <c r="G25" s="5"/>
      <c r="H25" s="6"/>
      <c r="I25" s="5"/>
      <c r="J25" s="5"/>
      <c r="K25" s="5"/>
      <c r="L25" s="5"/>
      <c r="M25" s="5"/>
      <c r="N25" s="5"/>
      <c r="O25" s="5"/>
      <c r="P25" s="1">
        <v>41351</v>
      </c>
      <c r="Q25" s="2">
        <v>0</v>
      </c>
      <c r="R25" s="2">
        <v>2738</v>
      </c>
      <c r="S25" s="2">
        <v>0</v>
      </c>
      <c r="T25"/>
      <c r="V25" s="5"/>
    </row>
    <row r="26" spans="1:22" s="1" customFormat="1">
      <c r="A26" s="1">
        <v>41349</v>
      </c>
      <c r="B26" s="2">
        <v>0</v>
      </c>
      <c r="C26" s="2">
        <v>0</v>
      </c>
      <c r="D26" s="2">
        <v>24</v>
      </c>
      <c r="E26" t="s">
        <v>573</v>
      </c>
      <c r="G26" s="5"/>
      <c r="H26" s="6"/>
      <c r="I26" s="5"/>
      <c r="J26" s="5"/>
      <c r="K26" s="5"/>
      <c r="L26" s="5"/>
      <c r="M26" s="5"/>
      <c r="N26" s="5"/>
      <c r="O26" s="5"/>
      <c r="P26" s="1">
        <v>41347</v>
      </c>
      <c r="Q26" s="2">
        <v>0</v>
      </c>
      <c r="R26" s="2">
        <v>0</v>
      </c>
      <c r="S26" s="2">
        <v>0</v>
      </c>
      <c r="T26"/>
      <c r="V26" s="5"/>
    </row>
    <row r="27" spans="1:22" s="1" customFormat="1">
      <c r="A27" s="1">
        <v>41349</v>
      </c>
      <c r="B27" s="2">
        <v>0</v>
      </c>
      <c r="C27" s="2">
        <v>0</v>
      </c>
      <c r="D27" s="2">
        <v>90</v>
      </c>
      <c r="E27"/>
      <c r="G27" s="5"/>
      <c r="H27" s="6"/>
      <c r="I27" s="5"/>
      <c r="J27" s="5"/>
      <c r="K27" s="5"/>
      <c r="L27" s="5"/>
      <c r="M27" s="5"/>
      <c r="N27" s="5"/>
      <c r="O27" s="5"/>
      <c r="P27" s="1">
        <v>41348</v>
      </c>
      <c r="Q27" s="2">
        <v>0</v>
      </c>
      <c r="R27" s="2">
        <v>0</v>
      </c>
      <c r="S27" s="2">
        <v>500</v>
      </c>
      <c r="T27" t="s">
        <v>198</v>
      </c>
      <c r="V27" s="5"/>
    </row>
    <row r="28" spans="1:22" s="1" customFormat="1">
      <c r="A28" s="1">
        <v>41349</v>
      </c>
      <c r="B28" s="2">
        <v>0</v>
      </c>
      <c r="C28" s="2">
        <v>0</v>
      </c>
      <c r="D28" s="2">
        <v>90</v>
      </c>
      <c r="E28" t="s">
        <v>555</v>
      </c>
      <c r="G28" s="5"/>
      <c r="H28" s="6"/>
      <c r="I28" s="5"/>
      <c r="J28" s="5"/>
      <c r="K28" s="5"/>
      <c r="L28" s="5"/>
      <c r="M28" s="5"/>
      <c r="N28" s="5"/>
      <c r="O28" s="5"/>
      <c r="P28" s="1">
        <v>41349</v>
      </c>
      <c r="Q28" s="2">
        <v>0</v>
      </c>
      <c r="R28" s="2">
        <v>0</v>
      </c>
      <c r="S28" s="2">
        <v>0</v>
      </c>
      <c r="T28"/>
      <c r="V28" s="5"/>
    </row>
    <row r="29" spans="1:22" s="1" customFormat="1">
      <c r="A29" s="1">
        <v>41350</v>
      </c>
      <c r="B29" s="2">
        <v>0</v>
      </c>
      <c r="C29" s="2">
        <v>0</v>
      </c>
      <c r="D29" s="2">
        <v>0</v>
      </c>
      <c r="E29"/>
      <c r="G29" s="5"/>
      <c r="H29" s="5"/>
      <c r="I29" s="2"/>
      <c r="J29" s="2"/>
      <c r="K29" s="5"/>
      <c r="L29" s="5"/>
      <c r="M29" s="5"/>
      <c r="N29" s="5"/>
      <c r="O29" s="5"/>
      <c r="P29" s="1">
        <v>41350</v>
      </c>
      <c r="Q29" s="2">
        <v>0</v>
      </c>
      <c r="R29" s="2">
        <v>0</v>
      </c>
      <c r="S29" s="2">
        <v>0</v>
      </c>
      <c r="T29"/>
      <c r="V29" s="5"/>
    </row>
    <row r="30" spans="1:22" s="1" customFormat="1">
      <c r="A30" s="1">
        <v>41351</v>
      </c>
      <c r="B30" s="2">
        <v>0</v>
      </c>
      <c r="C30" s="2">
        <v>0</v>
      </c>
      <c r="D30" s="2">
        <v>100</v>
      </c>
      <c r="E30" t="s">
        <v>610</v>
      </c>
      <c r="G30" s="5"/>
      <c r="H30" s="5"/>
      <c r="I30" s="5"/>
      <c r="J30" s="5"/>
      <c r="K30" s="5"/>
      <c r="L30" s="5"/>
      <c r="M30" s="5"/>
      <c r="N30" s="5"/>
      <c r="O30" s="5"/>
      <c r="P30" s="1">
        <v>41351</v>
      </c>
      <c r="Q30" s="2">
        <v>0</v>
      </c>
      <c r="R30" s="2">
        <v>0</v>
      </c>
      <c r="S30" s="2">
        <v>1000</v>
      </c>
      <c r="T30" t="s">
        <v>592</v>
      </c>
      <c r="V30" s="5"/>
    </row>
    <row r="31" spans="1:22" s="1" customFormat="1">
      <c r="A31" s="1">
        <v>41352</v>
      </c>
      <c r="B31" s="2">
        <v>0</v>
      </c>
      <c r="C31" s="2">
        <v>0</v>
      </c>
      <c r="D31" s="2">
        <v>168</v>
      </c>
      <c r="E31"/>
      <c r="G31" s="5"/>
      <c r="H31" s="5"/>
      <c r="I31" s="5"/>
      <c r="J31" s="5"/>
      <c r="K31" s="5"/>
      <c r="L31" s="5"/>
      <c r="M31" s="5"/>
      <c r="N31" s="5"/>
      <c r="O31" s="5"/>
      <c r="P31" s="1">
        <v>41352</v>
      </c>
      <c r="Q31" s="2">
        <v>0</v>
      </c>
      <c r="R31" s="2">
        <v>0</v>
      </c>
      <c r="S31" s="2">
        <v>0</v>
      </c>
      <c r="T31"/>
      <c r="V31" s="5"/>
    </row>
    <row r="32" spans="1:22" s="1" customFormat="1">
      <c r="A32" s="1">
        <v>41352</v>
      </c>
      <c r="B32" s="2">
        <v>0</v>
      </c>
      <c r="C32" s="2">
        <v>0</v>
      </c>
      <c r="D32" s="2">
        <v>18</v>
      </c>
      <c r="E32"/>
      <c r="G32" s="5"/>
      <c r="H32" s="5"/>
      <c r="I32" s="5"/>
      <c r="J32" s="5"/>
      <c r="K32" s="5"/>
      <c r="L32" s="5"/>
      <c r="M32" s="5"/>
      <c r="N32" s="5"/>
      <c r="O32" s="5"/>
      <c r="Q32" s="2"/>
      <c r="R32" s="2"/>
      <c r="S32" s="2"/>
      <c r="T32"/>
      <c r="V32" s="5"/>
    </row>
    <row r="33" spans="1:22" s="1" customFormat="1">
      <c r="A33" s="1">
        <v>41353</v>
      </c>
      <c r="B33" s="2">
        <v>0</v>
      </c>
      <c r="C33" s="2">
        <v>0</v>
      </c>
      <c r="D33" s="2">
        <v>24</v>
      </c>
      <c r="E33"/>
      <c r="G33" s="5"/>
      <c r="H33" s="5"/>
      <c r="I33" s="3"/>
      <c r="J33" s="5"/>
      <c r="K33" s="5"/>
      <c r="L33" s="5"/>
      <c r="M33" s="5"/>
      <c r="N33" s="5"/>
      <c r="O33" s="5"/>
      <c r="P33" s="1">
        <v>41353</v>
      </c>
      <c r="Q33" s="2">
        <v>0</v>
      </c>
      <c r="R33" s="2">
        <v>0</v>
      </c>
      <c r="S33" s="2">
        <v>0</v>
      </c>
      <c r="T33"/>
      <c r="V33" s="5"/>
    </row>
    <row r="34" spans="1:22" s="1" customFormat="1">
      <c r="A34" s="1">
        <v>41354</v>
      </c>
      <c r="B34" s="2">
        <v>0</v>
      </c>
      <c r="C34" s="2">
        <v>0</v>
      </c>
      <c r="D34" s="2">
        <v>18</v>
      </c>
      <c r="E34"/>
      <c r="G34" s="5"/>
      <c r="H34" s="5"/>
      <c r="I34" s="5"/>
      <c r="J34" s="5"/>
      <c r="K34" s="5"/>
      <c r="L34" s="5"/>
      <c r="M34" s="5"/>
      <c r="N34" s="5"/>
      <c r="O34" s="5"/>
      <c r="P34" s="1">
        <v>41354</v>
      </c>
      <c r="Q34" s="2">
        <v>22.62</v>
      </c>
      <c r="R34" s="2">
        <v>0</v>
      </c>
      <c r="S34" s="2">
        <v>0</v>
      </c>
      <c r="T34" t="s">
        <v>275</v>
      </c>
      <c r="V34" s="5"/>
    </row>
    <row r="35" spans="1:22" s="1" customFormat="1">
      <c r="A35" s="1">
        <v>41355</v>
      </c>
      <c r="B35" s="2">
        <v>0</v>
      </c>
      <c r="C35" s="2">
        <v>0</v>
      </c>
      <c r="D35" s="2">
        <v>24</v>
      </c>
      <c r="E35"/>
      <c r="G35" s="5"/>
      <c r="H35" s="5"/>
      <c r="I35" s="5"/>
      <c r="J35" s="5"/>
      <c r="K35" s="5"/>
      <c r="L35" s="5"/>
      <c r="M35" s="5"/>
      <c r="N35" s="5"/>
      <c r="O35" s="5"/>
      <c r="P35" s="1">
        <v>41354</v>
      </c>
      <c r="Q35" s="2">
        <v>0</v>
      </c>
      <c r="R35" s="2">
        <v>0</v>
      </c>
      <c r="S35" s="2">
        <v>100</v>
      </c>
      <c r="T35" t="s">
        <v>198</v>
      </c>
      <c r="V35" s="5"/>
    </row>
    <row r="36" spans="1:22">
      <c r="A36" s="1">
        <v>41356</v>
      </c>
      <c r="B36" s="2">
        <v>0</v>
      </c>
      <c r="C36" s="2">
        <v>0</v>
      </c>
      <c r="D36" s="2">
        <v>24</v>
      </c>
      <c r="E36" t="s">
        <v>595</v>
      </c>
      <c r="F36" s="1"/>
      <c r="G36" s="5"/>
      <c r="H36" s="5"/>
      <c r="I36" s="5"/>
      <c r="J36" s="5"/>
      <c r="K36" s="5"/>
      <c r="L36" s="5"/>
      <c r="M36" s="5"/>
      <c r="N36" s="5"/>
      <c r="O36" s="5"/>
      <c r="P36" s="1">
        <v>41354</v>
      </c>
      <c r="Q36" s="2">
        <v>0</v>
      </c>
      <c r="R36" s="2">
        <v>0</v>
      </c>
      <c r="S36" s="2">
        <v>200</v>
      </c>
      <c r="T36" t="s">
        <v>198</v>
      </c>
    </row>
    <row r="37" spans="1:22">
      <c r="A37" s="1">
        <v>41357</v>
      </c>
      <c r="B37" s="2">
        <v>0</v>
      </c>
      <c r="C37" s="2">
        <v>0</v>
      </c>
      <c r="D37" s="2">
        <v>0</v>
      </c>
      <c r="G37" s="5"/>
      <c r="H37" s="5"/>
      <c r="I37" s="5"/>
      <c r="J37" s="5"/>
      <c r="K37" s="5"/>
      <c r="L37" s="5"/>
      <c r="M37" s="5"/>
      <c r="N37" s="5"/>
      <c r="O37" s="5"/>
      <c r="P37" s="1">
        <v>41355</v>
      </c>
      <c r="Q37" s="2">
        <v>0</v>
      </c>
      <c r="R37" s="2">
        <v>0</v>
      </c>
      <c r="S37" s="2">
        <v>0</v>
      </c>
    </row>
    <row r="38" spans="1:22">
      <c r="A38" s="1">
        <v>41358</v>
      </c>
      <c r="B38" s="2">
        <v>0</v>
      </c>
      <c r="C38" s="2">
        <v>0</v>
      </c>
      <c r="D38" s="2">
        <v>24</v>
      </c>
      <c r="G38" s="5"/>
      <c r="H38" s="5"/>
      <c r="I38" s="5"/>
      <c r="J38" s="5"/>
      <c r="K38" s="5"/>
      <c r="L38" s="5"/>
      <c r="M38" s="5"/>
      <c r="N38" s="5"/>
      <c r="O38" s="5"/>
      <c r="P38" s="1">
        <v>41356</v>
      </c>
      <c r="Q38" s="2">
        <v>0</v>
      </c>
      <c r="R38" s="2">
        <v>0</v>
      </c>
      <c r="S38" s="2">
        <v>0</v>
      </c>
    </row>
    <row r="39" spans="1:22">
      <c r="A39" s="1">
        <v>41359</v>
      </c>
      <c r="B39" s="2">
        <v>0</v>
      </c>
      <c r="C39" s="2">
        <v>0</v>
      </c>
      <c r="D39" s="2">
        <v>18</v>
      </c>
      <c r="G39" s="5"/>
      <c r="H39" s="5"/>
      <c r="I39" s="5"/>
      <c r="J39" s="5"/>
      <c r="K39" s="5"/>
      <c r="L39" s="5"/>
      <c r="M39" s="5"/>
      <c r="N39" s="5"/>
      <c r="O39" s="5"/>
      <c r="P39" s="1">
        <v>41357</v>
      </c>
      <c r="Q39" s="2">
        <v>0</v>
      </c>
      <c r="R39" s="2">
        <v>0</v>
      </c>
      <c r="S39" s="2">
        <v>35.17</v>
      </c>
      <c r="T39" t="s">
        <v>495</v>
      </c>
    </row>
    <row r="40" spans="1:22">
      <c r="A40" s="1">
        <v>41360</v>
      </c>
      <c r="B40" s="2">
        <v>2513.6999999999998</v>
      </c>
      <c r="C40" s="2">
        <v>0</v>
      </c>
      <c r="D40" s="2">
        <v>0</v>
      </c>
      <c r="E40" t="s">
        <v>613</v>
      </c>
      <c r="F40">
        <f>B40/2</f>
        <v>1256.8499999999999</v>
      </c>
      <c r="G40" s="5"/>
      <c r="H40" s="5"/>
      <c r="I40" s="5"/>
      <c r="J40" s="5"/>
      <c r="K40" s="5"/>
      <c r="L40" s="5"/>
      <c r="M40" s="5"/>
      <c r="N40" s="5"/>
      <c r="O40" s="5"/>
      <c r="P40" s="1">
        <v>41358</v>
      </c>
      <c r="Q40" s="2">
        <v>0</v>
      </c>
      <c r="R40" s="2">
        <v>0</v>
      </c>
      <c r="S40" s="2">
        <v>500</v>
      </c>
      <c r="T40" t="s">
        <v>198</v>
      </c>
    </row>
    <row r="41" spans="1:22">
      <c r="A41" s="1">
        <v>41360</v>
      </c>
      <c r="B41" s="2">
        <v>0</v>
      </c>
      <c r="C41" s="2">
        <v>0</v>
      </c>
      <c r="D41" s="2">
        <v>30</v>
      </c>
      <c r="E41" t="s">
        <v>618</v>
      </c>
      <c r="G41" s="5"/>
      <c r="H41" s="5"/>
      <c r="I41" s="5"/>
      <c r="J41" s="5"/>
      <c r="K41" s="5"/>
      <c r="L41" s="5"/>
      <c r="M41" s="5"/>
      <c r="N41" s="5"/>
      <c r="O41" s="5"/>
      <c r="P41" s="1"/>
      <c r="Q41" s="2"/>
      <c r="R41" s="2"/>
      <c r="S41" s="2"/>
    </row>
    <row r="42" spans="1:22">
      <c r="A42" s="1">
        <v>41360</v>
      </c>
      <c r="B42" s="2">
        <v>0</v>
      </c>
      <c r="C42" s="2">
        <v>0</v>
      </c>
      <c r="D42" s="2">
        <v>18</v>
      </c>
      <c r="E42" t="s">
        <v>619</v>
      </c>
      <c r="G42" s="5"/>
      <c r="H42" s="5"/>
      <c r="I42" s="5"/>
      <c r="J42" s="5"/>
      <c r="K42" s="5"/>
      <c r="L42" s="5"/>
      <c r="M42" s="5"/>
      <c r="N42" s="5"/>
      <c r="O42" s="5"/>
      <c r="P42" s="1"/>
      <c r="Q42" s="2"/>
      <c r="R42" s="2"/>
      <c r="S42" s="2"/>
    </row>
    <row r="43" spans="1:22">
      <c r="A43" s="1">
        <v>41360</v>
      </c>
      <c r="B43" s="2">
        <v>0</v>
      </c>
      <c r="C43" s="2">
        <v>0</v>
      </c>
      <c r="D43" s="2">
        <v>13.5</v>
      </c>
      <c r="E43" t="s">
        <v>620</v>
      </c>
      <c r="G43" s="5"/>
      <c r="H43" s="5"/>
      <c r="I43" s="5"/>
      <c r="J43" s="5"/>
      <c r="K43" s="5"/>
      <c r="L43" s="5"/>
      <c r="M43" s="5"/>
      <c r="N43" s="5"/>
      <c r="O43" s="5"/>
      <c r="P43" s="1"/>
      <c r="Q43" s="2"/>
      <c r="R43" s="2"/>
      <c r="S43" s="2"/>
    </row>
    <row r="44" spans="1:22">
      <c r="A44" s="1">
        <v>41361</v>
      </c>
      <c r="B44" s="2">
        <v>0</v>
      </c>
      <c r="C44" s="2">
        <v>0</v>
      </c>
      <c r="D44" s="2">
        <v>6</v>
      </c>
      <c r="E44" t="s">
        <v>621</v>
      </c>
      <c r="G44" s="5"/>
      <c r="H44" s="5"/>
      <c r="I44" s="5"/>
      <c r="J44" s="5"/>
      <c r="K44" s="5"/>
      <c r="L44" s="5"/>
      <c r="M44" s="5"/>
      <c r="N44" s="5"/>
      <c r="O44" s="5"/>
      <c r="P44" s="1"/>
      <c r="Q44" s="2"/>
      <c r="R44" s="2"/>
      <c r="S44" s="2"/>
    </row>
    <row r="45" spans="1:22">
      <c r="A45" s="1">
        <v>41361</v>
      </c>
      <c r="B45" s="2">
        <v>0</v>
      </c>
      <c r="C45" s="2">
        <v>0</v>
      </c>
      <c r="D45" s="2">
        <v>26</v>
      </c>
      <c r="E45" t="s">
        <v>620</v>
      </c>
      <c r="G45" s="5"/>
      <c r="H45" s="5"/>
      <c r="I45" s="5"/>
      <c r="J45" s="5"/>
      <c r="K45" s="5"/>
      <c r="L45" s="5"/>
      <c r="M45" s="5"/>
      <c r="N45" s="5"/>
      <c r="O45" s="5"/>
      <c r="P45" s="1">
        <v>41359</v>
      </c>
      <c r="Q45" s="2">
        <v>0</v>
      </c>
      <c r="R45" s="2">
        <v>0</v>
      </c>
      <c r="S45" s="2">
        <v>0</v>
      </c>
    </row>
    <row r="46" spans="1:22">
      <c r="A46" s="1">
        <v>41361</v>
      </c>
      <c r="B46" s="2">
        <v>0</v>
      </c>
      <c r="C46" s="2">
        <v>0</v>
      </c>
      <c r="D46" s="2">
        <v>27</v>
      </c>
      <c r="E46" t="s">
        <v>633</v>
      </c>
      <c r="G46" s="5"/>
      <c r="H46" s="5"/>
      <c r="I46" s="5"/>
      <c r="J46" s="5"/>
      <c r="K46" s="5"/>
      <c r="L46" s="5"/>
      <c r="M46" s="5"/>
      <c r="N46" s="5"/>
      <c r="O46" s="5"/>
      <c r="P46" s="1"/>
      <c r="Q46" s="2"/>
      <c r="R46" s="2"/>
      <c r="S46" s="2"/>
    </row>
    <row r="47" spans="1:22">
      <c r="A47" s="1">
        <v>41362</v>
      </c>
      <c r="B47" s="2">
        <v>0</v>
      </c>
      <c r="C47" s="2">
        <v>0</v>
      </c>
      <c r="D47" s="2">
        <v>0</v>
      </c>
      <c r="G47" s="5"/>
      <c r="H47" s="5"/>
      <c r="I47" s="5"/>
      <c r="J47" s="5"/>
      <c r="K47" s="5"/>
      <c r="L47" s="5"/>
      <c r="M47" s="5"/>
      <c r="N47" s="5"/>
      <c r="O47" s="5"/>
      <c r="P47" s="1">
        <v>41360</v>
      </c>
      <c r="Q47" s="2">
        <v>0</v>
      </c>
      <c r="R47" s="2">
        <v>0</v>
      </c>
      <c r="S47" s="2">
        <v>0</v>
      </c>
    </row>
    <row r="48" spans="1:22">
      <c r="A48" s="1">
        <v>41363</v>
      </c>
      <c r="B48" s="2">
        <v>0</v>
      </c>
      <c r="C48" s="2">
        <v>0</v>
      </c>
      <c r="D48" s="2">
        <v>10</v>
      </c>
      <c r="E48" t="s">
        <v>165</v>
      </c>
      <c r="G48" s="5"/>
      <c r="H48" s="5"/>
      <c r="I48" s="5"/>
      <c r="J48" s="5"/>
      <c r="K48" s="5"/>
      <c r="L48" s="5"/>
      <c r="M48" s="5"/>
      <c r="N48" s="5"/>
      <c r="O48" s="5"/>
      <c r="P48" s="1"/>
      <c r="Q48" s="2"/>
      <c r="R48" s="2"/>
      <c r="S48" s="2"/>
    </row>
    <row r="49" spans="1:20">
      <c r="A49" s="1">
        <v>41363</v>
      </c>
      <c r="B49" s="2">
        <v>0</v>
      </c>
      <c r="C49" s="2">
        <v>0</v>
      </c>
      <c r="D49" s="2">
        <v>13</v>
      </c>
      <c r="E49" t="s">
        <v>221</v>
      </c>
      <c r="G49" s="5"/>
      <c r="H49" s="5"/>
      <c r="I49" s="5"/>
      <c r="J49" s="5"/>
      <c r="K49" s="5"/>
      <c r="L49" s="5"/>
      <c r="M49" s="5"/>
      <c r="N49" s="5"/>
      <c r="O49" s="5"/>
      <c r="P49" s="1">
        <v>41361</v>
      </c>
      <c r="Q49" s="2">
        <v>0</v>
      </c>
      <c r="R49" s="2">
        <v>0</v>
      </c>
      <c r="S49" s="2">
        <v>0</v>
      </c>
    </row>
    <row r="50" spans="1:20">
      <c r="A50" s="1">
        <v>41364</v>
      </c>
      <c r="B50" s="2">
        <v>0</v>
      </c>
      <c r="C50" s="2">
        <v>0</v>
      </c>
      <c r="D50" s="2">
        <v>100</v>
      </c>
      <c r="E50" t="s">
        <v>647</v>
      </c>
      <c r="G50" s="5"/>
      <c r="H50" s="5"/>
      <c r="I50" s="5"/>
      <c r="J50" s="5"/>
      <c r="K50" s="5"/>
      <c r="L50" s="5"/>
      <c r="M50" s="5"/>
      <c r="N50" s="5"/>
      <c r="O50" s="5"/>
      <c r="P50" s="1">
        <v>41362</v>
      </c>
      <c r="Q50" s="2">
        <v>0</v>
      </c>
      <c r="R50" s="2">
        <v>0</v>
      </c>
      <c r="S50" s="2">
        <v>0</v>
      </c>
    </row>
    <row r="51" spans="1:20">
      <c r="A51" t="s">
        <v>5</v>
      </c>
      <c r="B51" s="2"/>
      <c r="C51" s="2"/>
      <c r="D51" s="2"/>
      <c r="F51" s="2"/>
      <c r="G51" s="5"/>
      <c r="H51" s="5"/>
      <c r="I51" s="5"/>
      <c r="J51" s="5"/>
      <c r="K51" s="5"/>
      <c r="L51" s="5"/>
      <c r="M51" s="5"/>
      <c r="N51" s="5"/>
      <c r="O51" s="5"/>
      <c r="P51" s="1">
        <v>41363</v>
      </c>
      <c r="Q51" s="2">
        <v>0</v>
      </c>
      <c r="R51" s="2">
        <v>0</v>
      </c>
      <c r="S51" s="2">
        <v>0</v>
      </c>
    </row>
    <row r="52" spans="1:20">
      <c r="A52" s="4">
        <v>41334</v>
      </c>
      <c r="B52" s="2">
        <v>69</v>
      </c>
      <c r="C52" s="2">
        <v>0</v>
      </c>
      <c r="D52" s="2">
        <v>0</v>
      </c>
      <c r="F52" s="2"/>
      <c r="G52" s="5"/>
      <c r="H52" s="5"/>
      <c r="I52" s="5"/>
      <c r="J52" s="5"/>
      <c r="K52" s="5"/>
      <c r="L52" s="5"/>
      <c r="M52" s="5"/>
      <c r="N52" s="5"/>
      <c r="O52" s="5"/>
      <c r="P52" s="1">
        <v>41364</v>
      </c>
      <c r="Q52" s="2">
        <v>0</v>
      </c>
      <c r="R52" s="2">
        <v>0</v>
      </c>
      <c r="S52" s="2">
        <v>300</v>
      </c>
      <c r="T52" t="s">
        <v>617</v>
      </c>
    </row>
    <row r="53" spans="1:20">
      <c r="A53" s="4">
        <v>41335</v>
      </c>
      <c r="B53" s="2">
        <v>0</v>
      </c>
      <c r="C53" s="2">
        <v>0</v>
      </c>
      <c r="D53" s="2">
        <v>10.9</v>
      </c>
      <c r="E53" t="s">
        <v>221</v>
      </c>
      <c r="F53" s="2"/>
      <c r="G53" s="5"/>
      <c r="H53" s="5"/>
      <c r="I53" s="5">
        <f>30+16.5+18+13.5+19+50+6+45+25+8+10+10+26+50+10+70+27</f>
        <v>434</v>
      </c>
      <c r="J53" s="5"/>
      <c r="K53" s="5"/>
      <c r="L53" s="5"/>
      <c r="M53" s="5"/>
      <c r="N53" s="5"/>
      <c r="O53" s="5"/>
      <c r="P53" t="s">
        <v>21</v>
      </c>
      <c r="Q53" s="2">
        <f>SUM(Q9:Q52)</f>
        <v>18689.899999999998</v>
      </c>
      <c r="R53" s="2">
        <f>SUM(R9:R52)</f>
        <v>2738</v>
      </c>
      <c r="S53" s="2">
        <f>SUM(S9:S52)</f>
        <v>3811.55</v>
      </c>
    </row>
    <row r="54" spans="1:20">
      <c r="A54" s="4">
        <v>41335</v>
      </c>
      <c r="B54" s="2">
        <v>0</v>
      </c>
      <c r="C54" s="2">
        <v>0</v>
      </c>
      <c r="D54" s="2">
        <v>20.399999999999999</v>
      </c>
      <c r="E54" t="s">
        <v>100</v>
      </c>
      <c r="F54" s="2"/>
      <c r="G54" s="5"/>
      <c r="H54" s="5"/>
      <c r="I54" s="5">
        <f>500-I53</f>
        <v>66</v>
      </c>
      <c r="J54" s="5"/>
      <c r="K54" s="5"/>
      <c r="L54" s="5"/>
      <c r="M54" s="5"/>
      <c r="N54" s="5"/>
      <c r="O54" s="5"/>
      <c r="Q54" s="2"/>
      <c r="R54" s="2"/>
      <c r="S54" s="2"/>
    </row>
    <row r="55" spans="1:20">
      <c r="A55" s="4">
        <v>41335</v>
      </c>
      <c r="B55" s="2">
        <v>0</v>
      </c>
      <c r="C55" s="2">
        <v>0</v>
      </c>
      <c r="D55" s="2">
        <v>24</v>
      </c>
      <c r="E55" t="s">
        <v>100</v>
      </c>
      <c r="F55" s="2"/>
      <c r="G55" s="5"/>
      <c r="H55" s="5"/>
      <c r="I55" s="5"/>
      <c r="J55" s="5"/>
      <c r="K55" s="5"/>
      <c r="L55" s="5"/>
      <c r="M55" s="5"/>
      <c r="N55" s="5"/>
      <c r="O55" s="5"/>
      <c r="Q55" s="2"/>
      <c r="R55" s="2"/>
      <c r="S55" s="2"/>
    </row>
    <row r="56" spans="1:20">
      <c r="A56" s="4">
        <v>41335</v>
      </c>
      <c r="B56" s="2">
        <v>0</v>
      </c>
      <c r="C56" s="2">
        <v>0</v>
      </c>
      <c r="D56" s="2">
        <v>4.5</v>
      </c>
      <c r="E56" t="s">
        <v>268</v>
      </c>
      <c r="F56" s="2"/>
      <c r="G56" s="5"/>
      <c r="H56" s="5"/>
      <c r="I56" s="5"/>
      <c r="J56" s="5"/>
      <c r="K56" s="5"/>
      <c r="L56" s="5"/>
      <c r="M56" s="5"/>
      <c r="N56" s="5"/>
      <c r="O56" s="5"/>
      <c r="Q56" s="2"/>
      <c r="R56" s="2"/>
      <c r="S56" s="2"/>
    </row>
    <row r="57" spans="1:20">
      <c r="A57" s="4">
        <v>41335</v>
      </c>
      <c r="B57" s="2">
        <v>0</v>
      </c>
      <c r="C57" s="2">
        <v>0</v>
      </c>
      <c r="D57" s="2">
        <v>72</v>
      </c>
      <c r="E57" t="s">
        <v>300</v>
      </c>
      <c r="F57" s="2"/>
      <c r="G57" s="5"/>
      <c r="H57" s="5"/>
      <c r="I57" s="5"/>
      <c r="J57" s="5"/>
      <c r="K57" s="5"/>
      <c r="L57" s="5"/>
      <c r="M57" s="5"/>
      <c r="N57" s="5"/>
      <c r="O57" s="5"/>
      <c r="Q57" s="2"/>
      <c r="R57" s="2"/>
      <c r="S57" s="2"/>
    </row>
    <row r="58" spans="1:20">
      <c r="A58" s="4">
        <v>41336</v>
      </c>
      <c r="B58" s="2">
        <v>0</v>
      </c>
      <c r="C58" s="2">
        <v>0</v>
      </c>
      <c r="D58" s="2">
        <v>10</v>
      </c>
      <c r="E58" t="s">
        <v>499</v>
      </c>
      <c r="F58" s="2"/>
      <c r="G58" s="5"/>
      <c r="H58" s="5"/>
      <c r="I58" s="5"/>
      <c r="J58" s="5"/>
      <c r="K58" s="5"/>
      <c r="L58" s="5"/>
      <c r="M58" s="5"/>
      <c r="N58" s="5"/>
      <c r="O58" s="5"/>
      <c r="Q58" s="2"/>
      <c r="R58" s="2"/>
      <c r="S58" s="2"/>
    </row>
    <row r="59" spans="1:20">
      <c r="A59" s="4">
        <v>41336</v>
      </c>
      <c r="B59" s="2">
        <v>0</v>
      </c>
      <c r="C59" s="2">
        <v>0</v>
      </c>
      <c r="D59" s="2">
        <v>10</v>
      </c>
      <c r="E59" t="s">
        <v>500</v>
      </c>
      <c r="F59" s="2"/>
      <c r="G59" s="5"/>
      <c r="H59" s="5"/>
      <c r="I59" s="5"/>
      <c r="J59" s="5"/>
      <c r="K59" s="5"/>
      <c r="L59" s="5"/>
      <c r="M59" s="5"/>
      <c r="N59" s="5"/>
      <c r="O59" s="5"/>
      <c r="Q59" s="2"/>
      <c r="R59" s="2"/>
      <c r="S59" s="2"/>
    </row>
    <row r="60" spans="1:20">
      <c r="A60" s="4">
        <v>41336</v>
      </c>
      <c r="B60" s="2">
        <v>0</v>
      </c>
      <c r="C60" s="2">
        <v>0</v>
      </c>
      <c r="D60" s="2">
        <v>15</v>
      </c>
      <c r="E60" t="s">
        <v>501</v>
      </c>
      <c r="F60" s="2"/>
      <c r="G60" s="5"/>
      <c r="H60" s="5"/>
      <c r="I60" s="5"/>
      <c r="J60" s="5"/>
      <c r="K60" s="5"/>
      <c r="L60" s="5"/>
      <c r="M60" s="5"/>
      <c r="N60" s="5"/>
      <c r="O60" s="5"/>
    </row>
    <row r="61" spans="1:20">
      <c r="A61" s="4">
        <v>41336</v>
      </c>
      <c r="B61" s="2">
        <v>0</v>
      </c>
      <c r="C61" s="2">
        <v>0</v>
      </c>
      <c r="D61" s="2">
        <v>8.5</v>
      </c>
      <c r="E61" t="s">
        <v>502</v>
      </c>
      <c r="F61" s="2"/>
      <c r="G61" s="5"/>
      <c r="H61" s="5"/>
      <c r="I61" s="5"/>
      <c r="J61" s="5"/>
      <c r="K61" s="5"/>
      <c r="L61" s="5"/>
      <c r="M61" s="5"/>
      <c r="N61" s="5"/>
      <c r="O61" s="5"/>
    </row>
    <row r="62" spans="1:20">
      <c r="A62" s="4">
        <v>41336</v>
      </c>
      <c r="B62" s="2">
        <v>0</v>
      </c>
      <c r="C62" s="2">
        <v>0</v>
      </c>
      <c r="D62" s="2">
        <v>20</v>
      </c>
      <c r="E62" t="s">
        <v>503</v>
      </c>
      <c r="F62" s="2"/>
      <c r="G62" s="5"/>
      <c r="H62" s="5"/>
      <c r="I62" s="5"/>
      <c r="J62" s="5"/>
      <c r="K62" s="5"/>
      <c r="L62" s="5"/>
      <c r="M62" s="5"/>
      <c r="N62" s="5"/>
      <c r="O62" s="5"/>
    </row>
    <row r="63" spans="1:20">
      <c r="A63" s="4">
        <v>41336</v>
      </c>
      <c r="B63" s="2">
        <v>0</v>
      </c>
      <c r="C63" s="2">
        <v>0</v>
      </c>
      <c r="D63" s="2">
        <v>10</v>
      </c>
      <c r="E63" t="s">
        <v>504</v>
      </c>
      <c r="F63" s="2">
        <f>SUM(D58:D63)</f>
        <v>73.5</v>
      </c>
      <c r="G63" s="5"/>
      <c r="H63" s="5"/>
      <c r="I63" s="5"/>
      <c r="J63" s="5"/>
      <c r="K63" s="5"/>
      <c r="L63" s="5"/>
      <c r="M63" s="5"/>
      <c r="N63" s="5"/>
      <c r="O63" s="5"/>
    </row>
    <row r="64" spans="1:20">
      <c r="A64" s="4">
        <v>41336</v>
      </c>
      <c r="B64" s="2">
        <v>0</v>
      </c>
      <c r="C64" s="2">
        <v>0</v>
      </c>
      <c r="D64" s="2">
        <v>13</v>
      </c>
      <c r="E64" t="s">
        <v>505</v>
      </c>
      <c r="F64" s="2">
        <f>F63+D64</f>
        <v>86.5</v>
      </c>
      <c r="G64" s="2"/>
      <c r="H64" s="5"/>
      <c r="I64" s="5"/>
      <c r="J64" s="5"/>
      <c r="K64" s="5"/>
      <c r="L64" s="5"/>
      <c r="M64" s="5"/>
      <c r="N64" s="5"/>
      <c r="O64" s="5"/>
    </row>
    <row r="65" spans="1:15">
      <c r="A65" s="4">
        <v>41337</v>
      </c>
      <c r="B65" s="2">
        <v>0</v>
      </c>
      <c r="C65" s="2">
        <v>0</v>
      </c>
      <c r="D65" s="2">
        <v>62</v>
      </c>
      <c r="G65" s="5"/>
      <c r="H65" s="5"/>
      <c r="I65" s="5"/>
      <c r="J65" s="5"/>
      <c r="K65" s="5"/>
      <c r="L65" s="5"/>
      <c r="M65" s="5"/>
      <c r="N65" s="5"/>
      <c r="O65" s="5"/>
    </row>
    <row r="66" spans="1:15">
      <c r="A66" s="4">
        <v>41338</v>
      </c>
      <c r="B66" s="2">
        <v>0</v>
      </c>
      <c r="C66" s="2">
        <v>0</v>
      </c>
      <c r="D66" s="2">
        <v>11</v>
      </c>
      <c r="E66" t="s">
        <v>440</v>
      </c>
      <c r="G66" s="5"/>
      <c r="H66" s="5"/>
      <c r="I66" s="5"/>
      <c r="J66" s="5"/>
      <c r="K66" s="5"/>
      <c r="L66" s="5"/>
      <c r="M66" s="5"/>
      <c r="N66" s="5"/>
      <c r="O66" s="5"/>
    </row>
    <row r="67" spans="1:15">
      <c r="A67" s="4">
        <v>41338</v>
      </c>
      <c r="B67" s="2">
        <v>33</v>
      </c>
      <c r="C67" s="2">
        <v>0</v>
      </c>
      <c r="D67" s="2">
        <v>0</v>
      </c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4">
        <v>41339</v>
      </c>
      <c r="B68" s="2">
        <v>35</v>
      </c>
      <c r="C68" s="2">
        <v>0</v>
      </c>
      <c r="D68" s="2">
        <v>0</v>
      </c>
      <c r="G68" s="5"/>
      <c r="H68" s="5"/>
      <c r="I68" s="5"/>
      <c r="J68" s="5"/>
      <c r="K68" s="5"/>
      <c r="L68" s="5"/>
      <c r="M68" s="5"/>
      <c r="N68" s="5"/>
      <c r="O68" s="5"/>
    </row>
    <row r="69" spans="1:15">
      <c r="A69" s="4">
        <v>41339</v>
      </c>
      <c r="B69" s="2">
        <v>0</v>
      </c>
      <c r="C69" s="2">
        <v>0</v>
      </c>
      <c r="D69" s="2">
        <v>24</v>
      </c>
      <c r="E69" t="s">
        <v>517</v>
      </c>
      <c r="G69" s="5"/>
      <c r="H69" s="5"/>
      <c r="I69" s="5"/>
      <c r="J69" s="5"/>
      <c r="K69" s="5"/>
      <c r="L69" s="5"/>
      <c r="M69" s="5"/>
      <c r="N69" s="5"/>
      <c r="O69" s="5"/>
    </row>
    <row r="70" spans="1:15">
      <c r="A70" s="4">
        <v>41340</v>
      </c>
      <c r="B70" s="2">
        <v>0</v>
      </c>
      <c r="C70" s="2">
        <v>52</v>
      </c>
      <c r="D70" s="2">
        <v>0</v>
      </c>
      <c r="E70" t="s">
        <v>511</v>
      </c>
      <c r="G70" s="5"/>
      <c r="H70" s="5"/>
      <c r="I70" s="5"/>
      <c r="J70" s="5"/>
      <c r="K70" s="5"/>
      <c r="L70" s="5"/>
      <c r="M70" s="5"/>
      <c r="N70" s="5"/>
      <c r="O70" s="5"/>
    </row>
    <row r="71" spans="1:15">
      <c r="A71" s="4">
        <v>41340</v>
      </c>
      <c r="B71" s="2">
        <v>0</v>
      </c>
      <c r="C71" s="2">
        <v>0</v>
      </c>
      <c r="D71" s="2">
        <v>3</v>
      </c>
      <c r="E71" t="s">
        <v>512</v>
      </c>
      <c r="G71" s="5"/>
      <c r="H71" s="5"/>
      <c r="I71" s="5"/>
      <c r="J71" s="5"/>
      <c r="K71" s="5"/>
      <c r="L71" s="5"/>
      <c r="M71" s="5"/>
      <c r="N71" s="5"/>
      <c r="O71" s="5"/>
    </row>
    <row r="72" spans="1:15">
      <c r="A72" s="4">
        <v>41340</v>
      </c>
      <c r="B72" s="2">
        <v>0</v>
      </c>
      <c r="C72" s="2">
        <v>0</v>
      </c>
      <c r="D72" s="2">
        <v>10.9</v>
      </c>
      <c r="E72" t="s">
        <v>222</v>
      </c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4">
        <v>41340</v>
      </c>
      <c r="B73" s="2">
        <v>0</v>
      </c>
      <c r="C73" s="2">
        <v>0</v>
      </c>
      <c r="D73" s="2">
        <v>6.2</v>
      </c>
      <c r="E73" t="s">
        <v>513</v>
      </c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4">
        <v>41340</v>
      </c>
      <c r="B74" s="2">
        <v>0</v>
      </c>
      <c r="C74" s="2">
        <v>0</v>
      </c>
      <c r="D74" s="2">
        <v>15</v>
      </c>
      <c r="E74" t="s">
        <v>157</v>
      </c>
      <c r="G74" s="5"/>
      <c r="H74" s="5"/>
      <c r="I74" s="5"/>
      <c r="J74" s="5"/>
      <c r="K74" s="5"/>
      <c r="L74" s="5"/>
      <c r="M74" s="5"/>
      <c r="N74" s="5"/>
      <c r="O74" s="5"/>
    </row>
    <row r="75" spans="1:15">
      <c r="A75" s="4">
        <v>41340</v>
      </c>
      <c r="B75" s="2">
        <v>0</v>
      </c>
      <c r="C75" s="2">
        <v>0</v>
      </c>
      <c r="D75" s="2">
        <v>14.4</v>
      </c>
      <c r="E75" t="s">
        <v>514</v>
      </c>
      <c r="G75" s="5"/>
      <c r="H75" s="5"/>
      <c r="I75" s="5"/>
      <c r="J75" s="5"/>
      <c r="K75" s="5"/>
      <c r="L75" s="5"/>
      <c r="M75" s="5"/>
      <c r="N75" s="5"/>
      <c r="O75" s="5"/>
    </row>
    <row r="76" spans="1:15">
      <c r="A76" s="4">
        <v>41340</v>
      </c>
      <c r="B76" s="2">
        <v>0</v>
      </c>
      <c r="C76" s="2">
        <v>0</v>
      </c>
      <c r="D76" s="2">
        <v>9.9</v>
      </c>
      <c r="E76" t="s">
        <v>515</v>
      </c>
      <c r="F76" s="2">
        <f>SUM(D71:D76)</f>
        <v>59.4</v>
      </c>
      <c r="G76" s="5"/>
      <c r="H76" s="5"/>
      <c r="I76" s="5"/>
      <c r="J76" s="5"/>
      <c r="K76" s="5"/>
      <c r="L76" s="5"/>
      <c r="M76" s="5"/>
      <c r="N76" s="5"/>
      <c r="O76" s="5"/>
    </row>
    <row r="77" spans="1:15">
      <c r="A77" s="4">
        <v>41341</v>
      </c>
      <c r="B77" s="2">
        <v>0</v>
      </c>
      <c r="C77" s="2">
        <v>0</v>
      </c>
      <c r="D77" s="2">
        <v>47.9</v>
      </c>
      <c r="E77" t="s">
        <v>108</v>
      </c>
      <c r="G77" s="5"/>
      <c r="H77" s="5"/>
      <c r="I77" s="5"/>
      <c r="J77" s="5"/>
      <c r="K77" s="5"/>
      <c r="L77" s="5"/>
      <c r="M77" s="5"/>
      <c r="N77" s="5"/>
      <c r="O77" s="5"/>
    </row>
    <row r="78" spans="1:15">
      <c r="A78" s="4">
        <v>41341</v>
      </c>
      <c r="B78" s="2">
        <v>0</v>
      </c>
      <c r="C78" s="2">
        <v>0</v>
      </c>
      <c r="D78" s="2">
        <v>6</v>
      </c>
      <c r="E78" t="s">
        <v>516</v>
      </c>
      <c r="G78" s="5"/>
      <c r="H78" s="5"/>
      <c r="I78" s="5"/>
      <c r="J78" s="5"/>
      <c r="K78" s="5"/>
      <c r="L78" s="5"/>
      <c r="M78" s="5"/>
      <c r="N78" s="5"/>
      <c r="O78" s="5"/>
    </row>
    <row r="79" spans="1:15">
      <c r="A79" s="4">
        <v>41341</v>
      </c>
      <c r="B79" s="2">
        <v>0</v>
      </c>
      <c r="C79" s="2">
        <v>0</v>
      </c>
      <c r="D79" s="2">
        <v>5</v>
      </c>
      <c r="E79" t="s">
        <v>313</v>
      </c>
      <c r="F79" s="2">
        <f>SUM(D77:D79)</f>
        <v>58.9</v>
      </c>
      <c r="G79" s="5"/>
      <c r="H79" s="5"/>
      <c r="I79" s="5"/>
      <c r="J79" s="5"/>
      <c r="K79" s="5"/>
      <c r="L79" s="5"/>
      <c r="M79" s="5"/>
      <c r="N79" s="5"/>
      <c r="O79" s="5"/>
    </row>
    <row r="80" spans="1:15">
      <c r="A80" s="4">
        <v>41342</v>
      </c>
      <c r="B80" s="2">
        <v>19.899999999999999</v>
      </c>
      <c r="C80" s="2">
        <v>0</v>
      </c>
      <c r="D80" s="2">
        <v>0</v>
      </c>
      <c r="E80" t="s">
        <v>520</v>
      </c>
      <c r="G80" s="5"/>
      <c r="H80" s="5"/>
      <c r="I80" s="5"/>
      <c r="J80" s="5"/>
      <c r="K80" s="5"/>
      <c r="L80" s="5"/>
      <c r="M80" s="5"/>
      <c r="N80" s="5"/>
      <c r="O80" s="5"/>
    </row>
    <row r="81" spans="1:21">
      <c r="A81" s="4">
        <v>41342</v>
      </c>
      <c r="B81" s="2">
        <v>8</v>
      </c>
      <c r="C81" s="2">
        <v>0</v>
      </c>
      <c r="D81" s="2">
        <v>0</v>
      </c>
      <c r="E81" t="s">
        <v>187</v>
      </c>
      <c r="G81" s="5"/>
      <c r="H81" s="5"/>
      <c r="I81" s="5"/>
      <c r="J81" s="5"/>
      <c r="K81" s="5"/>
      <c r="L81" s="5"/>
      <c r="M81" s="5"/>
      <c r="N81" s="5"/>
      <c r="O81" s="5"/>
    </row>
    <row r="82" spans="1:21">
      <c r="A82" s="4">
        <v>41342</v>
      </c>
      <c r="B82" s="2">
        <v>5.2</v>
      </c>
      <c r="C82" s="2">
        <v>0</v>
      </c>
      <c r="D82" s="2">
        <v>0</v>
      </c>
      <c r="E82" t="s">
        <v>513</v>
      </c>
      <c r="G82" s="5"/>
      <c r="H82" s="5"/>
      <c r="I82" s="5"/>
      <c r="J82" s="5"/>
      <c r="K82" s="5"/>
      <c r="L82" s="5"/>
      <c r="M82" s="5"/>
      <c r="N82" s="5"/>
      <c r="O82" s="5"/>
    </row>
    <row r="83" spans="1:21">
      <c r="A83" s="4">
        <v>41342</v>
      </c>
      <c r="B83" s="2">
        <v>0</v>
      </c>
      <c r="C83" s="2">
        <v>0</v>
      </c>
      <c r="D83" s="2">
        <v>15</v>
      </c>
      <c r="E83" t="s">
        <v>522</v>
      </c>
      <c r="G83" s="5"/>
      <c r="H83" s="5"/>
      <c r="I83" s="5"/>
      <c r="J83" s="5"/>
      <c r="K83" s="5"/>
      <c r="L83" s="5"/>
      <c r="M83" s="5"/>
      <c r="N83" s="5"/>
      <c r="O83" s="5"/>
    </row>
    <row r="84" spans="1:21">
      <c r="A84" s="4">
        <v>41343</v>
      </c>
      <c r="B84" s="2">
        <v>31.42</v>
      </c>
      <c r="C84" s="2">
        <v>0</v>
      </c>
      <c r="D84" s="2">
        <v>0</v>
      </c>
      <c r="E84" t="s">
        <v>523</v>
      </c>
      <c r="G84" s="5"/>
      <c r="H84" s="5"/>
      <c r="I84" s="5"/>
      <c r="J84" s="5"/>
      <c r="K84" s="5"/>
      <c r="L84" s="5"/>
      <c r="M84" s="5"/>
      <c r="N84" s="5"/>
      <c r="O84" s="5"/>
    </row>
    <row r="85" spans="1:21">
      <c r="A85" s="4">
        <v>41343</v>
      </c>
      <c r="B85" s="2">
        <v>24.66</v>
      </c>
      <c r="C85" s="2">
        <v>0</v>
      </c>
      <c r="D85" s="2">
        <v>0</v>
      </c>
      <c r="E85" t="s">
        <v>524</v>
      </c>
      <c r="G85" s="5"/>
      <c r="H85" s="5"/>
      <c r="I85" s="5"/>
      <c r="J85" s="5"/>
      <c r="K85" s="5"/>
      <c r="L85" s="5"/>
      <c r="M85" s="5"/>
      <c r="N85" s="5"/>
      <c r="O85" s="5"/>
    </row>
    <row r="86" spans="1:21">
      <c r="A86" s="4">
        <v>41343</v>
      </c>
      <c r="B86" s="2">
        <v>17.2</v>
      </c>
      <c r="C86" s="2">
        <v>0</v>
      </c>
      <c r="D86" s="2">
        <v>0</v>
      </c>
      <c r="E86" t="s">
        <v>525</v>
      </c>
      <c r="G86" s="5"/>
      <c r="H86" s="5"/>
      <c r="I86" s="5"/>
      <c r="J86" s="5"/>
      <c r="K86" s="5"/>
      <c r="L86" s="5"/>
      <c r="M86" s="5"/>
      <c r="N86" s="5"/>
      <c r="O86" s="5"/>
    </row>
    <row r="87" spans="1:21">
      <c r="A87" s="4">
        <v>41343</v>
      </c>
      <c r="B87" s="2">
        <v>13.9</v>
      </c>
      <c r="C87" s="2">
        <v>0</v>
      </c>
      <c r="D87" s="2">
        <v>0</v>
      </c>
      <c r="E87" t="s">
        <v>526</v>
      </c>
      <c r="G87" s="5"/>
      <c r="H87" s="5"/>
      <c r="I87" s="5"/>
      <c r="J87" s="5"/>
      <c r="K87" s="5"/>
      <c r="L87" s="5"/>
      <c r="M87" s="5"/>
      <c r="N87" s="5"/>
      <c r="O87" s="5"/>
    </row>
    <row r="88" spans="1:21">
      <c r="A88" s="4">
        <v>41343</v>
      </c>
      <c r="B88" s="2">
        <v>4.7</v>
      </c>
      <c r="C88" s="2">
        <v>0</v>
      </c>
      <c r="D88" s="2">
        <v>0</v>
      </c>
      <c r="E88" t="s">
        <v>527</v>
      </c>
      <c r="G88" s="5"/>
      <c r="H88" s="5"/>
      <c r="I88" s="5"/>
      <c r="J88" s="5"/>
      <c r="K88" s="5"/>
      <c r="L88" s="5"/>
      <c r="M88" s="5"/>
      <c r="N88" s="5"/>
      <c r="O88" s="5"/>
      <c r="U88" s="3"/>
    </row>
    <row r="89" spans="1:21">
      <c r="A89" s="4">
        <v>41343</v>
      </c>
      <c r="B89" s="2">
        <v>0</v>
      </c>
      <c r="C89" s="2">
        <v>0</v>
      </c>
      <c r="D89" s="2">
        <v>15</v>
      </c>
      <c r="E89" t="s">
        <v>529</v>
      </c>
      <c r="G89" s="5"/>
      <c r="H89" s="5"/>
      <c r="I89" s="5"/>
      <c r="J89" s="5"/>
      <c r="K89" s="5"/>
      <c r="L89" s="5"/>
      <c r="M89" s="5"/>
      <c r="N89" s="5"/>
      <c r="O89" s="5"/>
      <c r="U89" s="3"/>
    </row>
    <row r="90" spans="1:21">
      <c r="A90" s="4">
        <v>41343</v>
      </c>
      <c r="B90" s="2">
        <v>0</v>
      </c>
      <c r="C90" s="2">
        <v>0</v>
      </c>
      <c r="D90" s="2">
        <v>25</v>
      </c>
      <c r="E90" t="s">
        <v>530</v>
      </c>
      <c r="G90" s="5"/>
      <c r="H90" s="5"/>
      <c r="I90" s="5"/>
      <c r="J90" s="5"/>
      <c r="K90" s="5"/>
      <c r="L90" s="5"/>
      <c r="M90" s="5"/>
      <c r="N90" s="5"/>
      <c r="O90" s="5"/>
      <c r="U90" s="3"/>
    </row>
    <row r="91" spans="1:21">
      <c r="A91" s="4">
        <v>41343</v>
      </c>
      <c r="B91" s="2">
        <v>0</v>
      </c>
      <c r="C91" s="2">
        <v>0</v>
      </c>
      <c r="D91" s="2">
        <v>9</v>
      </c>
      <c r="E91" t="s">
        <v>531</v>
      </c>
      <c r="G91" s="5"/>
      <c r="H91" s="5"/>
      <c r="I91" s="5"/>
      <c r="J91" s="5"/>
      <c r="K91" s="5"/>
      <c r="L91" s="5"/>
      <c r="M91" s="5"/>
      <c r="N91" s="5"/>
      <c r="O91" s="5"/>
      <c r="U91" s="3"/>
    </row>
    <row r="92" spans="1:21">
      <c r="A92" s="4">
        <v>41343</v>
      </c>
      <c r="B92" s="2">
        <v>0</v>
      </c>
      <c r="C92" s="2">
        <v>0</v>
      </c>
      <c r="D92" s="2">
        <v>12</v>
      </c>
      <c r="E92" t="s">
        <v>532</v>
      </c>
      <c r="F92" s="2">
        <f>SUM(B84:B88)+SUM(D89:D92)</f>
        <v>152.88</v>
      </c>
      <c r="G92" s="5"/>
      <c r="H92" s="5"/>
      <c r="I92" s="5"/>
      <c r="J92" s="5"/>
      <c r="K92" s="5"/>
      <c r="L92" s="5"/>
      <c r="M92" s="5"/>
      <c r="N92" s="5"/>
      <c r="O92" s="5"/>
      <c r="U92" s="3"/>
    </row>
    <row r="93" spans="1:21">
      <c r="A93" s="4">
        <v>41344</v>
      </c>
      <c r="B93" s="2">
        <v>0</v>
      </c>
      <c r="C93" s="2">
        <v>0</v>
      </c>
      <c r="D93" s="2">
        <v>14</v>
      </c>
      <c r="E93" t="s">
        <v>533</v>
      </c>
      <c r="F93" s="2"/>
      <c r="G93" s="5"/>
      <c r="H93" s="5"/>
      <c r="I93" s="5"/>
      <c r="J93" s="5"/>
      <c r="K93" s="5"/>
      <c r="L93" s="5"/>
      <c r="M93" s="5"/>
      <c r="N93" s="5"/>
      <c r="O93" s="5"/>
      <c r="U93" s="3"/>
    </row>
    <row r="94" spans="1:21">
      <c r="A94" s="4">
        <v>41344</v>
      </c>
      <c r="B94" s="2">
        <v>0</v>
      </c>
      <c r="C94" s="2">
        <v>0</v>
      </c>
      <c r="D94" s="2">
        <v>6</v>
      </c>
      <c r="E94" t="s">
        <v>534</v>
      </c>
      <c r="F94" s="2"/>
      <c r="G94" s="5"/>
      <c r="H94" s="5"/>
      <c r="I94" s="5"/>
      <c r="J94" s="5"/>
      <c r="K94" s="5"/>
      <c r="L94" s="5"/>
      <c r="M94" s="5"/>
      <c r="N94" s="5"/>
      <c r="O94" s="5"/>
      <c r="U94" s="3"/>
    </row>
    <row r="95" spans="1:21">
      <c r="A95" s="4">
        <v>41344</v>
      </c>
      <c r="B95" s="2">
        <v>30.24</v>
      </c>
      <c r="C95" s="2">
        <v>0</v>
      </c>
      <c r="D95" s="2">
        <v>0</v>
      </c>
      <c r="E95" t="s">
        <v>186</v>
      </c>
      <c r="F95" s="2"/>
      <c r="G95" s="5"/>
      <c r="H95" s="5"/>
      <c r="I95" s="5"/>
      <c r="J95" s="5"/>
      <c r="K95" s="5"/>
      <c r="L95" s="5"/>
      <c r="M95" s="5"/>
      <c r="N95" s="5"/>
      <c r="O95" s="5"/>
      <c r="U95" s="3"/>
    </row>
    <row r="96" spans="1:21">
      <c r="A96" s="4">
        <v>41344</v>
      </c>
      <c r="B96" s="2">
        <v>2.6</v>
      </c>
      <c r="C96" s="2">
        <v>0</v>
      </c>
      <c r="D96" s="2">
        <v>0</v>
      </c>
      <c r="E96" t="s">
        <v>454</v>
      </c>
      <c r="F96" s="2"/>
      <c r="G96" s="5"/>
      <c r="H96" s="5"/>
      <c r="I96" s="5"/>
      <c r="J96" s="5"/>
      <c r="K96" s="5"/>
      <c r="L96" s="5"/>
      <c r="M96" s="5"/>
      <c r="N96" s="5"/>
      <c r="O96" s="5"/>
      <c r="U96" s="3"/>
    </row>
    <row r="97" spans="1:21">
      <c r="A97" s="4">
        <v>41344</v>
      </c>
      <c r="B97" s="2">
        <v>22.9</v>
      </c>
      <c r="C97" s="2">
        <v>0</v>
      </c>
      <c r="D97" s="2">
        <v>0</v>
      </c>
      <c r="E97" t="s">
        <v>535</v>
      </c>
      <c r="F97" s="2"/>
      <c r="G97" s="5"/>
      <c r="H97" s="5"/>
      <c r="I97" s="5"/>
      <c r="J97" s="5"/>
      <c r="K97" s="5"/>
      <c r="L97" s="5"/>
      <c r="M97" s="5"/>
      <c r="N97" s="5"/>
      <c r="O97" s="5"/>
      <c r="U97" s="3"/>
    </row>
    <row r="98" spans="1:21">
      <c r="A98" s="4">
        <v>41344</v>
      </c>
      <c r="B98" s="2">
        <v>0</v>
      </c>
      <c r="C98" s="2">
        <v>0</v>
      </c>
      <c r="D98" s="2">
        <v>4</v>
      </c>
      <c r="E98" t="s">
        <v>536</v>
      </c>
      <c r="F98" s="2"/>
      <c r="G98" s="5"/>
      <c r="H98" s="5"/>
      <c r="I98" s="5"/>
      <c r="J98" s="5"/>
      <c r="K98" s="5"/>
      <c r="L98" s="5"/>
      <c r="M98" s="5"/>
      <c r="N98" s="5"/>
      <c r="O98" s="5"/>
      <c r="U98" s="3"/>
    </row>
    <row r="99" spans="1:21">
      <c r="A99" s="4">
        <v>41345</v>
      </c>
      <c r="B99" s="2">
        <v>0</v>
      </c>
      <c r="C99" s="2">
        <v>0</v>
      </c>
      <c r="D99" s="2">
        <v>8</v>
      </c>
      <c r="E99" t="s">
        <v>464</v>
      </c>
      <c r="G99" s="5"/>
      <c r="H99" s="5"/>
      <c r="I99" s="5"/>
      <c r="J99" s="5"/>
      <c r="K99" s="5"/>
      <c r="L99" s="5"/>
      <c r="M99" s="5"/>
      <c r="N99" s="5"/>
      <c r="O99" s="5"/>
      <c r="U99" s="3"/>
    </row>
    <row r="100" spans="1:21">
      <c r="A100" s="4">
        <v>41345</v>
      </c>
      <c r="B100" s="2">
        <v>0</v>
      </c>
      <c r="C100" s="2">
        <v>0</v>
      </c>
      <c r="D100" s="2">
        <v>12</v>
      </c>
      <c r="E100" t="s">
        <v>539</v>
      </c>
      <c r="G100" s="5"/>
      <c r="H100" s="5"/>
      <c r="I100" s="5"/>
      <c r="J100" s="5"/>
      <c r="K100" s="5"/>
      <c r="L100" s="5"/>
      <c r="M100" s="5"/>
      <c r="N100" s="5"/>
      <c r="O100" s="5"/>
      <c r="U100" s="3"/>
    </row>
    <row r="101" spans="1:21">
      <c r="A101" s="4">
        <v>41345</v>
      </c>
      <c r="B101" s="2">
        <v>0</v>
      </c>
      <c r="C101" s="2">
        <v>0</v>
      </c>
      <c r="D101" s="2">
        <v>7</v>
      </c>
      <c r="E101" t="s">
        <v>540</v>
      </c>
      <c r="G101" s="5"/>
      <c r="H101" s="5"/>
      <c r="I101" s="5"/>
      <c r="J101" s="5"/>
      <c r="K101" s="5"/>
      <c r="L101" s="5"/>
      <c r="M101" s="5"/>
      <c r="N101" s="5"/>
      <c r="O101" s="5"/>
      <c r="U101" s="3"/>
    </row>
    <row r="102" spans="1:21">
      <c r="A102" s="4">
        <v>41346</v>
      </c>
      <c r="B102" s="2">
        <v>35</v>
      </c>
      <c r="C102" s="2">
        <v>0</v>
      </c>
      <c r="D102" s="2">
        <v>0</v>
      </c>
      <c r="E102" t="s">
        <v>541</v>
      </c>
      <c r="G102" s="5"/>
      <c r="H102" s="5"/>
      <c r="I102" s="5"/>
      <c r="J102" s="5"/>
      <c r="K102" s="5"/>
      <c r="L102" s="5"/>
      <c r="M102" s="5"/>
      <c r="N102" s="5"/>
      <c r="O102" s="5"/>
    </row>
    <row r="103" spans="1:21">
      <c r="A103" s="4">
        <v>41346</v>
      </c>
      <c r="B103" s="2">
        <v>0</v>
      </c>
      <c r="C103" s="2">
        <v>19.899999999999999</v>
      </c>
      <c r="D103" s="2">
        <v>0</v>
      </c>
      <c r="E103" t="s">
        <v>542</v>
      </c>
      <c r="G103" s="5"/>
      <c r="H103" s="5"/>
      <c r="I103" s="5"/>
      <c r="J103" s="5"/>
      <c r="K103" s="5"/>
      <c r="L103" s="5"/>
      <c r="M103" s="5"/>
      <c r="N103" s="5"/>
      <c r="O103" s="5"/>
    </row>
    <row r="104" spans="1:21">
      <c r="A104" s="4">
        <v>41346</v>
      </c>
      <c r="B104" s="2">
        <v>0</v>
      </c>
      <c r="C104" s="2">
        <v>10</v>
      </c>
      <c r="D104" s="2">
        <v>0</v>
      </c>
      <c r="E104" t="s">
        <v>188</v>
      </c>
      <c r="G104" s="5"/>
      <c r="H104" s="5"/>
      <c r="I104" s="5"/>
      <c r="J104" s="5"/>
      <c r="K104" s="5"/>
      <c r="L104" s="5"/>
      <c r="M104" s="5"/>
      <c r="N104" s="5"/>
      <c r="O104" s="5"/>
    </row>
    <row r="105" spans="1:21">
      <c r="A105" s="4">
        <v>41346</v>
      </c>
      <c r="B105" s="2">
        <v>0</v>
      </c>
      <c r="C105" s="2">
        <v>8</v>
      </c>
      <c r="D105" s="2">
        <v>0</v>
      </c>
      <c r="E105" t="s">
        <v>188</v>
      </c>
      <c r="G105" s="5"/>
      <c r="H105" s="5"/>
      <c r="I105" s="5"/>
      <c r="J105" s="5"/>
      <c r="K105" s="5"/>
      <c r="L105" s="5"/>
      <c r="M105" s="5"/>
      <c r="N105" s="5"/>
      <c r="O105" s="5"/>
    </row>
    <row r="106" spans="1:21">
      <c r="A106" s="4">
        <v>41346</v>
      </c>
      <c r="B106" s="2">
        <v>0</v>
      </c>
      <c r="C106" s="2">
        <v>47.08</v>
      </c>
      <c r="D106" s="2">
        <v>0</v>
      </c>
      <c r="E106" t="s">
        <v>543</v>
      </c>
      <c r="G106" s="5"/>
      <c r="H106" s="5"/>
      <c r="I106" s="5"/>
      <c r="J106" s="5"/>
      <c r="K106" s="5"/>
      <c r="L106" s="5"/>
      <c r="M106" s="5"/>
      <c r="N106" s="5"/>
      <c r="O106" s="5"/>
    </row>
    <row r="107" spans="1:21">
      <c r="A107" s="4">
        <v>41346</v>
      </c>
      <c r="B107" s="2">
        <v>0</v>
      </c>
      <c r="C107" s="2">
        <v>7.99</v>
      </c>
      <c r="D107" s="2">
        <v>0</v>
      </c>
      <c r="E107" t="s">
        <v>545</v>
      </c>
      <c r="G107" s="5"/>
      <c r="H107" s="5"/>
      <c r="I107" s="5"/>
      <c r="J107" s="5"/>
      <c r="K107" s="5"/>
      <c r="L107" s="5"/>
      <c r="M107" s="5"/>
      <c r="N107" s="5"/>
      <c r="O107" s="5"/>
    </row>
    <row r="108" spans="1:21">
      <c r="A108" s="4">
        <v>41346</v>
      </c>
      <c r="B108" s="2">
        <v>0</v>
      </c>
      <c r="C108" s="2">
        <v>8.4</v>
      </c>
      <c r="D108" s="2">
        <v>0</v>
      </c>
      <c r="E108" t="s">
        <v>187</v>
      </c>
      <c r="G108" s="5"/>
      <c r="H108" s="5"/>
      <c r="I108" s="5"/>
      <c r="J108" s="5"/>
      <c r="K108" s="5"/>
      <c r="L108" s="5"/>
      <c r="M108" s="5"/>
      <c r="N108" s="5"/>
      <c r="O108" s="5"/>
    </row>
    <row r="109" spans="1:21">
      <c r="A109" s="4">
        <v>41346</v>
      </c>
      <c r="B109" s="2">
        <v>0</v>
      </c>
      <c r="C109" s="2">
        <v>24.48</v>
      </c>
      <c r="D109" s="2">
        <v>0</v>
      </c>
      <c r="E109" t="s">
        <v>546</v>
      </c>
      <c r="G109" s="5"/>
      <c r="H109" s="5"/>
      <c r="I109" s="5"/>
      <c r="J109" s="5"/>
      <c r="K109" s="5"/>
      <c r="L109" s="5"/>
      <c r="M109" s="5"/>
      <c r="N109" s="5"/>
      <c r="O109" s="5"/>
    </row>
    <row r="110" spans="1:21">
      <c r="A110" s="4">
        <v>41346</v>
      </c>
      <c r="B110" s="2">
        <v>0</v>
      </c>
      <c r="C110" s="2">
        <v>21.59</v>
      </c>
      <c r="D110" s="2">
        <v>0</v>
      </c>
      <c r="E110" t="s">
        <v>544</v>
      </c>
      <c r="G110" s="5"/>
      <c r="H110" s="5"/>
      <c r="I110" s="5"/>
      <c r="J110" s="5"/>
      <c r="K110" s="5"/>
      <c r="L110" s="5"/>
      <c r="M110" s="5"/>
      <c r="N110" s="5"/>
      <c r="O110" s="5"/>
    </row>
    <row r="111" spans="1:21">
      <c r="A111" s="4">
        <v>41346</v>
      </c>
      <c r="B111" s="2">
        <v>0</v>
      </c>
      <c r="C111" s="2">
        <v>19.5</v>
      </c>
      <c r="D111" s="2">
        <v>0</v>
      </c>
      <c r="E111" t="s">
        <v>547</v>
      </c>
      <c r="G111" s="5"/>
      <c r="H111" s="5"/>
      <c r="I111" s="5"/>
      <c r="J111" s="5"/>
      <c r="K111" s="5"/>
      <c r="L111" s="5"/>
      <c r="M111" s="5"/>
      <c r="N111" s="5"/>
      <c r="O111" s="5"/>
    </row>
    <row r="112" spans="1:21">
      <c r="A112" s="4">
        <v>41346</v>
      </c>
      <c r="B112" s="2">
        <v>0</v>
      </c>
      <c r="C112" s="2">
        <v>4.4000000000000004</v>
      </c>
      <c r="D112" s="2">
        <v>0</v>
      </c>
      <c r="E112" t="s">
        <v>548</v>
      </c>
      <c r="G112" s="5"/>
      <c r="H112" s="5"/>
      <c r="I112" s="5"/>
      <c r="J112" s="5"/>
      <c r="K112" s="5"/>
      <c r="L112" s="5"/>
      <c r="M112" s="5"/>
      <c r="N112" s="5"/>
      <c r="O112" s="5"/>
    </row>
    <row r="113" spans="1:15">
      <c r="A113" s="4">
        <v>41346</v>
      </c>
      <c r="B113" s="2">
        <v>0</v>
      </c>
      <c r="C113" s="2">
        <v>39.299999999999997</v>
      </c>
      <c r="D113" s="2">
        <v>0</v>
      </c>
      <c r="E113" t="s">
        <v>459</v>
      </c>
      <c r="G113" s="5"/>
      <c r="H113" s="5"/>
      <c r="I113" s="5"/>
      <c r="J113" s="5"/>
      <c r="K113" s="5"/>
      <c r="L113" s="5"/>
      <c r="M113" s="5"/>
      <c r="N113" s="5"/>
      <c r="O113" s="5"/>
    </row>
    <row r="114" spans="1:15">
      <c r="A114" s="4">
        <v>41346</v>
      </c>
      <c r="B114" s="2">
        <v>0</v>
      </c>
      <c r="C114" s="2">
        <v>17.5</v>
      </c>
      <c r="D114" s="2">
        <v>0</v>
      </c>
      <c r="E114" t="s">
        <v>549</v>
      </c>
      <c r="G114" s="5"/>
      <c r="H114" s="5"/>
      <c r="I114" s="5"/>
      <c r="J114" s="5"/>
      <c r="K114" s="5"/>
      <c r="L114" s="5"/>
      <c r="M114" s="5"/>
      <c r="N114" s="5"/>
      <c r="O114" s="5"/>
    </row>
    <row r="115" spans="1:15">
      <c r="A115" s="4">
        <v>41346</v>
      </c>
      <c r="B115" s="2">
        <v>0</v>
      </c>
      <c r="C115" s="2">
        <v>9.5</v>
      </c>
      <c r="D115" s="2">
        <v>0</v>
      </c>
      <c r="E115" t="s">
        <v>550</v>
      </c>
      <c r="G115" s="5"/>
      <c r="H115" s="5"/>
      <c r="I115" s="5"/>
      <c r="J115" s="5"/>
      <c r="K115" s="5"/>
      <c r="L115" s="5"/>
      <c r="M115" s="5"/>
      <c r="N115" s="5"/>
      <c r="O115" s="5"/>
    </row>
    <row r="116" spans="1:15">
      <c r="A116" s="4">
        <v>41346</v>
      </c>
      <c r="B116" s="2">
        <v>0</v>
      </c>
      <c r="C116" s="2">
        <v>20.6</v>
      </c>
      <c r="D116" s="2">
        <v>0</v>
      </c>
      <c r="E116" t="s">
        <v>551</v>
      </c>
      <c r="G116" s="5"/>
      <c r="H116" s="5"/>
      <c r="I116" s="5"/>
      <c r="J116" s="5"/>
      <c r="K116" s="5"/>
      <c r="L116" s="5"/>
      <c r="M116" s="5"/>
      <c r="N116" s="5"/>
      <c r="O116" s="5"/>
    </row>
    <row r="117" spans="1:15">
      <c r="A117" s="4">
        <v>41346</v>
      </c>
      <c r="B117" s="2">
        <v>5.2</v>
      </c>
      <c r="C117" s="2">
        <v>0</v>
      </c>
      <c r="D117" s="2">
        <v>0</v>
      </c>
      <c r="E117" t="s">
        <v>552</v>
      </c>
      <c r="F117" s="2">
        <f>SUM(C103:C116)</f>
        <v>258.24</v>
      </c>
      <c r="G117" s="5"/>
      <c r="H117" s="5"/>
      <c r="I117" s="5"/>
      <c r="J117" s="5"/>
      <c r="K117" s="5"/>
      <c r="L117" s="5"/>
      <c r="M117" s="5"/>
      <c r="N117" s="5"/>
      <c r="O117" s="5"/>
    </row>
    <row r="118" spans="1:15">
      <c r="A118" s="4">
        <v>41347</v>
      </c>
      <c r="B118" s="2">
        <v>0</v>
      </c>
      <c r="C118" s="2">
        <v>0</v>
      </c>
      <c r="D118" s="2">
        <v>0</v>
      </c>
      <c r="G118" s="5"/>
      <c r="H118" s="5"/>
      <c r="I118" s="5"/>
      <c r="J118" s="5"/>
      <c r="K118" s="5"/>
      <c r="L118" s="5"/>
      <c r="M118" s="5"/>
      <c r="N118" s="5"/>
      <c r="O118" s="5"/>
    </row>
    <row r="119" spans="1:15">
      <c r="A119" s="4">
        <v>41348</v>
      </c>
      <c r="B119" s="2">
        <v>0</v>
      </c>
      <c r="C119" s="2">
        <v>0</v>
      </c>
      <c r="D119" s="2">
        <v>0</v>
      </c>
      <c r="E119" t="s">
        <v>557</v>
      </c>
      <c r="G119" s="5"/>
      <c r="H119" s="5"/>
      <c r="I119" s="5"/>
      <c r="J119" s="5"/>
      <c r="K119" s="5"/>
      <c r="L119" s="5"/>
      <c r="M119" s="5"/>
      <c r="N119" s="5"/>
      <c r="O119" s="5"/>
    </row>
    <row r="120" spans="1:15">
      <c r="A120" s="4">
        <v>41349</v>
      </c>
      <c r="B120" s="2">
        <v>0</v>
      </c>
      <c r="C120" s="2">
        <v>0</v>
      </c>
      <c r="D120" s="2">
        <v>6</v>
      </c>
      <c r="E120" t="s">
        <v>575</v>
      </c>
      <c r="G120" s="5"/>
      <c r="H120" s="5"/>
      <c r="I120" s="5"/>
      <c r="J120" s="5"/>
      <c r="K120" s="5"/>
      <c r="L120" s="5"/>
      <c r="M120" s="5"/>
      <c r="N120" s="5"/>
      <c r="O120" s="5"/>
    </row>
    <row r="121" spans="1:15">
      <c r="A121" s="4">
        <v>41349</v>
      </c>
      <c r="B121" s="2">
        <v>0</v>
      </c>
      <c r="C121" s="2">
        <v>0</v>
      </c>
      <c r="D121" s="2">
        <v>7</v>
      </c>
      <c r="E121" t="s">
        <v>576</v>
      </c>
      <c r="G121" s="5"/>
      <c r="H121" s="5"/>
      <c r="I121" s="5"/>
      <c r="J121" s="5"/>
      <c r="K121" s="5"/>
      <c r="L121" s="5"/>
      <c r="M121" s="5"/>
      <c r="N121" s="5"/>
      <c r="O121" s="5"/>
    </row>
    <row r="122" spans="1:15">
      <c r="A122" s="4">
        <v>41349</v>
      </c>
      <c r="B122" s="2">
        <v>0</v>
      </c>
      <c r="C122" s="2">
        <v>0</v>
      </c>
      <c r="D122" s="2">
        <v>10</v>
      </c>
      <c r="E122" t="s">
        <v>154</v>
      </c>
      <c r="G122" s="5"/>
      <c r="H122" s="5"/>
      <c r="I122" s="5"/>
      <c r="J122" s="5"/>
      <c r="K122" s="5"/>
      <c r="L122" s="5"/>
      <c r="M122" s="5"/>
      <c r="N122" s="5"/>
      <c r="O122" s="5"/>
    </row>
    <row r="123" spans="1:15">
      <c r="A123" s="4">
        <v>41349</v>
      </c>
      <c r="B123" s="2">
        <v>0</v>
      </c>
      <c r="C123" s="2">
        <v>0</v>
      </c>
      <c r="D123" s="2">
        <v>6</v>
      </c>
      <c r="E123" t="s">
        <v>99</v>
      </c>
      <c r="G123" s="5"/>
      <c r="H123" s="5"/>
      <c r="I123" s="5"/>
      <c r="J123" s="5"/>
      <c r="K123" s="5"/>
      <c r="L123" s="5"/>
      <c r="M123" s="5"/>
      <c r="N123" s="5"/>
      <c r="O123" s="5"/>
    </row>
    <row r="124" spans="1:15">
      <c r="A124" s="4">
        <v>41349</v>
      </c>
      <c r="B124" s="2">
        <v>0</v>
      </c>
      <c r="C124" s="2">
        <v>0</v>
      </c>
      <c r="D124" s="2">
        <v>40</v>
      </c>
      <c r="E124" t="s">
        <v>558</v>
      </c>
      <c r="G124" s="5"/>
      <c r="H124" s="5"/>
      <c r="I124" s="5"/>
      <c r="J124" s="5"/>
      <c r="K124" s="5"/>
      <c r="L124" s="5"/>
      <c r="M124" s="5"/>
      <c r="N124" s="5"/>
      <c r="O124" s="5"/>
    </row>
    <row r="125" spans="1:15">
      <c r="A125" s="4">
        <v>41349</v>
      </c>
      <c r="B125" s="2">
        <v>0</v>
      </c>
      <c r="C125" s="2">
        <v>0</v>
      </c>
      <c r="D125" s="2">
        <v>4.5</v>
      </c>
      <c r="E125" t="s">
        <v>559</v>
      </c>
      <c r="F125" s="2">
        <f>SUM(D120:D125)</f>
        <v>73.5</v>
      </c>
      <c r="G125" s="5"/>
      <c r="H125" s="5"/>
      <c r="I125" s="5"/>
      <c r="J125" s="5"/>
      <c r="K125" s="5"/>
      <c r="L125" s="5"/>
      <c r="M125" s="5"/>
      <c r="N125" s="5"/>
      <c r="O125" s="5"/>
    </row>
    <row r="126" spans="1:15">
      <c r="A126" s="4">
        <v>41349</v>
      </c>
      <c r="B126" s="2">
        <v>0</v>
      </c>
      <c r="C126" s="2">
        <v>0</v>
      </c>
      <c r="D126" s="2">
        <v>140</v>
      </c>
      <c r="E126" t="s">
        <v>560</v>
      </c>
      <c r="F126" s="2">
        <f>SUM(D124:D127)</f>
        <v>205.5</v>
      </c>
      <c r="G126" s="5"/>
      <c r="H126" s="5"/>
      <c r="I126" s="5"/>
      <c r="J126" s="5"/>
      <c r="K126" s="5"/>
      <c r="L126" s="5"/>
      <c r="M126" s="5"/>
      <c r="N126" s="5"/>
      <c r="O126" s="5"/>
    </row>
    <row r="127" spans="1:15">
      <c r="A127" s="4">
        <v>41349</v>
      </c>
      <c r="B127" s="2">
        <v>0</v>
      </c>
      <c r="C127" s="2">
        <v>0</v>
      </c>
      <c r="D127" s="2">
        <v>21</v>
      </c>
      <c r="E127" t="s">
        <v>561</v>
      </c>
      <c r="G127" s="5"/>
      <c r="H127" s="5"/>
      <c r="I127" s="5"/>
      <c r="J127" s="5"/>
      <c r="K127" s="5"/>
      <c r="L127" s="5"/>
      <c r="M127" s="5"/>
      <c r="N127" s="5"/>
      <c r="O127" s="5"/>
    </row>
    <row r="128" spans="1:15">
      <c r="A128" s="4">
        <v>41350</v>
      </c>
      <c r="B128" s="2">
        <v>0</v>
      </c>
      <c r="C128" s="2">
        <v>0</v>
      </c>
      <c r="D128" s="2">
        <v>32</v>
      </c>
      <c r="E128" t="s">
        <v>563</v>
      </c>
      <c r="G128" s="5"/>
      <c r="H128" s="5"/>
      <c r="I128" s="5"/>
      <c r="J128" s="5"/>
      <c r="K128" s="5"/>
      <c r="L128" s="5"/>
      <c r="M128" s="5"/>
      <c r="N128" s="5"/>
      <c r="O128" s="5"/>
    </row>
    <row r="129" spans="1:15">
      <c r="A129" s="4">
        <v>41350</v>
      </c>
      <c r="B129" s="2">
        <v>0</v>
      </c>
      <c r="C129" s="2">
        <v>0</v>
      </c>
      <c r="D129" s="2">
        <v>10</v>
      </c>
      <c r="E129" t="s">
        <v>564</v>
      </c>
      <c r="G129" s="5"/>
      <c r="H129" s="5"/>
      <c r="I129" s="5"/>
      <c r="J129" s="5"/>
      <c r="K129" s="5"/>
      <c r="L129" s="5"/>
      <c r="M129" s="5"/>
      <c r="N129" s="5"/>
      <c r="O129" s="5"/>
    </row>
    <row r="130" spans="1:15">
      <c r="A130" s="4">
        <v>41350</v>
      </c>
      <c r="B130" s="2">
        <v>0</v>
      </c>
      <c r="C130" s="2">
        <v>0</v>
      </c>
      <c r="D130" s="2">
        <v>8</v>
      </c>
      <c r="E130" t="s">
        <v>565</v>
      </c>
      <c r="G130" s="5"/>
      <c r="H130" s="5"/>
      <c r="I130" s="5"/>
      <c r="J130" s="5"/>
      <c r="K130" s="5"/>
      <c r="L130" s="5"/>
      <c r="M130" s="5"/>
      <c r="N130" s="5"/>
      <c r="O130" s="5"/>
    </row>
    <row r="131" spans="1:15">
      <c r="A131" s="4">
        <v>41350</v>
      </c>
      <c r="B131" s="2">
        <v>0</v>
      </c>
      <c r="C131" s="2">
        <v>0</v>
      </c>
      <c r="D131" s="2">
        <v>75</v>
      </c>
      <c r="E131" t="s">
        <v>566</v>
      </c>
      <c r="F131" s="2">
        <f>SUM(D128:D131)</f>
        <v>125</v>
      </c>
      <c r="G131" s="5"/>
      <c r="H131" s="5"/>
      <c r="I131" s="5"/>
      <c r="J131" s="5"/>
      <c r="K131" s="5"/>
      <c r="L131" s="5"/>
      <c r="M131" s="5"/>
      <c r="N131" s="5"/>
      <c r="O131" s="5"/>
    </row>
    <row r="132" spans="1:15">
      <c r="A132" s="4">
        <v>41351</v>
      </c>
      <c r="B132" s="2">
        <v>6.63</v>
      </c>
      <c r="C132" s="2">
        <v>0</v>
      </c>
      <c r="D132" s="2">
        <v>0</v>
      </c>
      <c r="E132" t="s">
        <v>588</v>
      </c>
      <c r="F132" s="2"/>
      <c r="G132" s="5"/>
      <c r="H132" s="5"/>
      <c r="I132" s="5"/>
      <c r="J132" s="5"/>
      <c r="K132" s="5"/>
      <c r="L132" s="5"/>
      <c r="M132" s="5"/>
      <c r="N132" s="5"/>
      <c r="O132" s="5"/>
    </row>
    <row r="133" spans="1:15">
      <c r="A133" s="4">
        <v>41351</v>
      </c>
      <c r="B133" s="2">
        <v>5.4</v>
      </c>
      <c r="C133" s="2">
        <v>0</v>
      </c>
      <c r="D133" s="2">
        <v>0</v>
      </c>
      <c r="E133" t="s">
        <v>589</v>
      </c>
      <c r="F133" s="2"/>
      <c r="G133" s="5"/>
      <c r="H133" s="5"/>
      <c r="I133" s="5"/>
      <c r="J133" s="5"/>
      <c r="K133" s="5"/>
      <c r="L133" s="5"/>
      <c r="M133" s="5"/>
      <c r="N133" s="5"/>
      <c r="O133" s="5"/>
    </row>
    <row r="134" spans="1:15">
      <c r="A134" s="4">
        <v>41351</v>
      </c>
      <c r="B134" s="2">
        <v>5.74</v>
      </c>
      <c r="C134" s="2">
        <v>0</v>
      </c>
      <c r="D134" s="2">
        <v>0</v>
      </c>
      <c r="E134" t="s">
        <v>590</v>
      </c>
      <c r="F134" s="2"/>
      <c r="G134" s="5"/>
      <c r="H134" s="5"/>
      <c r="I134" s="5"/>
      <c r="J134" s="5"/>
      <c r="K134" s="5"/>
      <c r="L134" s="5"/>
      <c r="M134" s="5"/>
      <c r="N134" s="5"/>
      <c r="O134" s="5"/>
    </row>
    <row r="135" spans="1:15">
      <c r="A135" s="4">
        <v>41351</v>
      </c>
      <c r="B135" s="2">
        <v>0</v>
      </c>
      <c r="C135" s="2">
        <v>0</v>
      </c>
      <c r="D135" s="2">
        <v>256</v>
      </c>
      <c r="E135" t="s">
        <v>372</v>
      </c>
      <c r="F135" s="2"/>
      <c r="G135" s="5"/>
      <c r="H135" s="5"/>
      <c r="I135" s="5"/>
      <c r="J135" s="5"/>
      <c r="K135" s="5"/>
      <c r="L135" s="5"/>
      <c r="M135" s="5"/>
      <c r="N135" s="5"/>
      <c r="O135" s="5"/>
    </row>
    <row r="136" spans="1:15">
      <c r="A136" s="4">
        <v>41351</v>
      </c>
      <c r="B136" s="2">
        <v>0</v>
      </c>
      <c r="C136" s="2">
        <v>0</v>
      </c>
      <c r="D136" s="2">
        <v>13.5</v>
      </c>
      <c r="E136" t="s">
        <v>567</v>
      </c>
      <c r="F136" s="2">
        <f>SUM(D135:D136)</f>
        <v>269.5</v>
      </c>
      <c r="G136" s="5"/>
      <c r="H136" s="5"/>
      <c r="I136" s="5"/>
      <c r="J136" s="5"/>
      <c r="K136" s="5"/>
      <c r="L136" s="5"/>
      <c r="M136" s="5"/>
      <c r="N136" s="5"/>
      <c r="O136" s="5"/>
    </row>
    <row r="137" spans="1:15">
      <c r="A137" s="4">
        <v>41352</v>
      </c>
      <c r="B137" s="2">
        <v>0</v>
      </c>
      <c r="C137" s="2">
        <v>52</v>
      </c>
      <c r="D137" s="2">
        <v>0</v>
      </c>
      <c r="E137" t="s">
        <v>511</v>
      </c>
      <c r="F137" s="2"/>
      <c r="G137" s="5"/>
      <c r="H137" s="5"/>
      <c r="I137" s="5"/>
      <c r="J137" s="5"/>
      <c r="K137" s="5"/>
      <c r="L137" s="5"/>
      <c r="M137" s="5"/>
      <c r="N137" s="5"/>
      <c r="O137" s="5"/>
    </row>
    <row r="138" spans="1:15">
      <c r="A138" s="4">
        <v>41353</v>
      </c>
      <c r="B138" s="2">
        <v>0</v>
      </c>
      <c r="C138" s="2">
        <v>0</v>
      </c>
      <c r="D138" s="2">
        <v>10.7</v>
      </c>
      <c r="E138" t="s">
        <v>577</v>
      </c>
      <c r="F138" s="2"/>
      <c r="G138" s="5"/>
      <c r="H138" s="5"/>
      <c r="I138" s="5"/>
      <c r="J138" s="5"/>
      <c r="K138" s="5"/>
      <c r="L138" s="5"/>
      <c r="M138" s="5"/>
      <c r="N138" s="5"/>
      <c r="O138" s="5"/>
    </row>
    <row r="139" spans="1:15">
      <c r="A139" s="4">
        <v>41353</v>
      </c>
      <c r="B139" s="2">
        <v>0</v>
      </c>
      <c r="C139" s="2">
        <v>0</v>
      </c>
      <c r="D139" s="2">
        <v>17.2</v>
      </c>
      <c r="E139" t="s">
        <v>577</v>
      </c>
      <c r="F139" s="2"/>
      <c r="G139" s="5"/>
      <c r="H139" s="5"/>
      <c r="I139" s="5"/>
      <c r="J139" s="5"/>
      <c r="K139" s="5"/>
      <c r="L139" s="5"/>
      <c r="M139" s="5"/>
      <c r="N139" s="5"/>
      <c r="O139" s="5"/>
    </row>
    <row r="140" spans="1:15">
      <c r="A140" s="4">
        <v>41353</v>
      </c>
      <c r="B140" s="2">
        <v>0</v>
      </c>
      <c r="C140" s="2">
        <v>0</v>
      </c>
      <c r="D140" s="2">
        <v>8.4</v>
      </c>
      <c r="E140" t="s">
        <v>187</v>
      </c>
      <c r="F140" s="2"/>
      <c r="G140" s="5"/>
      <c r="H140" s="5"/>
      <c r="I140" s="5"/>
      <c r="J140" s="5"/>
      <c r="K140" s="5"/>
      <c r="L140" s="5"/>
      <c r="M140" s="5"/>
      <c r="N140" s="5"/>
      <c r="O140" s="5"/>
    </row>
    <row r="141" spans="1:15">
      <c r="A141" s="4">
        <v>41353</v>
      </c>
      <c r="B141" s="2">
        <v>0</v>
      </c>
      <c r="C141" s="2">
        <v>0</v>
      </c>
      <c r="D141" s="2">
        <v>17.899999999999999</v>
      </c>
      <c r="E141" s="2" t="s">
        <v>463</v>
      </c>
      <c r="F141" s="2"/>
      <c r="G141" s="5"/>
      <c r="H141" s="5"/>
      <c r="I141" s="5"/>
      <c r="J141" s="5"/>
      <c r="K141" s="5"/>
      <c r="L141" s="5"/>
      <c r="M141" s="5"/>
      <c r="N141" s="5"/>
      <c r="O141" s="5"/>
    </row>
    <row r="142" spans="1:15">
      <c r="A142" s="4">
        <v>41353</v>
      </c>
      <c r="B142" s="2">
        <v>0</v>
      </c>
      <c r="C142" s="2">
        <v>0</v>
      </c>
      <c r="D142" s="2">
        <v>39.75</v>
      </c>
      <c r="E142" t="s">
        <v>578</v>
      </c>
      <c r="F142" s="2"/>
      <c r="G142" s="5"/>
      <c r="H142" s="5"/>
      <c r="I142" s="5"/>
      <c r="J142" s="5"/>
      <c r="K142" s="5"/>
      <c r="L142" s="5"/>
      <c r="M142" s="5"/>
      <c r="N142" s="5"/>
      <c r="O142" s="5"/>
    </row>
    <row r="143" spans="1:15">
      <c r="A143" s="4">
        <v>41353</v>
      </c>
      <c r="B143" s="2">
        <v>0</v>
      </c>
      <c r="C143" s="2">
        <v>0</v>
      </c>
      <c r="D143" s="2">
        <v>19.8</v>
      </c>
      <c r="E143" t="s">
        <v>579</v>
      </c>
      <c r="F143" s="2">
        <f>SUM(D138:D143)</f>
        <v>113.74999999999999</v>
      </c>
      <c r="G143" s="5"/>
      <c r="H143" s="5"/>
      <c r="I143" s="5"/>
      <c r="J143" s="5"/>
      <c r="K143" s="5"/>
      <c r="L143" s="5"/>
      <c r="M143" s="5"/>
      <c r="N143" s="5"/>
      <c r="O143" s="5"/>
    </row>
    <row r="144" spans="1:15">
      <c r="A144" s="4">
        <v>41353</v>
      </c>
      <c r="B144" s="2">
        <v>0</v>
      </c>
      <c r="C144" s="2">
        <v>0</v>
      </c>
      <c r="D144" s="2">
        <v>6.9</v>
      </c>
      <c r="E144" t="s">
        <v>580</v>
      </c>
      <c r="F144" s="2"/>
      <c r="G144" s="5"/>
      <c r="H144" s="5"/>
      <c r="I144" s="5"/>
      <c r="J144" s="5"/>
      <c r="K144" s="5"/>
      <c r="L144" s="5"/>
      <c r="M144" s="5"/>
      <c r="N144" s="5"/>
      <c r="O144" s="5"/>
    </row>
    <row r="145" spans="1:15">
      <c r="A145" s="4">
        <v>41353</v>
      </c>
      <c r="B145" s="2">
        <v>0</v>
      </c>
      <c r="C145" s="2">
        <v>0</v>
      </c>
      <c r="D145" s="2">
        <v>20.9</v>
      </c>
      <c r="E145" t="s">
        <v>581</v>
      </c>
      <c r="F145" s="2"/>
      <c r="G145" s="5"/>
      <c r="H145" s="5"/>
      <c r="I145" s="5"/>
      <c r="J145" s="5"/>
      <c r="K145" s="5"/>
      <c r="L145" s="5"/>
      <c r="M145" s="5"/>
      <c r="N145" s="5"/>
      <c r="O145" s="5"/>
    </row>
    <row r="146" spans="1:15">
      <c r="A146" s="4">
        <v>41353</v>
      </c>
      <c r="B146" s="2">
        <v>0</v>
      </c>
      <c r="C146" s="2">
        <v>0</v>
      </c>
      <c r="D146" s="2">
        <v>10.59</v>
      </c>
      <c r="E146" t="s">
        <v>202</v>
      </c>
      <c r="F146" s="2"/>
      <c r="G146" s="5"/>
      <c r="H146" s="5"/>
      <c r="I146" s="5"/>
      <c r="J146" s="5"/>
      <c r="K146" s="5"/>
      <c r="L146" s="5"/>
      <c r="M146" s="5"/>
      <c r="N146" s="5"/>
      <c r="O146" s="5"/>
    </row>
    <row r="147" spans="1:15">
      <c r="A147" s="4">
        <v>41353</v>
      </c>
      <c r="B147" s="2">
        <v>0</v>
      </c>
      <c r="C147" s="2">
        <v>0</v>
      </c>
      <c r="D147" s="2">
        <v>19.899999999999999</v>
      </c>
      <c r="E147" t="s">
        <v>222</v>
      </c>
      <c r="F147" s="2">
        <f>SUM(D144:D147)</f>
        <v>58.29</v>
      </c>
      <c r="G147" s="2">
        <f>SUM(F143+F147)</f>
        <v>172.04</v>
      </c>
      <c r="H147" s="5"/>
      <c r="I147" s="5">
        <f>150+240+60</f>
        <v>450</v>
      </c>
      <c r="J147" s="5"/>
      <c r="K147" s="5"/>
      <c r="L147" s="5"/>
      <c r="M147" s="5"/>
      <c r="N147" s="5"/>
      <c r="O147" s="5"/>
    </row>
    <row r="148" spans="1:15">
      <c r="A148" s="4">
        <v>41354</v>
      </c>
      <c r="B148" s="2">
        <v>0</v>
      </c>
      <c r="C148" s="2">
        <v>0</v>
      </c>
      <c r="D148" s="2">
        <v>40</v>
      </c>
      <c r="E148" t="s">
        <v>196</v>
      </c>
      <c r="F148" s="2"/>
      <c r="G148" s="5"/>
      <c r="H148" s="5"/>
      <c r="I148" s="5"/>
      <c r="J148" s="5"/>
      <c r="K148" s="5"/>
      <c r="L148" s="5"/>
      <c r="M148" s="5"/>
      <c r="N148" s="5"/>
      <c r="O148" s="5"/>
    </row>
    <row r="149" spans="1:15">
      <c r="A149" s="4">
        <v>41354</v>
      </c>
      <c r="B149" s="2">
        <v>0</v>
      </c>
      <c r="C149" s="2">
        <v>0</v>
      </c>
      <c r="D149" s="2">
        <v>21.58</v>
      </c>
      <c r="E149" t="s">
        <v>582</v>
      </c>
      <c r="F149" s="2"/>
      <c r="G149" s="5"/>
      <c r="H149" s="5"/>
      <c r="I149" s="5"/>
      <c r="J149" s="5"/>
      <c r="K149" s="5"/>
      <c r="L149" s="5"/>
      <c r="M149" s="5"/>
      <c r="N149" s="5"/>
      <c r="O149" s="5"/>
    </row>
    <row r="150" spans="1:15">
      <c r="A150" s="4">
        <v>41354</v>
      </c>
      <c r="B150" s="2">
        <v>0</v>
      </c>
      <c r="C150" s="2">
        <v>0</v>
      </c>
      <c r="D150" s="2">
        <v>7.26</v>
      </c>
      <c r="E150" s="2" t="s">
        <v>138</v>
      </c>
      <c r="F150" s="2"/>
      <c r="G150" s="5"/>
      <c r="H150" s="5"/>
      <c r="I150" s="5"/>
      <c r="J150" s="5"/>
      <c r="K150" s="5"/>
      <c r="L150" s="5"/>
      <c r="M150" s="5"/>
      <c r="N150" s="5"/>
      <c r="O150" s="5"/>
    </row>
    <row r="151" spans="1:15">
      <c r="A151" s="4">
        <v>41354</v>
      </c>
      <c r="B151" s="2">
        <v>0</v>
      </c>
      <c r="C151" s="2">
        <v>0</v>
      </c>
      <c r="D151" s="2">
        <v>6.9</v>
      </c>
      <c r="E151" t="s">
        <v>583</v>
      </c>
      <c r="F151" s="2"/>
      <c r="G151" s="5"/>
      <c r="H151" s="5"/>
      <c r="I151" s="5"/>
      <c r="J151" s="5"/>
      <c r="K151" s="5"/>
      <c r="L151" s="5"/>
      <c r="M151" s="5"/>
      <c r="N151" s="5"/>
      <c r="O151" s="5"/>
    </row>
    <row r="152" spans="1:15">
      <c r="A152" s="4">
        <v>41354</v>
      </c>
      <c r="B152" s="2">
        <v>0</v>
      </c>
      <c r="C152" s="2">
        <v>0</v>
      </c>
      <c r="D152" s="2">
        <v>20.9</v>
      </c>
      <c r="E152" t="s">
        <v>165</v>
      </c>
      <c r="F152" s="2"/>
      <c r="G152" s="5"/>
      <c r="H152" s="5"/>
      <c r="I152" s="5"/>
      <c r="J152" s="5"/>
      <c r="K152" s="5"/>
      <c r="L152" s="5"/>
      <c r="M152" s="5"/>
      <c r="N152" s="5"/>
      <c r="O152" s="5"/>
    </row>
    <row r="153" spans="1:15">
      <c r="A153" s="4">
        <v>41354</v>
      </c>
      <c r="B153" s="2">
        <v>0</v>
      </c>
      <c r="C153" s="2">
        <v>0</v>
      </c>
      <c r="D153" s="2">
        <v>10.59</v>
      </c>
      <c r="E153" t="s">
        <v>585</v>
      </c>
      <c r="F153" s="2"/>
      <c r="G153" s="5"/>
      <c r="H153" s="5"/>
      <c r="I153" s="5"/>
      <c r="J153" s="5"/>
      <c r="K153" s="5"/>
      <c r="L153" s="5"/>
      <c r="M153" s="5"/>
      <c r="N153" s="5"/>
      <c r="O153" s="5"/>
    </row>
    <row r="154" spans="1:15">
      <c r="A154" s="4">
        <v>41354</v>
      </c>
      <c r="B154" s="2">
        <v>0</v>
      </c>
      <c r="C154" s="2">
        <v>0</v>
      </c>
      <c r="D154" s="2">
        <v>19.899999999999999</v>
      </c>
      <c r="E154" t="s">
        <v>584</v>
      </c>
      <c r="F154" s="2"/>
      <c r="G154" s="5"/>
      <c r="H154" s="5"/>
      <c r="I154" s="5"/>
      <c r="J154" s="5"/>
      <c r="K154" s="5"/>
      <c r="L154" s="5"/>
      <c r="M154" s="5"/>
      <c r="N154" s="5"/>
      <c r="O154" s="5"/>
    </row>
    <row r="155" spans="1:15">
      <c r="A155" s="4">
        <v>41354</v>
      </c>
      <c r="B155" s="2">
        <v>0</v>
      </c>
      <c r="C155" s="2">
        <v>0</v>
      </c>
      <c r="D155" s="2">
        <v>6.5</v>
      </c>
      <c r="E155" t="s">
        <v>586</v>
      </c>
      <c r="F155" s="2"/>
      <c r="G155" s="5"/>
      <c r="H155" s="5"/>
      <c r="I155" s="5"/>
      <c r="J155" s="5"/>
      <c r="K155" s="5"/>
      <c r="L155" s="5"/>
      <c r="M155" s="5"/>
      <c r="N155" s="5"/>
      <c r="O155" s="5"/>
    </row>
    <row r="156" spans="1:15">
      <c r="A156" s="4">
        <v>41354</v>
      </c>
      <c r="B156" s="2">
        <v>0</v>
      </c>
      <c r="C156" s="2">
        <v>0</v>
      </c>
      <c r="D156" s="2">
        <v>5</v>
      </c>
      <c r="E156" t="s">
        <v>516</v>
      </c>
      <c r="F156" s="2"/>
      <c r="G156" s="5"/>
      <c r="H156" s="5"/>
      <c r="I156" s="5"/>
      <c r="J156" s="5"/>
      <c r="K156" s="5"/>
      <c r="L156" s="5"/>
      <c r="M156" s="5"/>
      <c r="N156" s="5"/>
      <c r="O156" s="5"/>
    </row>
    <row r="157" spans="1:15">
      <c r="A157" s="4">
        <v>41354</v>
      </c>
      <c r="B157" s="2">
        <v>0</v>
      </c>
      <c r="C157" s="2">
        <v>0</v>
      </c>
      <c r="D157" s="2">
        <v>5</v>
      </c>
      <c r="E157" t="s">
        <v>587</v>
      </c>
      <c r="F157" s="2">
        <f>SUM(D148:D157)</f>
        <v>143.63000000000002</v>
      </c>
      <c r="G157" s="2">
        <f>F125+F228+F143+F147+F157</f>
        <v>485.17000000000007</v>
      </c>
      <c r="H157" s="5"/>
      <c r="I157" s="2">
        <f>I147-G157</f>
        <v>-35.170000000000073</v>
      </c>
      <c r="J157" s="5"/>
      <c r="K157" s="5"/>
      <c r="L157" s="5"/>
      <c r="M157" s="5"/>
      <c r="N157" s="5"/>
      <c r="O157" s="5"/>
    </row>
    <row r="158" spans="1:15">
      <c r="A158" s="4">
        <v>41355</v>
      </c>
      <c r="B158" s="2">
        <v>0</v>
      </c>
      <c r="C158" s="2">
        <v>0</v>
      </c>
      <c r="D158" s="2">
        <v>30</v>
      </c>
      <c r="E158" t="s">
        <v>609</v>
      </c>
      <c r="F158" s="2"/>
      <c r="G158" s="5"/>
      <c r="H158" s="5"/>
      <c r="I158" s="5"/>
      <c r="J158" s="5"/>
      <c r="K158" s="5"/>
      <c r="L158" s="5"/>
      <c r="M158" s="5"/>
      <c r="N158" s="5"/>
      <c r="O158" s="5"/>
    </row>
    <row r="159" spans="1:15">
      <c r="A159" s="4">
        <v>41356</v>
      </c>
      <c r="B159" s="2">
        <v>0</v>
      </c>
      <c r="C159" s="2">
        <v>17.899999999999999</v>
      </c>
      <c r="D159" s="2">
        <v>0</v>
      </c>
      <c r="E159" t="s">
        <v>593</v>
      </c>
      <c r="F159" s="2"/>
      <c r="G159" s="5"/>
      <c r="H159" s="5"/>
      <c r="I159" s="5"/>
      <c r="J159" s="5"/>
      <c r="K159" s="5"/>
      <c r="L159" s="5"/>
      <c r="M159" s="5"/>
      <c r="N159" s="5"/>
      <c r="O159" s="5"/>
    </row>
    <row r="160" spans="1:15">
      <c r="A160" s="4">
        <v>41356</v>
      </c>
      <c r="B160" s="2">
        <v>0</v>
      </c>
      <c r="C160" s="2">
        <v>20.399999999999999</v>
      </c>
      <c r="D160" s="2">
        <v>0</v>
      </c>
      <c r="E160" t="s">
        <v>455</v>
      </c>
      <c r="F160" s="2"/>
      <c r="G160" s="5"/>
      <c r="H160" s="5"/>
      <c r="I160" s="5"/>
      <c r="J160" s="5"/>
      <c r="K160" s="5"/>
      <c r="L160" s="5"/>
      <c r="M160" s="5"/>
      <c r="N160" s="5"/>
      <c r="O160" s="5"/>
    </row>
    <row r="161" spans="1:15">
      <c r="A161" s="4">
        <v>41356</v>
      </c>
      <c r="B161" s="2">
        <v>0</v>
      </c>
      <c r="C161" s="2">
        <v>2.6</v>
      </c>
      <c r="D161" s="2">
        <v>0</v>
      </c>
      <c r="E161" t="s">
        <v>594</v>
      </c>
      <c r="F161" s="2"/>
      <c r="G161" s="5"/>
      <c r="H161" s="5"/>
      <c r="I161" s="5"/>
      <c r="J161" s="5"/>
      <c r="K161" s="5"/>
      <c r="L161" s="5"/>
      <c r="M161" s="5"/>
      <c r="N161" s="5"/>
      <c r="O161" s="5"/>
    </row>
    <row r="162" spans="1:15">
      <c r="A162" s="4">
        <v>41356</v>
      </c>
      <c r="B162" s="2">
        <v>0</v>
      </c>
      <c r="C162" s="2">
        <v>0</v>
      </c>
      <c r="D162" s="2">
        <v>4</v>
      </c>
      <c r="E162" t="s">
        <v>597</v>
      </c>
      <c r="F162" s="2"/>
      <c r="G162" s="5"/>
      <c r="H162" s="5"/>
      <c r="I162" s="5"/>
      <c r="J162" s="5"/>
      <c r="K162" s="5"/>
      <c r="L162" s="5"/>
      <c r="M162" s="5"/>
      <c r="N162" s="5"/>
      <c r="O162" s="5"/>
    </row>
    <row r="163" spans="1:15">
      <c r="A163" s="4">
        <v>41356</v>
      </c>
      <c r="B163" s="2">
        <v>0</v>
      </c>
      <c r="C163" s="2">
        <v>0</v>
      </c>
      <c r="D163" s="2">
        <v>17.5</v>
      </c>
      <c r="E163" t="s">
        <v>598</v>
      </c>
      <c r="F163" s="2"/>
      <c r="G163" s="5"/>
      <c r="H163" s="5"/>
      <c r="I163" s="5"/>
      <c r="J163" s="5"/>
      <c r="K163" s="5"/>
      <c r="L163" s="5"/>
      <c r="M163" s="5"/>
      <c r="N163" s="5"/>
      <c r="O163" s="5"/>
    </row>
    <row r="164" spans="1:15">
      <c r="A164" s="4">
        <v>41356</v>
      </c>
      <c r="B164" s="2">
        <v>0</v>
      </c>
      <c r="C164" s="2">
        <v>0</v>
      </c>
      <c r="D164" s="2">
        <v>27</v>
      </c>
      <c r="E164" t="s">
        <v>599</v>
      </c>
      <c r="F164" s="2"/>
      <c r="G164" s="5"/>
      <c r="H164" s="5"/>
      <c r="I164" s="5"/>
      <c r="J164" s="5"/>
      <c r="K164" s="5"/>
      <c r="L164" s="5"/>
      <c r="M164" s="5"/>
      <c r="N164" s="5"/>
      <c r="O164" s="5"/>
    </row>
    <row r="165" spans="1:15">
      <c r="A165" s="4">
        <v>41356</v>
      </c>
      <c r="B165" s="2">
        <v>0</v>
      </c>
      <c r="C165" s="2">
        <v>0</v>
      </c>
      <c r="D165" s="2">
        <v>6</v>
      </c>
      <c r="E165" t="s">
        <v>600</v>
      </c>
      <c r="F165" s="2"/>
      <c r="G165" s="5"/>
      <c r="H165" s="5"/>
      <c r="I165" s="5"/>
      <c r="J165" s="5"/>
      <c r="K165" s="5"/>
      <c r="L165" s="5"/>
      <c r="M165" s="5"/>
      <c r="N165" s="5"/>
      <c r="O165" s="5"/>
    </row>
    <row r="166" spans="1:15">
      <c r="A166" s="4">
        <v>41356</v>
      </c>
      <c r="B166" s="2">
        <v>0</v>
      </c>
      <c r="C166" s="2">
        <v>0</v>
      </c>
      <c r="D166" s="2">
        <v>6.5</v>
      </c>
      <c r="E166" t="s">
        <v>601</v>
      </c>
      <c r="F166" s="2"/>
      <c r="G166" s="5"/>
      <c r="H166" s="5"/>
      <c r="I166" s="5"/>
      <c r="J166" s="5"/>
      <c r="K166" s="5"/>
      <c r="L166" s="5"/>
      <c r="M166" s="5"/>
      <c r="N166" s="5"/>
      <c r="O166" s="5"/>
    </row>
    <row r="167" spans="1:15">
      <c r="A167" s="4">
        <v>41356</v>
      </c>
      <c r="B167" s="2">
        <v>0</v>
      </c>
      <c r="C167" s="2">
        <v>0</v>
      </c>
      <c r="D167" s="2">
        <v>10</v>
      </c>
      <c r="E167" t="s">
        <v>531</v>
      </c>
      <c r="F167" s="2"/>
      <c r="G167" s="5"/>
      <c r="H167" s="5"/>
      <c r="I167" s="5"/>
      <c r="J167" s="5"/>
      <c r="K167" s="5"/>
      <c r="L167" s="5"/>
      <c r="M167" s="5"/>
      <c r="N167" s="5"/>
      <c r="O167" s="5"/>
    </row>
    <row r="168" spans="1:15">
      <c r="A168" s="4">
        <v>41356</v>
      </c>
      <c r="B168" s="2">
        <v>0</v>
      </c>
      <c r="C168" s="2">
        <v>0</v>
      </c>
      <c r="D168" s="2">
        <v>42</v>
      </c>
      <c r="E168" t="s">
        <v>602</v>
      </c>
      <c r="F168" s="2"/>
      <c r="G168" s="5"/>
      <c r="H168" s="5"/>
      <c r="I168" s="5"/>
      <c r="J168" s="5"/>
      <c r="K168" s="5"/>
      <c r="L168" s="5"/>
      <c r="M168" s="5"/>
      <c r="N168" s="5"/>
      <c r="O168" s="5"/>
    </row>
    <row r="169" spans="1:15">
      <c r="A169" s="4">
        <v>41356</v>
      </c>
      <c r="B169" s="2">
        <v>0</v>
      </c>
      <c r="C169" s="2">
        <v>0</v>
      </c>
      <c r="D169" s="2">
        <v>11</v>
      </c>
      <c r="E169" t="s">
        <v>603</v>
      </c>
      <c r="F169" s="2"/>
      <c r="G169" s="5"/>
      <c r="H169" s="5"/>
      <c r="I169" s="5"/>
      <c r="J169" s="5"/>
      <c r="K169" s="5"/>
      <c r="L169" s="5"/>
      <c r="M169" s="5"/>
      <c r="N169" s="5"/>
      <c r="O169" s="5"/>
    </row>
    <row r="170" spans="1:15">
      <c r="A170" s="4">
        <v>41356</v>
      </c>
      <c r="B170" s="2">
        <v>0</v>
      </c>
      <c r="C170" s="2">
        <v>0</v>
      </c>
      <c r="D170" s="2">
        <v>6.7</v>
      </c>
      <c r="E170" t="s">
        <v>604</v>
      </c>
      <c r="F170" s="2"/>
      <c r="G170" s="5"/>
      <c r="H170" s="5"/>
      <c r="I170" s="5"/>
      <c r="J170" s="5"/>
      <c r="K170" s="5"/>
      <c r="L170" s="5"/>
      <c r="M170" s="5"/>
      <c r="N170" s="5"/>
      <c r="O170" s="5"/>
    </row>
    <row r="171" spans="1:15">
      <c r="A171" s="4">
        <v>41356</v>
      </c>
      <c r="B171" s="2">
        <v>0</v>
      </c>
      <c r="C171" s="2">
        <v>0</v>
      </c>
      <c r="D171" s="2">
        <v>26</v>
      </c>
      <c r="E171" t="s">
        <v>605</v>
      </c>
      <c r="F171" s="2">
        <f>SUM(D162:D171)</f>
        <v>156.69999999999999</v>
      </c>
      <c r="G171" s="5"/>
      <c r="H171" s="5"/>
      <c r="I171" s="5"/>
      <c r="J171" s="5"/>
      <c r="K171" s="5"/>
      <c r="L171" s="5"/>
      <c r="M171" s="5"/>
      <c r="N171" s="5"/>
      <c r="O171" s="5"/>
    </row>
    <row r="172" spans="1:15">
      <c r="A172" s="4">
        <v>41357</v>
      </c>
      <c r="B172" s="2">
        <v>0</v>
      </c>
      <c r="C172" s="2">
        <v>0</v>
      </c>
      <c r="D172" s="2">
        <v>0</v>
      </c>
      <c r="F172" s="2"/>
      <c r="G172" s="5"/>
      <c r="H172" s="5"/>
      <c r="I172" s="5"/>
      <c r="J172" s="5"/>
      <c r="K172" s="5"/>
      <c r="L172" s="5"/>
      <c r="M172" s="5"/>
      <c r="N172" s="5"/>
      <c r="O172" s="5"/>
    </row>
    <row r="173" spans="1:15">
      <c r="A173" s="4">
        <v>41358</v>
      </c>
      <c r="B173" s="2">
        <v>0</v>
      </c>
      <c r="C173" s="2">
        <v>0</v>
      </c>
      <c r="D173" s="2">
        <v>47</v>
      </c>
      <c r="E173" t="s">
        <v>611</v>
      </c>
      <c r="F173" s="2"/>
      <c r="G173" s="5"/>
      <c r="H173" s="5"/>
      <c r="I173" s="5"/>
      <c r="J173" s="5"/>
      <c r="K173" s="5"/>
      <c r="L173" s="5"/>
      <c r="M173" s="5"/>
      <c r="N173" s="5"/>
      <c r="O173" s="5"/>
    </row>
    <row r="174" spans="1:15">
      <c r="A174" s="4">
        <v>41358</v>
      </c>
      <c r="B174" s="2">
        <v>0</v>
      </c>
      <c r="C174" s="2">
        <v>14.6</v>
      </c>
      <c r="D174" s="2">
        <v>0</v>
      </c>
      <c r="E174" t="s">
        <v>612</v>
      </c>
      <c r="F174" s="2"/>
      <c r="G174" s="5"/>
      <c r="H174" s="5"/>
      <c r="I174" s="5"/>
      <c r="J174" s="5"/>
      <c r="K174" s="5"/>
      <c r="L174" s="5"/>
      <c r="M174" s="5"/>
      <c r="N174" s="5"/>
      <c r="O174" s="5"/>
    </row>
    <row r="175" spans="1:15">
      <c r="A175" s="4">
        <v>41358</v>
      </c>
      <c r="B175" s="2">
        <v>0</v>
      </c>
      <c r="C175" s="2">
        <v>8.1999999999999993</v>
      </c>
      <c r="D175" s="2">
        <v>0</v>
      </c>
      <c r="E175" t="s">
        <v>187</v>
      </c>
      <c r="F175" s="2"/>
      <c r="G175" s="5"/>
      <c r="H175" s="5"/>
      <c r="I175" s="5"/>
      <c r="J175" s="5"/>
      <c r="K175" s="5"/>
      <c r="L175" s="5"/>
      <c r="M175" s="5"/>
      <c r="N175" s="5"/>
      <c r="O175" s="5"/>
    </row>
    <row r="176" spans="1:15">
      <c r="A176" s="4">
        <v>41358</v>
      </c>
      <c r="B176" s="2">
        <v>0</v>
      </c>
      <c r="C176" s="2">
        <v>10.3</v>
      </c>
      <c r="D176" s="2">
        <v>0</v>
      </c>
      <c r="E176" t="s">
        <v>440</v>
      </c>
      <c r="F176" s="2"/>
      <c r="G176" s="5"/>
      <c r="H176" s="5"/>
      <c r="I176" s="5"/>
      <c r="J176" s="5"/>
      <c r="K176" s="5"/>
      <c r="L176" s="5"/>
      <c r="M176" s="5"/>
      <c r="N176" s="5"/>
      <c r="O176" s="5"/>
    </row>
    <row r="177" spans="1:23">
      <c r="A177" s="4">
        <v>41359</v>
      </c>
      <c r="B177" s="2">
        <v>0</v>
      </c>
      <c r="C177" s="2">
        <v>69</v>
      </c>
      <c r="D177" s="2">
        <v>0</v>
      </c>
      <c r="E177" t="s">
        <v>557</v>
      </c>
      <c r="F177" s="2"/>
      <c r="G177" s="5"/>
      <c r="H177" s="5"/>
      <c r="I177" s="5"/>
      <c r="J177" s="5"/>
      <c r="K177" s="5"/>
      <c r="L177" s="5"/>
      <c r="M177" s="5"/>
      <c r="N177" s="5"/>
      <c r="O177" s="5"/>
    </row>
    <row r="178" spans="1:23">
      <c r="A178" s="4">
        <v>41360</v>
      </c>
      <c r="B178" s="2">
        <v>0</v>
      </c>
      <c r="C178" s="2">
        <v>0</v>
      </c>
      <c r="D178" s="2">
        <v>16.5</v>
      </c>
      <c r="E178" t="s">
        <v>141</v>
      </c>
      <c r="F178" s="2"/>
      <c r="G178" s="5"/>
      <c r="H178" s="5"/>
      <c r="I178" s="5"/>
      <c r="J178" s="5"/>
      <c r="K178" s="5"/>
      <c r="L178" s="5"/>
      <c r="M178" s="5"/>
      <c r="N178" s="5"/>
      <c r="O178" s="5"/>
    </row>
    <row r="179" spans="1:23">
      <c r="A179" s="4">
        <v>41360</v>
      </c>
      <c r="B179" s="2">
        <v>0</v>
      </c>
      <c r="C179" s="2">
        <v>0</v>
      </c>
      <c r="D179" s="2">
        <v>19</v>
      </c>
      <c r="E179" t="s">
        <v>622</v>
      </c>
      <c r="F179" s="2"/>
      <c r="G179" s="5"/>
      <c r="H179" s="5"/>
      <c r="I179" s="5"/>
      <c r="J179" s="5"/>
      <c r="K179" s="5"/>
      <c r="L179" s="5"/>
      <c r="M179" s="5"/>
      <c r="N179" s="5"/>
      <c r="O179" s="5"/>
    </row>
    <row r="180" spans="1:23">
      <c r="A180" s="4">
        <v>41360</v>
      </c>
      <c r="B180" s="2">
        <v>0</v>
      </c>
      <c r="C180" s="2">
        <v>0</v>
      </c>
      <c r="D180" s="2">
        <v>50</v>
      </c>
      <c r="E180" t="s">
        <v>623</v>
      </c>
      <c r="F180" s="2"/>
      <c r="G180" s="5"/>
      <c r="H180" s="5"/>
      <c r="I180" s="5"/>
      <c r="J180" s="5"/>
      <c r="K180" s="5"/>
      <c r="L180" s="5"/>
      <c r="M180" s="5"/>
      <c r="N180" s="5"/>
      <c r="O180" s="5"/>
    </row>
    <row r="181" spans="1:23">
      <c r="A181" s="4">
        <v>41361</v>
      </c>
      <c r="B181" s="2">
        <v>0</v>
      </c>
      <c r="C181" s="2">
        <v>0</v>
      </c>
      <c r="D181" s="2">
        <v>8</v>
      </c>
      <c r="E181" t="s">
        <v>624</v>
      </c>
      <c r="F181" s="2"/>
      <c r="G181" s="5"/>
      <c r="H181" s="5"/>
      <c r="I181" s="5"/>
      <c r="J181" s="5"/>
      <c r="K181" s="5"/>
      <c r="L181" s="5"/>
      <c r="M181" s="5"/>
      <c r="N181" s="5"/>
      <c r="O181" s="5"/>
    </row>
    <row r="182" spans="1:23">
      <c r="A182" s="4">
        <v>41361</v>
      </c>
      <c r="B182" s="2">
        <v>0</v>
      </c>
      <c r="C182" s="2">
        <v>0</v>
      </c>
      <c r="D182" s="2">
        <v>50</v>
      </c>
      <c r="E182" t="s">
        <v>625</v>
      </c>
      <c r="F182" s="2"/>
      <c r="G182" s="5"/>
      <c r="H182" s="5"/>
      <c r="I182" s="5"/>
      <c r="J182" s="5"/>
      <c r="K182" s="5"/>
      <c r="L182" s="5"/>
      <c r="M182" s="5"/>
      <c r="N182" s="5"/>
      <c r="O182" s="5"/>
    </row>
    <row r="183" spans="1:23">
      <c r="A183" s="4">
        <v>41362</v>
      </c>
      <c r="B183" s="2">
        <v>0</v>
      </c>
      <c r="C183" s="2">
        <v>441</v>
      </c>
      <c r="D183" s="2">
        <v>0</v>
      </c>
      <c r="E183" t="s">
        <v>635</v>
      </c>
      <c r="F183" s="2"/>
      <c r="G183" s="5"/>
      <c r="H183" s="5"/>
      <c r="I183" s="5"/>
      <c r="J183" s="5"/>
      <c r="K183" s="5"/>
      <c r="L183" s="5"/>
      <c r="M183" s="5"/>
      <c r="N183" s="5"/>
      <c r="O183" s="5"/>
    </row>
    <row r="184" spans="1:23">
      <c r="A184" s="4">
        <v>41363</v>
      </c>
      <c r="B184" s="2">
        <v>0</v>
      </c>
      <c r="C184" s="2">
        <v>0</v>
      </c>
      <c r="D184" s="2">
        <v>0</v>
      </c>
      <c r="F184" s="2"/>
      <c r="G184" s="5"/>
      <c r="H184" s="5"/>
      <c r="I184" s="5"/>
      <c r="J184" s="5"/>
      <c r="K184" s="5"/>
      <c r="L184" s="5"/>
      <c r="M184" s="5"/>
      <c r="N184" s="5"/>
      <c r="O184" s="5"/>
    </row>
    <row r="185" spans="1:23">
      <c r="A185" s="4">
        <v>41364</v>
      </c>
      <c r="B185" s="2">
        <v>0</v>
      </c>
      <c r="C185" s="2">
        <v>0</v>
      </c>
      <c r="D185" s="2">
        <v>0</v>
      </c>
      <c r="F185" s="2"/>
      <c r="G185" s="5"/>
      <c r="H185" s="5"/>
      <c r="I185" s="5"/>
      <c r="J185" s="5"/>
      <c r="K185" s="5"/>
      <c r="L185" s="5"/>
      <c r="M185" s="5"/>
      <c r="N185" s="5"/>
      <c r="O185" s="5"/>
    </row>
    <row r="186" spans="1:23">
      <c r="A186" t="s">
        <v>6</v>
      </c>
      <c r="B186" s="2"/>
      <c r="C186" s="2"/>
      <c r="F186" s="2"/>
      <c r="G186" s="5"/>
      <c r="H186" s="5"/>
      <c r="I186" s="5"/>
      <c r="J186" s="5"/>
      <c r="K186" s="5"/>
      <c r="L186" s="5"/>
      <c r="M186" s="5"/>
      <c r="N186" s="5"/>
      <c r="O186" s="5"/>
      <c r="T186" s="1"/>
      <c r="V186" s="3"/>
      <c r="W186" s="3"/>
    </row>
    <row r="187" spans="1:23">
      <c r="A187" s="4">
        <v>41334</v>
      </c>
      <c r="B187" s="2">
        <v>50</v>
      </c>
      <c r="C187" s="2">
        <v>0</v>
      </c>
      <c r="D187" s="6">
        <v>0</v>
      </c>
      <c r="E187" t="s">
        <v>483</v>
      </c>
      <c r="F187" s="2"/>
      <c r="G187" s="5"/>
      <c r="H187" s="5"/>
      <c r="I187" s="5"/>
      <c r="J187" s="5"/>
      <c r="K187" s="5"/>
      <c r="L187" s="5"/>
      <c r="M187" s="5"/>
      <c r="N187" s="5"/>
      <c r="O187" s="5"/>
      <c r="T187" s="1"/>
      <c r="V187" s="3"/>
      <c r="W187" s="3"/>
    </row>
    <row r="188" spans="1:23">
      <c r="A188" s="4">
        <v>41335</v>
      </c>
      <c r="B188" s="2">
        <v>50</v>
      </c>
      <c r="C188" s="2">
        <v>0</v>
      </c>
      <c r="D188" s="6">
        <v>0</v>
      </c>
      <c r="E188" t="s">
        <v>395</v>
      </c>
      <c r="F188" s="2"/>
      <c r="G188" s="2"/>
      <c r="H188" s="5"/>
      <c r="I188" s="5"/>
      <c r="J188" s="5"/>
      <c r="K188" s="5"/>
      <c r="L188" s="5"/>
      <c r="M188" s="5"/>
      <c r="N188" s="5"/>
      <c r="O188" s="5"/>
      <c r="T188" s="1"/>
      <c r="V188" s="3"/>
      <c r="W188" s="3"/>
    </row>
    <row r="189" spans="1:23">
      <c r="A189" s="4">
        <v>41335</v>
      </c>
      <c r="B189" s="2">
        <v>0</v>
      </c>
      <c r="C189" s="2">
        <v>0</v>
      </c>
      <c r="D189" s="6">
        <v>5</v>
      </c>
      <c r="E189" t="s">
        <v>488</v>
      </c>
      <c r="F189" s="2"/>
      <c r="G189" s="2"/>
      <c r="H189" s="5"/>
      <c r="I189" s="5"/>
      <c r="J189" s="5"/>
      <c r="K189" s="5"/>
      <c r="L189" s="5"/>
      <c r="M189" s="5"/>
      <c r="N189" s="5"/>
      <c r="O189" s="5"/>
      <c r="T189" s="1"/>
      <c r="V189" s="3"/>
      <c r="W189" s="3"/>
    </row>
    <row r="190" spans="1:23">
      <c r="A190" s="4">
        <v>41335</v>
      </c>
      <c r="B190" s="2">
        <v>0</v>
      </c>
      <c r="C190" s="2">
        <v>0</v>
      </c>
      <c r="D190" s="6">
        <v>15</v>
      </c>
      <c r="E190" t="s">
        <v>490</v>
      </c>
      <c r="F190" s="2"/>
      <c r="G190" s="2"/>
      <c r="H190" s="5"/>
      <c r="I190" s="5"/>
      <c r="J190" s="5"/>
      <c r="K190" s="5"/>
      <c r="L190" s="5"/>
      <c r="M190" s="5"/>
      <c r="N190" s="5"/>
      <c r="O190" s="5"/>
      <c r="T190" s="1"/>
      <c r="V190" s="3"/>
      <c r="W190" s="3"/>
    </row>
    <row r="191" spans="1:23">
      <c r="A191" s="4">
        <v>41335</v>
      </c>
      <c r="B191" s="2">
        <v>0</v>
      </c>
      <c r="C191" s="6">
        <v>0</v>
      </c>
      <c r="D191" s="6">
        <v>13</v>
      </c>
      <c r="E191" t="s">
        <v>489</v>
      </c>
      <c r="F191" s="2"/>
      <c r="G191" s="2"/>
      <c r="H191" s="5"/>
      <c r="I191" s="5"/>
      <c r="J191" s="5"/>
      <c r="K191" s="5"/>
      <c r="L191" s="5"/>
      <c r="M191" s="5"/>
      <c r="N191" s="5"/>
      <c r="O191" s="5"/>
      <c r="T191" s="1"/>
      <c r="V191" s="3"/>
      <c r="W191" s="3"/>
    </row>
    <row r="192" spans="1:23">
      <c r="A192" s="4">
        <v>41335</v>
      </c>
      <c r="B192" s="2">
        <v>0</v>
      </c>
      <c r="C192" s="6">
        <v>0</v>
      </c>
      <c r="D192" s="6">
        <v>38</v>
      </c>
      <c r="E192" t="s">
        <v>491</v>
      </c>
      <c r="F192" s="2"/>
      <c r="G192" s="2"/>
      <c r="H192" s="5"/>
      <c r="I192" s="5"/>
      <c r="J192" s="5"/>
      <c r="K192" s="5"/>
      <c r="L192" s="5"/>
      <c r="M192" s="5"/>
      <c r="N192" s="5"/>
      <c r="O192" s="5"/>
      <c r="T192" s="1"/>
      <c r="V192" s="3"/>
      <c r="W192" s="3"/>
    </row>
    <row r="193" spans="1:23">
      <c r="A193" s="4">
        <v>41335</v>
      </c>
      <c r="B193" s="2">
        <v>0</v>
      </c>
      <c r="C193" s="6">
        <v>0</v>
      </c>
      <c r="D193" s="6">
        <v>23</v>
      </c>
      <c r="E193" t="s">
        <v>492</v>
      </c>
      <c r="F193" s="2"/>
      <c r="G193" s="2"/>
      <c r="H193" s="5"/>
      <c r="I193" s="5"/>
      <c r="J193" s="5"/>
      <c r="K193" s="5"/>
      <c r="L193" s="5"/>
      <c r="M193" s="5"/>
      <c r="N193" s="5"/>
      <c r="O193" s="5"/>
      <c r="T193" s="1"/>
      <c r="V193" s="3"/>
      <c r="W193" s="3"/>
    </row>
    <row r="194" spans="1:23">
      <c r="A194" s="4">
        <v>41335</v>
      </c>
      <c r="B194" s="2">
        <v>0</v>
      </c>
      <c r="C194" s="6">
        <v>0</v>
      </c>
      <c r="D194" s="6">
        <v>90</v>
      </c>
      <c r="E194" t="s">
        <v>493</v>
      </c>
      <c r="F194" s="2"/>
      <c r="G194" s="2"/>
      <c r="H194" s="5"/>
      <c r="I194" s="5"/>
      <c r="J194" s="5"/>
      <c r="K194" s="5"/>
      <c r="L194" s="5"/>
      <c r="M194" s="5"/>
      <c r="N194" s="5"/>
      <c r="O194" s="5"/>
      <c r="T194" s="1"/>
      <c r="V194" s="3"/>
      <c r="W194" s="3"/>
    </row>
    <row r="195" spans="1:23">
      <c r="A195" s="4">
        <v>41335</v>
      </c>
      <c r="B195" s="2">
        <v>0</v>
      </c>
      <c r="C195" s="6">
        <v>0</v>
      </c>
      <c r="D195" s="6">
        <v>3</v>
      </c>
      <c r="E195" t="s">
        <v>494</v>
      </c>
      <c r="F195" s="2"/>
      <c r="G195" s="2"/>
      <c r="H195" s="5"/>
      <c r="I195" s="5"/>
      <c r="J195" s="5"/>
      <c r="K195" s="5"/>
      <c r="L195" s="5"/>
      <c r="M195" s="5"/>
      <c r="N195" s="5"/>
      <c r="O195" s="5"/>
      <c r="T195" s="1"/>
      <c r="V195" s="3"/>
      <c r="W195" s="3"/>
    </row>
    <row r="196" spans="1:23">
      <c r="A196" s="4">
        <v>41335</v>
      </c>
      <c r="B196" s="2">
        <v>0</v>
      </c>
      <c r="C196" s="6">
        <v>0</v>
      </c>
      <c r="D196" s="6">
        <v>0.2</v>
      </c>
      <c r="E196" t="s">
        <v>365</v>
      </c>
      <c r="F196" s="2"/>
      <c r="G196" s="2"/>
      <c r="H196" s="5"/>
      <c r="I196" s="5"/>
      <c r="J196" s="5"/>
      <c r="K196" s="5"/>
      <c r="L196" s="5"/>
      <c r="M196" s="5"/>
      <c r="N196" s="5"/>
      <c r="O196" s="5"/>
      <c r="T196" s="1"/>
      <c r="V196" s="3"/>
      <c r="W196" s="3"/>
    </row>
    <row r="197" spans="1:23">
      <c r="A197" s="4">
        <v>41336</v>
      </c>
      <c r="B197" s="2">
        <v>500</v>
      </c>
      <c r="C197" s="2">
        <v>0</v>
      </c>
      <c r="D197" s="6">
        <v>0</v>
      </c>
      <c r="E197" t="s">
        <v>198</v>
      </c>
      <c r="F197" s="2"/>
      <c r="G197" s="5"/>
      <c r="H197" s="5"/>
      <c r="I197" s="5"/>
      <c r="J197" s="5"/>
      <c r="K197" s="5"/>
      <c r="L197" s="5"/>
      <c r="M197" s="5"/>
      <c r="N197" s="5"/>
      <c r="O197" s="5"/>
      <c r="T197" s="1"/>
      <c r="V197" s="3"/>
      <c r="W197" s="3"/>
    </row>
    <row r="198" spans="1:23">
      <c r="A198" s="4">
        <v>41336</v>
      </c>
      <c r="B198" s="2">
        <v>0</v>
      </c>
      <c r="C198" s="2">
        <v>0</v>
      </c>
      <c r="D198" s="6">
        <v>0.5</v>
      </c>
      <c r="E198" t="s">
        <v>521</v>
      </c>
      <c r="F198" s="2"/>
      <c r="G198" s="5"/>
      <c r="H198" s="5"/>
      <c r="I198" s="5"/>
      <c r="J198" s="5"/>
      <c r="K198" s="5"/>
      <c r="L198" s="5"/>
      <c r="M198" s="5"/>
      <c r="N198" s="5"/>
      <c r="O198" s="5"/>
      <c r="T198" s="1"/>
      <c r="V198" s="3"/>
      <c r="W198" s="3"/>
    </row>
    <row r="199" spans="1:23">
      <c r="A199" s="4">
        <v>41337</v>
      </c>
      <c r="B199" s="2">
        <v>50</v>
      </c>
      <c r="C199" s="2">
        <v>0</v>
      </c>
      <c r="D199" s="6">
        <v>0</v>
      </c>
      <c r="E199" t="s">
        <v>395</v>
      </c>
      <c r="F199" s="2"/>
      <c r="G199" s="5"/>
      <c r="H199" s="5"/>
      <c r="I199" s="5"/>
      <c r="J199" s="5"/>
      <c r="K199" s="5"/>
      <c r="L199" s="5"/>
      <c r="M199" s="5"/>
      <c r="N199" s="5"/>
      <c r="O199" s="5"/>
      <c r="T199" s="1"/>
      <c r="V199" s="3"/>
      <c r="W199" s="3"/>
    </row>
    <row r="200" spans="1:23">
      <c r="A200" s="4">
        <v>41338</v>
      </c>
      <c r="B200" s="2">
        <v>0</v>
      </c>
      <c r="C200" s="2">
        <v>0</v>
      </c>
      <c r="D200" s="6">
        <v>20</v>
      </c>
      <c r="E200" t="s">
        <v>506</v>
      </c>
      <c r="F200" s="2"/>
      <c r="G200" s="5"/>
      <c r="H200" s="5"/>
      <c r="I200" s="5"/>
      <c r="J200" s="5"/>
      <c r="K200" s="5"/>
      <c r="L200" s="5"/>
      <c r="M200" s="5"/>
      <c r="N200" s="5"/>
      <c r="O200" s="5"/>
      <c r="T200" s="1"/>
      <c r="V200" s="3"/>
      <c r="W200" s="3"/>
    </row>
    <row r="201" spans="1:23">
      <c r="A201" s="4">
        <v>41338</v>
      </c>
      <c r="B201" s="2">
        <v>0</v>
      </c>
      <c r="C201" s="2">
        <v>0</v>
      </c>
      <c r="D201" s="6">
        <v>1.5</v>
      </c>
      <c r="E201" t="s">
        <v>507</v>
      </c>
      <c r="F201" s="2"/>
      <c r="G201" s="5"/>
      <c r="H201" s="5"/>
      <c r="I201" s="5"/>
      <c r="J201" s="5"/>
      <c r="K201" s="5"/>
      <c r="L201" s="5"/>
      <c r="M201" s="5"/>
      <c r="N201" s="5"/>
      <c r="O201" s="5"/>
      <c r="T201" s="1"/>
      <c r="V201" s="3"/>
      <c r="W201" s="3"/>
    </row>
    <row r="202" spans="1:23">
      <c r="A202" s="4">
        <v>41339</v>
      </c>
      <c r="B202" s="2">
        <v>0</v>
      </c>
      <c r="C202" s="2">
        <v>0.95</v>
      </c>
      <c r="D202" s="6">
        <v>0</v>
      </c>
      <c r="E202" t="s">
        <v>279</v>
      </c>
      <c r="F202" s="2"/>
      <c r="G202" s="5"/>
      <c r="H202" s="5"/>
      <c r="I202" s="5"/>
      <c r="J202" s="5"/>
      <c r="K202" s="5"/>
      <c r="L202" s="5"/>
      <c r="M202" s="5"/>
      <c r="N202" s="5"/>
      <c r="O202" s="5"/>
      <c r="V202" s="3"/>
      <c r="W202" s="3"/>
    </row>
    <row r="203" spans="1:23">
      <c r="A203" s="4">
        <v>41339</v>
      </c>
      <c r="B203" s="2">
        <v>0</v>
      </c>
      <c r="C203" s="2">
        <v>0</v>
      </c>
      <c r="D203" s="6">
        <v>2</v>
      </c>
      <c r="E203" t="s">
        <v>507</v>
      </c>
      <c r="F203" s="2"/>
      <c r="G203" s="5"/>
      <c r="H203" s="5"/>
      <c r="I203" s="5"/>
      <c r="J203" s="5"/>
      <c r="K203" s="5"/>
      <c r="L203" s="5"/>
      <c r="M203" s="5"/>
      <c r="N203" s="5"/>
      <c r="O203" s="5"/>
    </row>
    <row r="204" spans="1:23">
      <c r="A204" s="4">
        <v>41339</v>
      </c>
      <c r="B204" s="6">
        <v>45.24</v>
      </c>
      <c r="C204" s="6">
        <v>0</v>
      </c>
      <c r="D204" s="6">
        <v>0</v>
      </c>
      <c r="E204" t="s">
        <v>509</v>
      </c>
      <c r="F204" s="2"/>
      <c r="G204" s="5"/>
      <c r="H204" s="5"/>
      <c r="I204" s="5"/>
      <c r="J204" s="5"/>
      <c r="K204" s="5"/>
      <c r="L204" s="5"/>
      <c r="M204" s="5"/>
      <c r="N204" s="5"/>
      <c r="O204" s="5"/>
    </row>
    <row r="205" spans="1:23">
      <c r="A205" s="4">
        <v>41339</v>
      </c>
      <c r="B205" s="6">
        <v>20</v>
      </c>
      <c r="C205" s="6">
        <v>0</v>
      </c>
      <c r="D205" s="6">
        <v>0</v>
      </c>
      <c r="E205" t="s">
        <v>508</v>
      </c>
      <c r="F205" s="2"/>
      <c r="G205" s="5"/>
      <c r="H205" s="5"/>
      <c r="I205" s="5"/>
      <c r="J205" s="5"/>
      <c r="K205" s="5"/>
      <c r="L205" s="5"/>
      <c r="M205" s="5"/>
      <c r="N205" s="5"/>
      <c r="O205" s="5"/>
    </row>
    <row r="206" spans="1:23">
      <c r="A206" s="4">
        <v>41340</v>
      </c>
      <c r="B206" s="2">
        <v>100</v>
      </c>
      <c r="C206" s="2">
        <v>0</v>
      </c>
      <c r="D206" s="6">
        <v>0</v>
      </c>
      <c r="E206" t="s">
        <v>510</v>
      </c>
      <c r="F206" s="2"/>
      <c r="G206" s="5"/>
      <c r="H206" s="5"/>
      <c r="I206" s="5"/>
      <c r="J206" s="5"/>
      <c r="K206" s="5"/>
      <c r="L206" s="5"/>
      <c r="M206" s="5"/>
      <c r="N206" s="5"/>
      <c r="O206" s="5"/>
    </row>
    <row r="207" spans="1:23">
      <c r="A207" s="4">
        <v>41341</v>
      </c>
      <c r="B207" s="2">
        <v>0</v>
      </c>
      <c r="C207" s="2">
        <v>0</v>
      </c>
      <c r="D207" s="6">
        <v>110</v>
      </c>
      <c r="E207" t="s">
        <v>518</v>
      </c>
      <c r="F207" s="2"/>
      <c r="G207" s="5"/>
      <c r="H207" s="5"/>
      <c r="I207" s="5"/>
      <c r="J207" s="5"/>
      <c r="K207" s="5"/>
      <c r="L207" s="5"/>
      <c r="M207" s="5"/>
      <c r="N207" s="5"/>
      <c r="O207" s="5"/>
    </row>
    <row r="208" spans="1:23">
      <c r="A208" s="4">
        <v>41341</v>
      </c>
      <c r="B208" s="2">
        <v>100</v>
      </c>
      <c r="C208" s="2">
        <v>0</v>
      </c>
      <c r="D208" s="6">
        <v>0</v>
      </c>
      <c r="E208" t="s">
        <v>518</v>
      </c>
      <c r="F208" s="2"/>
      <c r="G208" s="5"/>
      <c r="H208" s="5"/>
      <c r="I208" s="5"/>
      <c r="J208" s="5"/>
      <c r="K208" s="5"/>
      <c r="L208" s="5"/>
      <c r="M208" s="5"/>
      <c r="N208" s="5"/>
      <c r="O208" s="5"/>
    </row>
    <row r="209" spans="1:15">
      <c r="A209" s="4">
        <v>41341</v>
      </c>
      <c r="B209" s="2">
        <v>200</v>
      </c>
      <c r="C209" s="2">
        <v>0</v>
      </c>
      <c r="D209" s="6">
        <v>0</v>
      </c>
      <c r="E209" t="s">
        <v>198</v>
      </c>
      <c r="F209" s="2"/>
      <c r="G209" s="5"/>
      <c r="H209" s="5"/>
      <c r="I209" s="5"/>
      <c r="J209" s="5"/>
      <c r="K209" s="5"/>
      <c r="L209" s="5"/>
      <c r="M209" s="5"/>
      <c r="N209" s="5"/>
      <c r="O209" s="5"/>
    </row>
    <row r="210" spans="1:15">
      <c r="A210" s="4">
        <v>41342</v>
      </c>
      <c r="B210" s="2">
        <v>150</v>
      </c>
      <c r="C210" s="2">
        <v>0</v>
      </c>
      <c r="D210" s="6">
        <v>0</v>
      </c>
      <c r="E210" t="s">
        <v>395</v>
      </c>
      <c r="F210" s="2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4">
        <v>41342</v>
      </c>
      <c r="B211" s="2">
        <v>0</v>
      </c>
      <c r="C211" s="2">
        <v>0</v>
      </c>
      <c r="D211" s="6">
        <v>0.5</v>
      </c>
      <c r="E211" t="s">
        <v>521</v>
      </c>
      <c r="F211" s="2"/>
      <c r="G211" s="5"/>
      <c r="H211" s="5"/>
      <c r="I211" s="5"/>
      <c r="J211" s="5"/>
      <c r="K211" s="5"/>
      <c r="L211" s="5"/>
      <c r="M211" s="5"/>
      <c r="N211" s="5"/>
      <c r="O211" s="5"/>
    </row>
    <row r="212" spans="1:15">
      <c r="A212" s="4">
        <v>41342</v>
      </c>
      <c r="B212" s="2">
        <v>0</v>
      </c>
      <c r="C212" s="2">
        <v>0</v>
      </c>
      <c r="D212" s="6">
        <v>21.7</v>
      </c>
      <c r="E212" t="s">
        <v>184</v>
      </c>
      <c r="F212" s="2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4">
        <v>41343</v>
      </c>
      <c r="B213" s="2">
        <v>127.2</v>
      </c>
      <c r="C213" s="2">
        <v>0</v>
      </c>
      <c r="D213" s="6">
        <v>0</v>
      </c>
      <c r="E213" t="s">
        <v>528</v>
      </c>
      <c r="F213" s="2"/>
      <c r="G213" s="5"/>
      <c r="H213" s="5"/>
      <c r="I213" s="5"/>
      <c r="J213" s="5"/>
      <c r="K213" s="5"/>
      <c r="L213" s="5"/>
      <c r="M213" s="5"/>
      <c r="N213" s="5"/>
      <c r="O213" s="5"/>
    </row>
    <row r="214" spans="1:15">
      <c r="A214" s="4">
        <v>41343</v>
      </c>
      <c r="B214" s="2">
        <v>0</v>
      </c>
      <c r="C214" s="2">
        <v>0</v>
      </c>
      <c r="D214" s="6">
        <v>3</v>
      </c>
      <c r="E214" t="s">
        <v>460</v>
      </c>
      <c r="F214" s="2"/>
      <c r="G214" s="5"/>
      <c r="H214" s="5"/>
      <c r="I214" s="5"/>
      <c r="J214" s="5"/>
      <c r="K214" s="5"/>
      <c r="L214" s="5"/>
      <c r="M214" s="5"/>
      <c r="N214" s="5"/>
      <c r="O214" s="5"/>
    </row>
    <row r="215" spans="1:15">
      <c r="A215" s="4">
        <v>41343</v>
      </c>
      <c r="B215" s="2">
        <v>400</v>
      </c>
      <c r="C215" s="2">
        <v>0</v>
      </c>
      <c r="D215" s="6">
        <v>0</v>
      </c>
      <c r="E215" t="s">
        <v>198</v>
      </c>
      <c r="F215" s="2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A216" s="4">
        <v>41344</v>
      </c>
      <c r="B216" s="2">
        <v>0</v>
      </c>
      <c r="C216" s="2">
        <v>0</v>
      </c>
      <c r="D216" s="6">
        <v>17</v>
      </c>
      <c r="E216" t="s">
        <v>184</v>
      </c>
      <c r="F216" s="2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A217" s="4">
        <v>41345</v>
      </c>
      <c r="B217" s="2">
        <v>0</v>
      </c>
      <c r="C217" s="2">
        <v>0</v>
      </c>
      <c r="D217" s="6">
        <v>60</v>
      </c>
      <c r="E217" t="s">
        <v>537</v>
      </c>
      <c r="F217" s="2"/>
      <c r="G217" s="5"/>
      <c r="H217" s="5"/>
      <c r="I217" s="5"/>
      <c r="J217" s="5"/>
      <c r="K217" s="5"/>
      <c r="L217" s="5"/>
      <c r="M217" s="5"/>
      <c r="N217" s="5"/>
      <c r="O217" s="5"/>
    </row>
    <row r="218" spans="1:15">
      <c r="A218" s="4">
        <v>41345</v>
      </c>
      <c r="B218" s="2">
        <v>5000</v>
      </c>
      <c r="C218" s="2">
        <v>0</v>
      </c>
      <c r="D218" s="6">
        <v>0</v>
      </c>
      <c r="E218" t="s">
        <v>538</v>
      </c>
      <c r="F218" s="2"/>
      <c r="G218" s="5"/>
      <c r="H218" s="5"/>
      <c r="I218" s="5"/>
      <c r="J218" s="5"/>
      <c r="K218" s="5"/>
      <c r="L218" s="5"/>
      <c r="M218" s="5"/>
      <c r="N218" s="5"/>
      <c r="O218" s="5"/>
    </row>
    <row r="219" spans="1:15">
      <c r="A219" s="4">
        <v>41345</v>
      </c>
      <c r="B219" s="2">
        <v>0</v>
      </c>
      <c r="C219" s="2">
        <v>0</v>
      </c>
      <c r="D219" s="6">
        <v>1</v>
      </c>
      <c r="E219" t="s">
        <v>184</v>
      </c>
      <c r="F219" s="2"/>
      <c r="G219" s="5"/>
      <c r="H219" s="5"/>
      <c r="I219" s="5"/>
      <c r="J219" s="5"/>
      <c r="K219" s="5"/>
      <c r="L219" s="5"/>
      <c r="M219" s="5"/>
      <c r="N219" s="5"/>
      <c r="O219" s="5"/>
    </row>
    <row r="220" spans="1:15" ht="16" customHeight="1">
      <c r="A220" s="4">
        <v>41346</v>
      </c>
      <c r="B220" s="2">
        <v>100</v>
      </c>
      <c r="C220" s="2">
        <v>0</v>
      </c>
      <c r="D220" s="6">
        <v>0</v>
      </c>
      <c r="E220" t="s">
        <v>553</v>
      </c>
      <c r="F220" s="2"/>
      <c r="G220" s="5"/>
      <c r="H220" s="5"/>
      <c r="I220" s="5"/>
      <c r="J220" s="5"/>
      <c r="K220" s="5"/>
      <c r="L220" s="5"/>
      <c r="M220" s="5"/>
      <c r="N220" s="5"/>
      <c r="O220" s="5"/>
    </row>
    <row r="221" spans="1:15" ht="16" customHeight="1">
      <c r="A221" s="4">
        <v>41346</v>
      </c>
      <c r="B221" s="2">
        <v>0</v>
      </c>
      <c r="C221" s="2">
        <v>0</v>
      </c>
      <c r="D221" s="6">
        <v>4</v>
      </c>
      <c r="E221" t="s">
        <v>460</v>
      </c>
      <c r="F221" s="2"/>
      <c r="G221" s="5"/>
      <c r="H221" s="5"/>
      <c r="I221" s="5"/>
      <c r="J221" s="5"/>
      <c r="K221" s="5"/>
      <c r="L221" s="5"/>
      <c r="M221" s="5"/>
      <c r="N221" s="5"/>
      <c r="O221" s="5"/>
    </row>
    <row r="222" spans="1:15" ht="16" customHeight="1">
      <c r="A222" s="4">
        <v>41346</v>
      </c>
      <c r="B222" s="2">
        <v>0</v>
      </c>
      <c r="C222" s="2">
        <v>0</v>
      </c>
      <c r="D222" s="6">
        <v>1</v>
      </c>
      <c r="E222" t="s">
        <v>184</v>
      </c>
      <c r="F222" s="2"/>
      <c r="G222" s="5"/>
      <c r="H222" s="5"/>
      <c r="I222" s="5"/>
      <c r="J222" s="5"/>
      <c r="K222" s="5"/>
      <c r="L222" s="5"/>
      <c r="M222" s="5"/>
      <c r="N222" s="5"/>
      <c r="O222" s="5"/>
    </row>
    <row r="223" spans="1:15">
      <c r="A223" s="4">
        <v>41347</v>
      </c>
      <c r="B223" s="2">
        <v>50</v>
      </c>
      <c r="C223" s="2">
        <v>0</v>
      </c>
      <c r="D223" s="6">
        <v>0</v>
      </c>
      <c r="E223" t="s">
        <v>483</v>
      </c>
      <c r="F223" s="2"/>
      <c r="G223" s="5"/>
      <c r="H223" s="5"/>
      <c r="I223" s="5"/>
      <c r="J223" s="5"/>
      <c r="K223" s="5"/>
      <c r="L223" s="5"/>
      <c r="M223" s="5"/>
      <c r="N223" s="5"/>
      <c r="O223" s="5"/>
    </row>
    <row r="224" spans="1:15">
      <c r="A224" s="4">
        <v>41348</v>
      </c>
      <c r="B224" s="2">
        <v>500</v>
      </c>
      <c r="C224" s="2">
        <v>0</v>
      </c>
      <c r="D224" s="6">
        <v>0</v>
      </c>
      <c r="E224" t="s">
        <v>198</v>
      </c>
      <c r="F224" s="2"/>
      <c r="G224" s="5"/>
      <c r="H224" s="5"/>
      <c r="I224" s="5"/>
      <c r="J224" s="5"/>
      <c r="K224" s="5"/>
      <c r="L224" s="5"/>
      <c r="M224" s="5"/>
      <c r="N224" s="5"/>
      <c r="O224" s="5"/>
    </row>
    <row r="225" spans="1:15">
      <c r="A225" s="4">
        <v>41349</v>
      </c>
      <c r="B225" s="2">
        <v>0</v>
      </c>
      <c r="C225" s="2">
        <v>0</v>
      </c>
      <c r="D225" s="6">
        <v>25</v>
      </c>
      <c r="E225" t="s">
        <v>570</v>
      </c>
      <c r="F225" s="2"/>
      <c r="G225" s="5"/>
      <c r="H225" s="5"/>
      <c r="I225" s="5"/>
      <c r="J225" s="5"/>
      <c r="K225" s="5"/>
      <c r="L225" s="5"/>
      <c r="M225" s="5"/>
      <c r="N225" s="5"/>
      <c r="O225" s="5"/>
    </row>
    <row r="226" spans="1:15">
      <c r="A226" s="4">
        <v>41349</v>
      </c>
      <c r="B226" s="2">
        <v>0</v>
      </c>
      <c r="C226" s="2">
        <v>0</v>
      </c>
      <c r="D226" s="6">
        <v>23</v>
      </c>
      <c r="E226" t="s">
        <v>571</v>
      </c>
      <c r="F226" s="2"/>
      <c r="G226" s="5"/>
      <c r="H226" s="5"/>
      <c r="I226" s="5"/>
      <c r="J226" s="5"/>
      <c r="K226" s="5"/>
      <c r="L226" s="5"/>
      <c r="M226" s="5"/>
      <c r="N226" s="5"/>
      <c r="O226" s="5"/>
    </row>
    <row r="227" spans="1:15">
      <c r="A227" s="4">
        <v>41349</v>
      </c>
      <c r="B227" s="2">
        <v>0</v>
      </c>
      <c r="C227" s="2">
        <v>0</v>
      </c>
      <c r="D227" s="6">
        <v>25</v>
      </c>
      <c r="E227" t="s">
        <v>572</v>
      </c>
      <c r="F227" s="2"/>
      <c r="G227" s="5"/>
      <c r="H227" s="5"/>
      <c r="I227" s="5"/>
      <c r="J227" s="5"/>
      <c r="K227" s="5"/>
      <c r="L227" s="5"/>
      <c r="M227" s="5"/>
      <c r="N227" s="5"/>
      <c r="O227" s="5"/>
    </row>
    <row r="228" spans="1:15">
      <c r="A228" s="4">
        <v>41349</v>
      </c>
      <c r="B228" s="2">
        <v>0</v>
      </c>
      <c r="C228" s="2">
        <v>0</v>
      </c>
      <c r="D228" s="6">
        <v>23</v>
      </c>
      <c r="E228" t="s">
        <v>574</v>
      </c>
      <c r="F228" s="2">
        <f>SUM(D225:D228)</f>
        <v>96</v>
      </c>
      <c r="G228" s="5"/>
      <c r="H228" s="5"/>
      <c r="I228" s="5"/>
      <c r="J228" s="5"/>
      <c r="K228" s="5"/>
      <c r="L228" s="5"/>
      <c r="M228" s="5"/>
      <c r="N228" s="5"/>
      <c r="O228" s="5"/>
    </row>
    <row r="229" spans="1:15">
      <c r="A229" s="4">
        <v>41349</v>
      </c>
      <c r="B229" s="2">
        <v>0</v>
      </c>
      <c r="C229" s="2">
        <v>0</v>
      </c>
      <c r="D229" s="6">
        <v>0</v>
      </c>
      <c r="E229" t="s">
        <v>20</v>
      </c>
      <c r="F229" s="2"/>
      <c r="G229" s="5"/>
      <c r="H229" s="5"/>
      <c r="I229" s="5"/>
      <c r="J229" s="5"/>
      <c r="K229" s="5"/>
      <c r="L229" s="5"/>
      <c r="M229" s="5"/>
      <c r="N229" s="5"/>
      <c r="O229" s="5"/>
    </row>
    <row r="230" spans="1:15">
      <c r="A230" s="4">
        <v>41349</v>
      </c>
      <c r="B230" s="2">
        <v>0</v>
      </c>
      <c r="C230" s="2">
        <v>0</v>
      </c>
      <c r="D230" s="6">
        <v>0</v>
      </c>
      <c r="E230" t="s">
        <v>20</v>
      </c>
      <c r="F230" s="2"/>
      <c r="G230" s="5"/>
      <c r="H230" s="5"/>
      <c r="I230" s="5"/>
      <c r="J230" s="5"/>
      <c r="K230" s="5"/>
      <c r="L230" s="5"/>
      <c r="M230" s="5"/>
      <c r="N230" s="5"/>
      <c r="O230" s="5"/>
    </row>
    <row r="231" spans="1:15">
      <c r="A231" s="4">
        <v>41349</v>
      </c>
      <c r="B231" s="2">
        <v>0</v>
      </c>
      <c r="C231" s="2">
        <v>0</v>
      </c>
      <c r="D231" s="6">
        <v>5</v>
      </c>
      <c r="E231" t="s">
        <v>556</v>
      </c>
      <c r="F231" s="2"/>
      <c r="G231" s="5"/>
      <c r="H231" s="5"/>
      <c r="I231" s="5"/>
      <c r="J231" s="5"/>
      <c r="K231" s="5"/>
      <c r="L231" s="5"/>
      <c r="M231" s="5"/>
      <c r="N231" s="5"/>
      <c r="O231" s="5"/>
    </row>
    <row r="232" spans="1:15">
      <c r="A232" s="4">
        <v>41350</v>
      </c>
      <c r="B232" s="2">
        <v>0</v>
      </c>
      <c r="C232" s="2">
        <v>0</v>
      </c>
      <c r="D232" s="6">
        <v>10</v>
      </c>
      <c r="E232" t="s">
        <v>562</v>
      </c>
      <c r="F232" s="2"/>
      <c r="G232" s="5"/>
      <c r="H232" s="5"/>
      <c r="I232" s="5"/>
      <c r="J232" s="5"/>
      <c r="K232" s="5"/>
      <c r="L232" s="5"/>
      <c r="M232" s="5"/>
      <c r="N232" s="5"/>
      <c r="O232" s="5"/>
    </row>
    <row r="233" spans="1:15">
      <c r="A233" s="4">
        <v>41351</v>
      </c>
      <c r="B233" s="2">
        <v>324.7</v>
      </c>
      <c r="C233" s="2">
        <v>0</v>
      </c>
      <c r="D233" s="6">
        <v>0</v>
      </c>
      <c r="E233" t="s">
        <v>606</v>
      </c>
      <c r="F233" s="2"/>
      <c r="G233" s="5"/>
      <c r="H233" s="5"/>
      <c r="I233" s="5"/>
      <c r="J233" s="5"/>
      <c r="K233" s="5"/>
      <c r="L233" s="5"/>
      <c r="M233" s="5"/>
      <c r="N233" s="5"/>
      <c r="O233" s="5"/>
    </row>
    <row r="234" spans="1:15">
      <c r="A234" s="4">
        <v>41351</v>
      </c>
      <c r="B234" s="2">
        <v>1000</v>
      </c>
      <c r="C234" s="2">
        <v>0</v>
      </c>
      <c r="D234" s="6">
        <v>0</v>
      </c>
      <c r="E234" t="s">
        <v>591</v>
      </c>
      <c r="F234" s="2"/>
      <c r="G234" s="5"/>
      <c r="H234" s="5"/>
      <c r="I234" s="5"/>
      <c r="J234" s="5"/>
      <c r="K234" s="5"/>
      <c r="L234" s="5"/>
      <c r="M234" s="5"/>
      <c r="N234" s="5"/>
      <c r="O234" s="5"/>
    </row>
    <row r="235" spans="1:15">
      <c r="A235" s="4">
        <v>41351</v>
      </c>
      <c r="B235" s="2">
        <v>0</v>
      </c>
      <c r="C235" s="2">
        <v>0</v>
      </c>
      <c r="D235" s="6">
        <v>43</v>
      </c>
      <c r="E235" t="s">
        <v>568</v>
      </c>
      <c r="F235" s="2"/>
      <c r="G235" s="5"/>
      <c r="H235" s="5"/>
      <c r="I235" s="5"/>
      <c r="J235" s="5"/>
      <c r="K235" s="5"/>
      <c r="L235" s="5"/>
      <c r="M235" s="5"/>
      <c r="N235" s="5"/>
      <c r="O235" s="5"/>
    </row>
    <row r="236" spans="1:15">
      <c r="A236" s="4">
        <v>41351</v>
      </c>
      <c r="B236" s="2">
        <v>0</v>
      </c>
      <c r="C236" s="2">
        <v>0</v>
      </c>
      <c r="D236" s="6">
        <v>30.5</v>
      </c>
      <c r="E236" t="s">
        <v>569</v>
      </c>
      <c r="F236" s="2"/>
      <c r="G236" s="5"/>
      <c r="H236" s="5"/>
      <c r="I236" s="5"/>
      <c r="J236" s="5"/>
      <c r="K236" s="5"/>
      <c r="L236" s="5"/>
      <c r="M236" s="5"/>
      <c r="N236" s="5"/>
      <c r="O236" s="5"/>
    </row>
    <row r="237" spans="1:15">
      <c r="A237" s="4">
        <v>41352</v>
      </c>
      <c r="B237" s="2">
        <v>0</v>
      </c>
      <c r="C237" s="2">
        <v>0</v>
      </c>
      <c r="D237" s="6">
        <v>0</v>
      </c>
      <c r="F237" s="2"/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A238" s="4">
        <v>41353</v>
      </c>
      <c r="B238" s="2">
        <v>0</v>
      </c>
      <c r="C238" s="2">
        <v>0</v>
      </c>
      <c r="D238" s="6">
        <v>0</v>
      </c>
      <c r="F238" s="2"/>
      <c r="G238" s="5"/>
      <c r="H238" s="5"/>
      <c r="I238" s="5"/>
      <c r="J238" s="5"/>
      <c r="K238" s="5"/>
      <c r="L238" s="5"/>
      <c r="M238" s="5"/>
      <c r="N238" s="5"/>
      <c r="O238" s="5"/>
    </row>
    <row r="239" spans="1:15">
      <c r="A239" s="4">
        <v>41354</v>
      </c>
      <c r="B239" s="2">
        <v>50</v>
      </c>
      <c r="C239" s="2">
        <v>0</v>
      </c>
      <c r="D239" s="6">
        <v>0</v>
      </c>
      <c r="E239" t="s">
        <v>483</v>
      </c>
      <c r="F239" s="2"/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A240" s="4">
        <v>41354</v>
      </c>
      <c r="B240" s="2">
        <v>12.54</v>
      </c>
      <c r="C240" s="2">
        <v>0</v>
      </c>
      <c r="D240" s="6">
        <v>0</v>
      </c>
      <c r="E240" t="s">
        <v>607</v>
      </c>
      <c r="F240" s="2"/>
      <c r="G240" s="5"/>
      <c r="H240" s="5"/>
      <c r="I240" s="5"/>
      <c r="J240" s="5"/>
      <c r="K240" s="5"/>
      <c r="L240" s="5"/>
      <c r="M240" s="5"/>
      <c r="N240" s="5"/>
      <c r="O240" s="5"/>
    </row>
    <row r="241" spans="1:15">
      <c r="A241" s="4">
        <v>41354</v>
      </c>
      <c r="B241" s="2">
        <v>100</v>
      </c>
      <c r="C241" s="2">
        <v>0</v>
      </c>
      <c r="D241" s="6">
        <v>0</v>
      </c>
      <c r="E241" t="s">
        <v>608</v>
      </c>
      <c r="F241" s="2"/>
      <c r="G241" s="5"/>
      <c r="H241" s="5"/>
      <c r="I241" s="5"/>
      <c r="J241" s="5"/>
      <c r="K241" s="5"/>
      <c r="L241" s="5"/>
      <c r="M241" s="5"/>
      <c r="N241" s="5"/>
      <c r="O241" s="5"/>
    </row>
    <row r="242" spans="1:15">
      <c r="A242" s="4">
        <v>41354</v>
      </c>
      <c r="B242" s="2">
        <v>200</v>
      </c>
      <c r="C242" s="2">
        <v>0</v>
      </c>
      <c r="D242" s="6">
        <v>0</v>
      </c>
      <c r="E242" t="s">
        <v>198</v>
      </c>
      <c r="F242" s="2"/>
      <c r="G242" s="5"/>
      <c r="H242" s="5"/>
      <c r="I242" s="5"/>
      <c r="J242" s="5"/>
      <c r="K242" s="5"/>
      <c r="L242" s="5"/>
      <c r="M242" s="5"/>
      <c r="N242" s="5"/>
      <c r="O242" s="5"/>
    </row>
    <row r="243" spans="1:15">
      <c r="A243" s="4">
        <v>41355</v>
      </c>
      <c r="B243" s="2">
        <v>0</v>
      </c>
      <c r="C243" s="2">
        <v>0</v>
      </c>
      <c r="D243" s="6">
        <v>0</v>
      </c>
      <c r="F243" s="2"/>
      <c r="G243" s="3"/>
      <c r="H243" s="5"/>
      <c r="I243" s="5"/>
      <c r="J243" s="5"/>
      <c r="K243" s="5"/>
      <c r="L243" s="5"/>
      <c r="M243" s="5"/>
      <c r="N243" s="5"/>
      <c r="O243" s="5"/>
    </row>
    <row r="244" spans="1:15">
      <c r="A244" s="4">
        <v>41356</v>
      </c>
      <c r="B244" s="2">
        <v>0</v>
      </c>
      <c r="C244" s="2">
        <v>0</v>
      </c>
      <c r="D244" s="6">
        <v>30</v>
      </c>
      <c r="E244" t="s">
        <v>596</v>
      </c>
      <c r="F244" s="2"/>
      <c r="G244" s="5"/>
      <c r="H244" s="5"/>
      <c r="I244" s="5"/>
      <c r="J244" s="5"/>
      <c r="K244" s="5"/>
      <c r="L244" s="5"/>
      <c r="M244" s="5"/>
      <c r="N244" s="5"/>
      <c r="O244" s="5"/>
    </row>
    <row r="245" spans="1:15">
      <c r="A245" s="4">
        <v>41357</v>
      </c>
      <c r="B245" s="2">
        <v>50</v>
      </c>
      <c r="C245" s="2">
        <v>0</v>
      </c>
      <c r="D245" s="6">
        <v>0</v>
      </c>
      <c r="E245" t="s">
        <v>483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1:15">
      <c r="A246" s="4">
        <v>41357</v>
      </c>
      <c r="B246" s="2">
        <v>0</v>
      </c>
      <c r="C246" s="2">
        <v>0</v>
      </c>
      <c r="D246" s="6">
        <v>77.3</v>
      </c>
      <c r="E246" t="s">
        <v>184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>
      <c r="A247" s="4">
        <v>41357</v>
      </c>
      <c r="B247" s="2">
        <v>50</v>
      </c>
      <c r="C247" s="2">
        <v>0</v>
      </c>
      <c r="D247" s="6">
        <v>0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>
      <c r="A248" s="4">
        <v>41357</v>
      </c>
      <c r="B248" s="2">
        <v>174.7</v>
      </c>
      <c r="C248" s="2">
        <v>0</v>
      </c>
      <c r="D248" s="6">
        <v>0</v>
      </c>
      <c r="E248" t="s">
        <v>386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1:15">
      <c r="A249" s="4">
        <v>41358</v>
      </c>
      <c r="B249" s="2">
        <v>500</v>
      </c>
      <c r="C249" s="2">
        <v>0</v>
      </c>
      <c r="D249" s="6">
        <v>0</v>
      </c>
      <c r="E249" t="s">
        <v>198</v>
      </c>
      <c r="F249" s="2"/>
      <c r="G249" s="5"/>
      <c r="H249" s="5"/>
      <c r="I249" s="5"/>
      <c r="J249" s="5"/>
      <c r="K249" s="5"/>
      <c r="L249" s="5"/>
      <c r="M249" s="5"/>
      <c r="N249" s="5"/>
      <c r="O249" s="5"/>
    </row>
    <row r="250" spans="1:15">
      <c r="A250" s="4">
        <v>41359</v>
      </c>
      <c r="B250" s="2">
        <v>0</v>
      </c>
      <c r="C250" s="2">
        <v>0</v>
      </c>
      <c r="D250" s="6">
        <v>0</v>
      </c>
      <c r="F250" s="2"/>
      <c r="G250" s="5"/>
      <c r="H250" s="5"/>
      <c r="I250" s="5"/>
      <c r="J250" s="5"/>
      <c r="K250" s="5"/>
      <c r="L250" s="5"/>
      <c r="M250" s="5"/>
      <c r="N250" s="5"/>
      <c r="O250" s="5"/>
    </row>
    <row r="251" spans="1:15">
      <c r="A251" s="4">
        <v>41360</v>
      </c>
      <c r="B251" s="2">
        <v>0</v>
      </c>
      <c r="C251" s="2">
        <v>0</v>
      </c>
      <c r="D251" s="6">
        <v>70</v>
      </c>
      <c r="E251" t="s">
        <v>631</v>
      </c>
      <c r="F251" s="2"/>
      <c r="G251" s="5"/>
      <c r="H251" s="5"/>
      <c r="I251" s="5"/>
      <c r="J251" s="5"/>
      <c r="K251" s="5"/>
      <c r="L251" s="5"/>
      <c r="M251" s="5"/>
      <c r="N251" s="5"/>
      <c r="O251" s="5"/>
    </row>
    <row r="252" spans="1:15">
      <c r="A252" s="4">
        <v>41361</v>
      </c>
      <c r="B252" s="2">
        <v>0</v>
      </c>
      <c r="C252" s="2">
        <v>0</v>
      </c>
      <c r="D252" s="6">
        <v>45</v>
      </c>
      <c r="E252" t="s">
        <v>626</v>
      </c>
      <c r="F252" s="2"/>
      <c r="G252" s="5"/>
      <c r="H252" s="5"/>
      <c r="I252" s="5"/>
      <c r="J252" s="5"/>
      <c r="K252" s="5"/>
      <c r="L252" s="5"/>
      <c r="M252" s="5"/>
      <c r="N252" s="5"/>
      <c r="O252" s="5"/>
    </row>
    <row r="253" spans="1:15">
      <c r="A253" s="4">
        <v>41361</v>
      </c>
      <c r="B253" s="2">
        <v>0</v>
      </c>
      <c r="C253" s="2">
        <v>0</v>
      </c>
      <c r="D253" s="6">
        <v>25</v>
      </c>
      <c r="E253" t="s">
        <v>627</v>
      </c>
      <c r="F253" s="2"/>
      <c r="G253" s="5"/>
      <c r="H253" s="5"/>
      <c r="I253" s="5"/>
      <c r="J253" s="5"/>
      <c r="K253" s="5"/>
      <c r="L253" s="5"/>
      <c r="M253" s="5"/>
      <c r="N253" s="5"/>
      <c r="O253" s="5"/>
    </row>
    <row r="254" spans="1:15">
      <c r="A254" s="4">
        <v>41361</v>
      </c>
      <c r="B254" s="2">
        <v>0</v>
      </c>
      <c r="C254" s="2">
        <v>0</v>
      </c>
      <c r="D254" s="6">
        <v>10</v>
      </c>
      <c r="E254" t="s">
        <v>628</v>
      </c>
      <c r="F254" s="2"/>
      <c r="G254" s="5"/>
      <c r="H254" s="5"/>
      <c r="I254" s="5"/>
      <c r="J254" s="5"/>
      <c r="K254" s="5"/>
      <c r="L254" s="5"/>
      <c r="M254" s="5"/>
      <c r="N254" s="5"/>
      <c r="O254" s="5"/>
    </row>
    <row r="255" spans="1:15">
      <c r="A255" s="4">
        <v>41361</v>
      </c>
      <c r="B255" s="2">
        <v>0</v>
      </c>
      <c r="C255" s="2">
        <v>0</v>
      </c>
      <c r="D255" s="6">
        <v>20</v>
      </c>
      <c r="E255" t="s">
        <v>629</v>
      </c>
      <c r="F255" s="2"/>
      <c r="G255" s="5"/>
      <c r="H255" s="5"/>
      <c r="I255" s="5"/>
      <c r="J255" s="5"/>
      <c r="K255" s="5"/>
      <c r="L255" s="5"/>
      <c r="M255" s="5"/>
      <c r="N255" s="5"/>
      <c r="O255" s="5"/>
    </row>
    <row r="256" spans="1:15">
      <c r="A256" s="4">
        <v>41361</v>
      </c>
      <c r="B256" s="2">
        <v>0</v>
      </c>
      <c r="C256" s="2">
        <v>87</v>
      </c>
      <c r="D256" s="6">
        <v>0</v>
      </c>
      <c r="E256" t="s">
        <v>634</v>
      </c>
      <c r="F256" s="2"/>
      <c r="G256" s="5"/>
      <c r="H256" s="5"/>
      <c r="I256" s="5"/>
      <c r="J256" s="5"/>
      <c r="K256" s="5"/>
      <c r="L256" s="5"/>
      <c r="M256" s="5"/>
      <c r="N256" s="5"/>
      <c r="O256" s="5"/>
    </row>
    <row r="257" spans="1:15">
      <c r="A257" s="4">
        <v>41362</v>
      </c>
      <c r="B257" s="2">
        <v>0</v>
      </c>
      <c r="C257" s="2">
        <v>0</v>
      </c>
      <c r="D257" s="6">
        <v>6</v>
      </c>
      <c r="E257" t="s">
        <v>632</v>
      </c>
      <c r="F257" s="2"/>
      <c r="G257" s="5"/>
      <c r="H257" s="5"/>
      <c r="I257" s="5"/>
      <c r="J257" s="5"/>
      <c r="K257" s="5"/>
      <c r="L257" s="5"/>
      <c r="M257" s="5"/>
      <c r="N257" s="5"/>
      <c r="O257" s="5"/>
    </row>
    <row r="258" spans="1:15">
      <c r="A258" s="4">
        <v>41362</v>
      </c>
      <c r="B258" s="2">
        <v>694</v>
      </c>
      <c r="C258" s="2">
        <v>0</v>
      </c>
      <c r="D258" s="6">
        <v>0</v>
      </c>
      <c r="E258" t="s">
        <v>614</v>
      </c>
      <c r="F258" s="2"/>
      <c r="G258" s="5"/>
      <c r="H258" s="5"/>
      <c r="I258" s="5"/>
      <c r="J258" s="5"/>
      <c r="K258" s="5"/>
      <c r="L258" s="5"/>
      <c r="M258" s="5"/>
      <c r="N258" s="5"/>
      <c r="O258" s="5"/>
    </row>
    <row r="259" spans="1:15">
      <c r="A259" s="4">
        <v>41363</v>
      </c>
      <c r="B259" s="2">
        <v>0</v>
      </c>
      <c r="C259" s="2">
        <v>0</v>
      </c>
      <c r="D259" s="6">
        <v>0</v>
      </c>
      <c r="F259" s="2"/>
      <c r="G259" s="5"/>
      <c r="H259" s="5"/>
      <c r="I259" s="5"/>
      <c r="J259" s="5"/>
      <c r="K259" s="5"/>
      <c r="L259" s="5"/>
      <c r="M259" s="5"/>
      <c r="N259" s="5"/>
      <c r="O259" s="5"/>
    </row>
    <row r="260" spans="1:15">
      <c r="A260" s="4">
        <v>41364</v>
      </c>
      <c r="B260" s="2">
        <v>300</v>
      </c>
      <c r="C260" s="2">
        <v>0</v>
      </c>
      <c r="D260" s="6">
        <v>0</v>
      </c>
      <c r="E260" t="s">
        <v>615</v>
      </c>
      <c r="F260" s="2"/>
      <c r="G260" s="5"/>
      <c r="H260" s="5"/>
      <c r="I260" s="5"/>
      <c r="J260" s="5"/>
      <c r="K260" s="5"/>
      <c r="L260" s="5"/>
      <c r="M260" s="5"/>
      <c r="N260" s="5"/>
      <c r="O260" s="5"/>
    </row>
    <row r="261" spans="1:15">
      <c r="A261" s="4">
        <v>41364</v>
      </c>
      <c r="B261" s="2">
        <v>50</v>
      </c>
      <c r="C261" s="2">
        <v>0</v>
      </c>
      <c r="D261" s="6">
        <v>0</v>
      </c>
      <c r="E261" t="s">
        <v>616</v>
      </c>
      <c r="F261" s="2"/>
      <c r="G261" s="5"/>
      <c r="H261" s="5"/>
      <c r="I261" s="5"/>
      <c r="J261" s="5"/>
      <c r="K261" s="5"/>
      <c r="L261" s="5"/>
      <c r="M261" s="5"/>
      <c r="N261" s="5"/>
      <c r="O261" s="5"/>
    </row>
    <row r="262" spans="1:15">
      <c r="A262" t="s">
        <v>21</v>
      </c>
      <c r="B262" s="2">
        <f>SUM(B11:B260)</f>
        <v>13787.77</v>
      </c>
      <c r="C262" s="2">
        <f>SUM(C11:C260)</f>
        <v>2430.6899999999996</v>
      </c>
      <c r="D262" s="2">
        <f>SUM(D11:D260)</f>
        <v>3893.170000000001</v>
      </c>
      <c r="F262" s="2"/>
      <c r="G262" s="5"/>
      <c r="H262" s="5"/>
      <c r="I262" s="5"/>
      <c r="J262" s="5"/>
      <c r="K262" s="5"/>
      <c r="L262" s="5"/>
      <c r="M262" s="5"/>
      <c r="N262" s="5"/>
      <c r="O262" s="5"/>
    </row>
    <row r="263" spans="1:15">
      <c r="F263" s="2"/>
      <c r="G263" s="5"/>
      <c r="H263" s="5"/>
      <c r="I263" s="5"/>
      <c r="J263" s="5"/>
      <c r="K263" s="5"/>
      <c r="L263" s="5"/>
      <c r="M263" s="5"/>
      <c r="N263" s="5"/>
      <c r="O263" s="5"/>
    </row>
    <row r="264" spans="1:15">
      <c r="F264" s="2"/>
      <c r="G264" s="5"/>
      <c r="H264" s="5"/>
      <c r="I264" s="5"/>
      <c r="J264" s="5"/>
      <c r="K264" s="5"/>
      <c r="L264" s="5"/>
      <c r="M264" s="5"/>
      <c r="N264" s="5"/>
      <c r="O264" s="5"/>
    </row>
    <row r="265" spans="1:15">
      <c r="F265" s="2"/>
      <c r="G265" s="10"/>
      <c r="H265" s="10"/>
      <c r="I265" s="5"/>
      <c r="J265" s="5"/>
      <c r="K265" s="5"/>
      <c r="L265" s="5"/>
      <c r="M265" s="5"/>
      <c r="N265" s="5"/>
      <c r="O265" s="5"/>
    </row>
    <row r="266" spans="1:15">
      <c r="F266" s="2"/>
      <c r="G266" s="10"/>
      <c r="H266" s="10"/>
      <c r="I266" s="10"/>
      <c r="J266" s="5"/>
      <c r="K266" s="5"/>
      <c r="L266" s="5"/>
      <c r="M266" s="5"/>
      <c r="N266" s="5"/>
      <c r="O266" s="5"/>
    </row>
    <row r="267" spans="1:15">
      <c r="F267" s="2"/>
      <c r="G267" s="10"/>
      <c r="H267" s="10"/>
      <c r="I267" s="10"/>
      <c r="J267" s="10"/>
      <c r="K267" s="10"/>
      <c r="L267" s="10"/>
      <c r="M267" s="5"/>
      <c r="N267" s="5"/>
      <c r="O267" s="5"/>
    </row>
    <row r="268" spans="1:15">
      <c r="F268" s="2"/>
      <c r="G268" s="10"/>
      <c r="H268" s="10"/>
      <c r="I268" s="10"/>
      <c r="J268" s="10"/>
      <c r="K268" s="10"/>
      <c r="L268" s="10"/>
      <c r="M268" s="5"/>
      <c r="N268" s="5"/>
      <c r="O268" s="5"/>
    </row>
    <row r="269" spans="1:15">
      <c r="F269" s="2"/>
      <c r="G269" s="10"/>
      <c r="H269" s="10"/>
      <c r="I269" s="10"/>
      <c r="J269" s="10"/>
      <c r="K269" s="10"/>
      <c r="L269" s="10"/>
      <c r="M269" s="5"/>
      <c r="N269" s="5"/>
      <c r="O269" s="5"/>
    </row>
    <row r="270" spans="1:15">
      <c r="F270" s="2"/>
      <c r="G270" s="10"/>
      <c r="H270" s="10"/>
      <c r="I270" s="10"/>
      <c r="J270" s="10"/>
      <c r="K270" s="10"/>
      <c r="L270" s="10"/>
      <c r="M270" s="5"/>
      <c r="N270" s="5"/>
      <c r="O270" s="5"/>
    </row>
    <row r="271" spans="1:15">
      <c r="F271" s="2"/>
      <c r="G271" s="10"/>
      <c r="H271" s="10"/>
      <c r="I271" s="10"/>
      <c r="J271" s="10"/>
      <c r="K271" s="10"/>
      <c r="L271" s="10"/>
      <c r="M271" s="5"/>
      <c r="N271" s="5"/>
      <c r="O271" s="5"/>
    </row>
    <row r="272" spans="1:15">
      <c r="F272" s="2"/>
      <c r="G272" s="5"/>
      <c r="H272" s="5"/>
      <c r="I272" s="10"/>
      <c r="J272" s="10"/>
      <c r="K272" s="10"/>
      <c r="L272" s="10"/>
      <c r="M272" s="5"/>
      <c r="N272" s="5"/>
      <c r="O272" s="5"/>
    </row>
    <row r="273" spans="5:15">
      <c r="F273" s="2"/>
      <c r="G273" s="5"/>
      <c r="H273" s="5"/>
      <c r="I273" s="5"/>
      <c r="J273" s="5"/>
      <c r="K273" s="5"/>
      <c r="L273" s="5"/>
      <c r="M273" s="5"/>
      <c r="N273" s="5"/>
      <c r="O273" s="5"/>
    </row>
    <row r="274" spans="5:15">
      <c r="F274" s="2"/>
      <c r="G274" s="5"/>
      <c r="H274" s="5"/>
      <c r="I274" s="5"/>
      <c r="J274" s="5"/>
      <c r="K274" s="5"/>
      <c r="L274" s="5"/>
      <c r="M274" s="5"/>
      <c r="N274" s="5"/>
      <c r="O274" s="5"/>
    </row>
    <row r="275" spans="5:15">
      <c r="E275" t="s">
        <v>20</v>
      </c>
      <c r="F275" s="2"/>
      <c r="G275" s="5"/>
      <c r="H275" s="5"/>
      <c r="I275" s="5"/>
      <c r="J275" s="5"/>
      <c r="K275" s="5"/>
      <c r="L275" s="5"/>
      <c r="M275" s="5"/>
      <c r="N275" s="5"/>
      <c r="O275" s="5"/>
    </row>
    <row r="276" spans="5:15">
      <c r="E276" t="s">
        <v>20</v>
      </c>
      <c r="F276" s="2"/>
      <c r="G276" s="5"/>
      <c r="H276" s="5"/>
      <c r="I276" s="5"/>
      <c r="J276" s="5"/>
      <c r="K276" s="5"/>
      <c r="L276" s="5"/>
      <c r="M276" s="5"/>
      <c r="N276" s="5"/>
      <c r="O276" s="5"/>
    </row>
    <row r="277" spans="5:15">
      <c r="E277" t="s">
        <v>20</v>
      </c>
      <c r="F277" s="2"/>
      <c r="G277" s="5"/>
      <c r="H277" s="5"/>
      <c r="I277" s="5"/>
      <c r="J277" s="5"/>
      <c r="K277" s="5"/>
      <c r="L277" s="5"/>
      <c r="M277" s="5"/>
      <c r="N277" s="5"/>
      <c r="O277" s="5"/>
    </row>
    <row r="278" spans="5:15">
      <c r="E278" t="s">
        <v>20</v>
      </c>
      <c r="F278" s="2"/>
      <c r="G278" s="5"/>
      <c r="H278" s="5"/>
      <c r="I278" s="5"/>
      <c r="J278" s="5"/>
      <c r="K278" s="5"/>
      <c r="L278" s="5"/>
      <c r="M278" s="5"/>
      <c r="N278" s="5"/>
      <c r="O278" s="5"/>
    </row>
    <row r="279" spans="5:15">
      <c r="E279" t="s">
        <v>20</v>
      </c>
      <c r="F279" s="2"/>
      <c r="G279" s="5"/>
      <c r="H279" s="5"/>
      <c r="I279" s="5"/>
      <c r="J279" s="5"/>
      <c r="K279" s="5"/>
      <c r="L279" s="5"/>
      <c r="M279" s="5"/>
      <c r="N279" s="5"/>
      <c r="O279" s="5"/>
    </row>
    <row r="280" spans="5:15">
      <c r="E280" t="s">
        <v>20</v>
      </c>
      <c r="F280" s="2"/>
      <c r="I280" s="5"/>
      <c r="J280" s="5"/>
      <c r="K280" s="5"/>
      <c r="L280" s="5"/>
      <c r="M280" s="5"/>
      <c r="N280" s="5"/>
      <c r="O280" s="5"/>
    </row>
    <row r="281" spans="5:15">
      <c r="E281" t="s">
        <v>20</v>
      </c>
      <c r="F281" s="2"/>
      <c r="J281" s="5"/>
      <c r="K281" s="5"/>
      <c r="L281" s="5"/>
      <c r="M281" s="5"/>
      <c r="N281" s="5"/>
      <c r="O281" s="5"/>
    </row>
    <row r="282" spans="5:15">
      <c r="E282" t="s">
        <v>20</v>
      </c>
      <c r="F282" s="2"/>
    </row>
    <row r="283" spans="5:15">
      <c r="E283" t="s">
        <v>20</v>
      </c>
      <c r="F283" s="2"/>
    </row>
    <row r="284" spans="5:15">
      <c r="E284" t="s">
        <v>20</v>
      </c>
      <c r="F284" s="2"/>
    </row>
    <row r="285" spans="5:15">
      <c r="E285" t="s">
        <v>20</v>
      </c>
      <c r="F285" s="2"/>
    </row>
    <row r="286" spans="5:15">
      <c r="E286" t="s">
        <v>20</v>
      </c>
      <c r="F286" s="2"/>
    </row>
    <row r="287" spans="5:15">
      <c r="E287" t="s">
        <v>20</v>
      </c>
      <c r="F287" s="2"/>
    </row>
    <row r="288" spans="5:15">
      <c r="E288" t="s">
        <v>20</v>
      </c>
      <c r="F288" s="2"/>
    </row>
    <row r="289" spans="5:6">
      <c r="E289" t="s">
        <v>20</v>
      </c>
      <c r="F289" s="2"/>
    </row>
    <row r="290" spans="5:6">
      <c r="E290" t="s">
        <v>20</v>
      </c>
      <c r="F290" s="2"/>
    </row>
    <row r="291" spans="5:6">
      <c r="E291" t="s">
        <v>20</v>
      </c>
      <c r="F291" s="2"/>
    </row>
    <row r="292" spans="5:6">
      <c r="E292" t="s">
        <v>20</v>
      </c>
      <c r="F292" s="2"/>
    </row>
    <row r="293" spans="5:6">
      <c r="E293" t="s">
        <v>20</v>
      </c>
      <c r="F293" s="2"/>
    </row>
    <row r="294" spans="5:6">
      <c r="E294" t="s">
        <v>20</v>
      </c>
      <c r="F294" s="2"/>
    </row>
    <row r="295" spans="5:6">
      <c r="E295" t="s">
        <v>20</v>
      </c>
      <c r="F295" s="2"/>
    </row>
    <row r="296" spans="5:6">
      <c r="E296" t="s">
        <v>20</v>
      </c>
      <c r="F296" s="2"/>
    </row>
    <row r="297" spans="5:6">
      <c r="E297" t="s">
        <v>20</v>
      </c>
      <c r="F297" s="2"/>
    </row>
    <row r="298" spans="5:6">
      <c r="E298" t="s">
        <v>20</v>
      </c>
      <c r="F298" s="2"/>
    </row>
    <row r="299" spans="5:6">
      <c r="E299" t="s">
        <v>20</v>
      </c>
      <c r="F299" s="2"/>
    </row>
    <row r="300" spans="5:6">
      <c r="E300" t="s">
        <v>20</v>
      </c>
      <c r="F300" s="2"/>
    </row>
    <row r="301" spans="5:6">
      <c r="E301" t="s">
        <v>20</v>
      </c>
      <c r="F301" s="2"/>
    </row>
    <row r="302" spans="5:6">
      <c r="E302" t="s">
        <v>20</v>
      </c>
      <c r="F302" s="2"/>
    </row>
    <row r="303" spans="5:6">
      <c r="E303" t="s">
        <v>20</v>
      </c>
      <c r="F303" s="2"/>
    </row>
    <row r="304" spans="5:6">
      <c r="E304" t="s">
        <v>20</v>
      </c>
      <c r="F304" s="2"/>
    </row>
    <row r="305" spans="5:6">
      <c r="E305" t="s">
        <v>20</v>
      </c>
      <c r="F305" s="2"/>
    </row>
    <row r="306" spans="5:6">
      <c r="E306" t="s">
        <v>20</v>
      </c>
      <c r="F306" s="2"/>
    </row>
    <row r="307" spans="5:6">
      <c r="E307" t="s">
        <v>20</v>
      </c>
      <c r="F307" s="2"/>
    </row>
    <row r="308" spans="5:6">
      <c r="E308" t="s">
        <v>20</v>
      </c>
      <c r="F308" s="2"/>
    </row>
    <row r="309" spans="5:6">
      <c r="F309" s="2"/>
    </row>
    <row r="310" spans="5:6">
      <c r="F310" s="2"/>
    </row>
    <row r="311" spans="5:6">
      <c r="F311" s="2"/>
    </row>
    <row r="312" spans="5:6">
      <c r="F312" s="2"/>
    </row>
    <row r="313" spans="5:6">
      <c r="F313" s="2"/>
    </row>
    <row r="314" spans="5:6">
      <c r="F314" s="2"/>
    </row>
    <row r="315" spans="5:6">
      <c r="F315" s="2"/>
    </row>
    <row r="316" spans="5:6">
      <c r="F316" s="2"/>
    </row>
    <row r="317" spans="5:6">
      <c r="F317" s="2"/>
    </row>
    <row r="318" spans="5:6">
      <c r="F318" s="2"/>
    </row>
    <row r="319" spans="5:6">
      <c r="F319" s="2"/>
    </row>
    <row r="320" spans="5:6">
      <c r="F320" s="2"/>
    </row>
    <row r="321" spans="6:6">
      <c r="F321" s="2"/>
    </row>
    <row r="322" spans="6:6">
      <c r="F322" s="2"/>
    </row>
    <row r="323" spans="6:6">
      <c r="F323" s="2"/>
    </row>
    <row r="324" spans="6:6">
      <c r="F324" s="2"/>
    </row>
    <row r="325" spans="6:6">
      <c r="F325" s="2"/>
    </row>
    <row r="326" spans="6:6">
      <c r="F326" s="2"/>
    </row>
  </sheetData>
  <mergeCells count="6">
    <mergeCell ref="G9:I9"/>
    <mergeCell ref="A1:E1"/>
    <mergeCell ref="F1:I1"/>
    <mergeCell ref="A7:C7"/>
    <mergeCell ref="P7:U7"/>
    <mergeCell ref="B8:E8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Plantilla</vt:lpstr>
      <vt:lpstr>Julio</vt:lpstr>
      <vt:lpstr>Semana 26</vt:lpstr>
      <vt:lpstr>Octubre</vt:lpstr>
      <vt:lpstr>Noviembre</vt:lpstr>
      <vt:lpstr>Diciembre</vt:lpstr>
      <vt:lpstr>Enero 2013</vt:lpstr>
      <vt:lpstr>Febrero 2013</vt:lpstr>
      <vt:lpstr>Marzo 2013</vt:lpstr>
      <vt:lpstr>Abril 2013</vt:lpstr>
      <vt:lpstr>Mayo 2013</vt:lpstr>
      <vt:lpstr>Junio 2013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Morgan</dc:creator>
  <cp:lastModifiedBy>Dexter Morgan</cp:lastModifiedBy>
  <cp:lastPrinted>2013-05-14T01:33:13Z</cp:lastPrinted>
  <dcterms:created xsi:type="dcterms:W3CDTF">2012-06-29T03:18:58Z</dcterms:created>
  <dcterms:modified xsi:type="dcterms:W3CDTF">2013-06-23T06:45:26Z</dcterms:modified>
</cp:coreProperties>
</file>