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hidePivotFieldList="0"/>
  <workbookProtection lockStructure="0" lockWindows="0" workbookPassword="0000"/>
  <bookViews>
    <workbookView xWindow="360" yWindow="15" windowWidth="20955" windowHeight="9720" activeTab="0"/>
  </bookViews>
  <sheets>
    <sheet name="Negociaçao jul06" sheetId="1" state="visible" r:id="rId1"/>
  </sheets>
  <definedNames>
    <definedName name="_xlnm.Print_Area" localSheetId="0">'Negociaçao jul06'!$A$12:$G$161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<sst xmlns="http://schemas.openxmlformats.org/spreadsheetml/2006/main" count="227" uniqueCount="227">
  <si>
    <t xml:space="preserve">MONTANA OIL: MAIS DE 25 APROVAÇÕES - CERTIFICAÇÕES  ISO 9001-QUALIDADE / ISO 14001-AMBIENTAL /  ISO 17025-LABORATÓRIO</t>
  </si>
  <si>
    <t>Vendedor:</t>
  </si>
  <si>
    <t>Nome:</t>
  </si>
  <si>
    <t>Data:</t>
  </si>
  <si>
    <t>Rua:</t>
  </si>
  <si>
    <t xml:space="preserve">Razão Social:</t>
  </si>
  <si>
    <t>Cidade:</t>
  </si>
  <si>
    <t>Número:</t>
  </si>
  <si>
    <t>CNPJ:</t>
  </si>
  <si>
    <t>UF:</t>
  </si>
  <si>
    <t>Bairro:</t>
  </si>
  <si>
    <t>Telefone:</t>
  </si>
  <si>
    <t>Endereço:</t>
  </si>
  <si>
    <t>Email:</t>
  </si>
  <si>
    <t>CEP</t>
  </si>
  <si>
    <t xml:space="preserve">PORTFÓLIO AUTOMOTIVO PARA GASOLINA, ALCOOL E GNV</t>
  </si>
  <si>
    <t>Embalagem</t>
  </si>
  <si>
    <t xml:space="preserve">Quant Prod.</t>
  </si>
  <si>
    <t xml:space="preserve">Total Lts</t>
  </si>
  <si>
    <t xml:space="preserve">VALOR PÇ</t>
  </si>
  <si>
    <t xml:space="preserve">Total PÇ</t>
  </si>
  <si>
    <t xml:space="preserve">PRODUTOS: LINHA LEVE</t>
  </si>
  <si>
    <t>API</t>
  </si>
  <si>
    <t>Litros</t>
  </si>
  <si>
    <t xml:space="preserve">GASOLINA, ÁLCOOL E GNV</t>
  </si>
  <si>
    <t xml:space="preserve">MONTANA EVIDENCE MOTOR OIL - SAE 40</t>
  </si>
  <si>
    <t>SL</t>
  </si>
  <si>
    <t xml:space="preserve">MONTANA EVIDENCE MOTOR OIL - SAE 15W40</t>
  </si>
  <si>
    <t xml:space="preserve">MONTANA EVIDENCE MOTOR OIL - SAE 20W50</t>
  </si>
  <si>
    <t xml:space="preserve">MONTANA EVIDENCE MOTOR OIL PLUS - SAE 15W40</t>
  </si>
  <si>
    <t>SN</t>
  </si>
  <si>
    <t xml:space="preserve">MONTANA EVIDENCE MOTOR OIL PLUS - SAE 20W50</t>
  </si>
  <si>
    <t xml:space="preserve">MONTANA EVIDENCE PLUS - SYNTHETIC BLEND - SAE 10W40</t>
  </si>
  <si>
    <t xml:space="preserve">MONTANA EVIDENCE PLUS - SYNTHETIC BLEND - SAE 15W40</t>
  </si>
  <si>
    <t xml:space="preserve">MONTANA EVIDENCE MAXIME - SYNTHETIC BLEND - SAE 10W30</t>
  </si>
  <si>
    <t xml:space="preserve">MONTANA EVIDENCE MAXIME - SYNTHETIC BLEND - SAE 10W40</t>
  </si>
  <si>
    <t xml:space="preserve">MONTANA EVIDENCE MAXIME - SYNTHETIC BLEND - SAE 15W40</t>
  </si>
  <si>
    <t xml:space="preserve">MONTANA EVIDENCE MASTER - FULLY SINTHETIC - SAE 5W30</t>
  </si>
  <si>
    <t xml:space="preserve">SL </t>
  </si>
  <si>
    <t xml:space="preserve">MONTANA EVIDENCE MASTER - FULLY SINTHETIC - SAE 5W40</t>
  </si>
  <si>
    <t xml:space="preserve">MONTANA EVIDENCE PLATINUM - FULLY SYNTHETIC - SAE 5W40</t>
  </si>
  <si>
    <t xml:space="preserve">SN PLUS, SN/RC, ILSAC GF-5 FORD, CHRYSLER e GM 6094M</t>
  </si>
  <si>
    <t xml:space="preserve">MONTANA EVIDENCE PLATINUM PLUS - FULLY SYNTHETIC - SAE 5W30</t>
  </si>
  <si>
    <t xml:space="preserve">MONTANA EVIDENCE PLATINUM PLUS - FULLY SYNTHETIC - SAE 5W20</t>
  </si>
  <si>
    <t xml:space="preserve">MONTANA EVIDENCE PLATINUM PLUS - FULLY SYNTHETIC - SAE 0W20</t>
  </si>
  <si>
    <t xml:space="preserve">MONTANA EVIDENCE DIAMOND - FLULLY SYNTHETIC - SAE 5W30</t>
  </si>
  <si>
    <t xml:space="preserve">APROVADO FORD WSS-M2C913-D</t>
  </si>
  <si>
    <t xml:space="preserve">MONTANA EVIDENCE DIAMOND - EU - FULLY SYNTHETIC - SAE 5W40</t>
  </si>
  <si>
    <t xml:space="preserve">APROVADO MB 226.3 - 229.3 - 229.5 / VW 508 88 e 509 99</t>
  </si>
  <si>
    <t xml:space="preserve">MONTANA EVIDENCE DIAMOND - LIGHT - SAE 5W30</t>
  </si>
  <si>
    <t xml:space="preserve">SN / C2/C3</t>
  </si>
  <si>
    <t xml:space="preserve">MONTANA EVIDENCE DIAMOND - LIGHT - SAE 5W40</t>
  </si>
  <si>
    <t xml:space="preserve">SN / C3</t>
  </si>
  <si>
    <t xml:space="preserve">MONTANA EVIDENCE PLATINUM - PREMIUM SYNTHETIC - SAE 5W30</t>
  </si>
  <si>
    <t xml:space="preserve">API SP-RC, ILSAC GF-6 / GMW1732 / FORD / CHRYSLER / GM 6094A  - 4718M</t>
  </si>
  <si>
    <t xml:space="preserve">MONTANA EVIDENCE PLATINUM - PREMIUM SYNTHETIC - SAE 5W20</t>
  </si>
  <si>
    <t xml:space="preserve">MONTANA EVIDENCE PLATINUM - PREMIUM SYNTHETIC - SAE 0W20</t>
  </si>
  <si>
    <t xml:space="preserve">MONTANA EVIDENCE PLATINUM - PREMIUM SYNTHETIC - SAE 0W16</t>
  </si>
  <si>
    <t xml:space="preserve">API SP-RC, ILSAC GF-6B, CHRYSLER MS6395, GM 6094 e GM 4718M</t>
  </si>
  <si>
    <t xml:space="preserve">MONTANA EVIDENCE MOTOR 5W-30  </t>
  </si>
  <si>
    <t xml:space="preserve">API SQ FORD WSS-M2946, 961, 971 GF-7A, GM Dexos 1 - GEN3 GM 6094A, GM 4718M.</t>
  </si>
  <si>
    <t xml:space="preserve">MONTANA EVIDENCE MOTOR 0W-20   </t>
  </si>
  <si>
    <t xml:space="preserve">MONTANA EVIDENCE DIAMOND - US - FULLY SYNTHETIC - SAE 0W20</t>
  </si>
  <si>
    <t xml:space="preserve">100% SINTÉTICO ILSAC GF-5 PLUS; DEXOS I GEN 2 APROVADO</t>
  </si>
  <si>
    <t xml:space="preserve">MONTANA EVIDENCE DIAMOND - US - FULLY SYNTHETIC - SAE 5W30</t>
  </si>
  <si>
    <t xml:space="preserve">Valor Total</t>
  </si>
  <si>
    <t xml:space="preserve">PORTFÓLIO MOTOS E NAUTICA </t>
  </si>
  <si>
    <t xml:space="preserve">MOTOS E NAUTICO</t>
  </si>
  <si>
    <t xml:space="preserve">MONTANA SELECTIVE - MARINE</t>
  </si>
  <si>
    <t>TC-W3</t>
  </si>
  <si>
    <t xml:space="preserve">MONTANA SELECTIVE  - 2 STROKE BLUE</t>
  </si>
  <si>
    <t xml:space="preserve">TC/JASO FB</t>
  </si>
  <si>
    <t xml:space="preserve">MONTANA SELECTIVE - 4 STROKE </t>
  </si>
  <si>
    <t xml:space="preserve">API SL - SAE 20W50</t>
  </si>
  <si>
    <t xml:space="preserve">MONTANA SELECTIVE - 4 STROKE SB </t>
  </si>
  <si>
    <t xml:space="preserve">SEMISSINTÉTICO; SAE 10W30; API SL; JASO MA-2</t>
  </si>
  <si>
    <t xml:space="preserve">SEMISSINTÉTICO; SAE 10W40; API SL; JASO MA-2</t>
  </si>
  <si>
    <t xml:space="preserve">MONTANA SELECTIVE - FORK</t>
  </si>
  <si>
    <t xml:space="preserve">SAE 10W  (GARFOS E AMORTECEDORES)</t>
  </si>
  <si>
    <t xml:space="preserve">PORTFÓLIO AUTOMOTIVA PESADA - DIESEL</t>
  </si>
  <si>
    <t xml:space="preserve">Quant Emb.</t>
  </si>
  <si>
    <t xml:space="preserve">PRODUTOS: LINHA PESADA </t>
  </si>
  <si>
    <t>DIESEL</t>
  </si>
  <si>
    <t xml:space="preserve">MONTANA MAAX - ST</t>
  </si>
  <si>
    <t xml:space="preserve">API CF SAE 40</t>
  </si>
  <si>
    <t xml:space="preserve">API CF SAE 50</t>
  </si>
  <si>
    <t xml:space="preserve">MONTANA MAAX OIL</t>
  </si>
  <si>
    <t xml:space="preserve">API CH - SAE 15W-40</t>
  </si>
  <si>
    <t xml:space="preserve">API CH - SAE 20W-50</t>
  </si>
  <si>
    <t xml:space="preserve">MONTANA MAAX - PLUS +</t>
  </si>
  <si>
    <t xml:space="preserve"> API CI-4 SAE 15W-40 - APROVADO MB. 228.3, VOLVO VDS-3, MACK EO-N &amp; RENAULT VI</t>
  </si>
  <si>
    <t xml:space="preserve">MONTANA MAAX - PLUS</t>
  </si>
  <si>
    <t xml:space="preserve"> API CI-4 SAE 15W-40</t>
  </si>
  <si>
    <t xml:space="preserve">MONTANA MAAX - SAPPHIRE</t>
  </si>
  <si>
    <t xml:space="preserve">SEMI-SINTÉTICO - API CI-4 SAE 10W30</t>
  </si>
  <si>
    <t xml:space="preserve">SEMI-SINTÉTICO - API CI-4 SAE 10W40</t>
  </si>
  <si>
    <t xml:space="preserve">SEMI-SINTÉTICO - API CI-4 SAE 15W40</t>
  </si>
  <si>
    <t xml:space="preserve">MONTANA MAAX OIL   </t>
  </si>
  <si>
    <t xml:space="preserve">100% SINTÉTICO - API CI-4 SAE 10W30 / ACEA E7/E8-22, MB / MAN / VOLVO / CUMMINS</t>
  </si>
  <si>
    <t xml:space="preserve">MONTANA MAAX OIL  </t>
  </si>
  <si>
    <t xml:space="preserve">MONTANA MAAX - SAPPHIRE PLUS</t>
  </si>
  <si>
    <t xml:space="preserve">SEMI-SINTÉTICO - API CJ-4 SAE 15W40</t>
  </si>
  <si>
    <t xml:space="preserve">MONTANA MAAX - DIAMOND</t>
  </si>
  <si>
    <t xml:space="preserve">100% SINTÉTICO - API CJ-4 SAE 10W40 - APROVADO MERCEDES-BENZ 228.31</t>
  </si>
  <si>
    <t xml:space="preserve">MONTANA MAAX - PLUS K </t>
  </si>
  <si>
    <t xml:space="preserve">API CK-4 SAE 15W40 MINERAL</t>
  </si>
  <si>
    <t xml:space="preserve">MONTANA MAAX - PLUS KV </t>
  </si>
  <si>
    <t xml:space="preserve">SEMI-SINTÉTICO API CK-4 10W30  - APR. VOLVO VDS-4.5, MACK EO-AS e RENAULT VI </t>
  </si>
  <si>
    <t xml:space="preserve">100% SINTÉTICO - API CK-4 5W-30 / ACEA E7/E8/E11-24,/ DAIMLER / MAN / VOLVO</t>
  </si>
  <si>
    <t xml:space="preserve">PORTFÓLIO TRANSMISSÃO E DIFERENCIAL</t>
  </si>
  <si>
    <t xml:space="preserve">PRODUTOS: LINHA </t>
  </si>
  <si>
    <t xml:space="preserve">TRANSMISSÃO E DIFERENCIAL</t>
  </si>
  <si>
    <t xml:space="preserve">MONTANA DYNAMIC - TASA</t>
  </si>
  <si>
    <t xml:space="preserve">TASA - TIPO A</t>
  </si>
  <si>
    <t xml:space="preserve">MONTANA DYNAMIC - ATF 2</t>
  </si>
  <si>
    <t xml:space="preserve">APROVADO ZF  </t>
  </si>
  <si>
    <t xml:space="preserve">MONTANA DYNAMIC - ATF 3 S    </t>
  </si>
  <si>
    <t xml:space="preserve">MINERAL ATF DEXRON III</t>
  </si>
  <si>
    <t xml:space="preserve">MONTANA DYNAMIC - ATF 3 S</t>
  </si>
  <si>
    <t xml:space="preserve">100% SINTÉTICO ATF DEXRON III</t>
  </si>
  <si>
    <t xml:space="preserve">MONTANA DYNAMIC - ATF 6</t>
  </si>
  <si>
    <t xml:space="preserve">100% SINTÉTICO ATF DEXRON VI</t>
  </si>
  <si>
    <t xml:space="preserve">MONTANA DYNAMIC SYNTHO CVT</t>
  </si>
  <si>
    <t xml:space="preserve">100% SINTÉTICO CVT</t>
  </si>
  <si>
    <t xml:space="preserve">MONTANA DYNAMIC - TRACTOGEAR  4</t>
  </si>
  <si>
    <t xml:space="preserve">GL-4  SAE 80W</t>
  </si>
  <si>
    <t xml:space="preserve">GL-4  SAE 90</t>
  </si>
  <si>
    <t xml:space="preserve">GL-4  SAE 140</t>
  </si>
  <si>
    <t xml:space="preserve">MONTANA DYNAMIC TRACTOGEAR  4 - PRIME</t>
  </si>
  <si>
    <t xml:space="preserve">GL-4  SAE 80W APROVADO MERCEDES-BENZ 235.1</t>
  </si>
  <si>
    <t xml:space="preserve">MONTANA DYNAMIC TRACTOGEAR  5 - PRIME</t>
  </si>
  <si>
    <t xml:space="preserve">GL-5  SAE 80W90  APROVADO MERCEDES-BENZ 235.20</t>
  </si>
  <si>
    <t xml:space="preserve">MONTANA DYNAMIC - TRACTOGEAR  5</t>
  </si>
  <si>
    <t xml:space="preserve">GL-5  SAE 80W</t>
  </si>
  <si>
    <t xml:space="preserve">MONTANA DYNAMIC - SYNTHEUM 75W90</t>
  </si>
  <si>
    <t xml:space="preserve">100% SINTÉTICO - GL-5 75W90</t>
  </si>
  <si>
    <t xml:space="preserve">MONTANA DYNAMIC - SYNTHEUM 75W90  </t>
  </si>
  <si>
    <t xml:space="preserve">GL-5  SAE 80W90; APROVADO ZF  </t>
  </si>
  <si>
    <t xml:space="preserve">GL-5  SAE 90; APROVADO ZF</t>
  </si>
  <si>
    <t xml:space="preserve">GL-5 SAE 140</t>
  </si>
  <si>
    <t xml:space="preserve">GL-5 SAE 85W140 APROVADO ZF  </t>
  </si>
  <si>
    <t xml:space="preserve">GL-5  SAE 250</t>
  </si>
  <si>
    <t xml:space="preserve">MONTANA DYNAMIC TRACTOGEAR 5  </t>
  </si>
  <si>
    <t xml:space="preserve">GL-5 LS 75W-90 - AUTO BLOCANTE</t>
  </si>
  <si>
    <t xml:space="preserve">MONTANA DYNAMIC TRACTORGEAR 5   </t>
  </si>
  <si>
    <t xml:space="preserve">GL-5 LS 80W-90 - AUTO BLOCANTE</t>
  </si>
  <si>
    <t xml:space="preserve">MONTANA DYNAMIC TRACTORGEAR 5</t>
  </si>
  <si>
    <t xml:space="preserve">GL-5 LS 85W-140 - AUTO BLOCANTE</t>
  </si>
  <si>
    <t xml:space="preserve">MONTANA DYNAMIC TRACTORGEAR 5  SYNTH   </t>
  </si>
  <si>
    <t xml:space="preserve">100% SYNTH - GL-5 LS 75W-90 - AUTO BLOCANTE</t>
  </si>
  <si>
    <t xml:space="preserve">PORTFÓLIO INDUSTRIAL E AGRICOLA</t>
  </si>
  <si>
    <t xml:space="preserve">INDUSTRIAL E AGRICOLA</t>
  </si>
  <si>
    <t xml:space="preserve">AvantiFix - AVANTI-A ADJUVANTE MINERAL  </t>
  </si>
  <si>
    <t xml:space="preserve">AVANTI-A ADJUVANTE  /  ÓLEO MINERAL PARA PULVERIZAÇÃO AGRICOLA</t>
  </si>
  <si>
    <t xml:space="preserve">MONTANA DYNAMIC - HYDROMEC</t>
  </si>
  <si>
    <t xml:space="preserve">HD/HL - ISO VG 32 - CALDEIRAS E SISTEMAS HIDRAULICOS EM GERAL</t>
  </si>
  <si>
    <t xml:space="preserve">HD/HL - ISO VG 46 - CALDEIRAS E SISTEMAS HIDRAULICOS EM GERAL</t>
  </si>
  <si>
    <t xml:space="preserve">HD/HL - ISO VG 68  - CALDEIRAS E SISTEMAS HIDRAULICOS EM GERAL</t>
  </si>
  <si>
    <t xml:space="preserve">HD/HL - ISO VG 100 - CALDEIRAS E SISTEMAS HIDRAULICOS EM GERAL</t>
  </si>
  <si>
    <t xml:space="preserve">HD/HL - ISO VG 150 - CALDEIRAS E SISTEMAS HIDRAULICOS EM GERAL</t>
  </si>
  <si>
    <t xml:space="preserve">MONTANA DYNAMIC - HYDROMEC PLUS</t>
  </si>
  <si>
    <t xml:space="preserve">HLP - ISO VG 32  - CALDEIRAS E SISTEMAS HIDRAULICOS EM GERAL</t>
  </si>
  <si>
    <t xml:space="preserve">HLP - ISO VG 46 - CALDEIRAS E SISTEMAS HIDRAULICOS EM GERAL</t>
  </si>
  <si>
    <t xml:space="preserve">HLP - ISO VG 68 - CALDEIRAS E SISTEMAS HIDRAULICOS EM GERAL</t>
  </si>
  <si>
    <t xml:space="preserve">HLP - ISO VG 100  - CALDEIRAS E SISTEMAS HIDRAULICOS EM GERAL</t>
  </si>
  <si>
    <t xml:space="preserve">HLP - ISO VG 150 - CALDEIRAS E SISTEMAS HIDRAULICOS EM GERAL</t>
  </si>
  <si>
    <t xml:space="preserve">MONTANA DYNAMIC - HYDROMEC EXTRA</t>
  </si>
  <si>
    <t xml:space="preserve">SEMISSINTÉTICO - HVLP - ISO VG 68 - CALDEIRAS E HIDR. EM GERAL</t>
  </si>
  <si>
    <t xml:space="preserve">MONTANA DYNAMIC - MILKING</t>
  </si>
  <si>
    <t xml:space="preserve">ISO VG 68 - ORDENHADEIRA</t>
  </si>
  <si>
    <t xml:space="preserve">MONTANA DYNAMIC - FRIDGE</t>
  </si>
  <si>
    <t xml:space="preserve">ISO VG 68 - CAMARAS DE REFRIGERAÇÃO</t>
  </si>
  <si>
    <t xml:space="preserve">MONTANA DYNAMIC - COMPRESSOR</t>
  </si>
  <si>
    <t xml:space="preserve">HLP ISO VG 150</t>
  </si>
  <si>
    <t xml:space="preserve">MONTANA DYNAMIC - COMPRESSOR ULTRA</t>
  </si>
  <si>
    <t xml:space="preserve">SEMISSINTÉTICO ISO 46 - COMPRESSOR DE PARAFUSO</t>
  </si>
  <si>
    <t xml:space="preserve">MONTANA DYNAMIC - COMPRESSOR ULTRA PLUS</t>
  </si>
  <si>
    <t xml:space="preserve">100% SINTÉTICO ISO 46 - COMPRESSOR DE PARAFUSO</t>
  </si>
  <si>
    <t xml:space="preserve">MONTANA DYNAMIC - MULTIFUNCTION TDF</t>
  </si>
  <si>
    <t xml:space="preserve">TOU - SAE 10W-30</t>
  </si>
  <si>
    <t xml:space="preserve">MONTANA DYNAMIC THD FLUID   </t>
  </si>
  <si>
    <t xml:space="preserve">TOU - SAE 10W30</t>
  </si>
  <si>
    <t xml:space="preserve">TOU - SAE 20W-30</t>
  </si>
  <si>
    <t xml:space="preserve">MONTANA DYNAMIC - HYDROTORK 3</t>
  </si>
  <si>
    <t xml:space="preserve">CATTERPILLAR TO-4 KOMATSU MICRO CLUTCH; ALLISON C-4 - SAE 10W</t>
  </si>
  <si>
    <t xml:space="preserve">MONTANA DYNAMIC - HYDROTORK 4</t>
  </si>
  <si>
    <t xml:space="preserve">CATERP. TO-4 ALLISON C-4 - API MT-1 SAE 30 - APROVADO ZF  </t>
  </si>
  <si>
    <t xml:space="preserve">CATERPILLAR TO-4 ALLISON C-4; KOMATSU KES 07.868.1 - API MT-1; SAE 50</t>
  </si>
  <si>
    <t xml:space="preserve">MONTANA DYNAMIC - TS</t>
  </si>
  <si>
    <t xml:space="preserve">ISO VG 68 - MESAS, GUIAS E BARRAMENTOS</t>
  </si>
  <si>
    <t xml:space="preserve">ISO VG 220 - MESAS, GUIAS E BARRAMENTOS</t>
  </si>
  <si>
    <t xml:space="preserve">MONTANA DYNAMIC - HYDROMEC - NT</t>
  </si>
  <si>
    <t xml:space="preserve">ISO VG 220 - SISTEMAS PNEUMATICOS</t>
  </si>
  <si>
    <t xml:space="preserve">MONTANA DYNAMIC - PRESSOMEC</t>
  </si>
  <si>
    <t xml:space="preserve">AGMA 9005-EO; DAVID BROWN M,A,E - ISO VG 220, 320, 460 e 680 - REDUTORES IND.</t>
  </si>
  <si>
    <t xml:space="preserve">MONTANA SISTEMA CIRCULATÓRIO INDUSTRIAL   </t>
  </si>
  <si>
    <t xml:space="preserve">INDUSTRIAL - ISO VG 100, 150, 220 e 320</t>
  </si>
  <si>
    <t xml:space="preserve">MONTANA ÓLEO TERMICO   </t>
  </si>
  <si>
    <t xml:space="preserve">INDUSTRIAL - TERMICO</t>
  </si>
  <si>
    <t xml:space="preserve">MONTANA TURBINA   </t>
  </si>
  <si>
    <t xml:space="preserve">INDUSTRIAL - TURBINA ISO VG 68</t>
  </si>
  <si>
    <t xml:space="preserve">MONTANA SUGARPLANT 16.000   </t>
  </si>
  <si>
    <t xml:space="preserve">INDUSTRIAL - 16.000  /  USINAS AÇÚCAR &amp; ÀLCOOL</t>
  </si>
  <si>
    <t xml:space="preserve">MONTANA DYNAMIC - CHAINER</t>
  </si>
  <si>
    <t xml:space="preserve">ISO VG 150 ANTIG.-MOTOSSERRAS &amp; SISTEMA DE CORTE (HARVESTERS)</t>
  </si>
  <si>
    <t xml:space="preserve">MONTANA DYNAMIC - MOLDER</t>
  </si>
  <si>
    <t xml:space="preserve">ALTO RENDIMENTO - DESMOLDANTES CONCRETO</t>
  </si>
  <si>
    <t xml:space="preserve">LINHA DE GRAXAS</t>
  </si>
  <si>
    <t xml:space="preserve">MONTANA OIL</t>
  </si>
  <si>
    <t xml:space="preserve">PRODUTOS: GRAXAS AUTOMOTIVAS &amp; INDUSTRIAIS CONVENCIONAIS</t>
  </si>
  <si>
    <t xml:space="preserve">MONTANA HYPER - GREASER BR-B </t>
  </si>
  <si>
    <t xml:space="preserve">LÍTIO MP-EP</t>
  </si>
  <si>
    <t xml:space="preserve">MONTANA HYPER - GREASER COTTON</t>
  </si>
  <si>
    <t xml:space="preserve">LÍTIO MP 0</t>
  </si>
  <si>
    <t xml:space="preserve">MONTANA HYPER - GREASER BR-A </t>
  </si>
  <si>
    <t xml:space="preserve">LÍTIO MP</t>
  </si>
  <si>
    <t xml:space="preserve">MONTANA HYPER - GREASER CHASSIS</t>
  </si>
  <si>
    <t xml:space="preserve">CÁLCIO CA-2</t>
  </si>
  <si>
    <t xml:space="preserve">LINHA DE FLUIDOS ESPECIAIS</t>
  </si>
  <si>
    <t xml:space="preserve">PRODUTOS: FLUDOS ESPECIAIS</t>
  </si>
  <si>
    <t xml:space="preserve">MONTANA ANTIRUST BOOST</t>
  </si>
  <si>
    <t xml:space="preserve">PRONTO PARA USO</t>
  </si>
  <si>
    <t xml:space="preserve">MONTANA COOLANT - ALL SEASONS</t>
  </si>
  <si>
    <t xml:space="preserve">TOTAL PEDIDO:</t>
  </si>
  <si>
    <t xml:space="preserve">Total R$</t>
  </si>
  <si>
    <t xml:space="preserve">KRM COMPANY/AWA PRODUTOS DE PETRÓLEO &amp; TEXSA DO BRASIL</t>
  </si>
  <si>
    <t xml:space="preserve">PREÇOS DISTRIBUIDORES EXCLUSIVOS MONTANA OIL BRASIL POR: KRM COMPANY      ////      ATENDIMENTO OURO  0800 647 1553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</si>
</sst>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5">
    <numFmt numFmtId="164" formatCode="_(&quot;R$ &quot;* #,##0.00_);_(&quot;R$ &quot;* \(#,##0.00\);_(&quot;R$ &quot;* &quot;-&quot;??_);_(@_)"/>
    <numFmt numFmtId="165" formatCode="_(&quot;R$ &quot;* #,##0_);_(&quot;R$ &quot;* \(#,##0\);_(&quot;R$ &quot;* &quot;-&quot;_);_(@_)"/>
    <numFmt numFmtId="166" formatCode="_(* #,##0_);_(* \(#,##0\);_(* &quot;-&quot;_);_(@_)"/>
    <numFmt numFmtId="167" formatCode="_(* #,##0.00_);_(* \(#,##0.00\);_(* &quot;-&quot;??_);_(@_)"/>
    <numFmt numFmtId="168" formatCode="_-[$R$-416]\ * #,##0.00_-;\-[$R$-416]\ * #,##0.00_-;_-[$R$-416]\ * &quot;-&quot;??_-;_-@_-"/>
  </numFmts>
  <fonts count="31">
    <font>
      <sz val="10.000000"/>
      <name val="Arial"/>
    </font>
    <font>
      <sz val="11.000000"/>
      <color theme="1" tint="0"/>
      <name val="Calibri"/>
      <scheme val="minor"/>
    </font>
    <font>
      <sz val="11.000000"/>
      <color theme="0" tint="0"/>
      <name val="Calibri"/>
      <scheme val="minor"/>
    </font>
    <font>
      <sz val="11.000000"/>
      <color rgb="FF006100"/>
      <name val="Calibri"/>
      <scheme val="minor"/>
    </font>
    <font>
      <b/>
      <sz val="11.000000"/>
      <color rgb="FFFA7D00"/>
      <name val="Calibri"/>
      <scheme val="minor"/>
    </font>
    <font>
      <b/>
      <sz val="11.000000"/>
      <color theme="0" tint="0"/>
      <name val="Calibri"/>
      <scheme val="minor"/>
    </font>
    <font>
      <sz val="11.000000"/>
      <color rgb="FFFA7D00"/>
      <name val="Calibri"/>
      <scheme val="minor"/>
    </font>
    <font>
      <sz val="11.000000"/>
      <color rgb="FF3F3F76"/>
      <name val="Calibri"/>
      <scheme val="minor"/>
    </font>
    <font>
      <u/>
      <sz val="10.000000"/>
      <color theme="10" tint="0"/>
      <name val="Arial"/>
    </font>
    <font>
      <u/>
      <sz val="10.000000"/>
      <color theme="11" tint="0"/>
      <name val="Arial"/>
    </font>
    <font>
      <sz val="11.000000"/>
      <color rgb="FF9C6500"/>
      <name val="Calibri"/>
      <scheme val="minor"/>
    </font>
    <font>
      <sz val="11.000000"/>
      <color rgb="FF9C0006"/>
      <name val="Calibri"/>
      <scheme val="minor"/>
    </font>
    <font>
      <b/>
      <sz val="11.000000"/>
      <color rgb="FF3F3F3F"/>
      <name val="Calibri"/>
      <scheme val="minor"/>
    </font>
    <font>
      <sz val="11.000000"/>
      <color indexed="2"/>
      <name val="Calibri"/>
      <scheme val="minor"/>
    </font>
    <font>
      <i/>
      <sz val="11.000000"/>
      <color rgb="FF7F7F7F"/>
      <name val="Calibri"/>
      <scheme val="minor"/>
    </font>
    <font>
      <b/>
      <sz val="18.000000"/>
      <color theme="3" tint="0"/>
      <name val="Cambria"/>
      <scheme val="major"/>
    </font>
    <font>
      <b/>
      <sz val="15.000000"/>
      <color theme="3" tint="0"/>
      <name val="Calibri"/>
      <scheme val="minor"/>
    </font>
    <font>
      <b/>
      <sz val="13.000000"/>
      <color theme="3" tint="0"/>
      <name val="Calibri"/>
      <scheme val="minor"/>
    </font>
    <font>
      <b/>
      <sz val="11.000000"/>
      <color theme="3" tint="0"/>
      <name val="Calibri"/>
      <scheme val="minor"/>
    </font>
    <font>
      <b/>
      <sz val="11.000000"/>
      <color theme="1" tint="0"/>
      <name val="Calibri"/>
      <scheme val="minor"/>
    </font>
    <font>
      <sz val="11.000000"/>
      <name val="Arial"/>
    </font>
    <font>
      <b/>
      <sz val="11.000000"/>
      <name val="Arial"/>
    </font>
    <font>
      <b/>
      <sz val="16.000000"/>
      <name val="Arial"/>
    </font>
    <font>
      <b/>
      <sz val="16.000000"/>
      <color indexed="2"/>
      <name val="Arial"/>
    </font>
    <font>
      <b/>
      <sz val="11.000000"/>
      <color indexed="2"/>
      <name val="Arial"/>
    </font>
    <font>
      <b/>
      <sz val="11.000000"/>
      <color theme="3" tint="0"/>
      <name val="Arial"/>
    </font>
    <font>
      <b/>
      <sz val="11.000000"/>
      <color theme="1" tint="0"/>
      <name val="Arial"/>
    </font>
    <font>
      <b/>
      <sz val="8.000000"/>
      <color indexed="2"/>
      <name val="Arial"/>
    </font>
    <font>
      <b/>
      <sz val="10.000000"/>
      <name val="Arial"/>
    </font>
    <font>
      <b/>
      <sz val="11.000000"/>
      <color rgb="FF00B050"/>
      <name val="Arial"/>
    </font>
    <font>
      <b/>
      <u/>
      <sz val="12.000000"/>
      <color theme="3" tint="0"/>
      <name val="Arial"/>
    </font>
  </fonts>
  <fills count="40">
    <fill>
      <patternFill patternType="none"/>
    </fill>
    <fill>
      <patternFill patternType="gray125"/>
    </fill>
    <fill>
      <patternFill patternType="solid">
        <fgColor theme="4" tint="0.79998199999999997"/>
        <bgColor indexed="65"/>
      </patternFill>
    </fill>
    <fill>
      <patternFill patternType="solid">
        <fgColor theme="5" tint="0.79998199999999997"/>
        <bgColor indexed="65"/>
      </patternFill>
    </fill>
    <fill>
      <patternFill patternType="solid">
        <fgColor theme="6" tint="0.79998199999999997"/>
        <bgColor indexed="65"/>
      </patternFill>
    </fill>
    <fill>
      <patternFill patternType="solid">
        <fgColor theme="7" tint="0.79998199999999997"/>
        <bgColor indexed="65"/>
      </patternFill>
    </fill>
    <fill>
      <patternFill patternType="solid">
        <fgColor theme="8" tint="0.79998199999999997"/>
        <bgColor indexed="65"/>
      </patternFill>
    </fill>
    <fill>
      <patternFill patternType="solid">
        <fgColor theme="9" tint="0.79998199999999997"/>
        <bgColor indexed="65"/>
      </patternFill>
    </fill>
    <fill>
      <patternFill patternType="solid">
        <fgColor theme="4" tint="0.59999400000000003"/>
        <bgColor indexed="65"/>
      </patternFill>
    </fill>
    <fill>
      <patternFill patternType="solid">
        <fgColor theme="5" tint="0.59999400000000003"/>
        <bgColor indexed="65"/>
      </patternFill>
    </fill>
    <fill>
      <patternFill patternType="solid">
        <fgColor theme="6" tint="0.59999400000000003"/>
        <bgColor indexed="65"/>
      </patternFill>
    </fill>
    <fill>
      <patternFill patternType="solid">
        <fgColor theme="7" tint="0.59999400000000003"/>
        <bgColor indexed="65"/>
      </patternFill>
    </fill>
    <fill>
      <patternFill patternType="solid">
        <fgColor theme="8" tint="0.59999400000000003"/>
        <bgColor indexed="65"/>
      </patternFill>
    </fill>
    <fill>
      <patternFill patternType="solid">
        <fgColor theme="9" tint="0.59999400000000003"/>
        <bgColor indexed="65"/>
      </patternFill>
    </fill>
    <fill>
      <patternFill patternType="solid">
        <fgColor theme="4" tint="0.399976"/>
        <bgColor indexed="65"/>
      </patternFill>
    </fill>
    <fill>
      <patternFill patternType="solid">
        <fgColor theme="5" tint="0.399976"/>
        <bgColor indexed="65"/>
      </patternFill>
    </fill>
    <fill>
      <patternFill patternType="solid">
        <fgColor theme="6" tint="0.399976"/>
        <bgColor indexed="65"/>
      </patternFill>
    </fill>
    <fill>
      <patternFill patternType="solid">
        <fgColor theme="7" tint="0.399976"/>
        <bgColor indexed="65"/>
      </patternFill>
    </fill>
    <fill>
      <patternFill patternType="solid">
        <fgColor theme="8" tint="0.399976"/>
        <bgColor indexed="65"/>
      </patternFill>
    </fill>
    <fill>
      <patternFill patternType="solid">
        <fgColor theme="9" tint="0.399976"/>
        <bgColor indexed="65"/>
      </patternFill>
    </fill>
    <fill>
      <patternFill patternType="solid">
        <fgColor rgb="FFC6EFCE"/>
        <bgColor indexed="65"/>
      </patternFill>
    </fill>
    <fill>
      <patternFill patternType="solid">
        <fgColor rgb="FFF2F2F2"/>
        <bgColor indexed="65"/>
      </patternFill>
    </fill>
    <fill>
      <patternFill patternType="solid">
        <fgColor rgb="FFA5A5A5"/>
        <bgColor indexed="65"/>
      </patternFill>
    </fill>
    <fill>
      <patternFill patternType="solid">
        <fgColor theme="4" tint="0"/>
        <bgColor indexed="65"/>
      </patternFill>
    </fill>
    <fill>
      <patternFill patternType="solid">
        <fgColor theme="5" tint="0"/>
        <bgColor indexed="65"/>
      </patternFill>
    </fill>
    <fill>
      <patternFill patternType="solid">
        <fgColor theme="6" tint="0"/>
        <bgColor indexed="65"/>
      </patternFill>
    </fill>
    <fill>
      <patternFill patternType="solid">
        <fgColor theme="7" tint="0"/>
        <bgColor indexed="65"/>
      </patternFill>
    </fill>
    <fill>
      <patternFill patternType="solid">
        <fgColor theme="8" tint="0"/>
        <bgColor indexed="65"/>
      </patternFill>
    </fill>
    <fill>
      <patternFill patternType="solid">
        <fgColor theme="9" tint="0"/>
        <bgColor indexed="65"/>
      </patternFill>
    </fill>
    <fill>
      <patternFill patternType="solid">
        <fgColor indexed="47"/>
        <bgColor indexed="65"/>
      </patternFill>
    </fill>
    <fill>
      <patternFill patternType="solid">
        <fgColor rgb="FFFFEB9C"/>
        <bgColor indexed="65"/>
      </patternFill>
    </fill>
    <fill>
      <patternFill patternType="solid">
        <fgColor indexed="26"/>
        <bgColor indexed="65"/>
      </patternFill>
    </fill>
    <fill>
      <patternFill patternType="solid">
        <fgColor rgb="FFFFC7CE"/>
        <bgColor indexed="65"/>
      </patternFill>
    </fill>
    <fill>
      <patternFill patternType="solid">
        <fgColor theme="0" tint="0"/>
      </patternFill>
    </fill>
    <fill>
      <patternFill patternType="solid">
        <fgColor theme="4" tint="0"/>
        <bgColor theme="4" tint="0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0" tint="0"/>
        <bgColor theme="0" tint="0"/>
      </patternFill>
    </fill>
    <fill>
      <patternFill patternType="solid">
        <fgColor theme="9" tint="0.79998199999999997"/>
      </patternFill>
    </fill>
    <fill>
      <patternFill patternType="solid">
        <fgColor rgb="FF92D050"/>
      </patternFill>
    </fill>
    <fill>
      <patternFill patternType="solid">
        <fgColor indexed="2"/>
      </patternFill>
    </fill>
  </fills>
  <borders count="51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none"/>
      <right style="none"/>
      <top style="none"/>
      <bottom style="thick">
        <color theme="4" tint="0"/>
      </bottom>
      <diagonal style="none"/>
    </border>
    <border>
      <left style="none"/>
      <right style="none"/>
      <top style="none"/>
      <bottom style="thick">
        <color theme="4" tint="0.49998500000000001"/>
      </bottom>
      <diagonal style="none"/>
    </border>
    <border>
      <left style="none"/>
      <right style="none"/>
      <top style="none"/>
      <bottom style="medium">
        <color theme="4" tint="0.399976"/>
      </bottom>
      <diagonal style="none"/>
    </border>
    <border>
      <left style="none"/>
      <right style="none"/>
      <top style="thin">
        <color theme="4" tint="0"/>
      </top>
      <bottom style="double">
        <color theme="4" tint="0"/>
      </bottom>
      <diagonal style="none"/>
    </border>
    <border>
      <left style="none"/>
      <right style="medium">
        <color theme="1"/>
      </right>
      <top style="none"/>
      <bottom style="none"/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medium">
        <color theme="1"/>
      </right>
      <top style="thin">
        <color auto="1"/>
      </top>
      <bottom style="none"/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none"/>
      <right style="medium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medium">
        <color theme="1"/>
      </right>
      <top style="thin">
        <color theme="1"/>
      </top>
      <bottom style="medium">
        <color theme="1"/>
      </bottom>
      <diagonal style="none"/>
    </border>
    <border>
      <left style="medium">
        <color theme="1"/>
      </left>
      <right style="none"/>
      <top style="thin">
        <color theme="1"/>
      </top>
      <bottom style="medium">
        <color theme="1"/>
      </bottom>
      <diagonal style="none"/>
    </border>
    <border>
      <left style="none"/>
      <right style="none"/>
      <top style="thin">
        <color theme="1"/>
      </top>
      <bottom style="medium">
        <color theme="1"/>
      </bottom>
      <diagonal style="none"/>
    </border>
    <border>
      <left style="none"/>
      <right style="medium">
        <color theme="1"/>
      </right>
      <top style="medium">
        <color theme="1"/>
      </top>
      <bottom style="medium">
        <color theme="1"/>
      </bottom>
      <diagonal style="none"/>
    </border>
    <border>
      <left style="medium">
        <color theme="1"/>
      </left>
      <right style="none"/>
      <top style="medium">
        <color theme="1"/>
      </top>
      <bottom style="medium">
        <color theme="1"/>
      </bottom>
      <diagonal style="none"/>
    </border>
    <border>
      <left style="none"/>
      <right style="none"/>
      <top style="medium">
        <color theme="1"/>
      </top>
      <bottom style="medium">
        <color theme="1"/>
      </bottom>
      <diagonal style="none"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 style="none"/>
    </border>
    <border>
      <left style="medium">
        <color theme="1"/>
      </left>
      <right style="medium">
        <color theme="1"/>
      </right>
      <top style="medium">
        <color theme="1"/>
      </top>
      <bottom style="none"/>
      <diagonal style="none"/>
    </border>
    <border>
      <left style="medium">
        <color theme="1"/>
      </left>
      <right style="medium">
        <color theme="1"/>
      </right>
      <top style="none"/>
      <bottom style="medium">
        <color theme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medium">
        <color auto="1"/>
      </left>
      <right style="none"/>
      <top style="thin">
        <color auto="1"/>
      </top>
      <bottom style="none"/>
      <diagonal style="none"/>
    </border>
    <border>
      <left style="thin">
        <color theme="1"/>
      </left>
      <right style="thin">
        <color theme="1"/>
      </right>
      <top style="none"/>
      <bottom style="thin">
        <color auto="1"/>
      </bottom>
      <diagonal style="none"/>
    </border>
    <border>
      <left style="thin">
        <color theme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rgb="FFB2B2B2"/>
      </right>
      <top style="thin">
        <color auto="1"/>
      </top>
      <bottom style="none"/>
      <diagonal style="none"/>
    </border>
    <border>
      <left style="thin">
        <color rgb="FFB2B2B2"/>
      </left>
      <right style="thin">
        <color auto="1"/>
      </right>
      <top style="thin">
        <color auto="1"/>
      </top>
      <bottom style="thin">
        <color rgb="FFB2B2B2"/>
      </bottom>
      <diagonal style="none"/>
    </border>
    <border>
      <left style="thin">
        <color auto="1"/>
      </left>
      <right style="thin">
        <color rgb="FFB2B2B2"/>
      </right>
      <top style="thin">
        <color auto="1"/>
      </top>
      <bottom style="thin">
        <color auto="1"/>
      </bottom>
      <diagonal style="none"/>
    </border>
    <border>
      <left style="thin">
        <color rgb="FFB2B2B2"/>
      </left>
      <right style="thin">
        <color auto="1"/>
      </right>
      <top style="thin">
        <color rgb="FFB2B2B2"/>
      </top>
      <bottom style="thin">
        <color rgb="FFB2B2B2"/>
      </bottom>
      <diagonal style="none"/>
    </border>
    <border>
      <left style="thin">
        <color auto="1"/>
      </left>
      <right style="thin">
        <color rgb="FFB2B2B2"/>
      </right>
      <top style="none"/>
      <bottom style="thin">
        <color auto="1"/>
      </bottom>
      <diagonal style="none"/>
    </border>
    <border>
      <left style="thin">
        <color rgb="FFB2B2B2"/>
      </left>
      <right style="thin">
        <color auto="1"/>
      </right>
      <top style="thin">
        <color rgb="FFB2B2B2"/>
      </top>
      <bottom style="thin">
        <color auto="1"/>
      </bottom>
      <diagonal style="none"/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rgb="FFB2B2B2"/>
      </right>
      <top style="none"/>
      <bottom style="none"/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 style="none"/>
    </border>
    <border>
      <left style="thin">
        <color theme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theme="1"/>
      </left>
      <right style="thin">
        <color theme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auto="1"/>
      </bottom>
      <diagonal style="none"/>
    </border>
  </borders>
  <cellStyleXfs count="50">
    <xf fontId="0" fillId="0" borderId="0" numFmtId="0" applyNumberFormat="1" applyFont="1" applyFill="1" applyBorder="1"/>
    <xf fontId="1" fillId="2" borderId="0" numFmtId="0" applyNumberFormat="1" applyFont="1" applyFill="1" applyBorder="1"/>
    <xf fontId="1" fillId="3" borderId="0" numFmtId="0" applyNumberFormat="1" applyFont="1" applyFill="1" applyBorder="1"/>
    <xf fontId="1" fillId="4" borderId="0" numFmtId="0" applyNumberFormat="1" applyFont="1" applyFill="1" applyBorder="1"/>
    <xf fontId="1" fillId="5" borderId="0" numFmtId="0" applyNumberFormat="1" applyFont="1" applyFill="1" applyBorder="1"/>
    <xf fontId="1" fillId="6" borderId="0" numFmtId="0" applyNumberFormat="1" applyFont="1" applyFill="1" applyBorder="1"/>
    <xf fontId="1" fillId="7" borderId="0" numFmtId="0" applyNumberFormat="1" applyFont="1" applyFill="1" applyBorder="1"/>
    <xf fontId="1" fillId="8" borderId="0" numFmtId="0" applyNumberFormat="1" applyFont="1" applyFill="1" applyBorder="1"/>
    <xf fontId="1" fillId="9" borderId="0" numFmtId="0" applyNumberFormat="1" applyFont="1" applyFill="1" applyBorder="1"/>
    <xf fontId="1" fillId="10" borderId="0" numFmtId="0" applyNumberFormat="1" applyFont="1" applyFill="1" applyBorder="1"/>
    <xf fontId="1" fillId="11" borderId="0" numFmtId="0" applyNumberFormat="1" applyFont="1" applyFill="1" applyBorder="1"/>
    <xf fontId="1" fillId="12" borderId="0" numFmtId="0" applyNumberFormat="1" applyFont="1" applyFill="1" applyBorder="1"/>
    <xf fontId="1" fillId="13" borderId="0" numFmtId="0" applyNumberFormat="1" applyFont="1" applyFill="1" applyBorder="1"/>
    <xf fontId="2" fillId="14" borderId="0" numFmtId="0" applyNumberFormat="1" applyFont="1" applyFill="1" applyBorder="1"/>
    <xf fontId="2" fillId="15" borderId="0" numFmtId="0" applyNumberFormat="1" applyFont="1" applyFill="1" applyBorder="1"/>
    <xf fontId="2" fillId="16" borderId="0" numFmtId="0" applyNumberFormat="1" applyFont="1" applyFill="1" applyBorder="1"/>
    <xf fontId="2" fillId="17" borderId="0" numFmtId="0" applyNumberFormat="1" applyFont="1" applyFill="1" applyBorder="1"/>
    <xf fontId="2" fillId="18" borderId="0" numFmtId="0" applyNumberFormat="1" applyFont="1" applyFill="1" applyBorder="1"/>
    <xf fontId="2" fillId="19" borderId="0" numFmtId="0" applyNumberFormat="1" applyFont="1" applyFill="1" applyBorder="1"/>
    <xf fontId="3" fillId="20" borderId="0" numFmtId="0" applyNumberFormat="1" applyFont="1" applyFill="1" applyBorder="1"/>
    <xf fontId="4" fillId="21" borderId="1" numFmtId="0" applyNumberFormat="1" applyFont="1" applyFill="1" applyBorder="1"/>
    <xf fontId="5" fillId="22" borderId="2" numFmtId="0" applyNumberFormat="1" applyFont="1" applyFill="1" applyBorder="1"/>
    <xf fontId="6" fillId="0" borderId="3" numFmtId="0" applyNumberFormat="1" applyFont="1" applyFill="1" applyBorder="1"/>
    <xf fontId="2" fillId="23" borderId="0" numFmtId="0" applyNumberFormat="1" applyFont="1" applyFill="1" applyBorder="1"/>
    <xf fontId="2" fillId="24" borderId="0" numFmtId="0" applyNumberFormat="1" applyFont="1" applyFill="1" applyBorder="1"/>
    <xf fontId="2" fillId="25" borderId="0" numFmtId="0" applyNumberFormat="1" applyFont="1" applyFill="1" applyBorder="1"/>
    <xf fontId="2" fillId="26" borderId="0" numFmtId="0" applyNumberFormat="1" applyFont="1" applyFill="1" applyBorder="1"/>
    <xf fontId="2" fillId="27" borderId="0" numFmtId="0" applyNumberFormat="1" applyFont="1" applyFill="1" applyBorder="1"/>
    <xf fontId="2" fillId="28" borderId="0" numFmtId="0" applyNumberFormat="1" applyFont="1" applyFill="1" applyBorder="1"/>
    <xf fontId="7" fillId="29" borderId="1" numFmtId="0" applyNumberFormat="1" applyFont="1" applyFill="1" applyBorder="1"/>
    <xf fontId="8" fillId="0" borderId="0" numFmtId="0" applyNumberFormat="1" applyFont="1" applyFill="1" applyBorder="1"/>
    <xf fontId="9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5" applyNumberFormat="1" applyFont="1" applyFill="1" applyBorder="1"/>
    <xf fontId="10" fillId="30" borderId="0" numFmtId="0" applyNumberFormat="1" applyFont="1" applyFill="1" applyBorder="1"/>
    <xf fontId="0" fillId="0" borderId="0" numFmtId="0" applyNumberFormat="1" applyFont="1" applyFill="1" applyBorder="1"/>
    <xf fontId="0" fillId="31" borderId="4" numFmtId="0" applyNumberFormat="1" applyFont="1" applyFill="1" applyBorder="1"/>
    <xf fontId="0" fillId="0" borderId="0" numFmtId="9" applyNumberFormat="1" applyFont="1" applyFill="1" applyBorder="1"/>
    <xf fontId="11" fillId="32" borderId="0" numFmtId="0" applyNumberFormat="1" applyFont="1" applyFill="1" applyBorder="1"/>
    <xf fontId="12" fillId="21" borderId="5" numFmtId="0" applyNumberFormat="1" applyFont="1" applyFill="1" applyBorder="1"/>
    <xf fontId="0" fillId="0" borderId="0" numFmtId="166" applyNumberFormat="1" applyFont="1" applyFill="1" applyBorder="1"/>
    <xf fontId="13" fillId="0" borderId="0" numFmtId="0" applyNumberFormat="1" applyFont="1" applyFill="1" applyBorder="1"/>
    <xf fontId="14" fillId="0" borderId="0" numFmtId="0" applyNumberFormat="1" applyFont="1" applyFill="1" applyBorder="1"/>
    <xf fontId="15" fillId="0" borderId="0" numFmtId="0" applyNumberFormat="1" applyFont="1" applyFill="1" applyBorder="1"/>
    <xf fontId="16" fillId="0" borderId="6" numFmtId="0" applyNumberFormat="1" applyFont="1" applyFill="1" applyBorder="1"/>
    <xf fontId="17" fillId="0" borderId="7" numFmtId="0" applyNumberFormat="1" applyFont="1" applyFill="1" applyBorder="1"/>
    <xf fontId="18" fillId="0" borderId="8" numFmtId="0" applyNumberFormat="1" applyFont="1" applyFill="1" applyBorder="1"/>
    <xf fontId="18" fillId="0" borderId="0" numFmtId="0" applyNumberFormat="1" applyFont="1" applyFill="1" applyBorder="1"/>
    <xf fontId="19" fillId="0" borderId="9" numFmtId="0" applyNumberFormat="1" applyFont="1" applyFill="1" applyBorder="1"/>
    <xf fontId="0" fillId="0" borderId="0" numFmtId="167" applyNumberFormat="1" applyFont="1" applyFill="1" applyBorder="1"/>
  </cellStyleXfs>
  <cellXfs count="180">
    <xf fontId="0" fillId="0" borderId="0" numFmtId="0" xfId="0"/>
    <xf fontId="20" fillId="0" borderId="0" numFmtId="0" xfId="0" applyFont="1" applyAlignment="1">
      <alignment horizontal="left"/>
    </xf>
    <xf fontId="20" fillId="0" borderId="0" numFmtId="0" xfId="0" applyFont="1" applyAlignment="1">
      <alignment horizontal="center"/>
    </xf>
    <xf fontId="20" fillId="33" borderId="0" numFmtId="0" xfId="0" applyFont="1" applyFill="1" applyAlignment="1">
      <alignment horizontal="center"/>
    </xf>
    <xf fontId="20" fillId="0" borderId="0" numFmtId="0" xfId="0" applyFont="1" applyAlignment="1">
      <alignment horizontal="center" vertical="center"/>
    </xf>
    <xf fontId="20" fillId="0" borderId="10" numFmtId="0" xfId="0" applyFont="1" applyBorder="1" applyAlignment="1">
      <alignment horizontal="center"/>
    </xf>
    <xf fontId="21" fillId="0" borderId="11" numFmtId="0" xfId="0" applyFont="1" applyBorder="1" applyAlignment="1">
      <alignment horizontal="center" wrapText="1"/>
    </xf>
    <xf fontId="21" fillId="0" borderId="12" numFmtId="0" xfId="0" applyFont="1" applyBorder="1" applyAlignment="1">
      <alignment horizontal="center" wrapText="1"/>
    </xf>
    <xf fontId="21" fillId="0" borderId="12" numFmtId="0" xfId="0" applyFont="1" applyBorder="1" applyAlignment="1">
      <alignment horizontal="center" vertical="center" wrapText="1"/>
    </xf>
    <xf fontId="21" fillId="0" borderId="13" numFmtId="0" xfId="0" applyFont="1" applyBorder="1" applyAlignment="1">
      <alignment horizontal="center" wrapText="1"/>
    </xf>
    <xf fontId="21" fillId="0" borderId="0" numFmtId="0" xfId="0" applyFont="1"/>
    <xf fontId="21" fillId="0" borderId="14" numFmtId="0" xfId="0" applyFont="1" applyBorder="1" applyAlignment="1">
      <alignment horizontal="center" wrapText="1"/>
    </xf>
    <xf fontId="21" fillId="0" borderId="15" numFmtId="0" xfId="0" applyFont="1" applyBorder="1" applyAlignment="1">
      <alignment horizontal="center" wrapText="1"/>
    </xf>
    <xf fontId="21" fillId="0" borderId="15" numFmtId="0" xfId="0" applyFont="1" applyBorder="1" applyAlignment="1">
      <alignment horizontal="center" vertical="center" wrapText="1"/>
    </xf>
    <xf fontId="21" fillId="0" borderId="16" numFmtId="0" xfId="0" applyFont="1" applyBorder="1" applyAlignment="1">
      <alignment horizontal="center" wrapText="1"/>
    </xf>
    <xf fontId="21" fillId="0" borderId="0" numFmtId="0" xfId="0" applyFont="1" applyAlignment="1">
      <alignment horizontal="center"/>
    </xf>
    <xf fontId="20" fillId="0" borderId="17" numFmtId="0" xfId="0" applyFont="1" applyBorder="1" applyAlignment="1">
      <alignment horizontal="center" vertical="center" wrapText="1"/>
    </xf>
    <xf fontId="20" fillId="0" borderId="17" numFmtId="0" xfId="0" applyFont="1" applyBorder="1" applyAlignment="1">
      <alignment horizontal="center" vertical="center"/>
    </xf>
    <xf fontId="20" fillId="0" borderId="18" numFmtId="0" xfId="0" applyFont="1" applyBorder="1" applyAlignment="1">
      <alignment horizontal="center"/>
    </xf>
    <xf fontId="20" fillId="0" borderId="19" numFmtId="0" xfId="0" applyFont="1" applyBorder="1" applyAlignment="1">
      <alignment horizontal="center"/>
    </xf>
    <xf fontId="20" fillId="0" borderId="19" numFmtId="0" xfId="0" applyFont="1" applyBorder="1"/>
    <xf fontId="20" fillId="0" borderId="19" numFmtId="0" xfId="0" applyFont="1" applyBorder="1" applyAlignment="1">
      <alignment horizontal="center" vertical="center"/>
    </xf>
    <xf fontId="20" fillId="0" borderId="17" numFmtId="0" xfId="0" applyFont="1" applyBorder="1"/>
    <xf fontId="20" fillId="0" borderId="20" numFmtId="0" xfId="0" applyFont="1" applyBorder="1" applyAlignment="1">
      <alignment horizontal="center" vertical="center" wrapText="1"/>
    </xf>
    <xf fontId="20" fillId="0" borderId="20" numFmtId="0" xfId="0" applyFont="1" applyBorder="1" applyAlignment="1">
      <alignment horizontal="center" vertical="center"/>
    </xf>
    <xf fontId="20" fillId="0" borderId="21" numFmtId="0" xfId="0" applyFont="1" applyBorder="1" applyAlignment="1">
      <alignment horizontal="center"/>
    </xf>
    <xf fontId="20" fillId="0" borderId="22" numFmtId="0" xfId="0" applyFont="1" applyBorder="1" applyAlignment="1">
      <alignment horizontal="center"/>
    </xf>
    <xf fontId="20" fillId="0" borderId="22" numFmtId="0" xfId="0" applyFont="1" applyBorder="1"/>
    <xf fontId="20" fillId="0" borderId="22" numFmtId="0" xfId="0" applyFont="1" applyBorder="1" applyAlignment="1">
      <alignment horizontal="center" vertical="center"/>
    </xf>
    <xf fontId="20" fillId="0" borderId="20" numFmtId="0" xfId="0" applyFont="1" applyBorder="1"/>
    <xf fontId="20" fillId="0" borderId="0" numFmtId="0" xfId="0" applyFont="1"/>
    <xf fontId="20" fillId="0" borderId="0" numFmtId="0" xfId="0" applyFont="1" applyAlignment="1">
      <alignment horizontal="center" vertical="center" wrapText="1"/>
    </xf>
    <xf fontId="21" fillId="0" borderId="0" numFmtId="0" xfId="0" applyFont="1" applyAlignment="1">
      <alignment horizontal="center" wrapText="1"/>
    </xf>
    <xf fontId="21" fillId="0" borderId="0" numFmtId="0" xfId="0" applyFont="1" applyAlignment="1">
      <alignment horizontal="center" vertical="center"/>
    </xf>
    <xf fontId="22" fillId="0" borderId="23" numFmtId="0" xfId="0" applyFont="1" applyBorder="1" applyAlignment="1">
      <alignment horizontal="center" vertical="center"/>
    </xf>
    <xf fontId="20" fillId="33" borderId="23" numFmtId="0" xfId="0" applyFont="1" applyFill="1" applyBorder="1" applyAlignment="1">
      <alignment horizontal="center" vertical="center"/>
    </xf>
    <xf fontId="20" fillId="33" borderId="24" numFmtId="0" xfId="0" applyFont="1" applyFill="1" applyBorder="1" applyAlignment="1">
      <alignment horizontal="center" vertical="center"/>
    </xf>
    <xf fontId="20" fillId="34" borderId="24" numFmtId="0" xfId="36" applyFont="1" applyFill="1" applyBorder="1" applyAlignment="1">
      <alignment horizontal="center" vertical="center"/>
    </xf>
    <xf fontId="21" fillId="34" borderId="24" numFmtId="0" xfId="0" applyFont="1" applyFill="1" applyBorder="1" applyAlignment="1">
      <alignment horizontal="center" vertical="center" wrapText="1"/>
    </xf>
    <xf fontId="21" fillId="34" borderId="23" numFmtId="0" xfId="0" applyFont="1" applyFill="1" applyBorder="1" applyAlignment="1">
      <alignment vertical="center"/>
    </xf>
    <xf fontId="23" fillId="34" borderId="23" numFmtId="0" xfId="0" applyFont="1" applyFill="1" applyBorder="1" applyAlignment="1">
      <alignment horizontal="center" vertical="center"/>
    </xf>
    <xf fontId="20" fillId="34" borderId="23" numFmtId="0" xfId="36" applyFont="1" applyFill="1" applyBorder="1" applyAlignment="1">
      <alignment horizontal="center" vertical="center"/>
    </xf>
    <xf fontId="21" fillId="34" borderId="23" numFmtId="0" xfId="0" applyFont="1" applyFill="1" applyBorder="1" applyAlignment="1">
      <alignment horizontal="center" vertical="center" wrapText="1"/>
    </xf>
    <xf fontId="20" fillId="33" borderId="25" numFmtId="0" xfId="0" applyFont="1" applyFill="1" applyBorder="1" applyAlignment="1">
      <alignment horizontal="center" vertical="center"/>
    </xf>
    <xf fontId="21" fillId="34" borderId="25" numFmtId="0" xfId="0" applyFont="1" applyFill="1" applyBorder="1" applyAlignment="1">
      <alignment horizontal="center" vertical="center" wrapText="1"/>
    </xf>
    <xf fontId="24" fillId="33" borderId="26" numFmtId="0" xfId="0" applyFont="1" applyFill="1" applyBorder="1" applyAlignment="1">
      <alignment vertical="center"/>
    </xf>
    <xf fontId="24" fillId="33" borderId="26" numFmtId="0" xfId="0" applyFont="1" applyFill="1" applyBorder="1" applyAlignment="1">
      <alignment horizontal="center" vertical="center"/>
    </xf>
    <xf fontId="0" fillId="33" borderId="26" numFmtId="0" xfId="0" applyFill="1" applyBorder="1" applyAlignment="1">
      <alignment horizontal="center" vertical="center"/>
    </xf>
    <xf fontId="0" fillId="34" borderId="26" numFmtId="0" xfId="0" applyFill="1" applyBorder="1" applyAlignment="1">
      <alignment horizontal="center" vertical="center"/>
    </xf>
    <xf fontId="20" fillId="33" borderId="26" numFmtId="168" xfId="0" applyNumberFormat="1" applyFont="1" applyFill="1" applyBorder="1" applyAlignment="1">
      <alignment horizontal="center" vertical="center"/>
    </xf>
    <xf fontId="24" fillId="33" borderId="27" numFmtId="0" xfId="0" applyFont="1" applyFill="1" applyBorder="1" applyAlignment="1">
      <alignment vertical="center"/>
    </xf>
    <xf fontId="24" fillId="33" borderId="27" numFmtId="0" xfId="0" applyFont="1" applyFill="1" applyBorder="1" applyAlignment="1">
      <alignment horizontal="center" vertical="center"/>
    </xf>
    <xf fontId="0" fillId="33" borderId="27" numFmtId="0" xfId="0" applyFill="1" applyBorder="1" applyAlignment="1">
      <alignment horizontal="center" vertical="center"/>
    </xf>
    <xf fontId="0" fillId="34" borderId="27" numFmtId="0" xfId="0" applyFill="1" applyBorder="1" applyAlignment="1">
      <alignment horizontal="center" vertical="center"/>
    </xf>
    <xf fontId="20" fillId="33" borderId="27" numFmtId="168" xfId="0" applyNumberFormat="1" applyFont="1" applyFill="1" applyBorder="1" applyAlignment="1">
      <alignment horizontal="center" vertical="center"/>
    </xf>
    <xf fontId="24" fillId="33" borderId="28" numFmtId="0" xfId="0" applyFont="1" applyFill="1" applyBorder="1" applyAlignment="1">
      <alignment vertical="center"/>
    </xf>
    <xf fontId="25" fillId="33" borderId="28" numFmtId="0" xfId="0" applyFont="1" applyFill="1" applyBorder="1" applyAlignment="1">
      <alignment vertical="center"/>
    </xf>
    <xf fontId="0" fillId="33" borderId="29" numFmtId="0" xfId="0" applyFill="1" applyBorder="1" applyAlignment="1">
      <alignment horizontal="center" vertical="center"/>
    </xf>
    <xf fontId="26" fillId="35" borderId="28" numFmtId="0" xfId="0" applyFont="1" applyFill="1" applyBorder="1" applyAlignment="1">
      <alignment vertical="center"/>
    </xf>
    <xf fontId="24" fillId="35" borderId="27" numFmtId="0" xfId="0" applyFont="1" applyFill="1" applyBorder="1" applyAlignment="1">
      <alignment horizontal="center" vertical="center"/>
    </xf>
    <xf fontId="24" fillId="33" borderId="30" numFmtId="0" xfId="0" applyFont="1" applyFill="1" applyBorder="1" applyAlignment="1">
      <alignment horizontal="center" vertical="center"/>
    </xf>
    <xf fontId="24" fillId="33" borderId="31" numFmtId="0" xfId="0" applyFont="1" applyFill="1" applyBorder="1" applyAlignment="1">
      <alignment horizontal="center" vertical="center"/>
    </xf>
    <xf fontId="0" fillId="33" borderId="32" numFmtId="0" xfId="0" applyFill="1" applyBorder="1" applyAlignment="1">
      <alignment horizontal="center" vertical="center"/>
    </xf>
    <xf fontId="0" fillId="33" borderId="31" numFmtId="0" xfId="0" applyFill="1" applyBorder="1" applyAlignment="1">
      <alignment horizontal="center" vertical="center"/>
    </xf>
    <xf fontId="0" fillId="34" borderId="29" numFmtId="0" xfId="0" applyFill="1" applyBorder="1" applyAlignment="1">
      <alignment horizontal="center" vertical="center"/>
    </xf>
    <xf fontId="25" fillId="33" borderId="33" numFmtId="0" xfId="0" applyFont="1" applyFill="1" applyBorder="1" applyAlignment="1">
      <alignment vertical="center"/>
    </xf>
    <xf fontId="0" fillId="34" borderId="32" numFmtId="0" xfId="0" applyFill="1" applyBorder="1" applyAlignment="1">
      <alignment horizontal="center" vertical="center"/>
    </xf>
    <xf fontId="0" fillId="33" borderId="30" numFmtId="0" xfId="0" applyFill="1" applyBorder="1" applyAlignment="1">
      <alignment horizontal="center" vertical="center"/>
    </xf>
    <xf fontId="20" fillId="33" borderId="30" numFmtId="168" xfId="0" applyNumberFormat="1" applyFont="1" applyFill="1" applyBorder="1" applyAlignment="1">
      <alignment horizontal="center" vertical="center"/>
    </xf>
    <xf fontId="26" fillId="35" borderId="31" numFmtId="0" xfId="0" applyFont="1" applyFill="1" applyBorder="1" applyAlignment="1">
      <alignment vertical="center"/>
    </xf>
    <xf fontId="26" fillId="35" borderId="31" numFmtId="0" xfId="0" applyFont="1" applyFill="1" applyBorder="1" applyAlignment="1">
      <alignment horizontal="center" vertical="center"/>
    </xf>
    <xf fontId="0" fillId="34" borderId="31" numFmtId="0" xfId="0" applyFill="1" applyBorder="1" applyAlignment="1">
      <alignment horizontal="center" vertical="center"/>
    </xf>
    <xf fontId="0" fillId="0" borderId="0" numFmtId="0" xfId="0"/>
    <xf fontId="21" fillId="33" borderId="0" numFmtId="0" xfId="0" applyFont="1" applyFill="1" applyAlignment="1">
      <alignment vertical="center"/>
    </xf>
    <xf fontId="27" fillId="33" borderId="0" numFmtId="0" xfId="0" applyFont="1" applyFill="1" applyAlignment="1">
      <alignment horizontal="center" vertical="center"/>
    </xf>
    <xf fontId="0" fillId="33" borderId="0" numFmtId="0" xfId="0" applyFill="1" applyAlignment="1">
      <alignment horizontal="center" vertical="center"/>
    </xf>
    <xf fontId="20" fillId="33" borderId="31" numFmtId="0" xfId="0" applyFont="1" applyFill="1" applyBorder="1" applyAlignment="1">
      <alignment horizontal="center" vertical="center"/>
    </xf>
    <xf fontId="20" fillId="33" borderId="34" numFmtId="0" xfId="0" applyFont="1" applyFill="1" applyBorder="1" applyAlignment="1">
      <alignment horizontal="center" vertical="center"/>
    </xf>
    <xf fontId="21" fillId="0" borderId="31" numFmtId="0" xfId="0" applyFont="1" applyBorder="1" applyAlignment="1">
      <alignment horizontal="center" vertical="center"/>
    </xf>
    <xf fontId="20" fillId="34" borderId="35" numFmtId="164" xfId="33" applyNumberFormat="1" applyFont="1" applyFill="1" applyBorder="1" applyAlignment="1">
      <alignment horizontal="center" vertical="center"/>
    </xf>
    <xf fontId="20" fillId="33" borderId="0" numFmtId="0" xfId="0" applyFont="1" applyFill="1" applyAlignment="1">
      <alignment vertical="center"/>
    </xf>
    <xf fontId="20" fillId="33" borderId="0" numFmtId="0" xfId="0" applyFont="1" applyFill="1" applyAlignment="1">
      <alignment horizontal="center" vertical="center"/>
    </xf>
    <xf fontId="28" fillId="36" borderId="0" numFmtId="0" xfId="0" applyFont="1" applyFill="1" applyAlignment="1">
      <alignment horizontal="center" vertical="center"/>
    </xf>
    <xf fontId="0" fillId="36" borderId="0" numFmtId="0" xfId="0" applyFill="1" applyAlignment="1">
      <alignment horizontal="center" vertical="center"/>
    </xf>
    <xf fontId="20" fillId="33" borderId="0" numFmtId="168" xfId="0" applyNumberFormat="1" applyFont="1" applyFill="1" applyAlignment="1">
      <alignment horizontal="center" vertical="center"/>
    </xf>
    <xf fontId="20" fillId="33" borderId="0" numFmtId="164" xfId="33" applyNumberFormat="1" applyFont="1" applyFill="1" applyAlignment="1">
      <alignment horizontal="center" vertical="center"/>
    </xf>
    <xf fontId="20" fillId="33" borderId="0" numFmtId="164" xfId="33" applyNumberFormat="1" applyFont="1" applyFill="1" applyAlignment="1">
      <alignment horizontal="center"/>
    </xf>
    <xf fontId="21" fillId="33" borderId="0" numFmtId="9" xfId="38" applyNumberFormat="1" applyFont="1" applyFill="1" applyAlignment="1">
      <alignment horizontal="center"/>
    </xf>
    <xf fontId="20" fillId="33" borderId="29" numFmtId="0" xfId="0" applyFont="1" applyFill="1" applyBorder="1" applyAlignment="1">
      <alignment horizontal="center" vertical="center"/>
    </xf>
    <xf fontId="20" fillId="33" borderId="30" numFmtId="0" xfId="0" applyFont="1" applyFill="1" applyBorder="1" applyAlignment="1">
      <alignment horizontal="center" vertical="center"/>
    </xf>
    <xf fontId="20" fillId="33" borderId="36" numFmtId="0" xfId="0" applyFont="1" applyFill="1" applyBorder="1" applyAlignment="1">
      <alignment horizontal="center" vertical="center"/>
    </xf>
    <xf fontId="20" fillId="34" borderId="37" numFmtId="0" xfId="36" applyFont="1" applyFill="1" applyBorder="1" applyAlignment="1">
      <alignment horizontal="center" vertical="center"/>
    </xf>
    <xf fontId="21" fillId="34" borderId="30" numFmtId="0" xfId="0" applyFont="1" applyFill="1" applyBorder="1" applyAlignment="1">
      <alignment horizontal="center" vertical="center" wrapText="1"/>
    </xf>
    <xf fontId="20" fillId="33" borderId="32" numFmtId="0" xfId="0" applyFont="1" applyFill="1" applyBorder="1" applyAlignment="1">
      <alignment horizontal="center" vertical="center"/>
    </xf>
    <xf fontId="20" fillId="33" borderId="27" numFmtId="0" xfId="0" applyFont="1" applyFill="1" applyBorder="1" applyAlignment="1">
      <alignment horizontal="center" vertical="center"/>
    </xf>
    <xf fontId="20" fillId="33" borderId="38" numFmtId="0" xfId="0" applyFont="1" applyFill="1" applyBorder="1" applyAlignment="1">
      <alignment horizontal="center" vertical="center"/>
    </xf>
    <xf fontId="20" fillId="34" borderId="39" numFmtId="0" xfId="36" applyFont="1" applyFill="1" applyBorder="1" applyAlignment="1">
      <alignment horizontal="center" vertical="center"/>
    </xf>
    <xf fontId="21" fillId="34" borderId="27" numFmtId="0" xfId="0" applyFont="1" applyFill="1" applyBorder="1" applyAlignment="1">
      <alignment horizontal="center" vertical="center" wrapText="1"/>
    </xf>
    <xf fontId="20" fillId="33" borderId="26" numFmtId="0" xfId="0" applyFont="1" applyFill="1" applyBorder="1" applyAlignment="1">
      <alignment horizontal="center" vertical="center"/>
    </xf>
    <xf fontId="20" fillId="33" borderId="40" numFmtId="0" xfId="0" applyFont="1" applyFill="1" applyBorder="1" applyAlignment="1">
      <alignment horizontal="center" vertical="center"/>
    </xf>
    <xf fontId="20" fillId="34" borderId="41" numFmtId="0" xfId="36" applyFont="1" applyFill="1" applyBorder="1" applyAlignment="1">
      <alignment horizontal="center" vertical="center"/>
    </xf>
    <xf fontId="21" fillId="34" borderId="26" numFmtId="0" xfId="0" applyFont="1" applyFill="1" applyBorder="1" applyAlignment="1">
      <alignment horizontal="center" vertical="center" wrapText="1"/>
    </xf>
    <xf fontId="25" fillId="33" borderId="26" numFmtId="0" xfId="0" applyFont="1" applyFill="1" applyBorder="1" applyAlignment="1">
      <alignment vertical="center"/>
    </xf>
    <xf fontId="20" fillId="34" borderId="27" numFmtId="0" xfId="0" applyFont="1" applyFill="1" applyBorder="1" applyAlignment="1">
      <alignment horizontal="center" vertical="center"/>
    </xf>
    <xf fontId="20" fillId="33" borderId="26" numFmtId="167" xfId="0" applyNumberFormat="1" applyFont="1" applyFill="1" applyBorder="1" applyAlignment="1">
      <alignment horizontal="center" vertical="center"/>
    </xf>
    <xf fontId="24" fillId="36" borderId="27" numFmtId="0" xfId="0" applyFont="1" applyFill="1" applyBorder="1" applyAlignment="1">
      <alignment vertical="center"/>
    </xf>
    <xf fontId="20" fillId="33" borderId="27" numFmtId="167" xfId="0" applyNumberFormat="1" applyFont="1" applyFill="1" applyBorder="1" applyAlignment="1">
      <alignment horizontal="center" vertical="center"/>
    </xf>
    <xf fontId="25" fillId="33" borderId="27" numFmtId="0" xfId="0" applyFont="1" applyFill="1" applyBorder="1" applyAlignment="1">
      <alignment vertical="center"/>
    </xf>
    <xf fontId="20" fillId="34" borderId="30" numFmtId="0" xfId="0" applyFont="1" applyFill="1" applyBorder="1" applyAlignment="1">
      <alignment horizontal="center" vertical="center"/>
    </xf>
    <xf fontId="20" fillId="33" borderId="30" numFmtId="167" xfId="0" applyNumberFormat="1" applyFont="1" applyFill="1" applyBorder="1" applyAlignment="1">
      <alignment horizontal="center" vertical="center"/>
    </xf>
    <xf fontId="28" fillId="0" borderId="31" numFmtId="0" xfId="0" applyFont="1" applyBorder="1" applyAlignment="1">
      <alignment horizontal="center" vertical="center"/>
    </xf>
    <xf fontId="20" fillId="34" borderId="42" numFmtId="164" xfId="33" applyNumberFormat="1" applyFont="1" applyFill="1" applyBorder="1" applyAlignment="1">
      <alignment horizontal="center" vertical="center"/>
    </xf>
    <xf fontId="20" fillId="33" borderId="0" numFmtId="167" xfId="0" applyNumberFormat="1" applyFont="1" applyFill="1" applyAlignment="1">
      <alignment horizontal="center" vertical="center"/>
    </xf>
    <xf fontId="20" fillId="33" borderId="43" numFmtId="0" xfId="0" applyFont="1" applyFill="1" applyBorder="1" applyAlignment="1">
      <alignment horizontal="center" vertical="center"/>
    </xf>
    <xf fontId="24" fillId="33" borderId="44" numFmtId="0" xfId="0" applyFont="1" applyFill="1" applyBorder="1" applyAlignment="1">
      <alignment vertical="center"/>
    </xf>
    <xf fontId="24" fillId="33" borderId="45" numFmtId="0" xfId="0" applyFont="1" applyFill="1" applyBorder="1" applyAlignment="1">
      <alignment horizontal="center" vertical="center"/>
    </xf>
    <xf fontId="20" fillId="33" borderId="26" numFmtId="168" xfId="0" applyNumberFormat="1" applyFont="1" applyFill="1" applyBorder="1" applyAlignment="1">
      <alignment vertical="center"/>
    </xf>
    <xf fontId="24" fillId="33" borderId="46" numFmtId="0" xfId="0" applyFont="1" applyFill="1" applyBorder="1" applyAlignment="1">
      <alignment vertical="center"/>
    </xf>
    <xf fontId="24" fillId="33" borderId="14" numFmtId="0" xfId="0" applyFont="1" applyFill="1" applyBorder="1" applyAlignment="1">
      <alignment horizontal="center" vertical="center"/>
    </xf>
    <xf fontId="20" fillId="33" borderId="27" numFmtId="168" xfId="0" applyNumberFormat="1" applyFont="1" applyFill="1" applyBorder="1" applyAlignment="1">
      <alignment vertical="center"/>
    </xf>
    <xf fontId="25" fillId="33" borderId="46" numFmtId="0" xfId="0" applyFont="1" applyFill="1" applyBorder="1" applyAlignment="1">
      <alignment vertical="center"/>
    </xf>
    <xf fontId="26" fillId="35" borderId="46" numFmtId="0" xfId="0" applyFont="1" applyFill="1" applyBorder="1" applyAlignment="1">
      <alignment vertical="center"/>
    </xf>
    <xf fontId="26" fillId="35" borderId="14" numFmtId="0" xfId="0" applyFont="1" applyFill="1" applyBorder="1" applyAlignment="1">
      <alignment horizontal="center" vertical="center"/>
    </xf>
    <xf fontId="26" fillId="35" borderId="14" numFmtId="0" xfId="0" applyFont="1" applyFill="1" applyBorder="1" applyAlignment="1">
      <alignment horizontal="center"/>
    </xf>
    <xf fontId="0" fillId="33" borderId="47" numFmtId="0" xfId="0" applyFill="1" applyBorder="1" applyAlignment="1">
      <alignment horizontal="center" vertical="center"/>
    </xf>
    <xf fontId="24" fillId="33" borderId="31" numFmtId="0" xfId="0" applyFont="1" applyFill="1" applyBorder="1" applyAlignment="1">
      <alignment horizontal="center"/>
    </xf>
    <xf fontId="0" fillId="34" borderId="48" numFmtId="0" xfId="0" applyFill="1" applyBorder="1" applyAlignment="1">
      <alignment horizontal="center" vertical="center"/>
    </xf>
    <xf fontId="20" fillId="33" borderId="49" numFmtId="0" xfId="0" applyFont="1" applyFill="1" applyBorder="1" applyAlignment="1">
      <alignment horizontal="center" vertical="center"/>
    </xf>
    <xf fontId="21" fillId="33" borderId="0" numFmtId="0" xfId="0" applyFont="1" applyFill="1" applyAlignment="1">
      <alignment horizontal="center" vertical="center"/>
    </xf>
    <xf fontId="25" fillId="33" borderId="26" numFmtId="0" xfId="0" applyFont="1" applyFill="1" applyBorder="1" applyAlignment="1">
      <alignment horizontal="left" vertical="center"/>
    </xf>
    <xf fontId="20" fillId="0" borderId="27" numFmtId="0" xfId="0" applyFont="1" applyBorder="1" applyAlignment="1">
      <alignment horizontal="center" vertical="center"/>
    </xf>
    <xf fontId="20" fillId="0" borderId="26" numFmtId="167" xfId="0" applyNumberFormat="1" applyFont="1" applyBorder="1" applyAlignment="1">
      <alignment horizontal="center" vertical="center"/>
    </xf>
    <xf fontId="26" fillId="35" borderId="27" numFmtId="0" xfId="0" applyFont="1" applyFill="1" applyBorder="1" applyAlignment="1">
      <alignment horizontal="left" vertical="center"/>
    </xf>
    <xf fontId="26" fillId="35" borderId="27" numFmtId="0" xfId="0" applyFont="1" applyFill="1" applyBorder="1" applyAlignment="1">
      <alignment horizontal="center" vertical="center"/>
    </xf>
    <xf fontId="20" fillId="0" borderId="27" numFmtId="167" xfId="0" applyNumberFormat="1" applyFont="1" applyBorder="1" applyAlignment="1">
      <alignment horizontal="center" vertical="center"/>
    </xf>
    <xf fontId="25" fillId="33" borderId="27" numFmtId="0" xfId="0" applyFont="1" applyFill="1" applyBorder="1" applyAlignment="1">
      <alignment horizontal="left" vertical="center"/>
    </xf>
    <xf fontId="20" fillId="0" borderId="47" numFmtId="0" xfId="0" applyFont="1" applyBorder="1" applyAlignment="1">
      <alignment horizontal="center" vertical="center"/>
    </xf>
    <xf fontId="21" fillId="33" borderId="27" numFmtId="0" xfId="0" applyFont="1" applyFill="1" applyBorder="1" applyAlignment="1">
      <alignment horizontal="left" vertical="center"/>
    </xf>
    <xf fontId="24" fillId="33" borderId="46" numFmtId="0" xfId="0" applyFont="1" applyFill="1" applyBorder="1" applyAlignment="1">
      <alignment horizontal="center" vertical="center"/>
    </xf>
    <xf fontId="20" fillId="0" borderId="31" numFmtId="0" xfId="0" applyFont="1" applyBorder="1" applyAlignment="1">
      <alignment horizontal="center" vertical="center"/>
    </xf>
    <xf fontId="20" fillId="34" borderId="48" numFmtId="0" xfId="0" applyFont="1" applyFill="1" applyBorder="1" applyAlignment="1">
      <alignment horizontal="center" vertical="center"/>
    </xf>
    <xf fontId="20" fillId="0" borderId="30" numFmtId="167" xfId="0" applyNumberFormat="1" applyFont="1" applyBorder="1" applyAlignment="1">
      <alignment horizontal="center" vertical="center"/>
    </xf>
    <xf fontId="29" fillId="36" borderId="26" numFmtId="0" xfId="0" applyFont="1" applyFill="1" applyBorder="1" applyAlignment="1">
      <alignment vertical="center"/>
    </xf>
    <xf fontId="29" fillId="36" borderId="26" numFmtId="0" xfId="0" applyFont="1" applyFill="1" applyBorder="1" applyAlignment="1">
      <alignment horizontal="center" vertical="center"/>
    </xf>
    <xf fontId="20" fillId="0" borderId="50" numFmtId="0" xfId="0" applyFont="1" applyBorder="1" applyAlignment="1">
      <alignment horizontal="center" vertical="center"/>
    </xf>
    <xf fontId="20" fillId="34" borderId="42" numFmtId="0" xfId="0" applyFont="1" applyFill="1" applyBorder="1" applyAlignment="1">
      <alignment horizontal="center" vertical="center"/>
    </xf>
    <xf fontId="24" fillId="33" borderId="27" numFmtId="0" xfId="0" applyFont="1" applyFill="1" applyBorder="1" applyAlignment="1">
      <alignment horizontal="left" vertical="center"/>
    </xf>
    <xf fontId="24" fillId="33" borderId="0" numFmtId="0" xfId="0" applyFont="1" applyFill="1" applyAlignment="1">
      <alignment horizontal="center" vertical="center"/>
    </xf>
    <xf fontId="28" fillId="0" borderId="0" numFmtId="0" xfId="0" applyFont="1" applyAlignment="1">
      <alignment horizontal="center" vertical="center"/>
    </xf>
    <xf fontId="20" fillId="36" borderId="0" numFmtId="164" xfId="33" applyNumberFormat="1" applyFont="1" applyFill="1" applyAlignment="1">
      <alignment horizontal="center" vertical="center"/>
    </xf>
    <xf fontId="22" fillId="33" borderId="23" numFmtId="0" xfId="0" applyFont="1" applyFill="1" applyBorder="1" applyAlignment="1">
      <alignment horizontal="center" vertical="center"/>
    </xf>
    <xf fontId="21" fillId="34" borderId="23" numFmtId="0" xfId="0" applyFont="1" applyFill="1" applyBorder="1" applyAlignment="1">
      <alignment horizontal="left" vertical="top"/>
    </xf>
    <xf fontId="21" fillId="33" borderId="25" numFmtId="0" xfId="0" applyFont="1" applyFill="1" applyBorder="1" applyAlignment="1">
      <alignment horizontal="center" vertical="center"/>
    </xf>
    <xf fontId="24" fillId="33" borderId="21" numFmtId="0" xfId="0" applyFont="1" applyFill="1" applyBorder="1" applyAlignment="1">
      <alignment horizontal="center" vertical="center"/>
    </xf>
    <xf fontId="21" fillId="33" borderId="23" numFmtId="0" xfId="0" applyFont="1" applyFill="1" applyBorder="1" applyAlignment="1">
      <alignment horizontal="center" vertical="center"/>
    </xf>
    <xf fontId="21" fillId="0" borderId="23" numFmtId="0" xfId="0" applyFont="1" applyBorder="1" applyAlignment="1">
      <alignment horizontal="center"/>
    </xf>
    <xf fontId="24" fillId="0" borderId="21" numFmtId="0" xfId="0" applyFont="1" applyBorder="1" applyAlignment="1">
      <alignment horizontal="center" vertical="center"/>
    </xf>
    <xf fontId="0" fillId="0" borderId="0" numFmtId="0" xfId="0" applyAlignment="1">
      <alignment horizontal="center"/>
    </xf>
    <xf fontId="21" fillId="34" borderId="23" numFmtId="0" xfId="0" applyFont="1" applyFill="1" applyBorder="1" applyAlignment="1">
      <alignment horizontal="left"/>
    </xf>
    <xf fontId="21" fillId="0" borderId="23" numFmtId="0" xfId="0" applyFont="1" applyBorder="1" applyAlignment="1">
      <alignment horizontal="left"/>
    </xf>
    <xf fontId="21" fillId="0" borderId="21" numFmtId="0" xfId="0" applyFont="1" applyBorder="1" applyAlignment="1">
      <alignment horizontal="center"/>
    </xf>
    <xf fontId="21" fillId="0" borderId="0" numFmtId="0" xfId="0" applyFont="1" applyAlignment="1">
      <alignment horizontal="left"/>
    </xf>
    <xf fontId="20" fillId="36" borderId="0" numFmtId="0" xfId="0" applyFont="1" applyFill="1" applyAlignment="1">
      <alignment horizontal="center"/>
    </xf>
    <xf fontId="21" fillId="0" borderId="11" numFmtId="0" xfId="0" applyFont="1" applyBorder="1" applyAlignment="1">
      <alignment horizontal="center" vertical="center"/>
    </xf>
    <xf fontId="21" fillId="0" borderId="13" numFmtId="0" xfId="0" applyFont="1" applyBorder="1" applyAlignment="1">
      <alignment horizontal="center" vertical="center"/>
    </xf>
    <xf fontId="20" fillId="34" borderId="27" numFmtId="164" xfId="33" applyNumberFormat="1" applyFont="1" applyFill="1" applyBorder="1" applyAlignment="1">
      <alignment horizontal="center" vertical="center"/>
    </xf>
    <xf fontId="21" fillId="0" borderId="27" numFmtId="0" xfId="0" applyFont="1" applyBorder="1" applyAlignment="1">
      <alignment horizontal="center" vertical="center"/>
    </xf>
    <xf fontId="30" fillId="0" borderId="0" numFmtId="0" xfId="0" applyFont="1" applyAlignment="1">
      <alignment horizontal="center" vertical="center"/>
    </xf>
    <xf fontId="21" fillId="0" borderId="0" numFmtId="0" xfId="0" applyFont="1" applyAlignment="1">
      <alignment vertical="center"/>
    </xf>
    <xf fontId="30" fillId="33" borderId="0" numFmtId="0" xfId="0" applyFont="1" applyFill="1" applyAlignment="1">
      <alignment horizontal="center" vertical="center"/>
    </xf>
    <xf fontId="0" fillId="33" borderId="0" numFmtId="0" xfId="0" applyFill="1" applyAlignment="1">
      <alignment horizontal="center"/>
    </xf>
    <xf fontId="28" fillId="33" borderId="0" numFmtId="0" xfId="0" applyFont="1" applyFill="1" applyAlignment="1">
      <alignment vertical="center"/>
    </xf>
    <xf fontId="28" fillId="33" borderId="0" numFmtId="0" xfId="0" applyFont="1" applyFill="1" applyAlignment="1">
      <alignment horizontal="center" vertical="center"/>
    </xf>
    <xf fontId="21" fillId="0" borderId="27" numFmtId="0" xfId="0" applyFont="1" applyBorder="1" applyAlignment="1">
      <alignment horizontal="center"/>
    </xf>
    <xf fontId="20" fillId="37" borderId="27" numFmtId="164" xfId="33" applyNumberFormat="1" applyFont="1" applyFill="1" applyBorder="1" applyAlignment="1">
      <alignment horizontal="center" vertical="center"/>
    </xf>
    <xf fontId="21" fillId="38" borderId="27" numFmtId="164" xfId="33" applyNumberFormat="1" applyFont="1" applyFill="1" applyBorder="1" applyAlignment="1">
      <alignment horizontal="center" vertical="center"/>
    </xf>
    <xf fontId="21" fillId="39" borderId="27" numFmtId="9" xfId="38" applyNumberFormat="1" applyFont="1" applyFill="1" applyBorder="1" applyAlignment="1">
      <alignment horizontal="center"/>
    </xf>
    <xf fontId="20" fillId="33" borderId="27" numFmtId="0" xfId="0" applyFont="1" applyFill="1" applyBorder="1" applyAlignment="1">
      <alignment horizontal="center"/>
    </xf>
    <xf fontId="20" fillId="37" borderId="27" numFmtId="164" xfId="33" applyNumberFormat="1" applyFont="1" applyFill="1" applyBorder="1" applyAlignment="1">
      <alignment horizontal="center"/>
    </xf>
    <xf fontId="21" fillId="38" borderId="27" numFmtId="164" xfId="33" applyNumberFormat="1" applyFont="1" applyFill="1" applyBorder="1" applyAlignment="1">
      <alignment horizontal="center"/>
    </xf>
  </cellXfs>
  <cellStyles count="50">
    <cellStyle name="20% - Ênfase1" xfId="1" builtinId="30"/>
    <cellStyle name="20% - Ênfase2" xfId="2" builtinId="34"/>
    <cellStyle name="20% - Ênfase3" xfId="3" builtinId="38"/>
    <cellStyle name="20% - Ênfase4" xfId="4" builtinId="42"/>
    <cellStyle name="20% - Ênfase5" xfId="5" builtinId="46"/>
    <cellStyle name="20% - Ênfase6" xfId="6" builtinId="50"/>
    <cellStyle name="40% - Ênfase1" xfId="7" builtinId="31"/>
    <cellStyle name="40% - Ênfase2" xfId="8" builtinId="35"/>
    <cellStyle name="40% - Ênfase3" xfId="9" builtinId="39"/>
    <cellStyle name="40% - Ênfase4" xfId="10" builtinId="43"/>
    <cellStyle name="40% - Ênfase5" xfId="11" builtinId="47"/>
    <cellStyle name="40% - Ênfase6" xfId="12" builtinId="51"/>
    <cellStyle name="60% - Ênfase1" xfId="13" builtinId="32"/>
    <cellStyle name="60% - Ênfase2" xfId="14" builtinId="36"/>
    <cellStyle name="60% - Ênfase3" xfId="15" builtinId="40"/>
    <cellStyle name="60% - Ênfase4" xfId="16" builtinId="44"/>
    <cellStyle name="60% - Ênfase5" xfId="17" builtinId="48"/>
    <cellStyle name="60% - Ênfase6" xfId="18" builtinId="52"/>
    <cellStyle name="Bom" xfId="19" builtinId="26"/>
    <cellStyle name="Cálculo" xfId="20" builtinId="22"/>
    <cellStyle name="Célula de Verificação" xfId="21" builtinId="23"/>
    <cellStyle name="Célula Vinculada" xfId="22" builtinId="24"/>
    <cellStyle name="Ênfase1" xfId="23" builtinId="29"/>
    <cellStyle name="Ênfase2" xfId="24" builtinId="33"/>
    <cellStyle name="Ênfase3" xfId="25" builtinId="37"/>
    <cellStyle name="Ênfase4" xfId="26" builtinId="41"/>
    <cellStyle name="Ênfase5" xfId="27" builtinId="45"/>
    <cellStyle name="Ênfase6" xfId="28" builtinId="49"/>
    <cellStyle name="Entrada" xfId="29" builtinId="20"/>
    <cellStyle name="Hiperlink" xfId="30" builtinId="8"/>
    <cellStyle name="Hiperlink Visitado" xfId="31" builtinId="9"/>
    <cellStyle name="Moeda" xfId="32" builtinId="4"/>
    <cellStyle name="Moeda [0]" xfId="33" builtinId="7"/>
    <cellStyle name="Neutro" xfId="34" builtinId="28"/>
    <cellStyle name="Normal" xfId="0" builtinId="0"/>
    <cellStyle name="Normal_Tabela Texsa - TSA" xfId="35"/>
    <cellStyle name="Nota" xfId="36" builtinId="10"/>
    <cellStyle name="Porcentagem" xfId="37" builtinId="5"/>
    <cellStyle name="Ruim" xfId="38" builtinId="27"/>
    <cellStyle name="Saída" xfId="39" builtinId="21"/>
    <cellStyle name="Separador de milhares [0]" xfId="40" builtinId="6"/>
    <cellStyle name="Texto de Aviso" xfId="41" builtinId="11"/>
    <cellStyle name="Texto Explicativo" xfId="42" builtinId="53"/>
    <cellStyle name="Título" xfId="43" builtinId="15"/>
    <cellStyle name="Título 1" xfId="44" builtinId="16"/>
    <cellStyle name="Título 2" xfId="45" builtinId="17"/>
    <cellStyle name="Título 3" xfId="46" builtinId="18"/>
    <cellStyle name="Título 4" xfId="47" builtinId="19"/>
    <cellStyle name="Total" xfId="48" builtinId="25"/>
    <cellStyle name="Vírgula" xfId="49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65110</xdr:colOff>
      <xdr:row>0</xdr:row>
      <xdr:rowOff>31429</xdr:rowOff>
    </xdr:from>
    <xdr:to>
      <xdr:col>1</xdr:col>
      <xdr:colOff>0</xdr:colOff>
      <xdr:row>1</xdr:row>
      <xdr:rowOff>7707</xdr:rowOff>
    </xdr:to>
    <xdr:pic>
      <xdr:nvPicPr>
        <xdr:cNvPr id="1338" name="Imagem 1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65110" y="31430"/>
          <a:ext cx="4916463" cy="700176"/>
        </a:xfrm>
        <a:prstGeom prst="rect">
          <a:avLst/>
        </a:prstGeom>
        <a:noFill/>
      </xdr:spPr>
    </xdr:pic>
    <xdr:clientData/>
  </xdr:twoCellAnchor>
  <xdr:twoCellAnchor editAs="twoCell">
    <xdr:from>
      <xdr:col>4</xdr:col>
      <xdr:colOff>214310</xdr:colOff>
      <xdr:row>0</xdr:row>
      <xdr:rowOff>31429</xdr:rowOff>
    </xdr:from>
    <xdr:to>
      <xdr:col>6</xdr:col>
      <xdr:colOff>891405</xdr:colOff>
      <xdr:row>1</xdr:row>
      <xdr:rowOff>8629</xdr:rowOff>
    </xdr:to>
    <xdr:pic>
      <xdr:nvPicPr>
        <xdr:cNvPr id="1339" name="Imagem 2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12968285" y="31430"/>
          <a:ext cx="2296343" cy="701098"/>
        </a:xfrm>
        <a:prstGeom prst="rect">
          <a:avLst/>
        </a:prstGeom>
        <a:noFill/>
      </xdr:spPr>
    </xdr:pic>
    <xdr:clientData/>
  </xdr:twoCellAnchor>
  <xdr:oneCellAnchor>
    <xdr:from>
      <xdr:col>0</xdr:col>
      <xdr:colOff>65110</xdr:colOff>
      <xdr:row>163</xdr:row>
      <xdr:rowOff>104774</xdr:rowOff>
    </xdr:from>
    <xdr:ext cx="13048338" cy="7467597"/>
    <xdr:pic>
      <xdr:nvPicPr>
        <xdr:cNvPr id="1905211852" name=""/>
        <xdr:cNvPicPr>
          <a:picLocks noChangeAspect="1"/>
        </xdr:cNvPicPr>
      </xdr:nvPicPr>
      <xdr:blipFill rotWithShape="1">
        <a:blip r:embed="rId2"/>
        <a:stretch/>
      </xdr:blipFill>
      <xdr:spPr bwMode="auto">
        <a:xfrm>
          <a:off x="65110" y="45586649"/>
          <a:ext cx="13048337" cy="7467598"/>
        </a:xfrm>
        <a:prstGeom prst="rect">
          <a:avLst/>
        </a:prstGeom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heme Office">
  <a:themeElements>
    <a:clrScheme name="Standard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tandard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Standard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GridLines="0" topLeftCell="A18" zoomScale="70" workbookViewId="0">
      <selection activeCell="K126" activeCellId="0" sqref="K126"/>
    </sheetView>
  </sheetViews>
  <sheetFormatPr baseColWidth="8" defaultColWidth="9.1093799999999998" defaultRowHeight="13.800000000000001" customHeight="1"/>
  <cols>
    <col bestFit="1" customWidth="1" min="1" max="1" style="1" width="74.7109375"/>
    <col bestFit="1" customWidth="1" min="2" max="2" style="2" width="90.8515625"/>
    <col bestFit="1" customWidth="1" min="3" max="3" style="2" width="12.664099999999999"/>
    <col bestFit="1" customWidth="1" min="4" max="4" style="3" width="13"/>
    <col bestFit="1" customWidth="1" min="5" max="5" style="3" width="14.57421875"/>
    <col bestFit="1" customWidth="1" min="6" max="6" style="4" width="14.57421875"/>
    <col bestFit="1" customWidth="1" min="7" max="7" style="2" width="14.57421875"/>
    <col bestFit="1" customWidth="1" min="8" max="8" style="2" width="17.664100000000001"/>
    <col customWidth="1" min="9" max="9" style="2" width="14.5547"/>
    <col bestFit="1" customWidth="1" min="10" max="10" style="2" width="12"/>
    <col bestFit="1" customWidth="1" min="11" max="11" style="2" width="17.664100000000001"/>
    <col bestFit="1" customWidth="1" min="12" max="12" style="2" width="10.5547"/>
    <col customWidth="1" min="13" max="257" style="2" width="9.1093799999999998"/>
  </cols>
  <sheetData>
    <row r="1" ht="57.600000000000001" customHeight="1">
      <c r="G1" s="5"/>
      <c r="I1" s="2"/>
      <c r="J1" s="2"/>
      <c r="K1" s="2"/>
      <c r="L1" s="2"/>
    </row>
    <row r="2" s="2" customFormat="1" ht="4.2000000000000002" customHeight="1">
      <c r="A2" s="1"/>
      <c r="B2" s="2"/>
      <c r="D2" s="3"/>
      <c r="E2" s="3"/>
      <c r="F2" s="4"/>
      <c r="G2" s="5"/>
    </row>
    <row r="3" s="2" customFormat="1" ht="22.199999999999999" customHeight="1">
      <c r="A3" s="6" t="s">
        <v>0</v>
      </c>
      <c r="B3" s="7"/>
      <c r="C3" s="7"/>
      <c r="D3" s="7"/>
      <c r="E3" s="7"/>
      <c r="F3" s="8"/>
      <c r="G3" s="9"/>
      <c r="H3" s="10"/>
      <c r="I3" s="10"/>
      <c r="J3" s="10"/>
      <c r="K3" s="10"/>
      <c r="L3" s="10"/>
    </row>
    <row r="4" s="2" customFormat="1" ht="22.199999999999999" customHeight="1">
      <c r="A4" s="11"/>
      <c r="B4" s="12"/>
      <c r="C4" s="12"/>
      <c r="D4" s="12"/>
      <c r="E4" s="12"/>
      <c r="F4" s="13"/>
      <c r="G4" s="14" t="s">
        <v>1</v>
      </c>
      <c r="H4" s="15"/>
      <c r="I4" s="15"/>
      <c r="J4" s="15"/>
      <c r="K4" s="15"/>
      <c r="L4" s="15"/>
    </row>
    <row r="5" s="2" customFormat="1" ht="22.199999999999999" customHeight="1">
      <c r="A5" s="16" t="s">
        <v>2</v>
      </c>
      <c r="B5" s="17" t="s">
        <v>3</v>
      </c>
      <c r="C5" s="18" t="s">
        <v>4</v>
      </c>
      <c r="D5" s="19"/>
      <c r="E5" s="20"/>
      <c r="F5" s="21"/>
      <c r="G5" s="22"/>
      <c r="H5" s="15"/>
      <c r="I5" s="15"/>
      <c r="J5" s="15"/>
      <c r="K5" s="15"/>
      <c r="L5" s="15"/>
    </row>
    <row r="6" s="2" customFormat="1" ht="22.199999999999999" customHeight="1">
      <c r="A6" s="23" t="s">
        <v>5</v>
      </c>
      <c r="B6" s="24" t="s">
        <v>6</v>
      </c>
      <c r="C6" s="25" t="s">
        <v>7</v>
      </c>
      <c r="D6" s="26"/>
      <c r="E6" s="27"/>
      <c r="F6" s="28"/>
      <c r="G6" s="29"/>
      <c r="H6" s="15"/>
      <c r="I6" s="15"/>
      <c r="J6" s="15"/>
      <c r="K6" s="15"/>
      <c r="L6" s="15"/>
    </row>
    <row r="7" s="2" customFormat="1" ht="22.199999999999999" customHeight="1">
      <c r="A7" s="23" t="s">
        <v>8</v>
      </c>
      <c r="B7" s="24" t="s">
        <v>9</v>
      </c>
      <c r="C7" s="25" t="s">
        <v>10</v>
      </c>
      <c r="D7" s="26"/>
      <c r="E7" s="27"/>
      <c r="F7" s="28"/>
      <c r="G7" s="29"/>
      <c r="H7" s="15"/>
      <c r="I7" s="15"/>
      <c r="J7" s="15"/>
      <c r="K7" s="15"/>
      <c r="L7" s="15"/>
    </row>
    <row r="8" s="2" customFormat="1" ht="22.199999999999999" customHeight="1">
      <c r="A8" s="23" t="s">
        <v>11</v>
      </c>
      <c r="B8" s="24" t="s">
        <v>12</v>
      </c>
      <c r="C8" s="2"/>
      <c r="D8" s="2"/>
      <c r="E8" s="30"/>
      <c r="F8" s="4"/>
      <c r="G8" s="30"/>
      <c r="H8" s="15"/>
      <c r="I8" s="15"/>
      <c r="J8" s="15"/>
      <c r="K8" s="15"/>
      <c r="L8" s="15"/>
    </row>
    <row r="9" s="2" customFormat="1" ht="22.199999999999999" customHeight="1">
      <c r="A9" s="23" t="s">
        <v>13</v>
      </c>
      <c r="B9" s="24" t="s">
        <v>14</v>
      </c>
      <c r="C9" s="30"/>
      <c r="D9" s="30"/>
      <c r="E9" s="30"/>
      <c r="F9" s="4"/>
      <c r="G9" s="30"/>
      <c r="H9" s="15"/>
      <c r="I9" s="15"/>
      <c r="J9" s="15"/>
      <c r="K9" s="15"/>
      <c r="L9" s="15"/>
    </row>
    <row r="10" s="2" customFormat="1" ht="22.199999999999999" customHeight="1">
      <c r="A10" s="31"/>
      <c r="B10" s="4"/>
      <c r="C10" s="30"/>
      <c r="D10" s="30"/>
      <c r="E10" s="30"/>
      <c r="F10" s="4"/>
      <c r="G10" s="30"/>
      <c r="H10" s="15"/>
      <c r="I10" s="15"/>
      <c r="J10" s="15"/>
      <c r="K10" s="15"/>
      <c r="L10" s="15"/>
    </row>
    <row r="11" s="2" customFormat="1" ht="22.199999999999999" customHeight="1">
      <c r="A11" s="32"/>
      <c r="B11" s="15"/>
      <c r="C11" s="15"/>
      <c r="D11" s="15"/>
      <c r="E11" s="15"/>
      <c r="F11" s="33"/>
      <c r="G11" s="15"/>
      <c r="H11" s="15"/>
      <c r="I11" s="15"/>
      <c r="J11" s="15"/>
      <c r="K11" s="15"/>
      <c r="L11" s="15"/>
    </row>
    <row r="12" ht="22.199999999999999" customHeight="1">
      <c r="A12" s="34" t="s">
        <v>15</v>
      </c>
      <c r="B12" s="34"/>
      <c r="C12" s="35" t="s">
        <v>16</v>
      </c>
      <c r="D12" s="36" t="s">
        <v>17</v>
      </c>
      <c r="E12" s="36" t="s">
        <v>18</v>
      </c>
      <c r="F12" s="37" t="s">
        <v>19</v>
      </c>
      <c r="G12" s="38" t="s">
        <v>20</v>
      </c>
      <c r="H12"/>
      <c r="I12"/>
      <c r="J12"/>
      <c r="K12" s="2"/>
      <c r="L12" s="2"/>
    </row>
    <row r="13" ht="22.199999999999999" customHeight="1">
      <c r="A13" s="39" t="s">
        <v>21</v>
      </c>
      <c r="B13" s="40" t="s">
        <v>22</v>
      </c>
      <c r="C13" s="36" t="s">
        <v>23</v>
      </c>
      <c r="D13" s="35"/>
      <c r="E13" s="35"/>
      <c r="F13" s="41"/>
      <c r="G13" s="42"/>
      <c r="H13"/>
      <c r="I13"/>
      <c r="J13"/>
      <c r="K13" s="2"/>
      <c r="L13" s="2"/>
    </row>
    <row r="14" ht="22.199999999999999" customHeight="1">
      <c r="A14" s="39" t="s">
        <v>24</v>
      </c>
      <c r="B14" s="40"/>
      <c r="C14" s="35"/>
      <c r="D14" s="43"/>
      <c r="E14" s="43"/>
      <c r="F14" s="41"/>
      <c r="G14" s="44"/>
      <c r="H14"/>
      <c r="I14"/>
      <c r="J14"/>
      <c r="K14" s="2"/>
      <c r="L14" s="2"/>
    </row>
    <row r="15" ht="22.199999999999999" customHeight="1">
      <c r="A15" s="45" t="s">
        <v>25</v>
      </c>
      <c r="B15" s="46" t="s">
        <v>26</v>
      </c>
      <c r="C15" s="47">
        <v>20</v>
      </c>
      <c r="D15" s="48">
        <v>1</v>
      </c>
      <c r="E15" s="47">
        <f t="shared" ref="E15:E40" si="0">C15*D15</f>
        <v>20</v>
      </c>
      <c r="F15" s="49">
        <v>50</v>
      </c>
      <c r="G15" s="49">
        <f t="shared" ref="G15:G40" si="1">D15*F15</f>
        <v>50</v>
      </c>
      <c r="H15"/>
      <c r="I15"/>
      <c r="J15"/>
      <c r="K15" s="2"/>
    </row>
    <row r="16" ht="22.199999999999999" customHeight="1">
      <c r="A16" s="50" t="s">
        <v>27</v>
      </c>
      <c r="B16" s="51" t="s">
        <v>26</v>
      </c>
      <c r="C16" s="52">
        <v>12</v>
      </c>
      <c r="D16" s="53">
        <v>5</v>
      </c>
      <c r="E16" s="52">
        <f t="shared" si="0"/>
        <v>60</v>
      </c>
      <c r="F16" s="54">
        <v>295.90927685624001</v>
      </c>
      <c r="G16" s="54">
        <f t="shared" si="1"/>
        <v>1479.5463842812001</v>
      </c>
      <c r="H16"/>
      <c r="I16"/>
      <c r="J16"/>
      <c r="K16" s="2"/>
    </row>
    <row r="17" ht="22.199999999999999" customHeight="1">
      <c r="A17" s="50" t="s">
        <v>28</v>
      </c>
      <c r="B17" s="51" t="s">
        <v>26</v>
      </c>
      <c r="C17" s="52"/>
      <c r="D17" s="53"/>
      <c r="E17" s="52">
        <f t="shared" si="0"/>
        <v>0</v>
      </c>
      <c r="F17" s="54">
        <v>308.84705439280003</v>
      </c>
      <c r="G17" s="54">
        <f t="shared" si="1"/>
        <v>0</v>
      </c>
      <c r="H17"/>
      <c r="I17"/>
      <c r="J17"/>
      <c r="K17" s="2"/>
    </row>
    <row r="18" ht="22.199999999999999" customHeight="1">
      <c r="A18" s="50" t="s">
        <v>29</v>
      </c>
      <c r="B18" s="51" t="s">
        <v>30</v>
      </c>
      <c r="C18" s="52"/>
      <c r="D18" s="53"/>
      <c r="E18" s="52">
        <f t="shared" si="0"/>
        <v>0</v>
      </c>
      <c r="F18" s="54">
        <v>295.60530135271995</v>
      </c>
      <c r="G18" s="54">
        <f t="shared" si="1"/>
        <v>0</v>
      </c>
      <c r="H18"/>
      <c r="I18"/>
      <c r="J18"/>
      <c r="K18" s="2"/>
      <c r="L18" s="2"/>
    </row>
    <row r="19" ht="22.199999999999999" customHeight="1">
      <c r="A19" s="55" t="s">
        <v>31</v>
      </c>
      <c r="B19" s="51" t="s">
        <v>30</v>
      </c>
      <c r="C19" s="52"/>
      <c r="D19" s="53"/>
      <c r="E19" s="52">
        <f t="shared" si="0"/>
        <v>0</v>
      </c>
      <c r="F19" s="54">
        <v>321.96027136952</v>
      </c>
      <c r="G19" s="54">
        <f t="shared" si="1"/>
        <v>0</v>
      </c>
      <c r="H19"/>
      <c r="I19"/>
      <c r="J19"/>
      <c r="K19" s="2"/>
      <c r="L19" s="2"/>
    </row>
    <row r="20" ht="22.199999999999999" customHeight="1">
      <c r="A20" s="56" t="s">
        <v>32</v>
      </c>
      <c r="B20" s="51" t="s">
        <v>26</v>
      </c>
      <c r="C20" s="52"/>
      <c r="D20" s="53"/>
      <c r="E20" s="52">
        <f t="shared" si="0"/>
        <v>0</v>
      </c>
      <c r="F20" s="54">
        <v>321.86841980200001</v>
      </c>
      <c r="G20" s="54">
        <f t="shared" si="1"/>
        <v>0</v>
      </c>
      <c r="H20"/>
      <c r="I20"/>
      <c r="J20"/>
      <c r="K20" s="2"/>
      <c r="L20" s="2"/>
    </row>
    <row r="21" ht="22.199999999999999" customHeight="1">
      <c r="A21" s="56" t="s">
        <v>33</v>
      </c>
      <c r="B21" s="51" t="s">
        <v>26</v>
      </c>
      <c r="C21" s="57"/>
      <c r="D21" s="53"/>
      <c r="E21" s="52">
        <f t="shared" si="0"/>
        <v>0</v>
      </c>
      <c r="F21" s="54">
        <v>314.73835230911999</v>
      </c>
      <c r="G21" s="54">
        <f t="shared" si="1"/>
        <v>0</v>
      </c>
      <c r="H21"/>
      <c r="I21"/>
      <c r="J21"/>
      <c r="K21" s="2"/>
      <c r="L21" s="2"/>
    </row>
    <row r="22" ht="22.199999999999999" customHeight="1">
      <c r="A22" s="56" t="s">
        <v>34</v>
      </c>
      <c r="B22" s="51" t="s">
        <v>30</v>
      </c>
      <c r="C22" s="52"/>
      <c r="D22" s="53"/>
      <c r="E22" s="52">
        <f t="shared" si="0"/>
        <v>0</v>
      </c>
      <c r="F22" s="54">
        <v>341.33825623664001</v>
      </c>
      <c r="G22" s="54">
        <f t="shared" si="1"/>
        <v>0</v>
      </c>
      <c r="H22"/>
      <c r="I22"/>
      <c r="J22"/>
      <c r="K22" s="2"/>
      <c r="L22" s="2"/>
    </row>
    <row r="23" ht="22.199999999999999" customHeight="1">
      <c r="A23" s="56" t="s">
        <v>35</v>
      </c>
      <c r="B23" s="51" t="s">
        <v>30</v>
      </c>
      <c r="C23" s="52"/>
      <c r="D23" s="53"/>
      <c r="E23" s="52">
        <f t="shared" si="0"/>
        <v>0</v>
      </c>
      <c r="F23" s="54">
        <v>341.33825623664001</v>
      </c>
      <c r="G23" s="54">
        <f t="shared" si="1"/>
        <v>0</v>
      </c>
      <c r="H23"/>
      <c r="I23"/>
      <c r="J23"/>
      <c r="K23" s="2"/>
      <c r="L23" s="2"/>
    </row>
    <row r="24" ht="22.199999999999999" customHeight="1">
      <c r="A24" s="56" t="s">
        <v>36</v>
      </c>
      <c r="B24" s="51" t="s">
        <v>30</v>
      </c>
      <c r="C24" s="52"/>
      <c r="D24" s="53"/>
      <c r="E24" s="52">
        <f t="shared" si="0"/>
        <v>0</v>
      </c>
      <c r="F24" s="54">
        <v>328.20986176600002</v>
      </c>
      <c r="G24" s="54">
        <f t="shared" si="1"/>
        <v>0</v>
      </c>
      <c r="H24"/>
      <c r="I24"/>
      <c r="J24"/>
      <c r="K24" s="2"/>
      <c r="L24" s="2"/>
    </row>
    <row r="25" ht="22.199999999999999" customHeight="1">
      <c r="A25" s="56" t="s">
        <v>37</v>
      </c>
      <c r="B25" s="51" t="s">
        <v>38</v>
      </c>
      <c r="C25" s="52"/>
      <c r="D25" s="53"/>
      <c r="E25" s="52">
        <f t="shared" si="0"/>
        <v>0</v>
      </c>
      <c r="F25" s="54">
        <v>355.48285716671995</v>
      </c>
      <c r="G25" s="54">
        <f t="shared" si="1"/>
        <v>0</v>
      </c>
      <c r="H25"/>
      <c r="I25"/>
      <c r="J25"/>
      <c r="K25" s="2"/>
      <c r="L25" s="2"/>
    </row>
    <row r="26" ht="22.199999999999999" customHeight="1">
      <c r="A26" s="56" t="s">
        <v>39</v>
      </c>
      <c r="B26" s="51" t="s">
        <v>38</v>
      </c>
      <c r="C26" s="52"/>
      <c r="D26" s="53"/>
      <c r="E26" s="52">
        <f t="shared" si="0"/>
        <v>0</v>
      </c>
      <c r="F26" s="54">
        <v>355.48285716671995</v>
      </c>
      <c r="G26" s="54">
        <f t="shared" si="1"/>
        <v>0</v>
      </c>
      <c r="H26"/>
      <c r="I26"/>
      <c r="J26"/>
      <c r="K26" s="2"/>
      <c r="L26" s="2"/>
    </row>
    <row r="27" ht="22.199999999999999" customHeight="1">
      <c r="A27" s="56" t="s">
        <v>40</v>
      </c>
      <c r="B27" s="51" t="s">
        <v>41</v>
      </c>
      <c r="C27" s="52"/>
      <c r="D27" s="53"/>
      <c r="E27" s="52">
        <f t="shared" si="0"/>
        <v>0</v>
      </c>
      <c r="F27" s="54">
        <v>375.59328370600008</v>
      </c>
      <c r="G27" s="54">
        <f t="shared" si="1"/>
        <v>0</v>
      </c>
      <c r="H27"/>
      <c r="I27"/>
      <c r="J27"/>
      <c r="K27" s="2"/>
      <c r="L27" s="2"/>
    </row>
    <row r="28" ht="22.199999999999999" customHeight="1">
      <c r="A28" s="56" t="s">
        <v>42</v>
      </c>
      <c r="B28" s="51" t="s">
        <v>30</v>
      </c>
      <c r="C28" s="52"/>
      <c r="D28" s="53"/>
      <c r="E28" s="52">
        <f t="shared" si="0"/>
        <v>0</v>
      </c>
      <c r="F28" s="54">
        <v>375.59328370600008</v>
      </c>
      <c r="G28" s="54">
        <f t="shared" si="1"/>
        <v>0</v>
      </c>
      <c r="H28"/>
      <c r="I28"/>
      <c r="J28"/>
      <c r="K28" s="2"/>
      <c r="L28" s="2"/>
    </row>
    <row r="29" ht="22.199999999999999" customHeight="1">
      <c r="A29" s="56" t="s">
        <v>43</v>
      </c>
      <c r="B29" s="51" t="s">
        <v>41</v>
      </c>
      <c r="C29" s="52"/>
      <c r="D29" s="53"/>
      <c r="E29" s="52">
        <f t="shared" si="0"/>
        <v>0</v>
      </c>
      <c r="F29" s="54">
        <v>375.75789010600005</v>
      </c>
      <c r="G29" s="54">
        <f t="shared" si="1"/>
        <v>0</v>
      </c>
      <c r="H29"/>
      <c r="I29"/>
      <c r="J29"/>
      <c r="K29" s="2"/>
      <c r="L29" s="2"/>
    </row>
    <row r="30" ht="22.199999999999999" customHeight="1">
      <c r="A30" s="56" t="s">
        <v>44</v>
      </c>
      <c r="B30" s="51" t="s">
        <v>41</v>
      </c>
      <c r="C30" s="52"/>
      <c r="D30" s="53"/>
      <c r="E30" s="52">
        <f t="shared" si="0"/>
        <v>0</v>
      </c>
      <c r="F30" s="54">
        <v>390.78820571024005</v>
      </c>
      <c r="G30" s="54">
        <f t="shared" si="1"/>
        <v>0</v>
      </c>
      <c r="H30"/>
      <c r="I30"/>
      <c r="J30"/>
      <c r="K30" s="2"/>
      <c r="L30" s="2"/>
    </row>
    <row r="31" ht="22.199999999999999" customHeight="1">
      <c r="A31" s="58" t="s">
        <v>45</v>
      </c>
      <c r="B31" s="59" t="s">
        <v>46</v>
      </c>
      <c r="C31" s="52"/>
      <c r="D31" s="53"/>
      <c r="E31" s="52">
        <f t="shared" si="0"/>
        <v>0</v>
      </c>
      <c r="F31" s="54">
        <v>448.37618448024006</v>
      </c>
      <c r="G31" s="54">
        <f t="shared" si="1"/>
        <v>0</v>
      </c>
      <c r="H31"/>
      <c r="I31"/>
      <c r="J31"/>
      <c r="K31" s="2"/>
      <c r="L31" s="2"/>
    </row>
    <row r="32" ht="22.199999999999999" customHeight="1">
      <c r="A32" s="58" t="s">
        <v>47</v>
      </c>
      <c r="B32" s="59" t="s">
        <v>48</v>
      </c>
      <c r="C32" s="52"/>
      <c r="D32" s="53"/>
      <c r="E32" s="52">
        <f t="shared" si="0"/>
        <v>0</v>
      </c>
      <c r="F32" s="54">
        <v>469.40647917015997</v>
      </c>
      <c r="G32" s="54">
        <f t="shared" si="1"/>
        <v>0</v>
      </c>
      <c r="H32"/>
      <c r="I32"/>
      <c r="J32"/>
      <c r="K32" s="2"/>
      <c r="L32" s="2"/>
    </row>
    <row r="33" ht="22.199999999999999" customHeight="1">
      <c r="A33" s="56" t="s">
        <v>49</v>
      </c>
      <c r="B33" s="51" t="s">
        <v>50</v>
      </c>
      <c r="C33" s="52"/>
      <c r="D33" s="53"/>
      <c r="E33" s="52">
        <f t="shared" si="0"/>
        <v>0</v>
      </c>
      <c r="F33" s="54">
        <v>390.50419225999997</v>
      </c>
      <c r="G33" s="54">
        <f t="shared" si="1"/>
        <v>0</v>
      </c>
      <c r="H33"/>
      <c r="I33"/>
      <c r="J33"/>
      <c r="K33" s="2"/>
      <c r="L33" s="2"/>
    </row>
    <row r="34" ht="22.199999999999999" customHeight="1">
      <c r="A34" s="56" t="s">
        <v>51</v>
      </c>
      <c r="B34" s="60" t="s">
        <v>52</v>
      </c>
      <c r="C34" s="52"/>
      <c r="D34" s="53"/>
      <c r="E34" s="52">
        <f t="shared" si="0"/>
        <v>0</v>
      </c>
      <c r="F34" s="54">
        <v>390.50419225999997</v>
      </c>
      <c r="G34" s="54">
        <f t="shared" si="1"/>
        <v>0</v>
      </c>
      <c r="H34"/>
      <c r="I34"/>
      <c r="J34"/>
      <c r="K34" s="2"/>
      <c r="L34" s="2"/>
    </row>
    <row r="35" ht="22.199999999999999" customHeight="1">
      <c r="A35" s="56" t="s">
        <v>53</v>
      </c>
      <c r="B35" s="61" t="s">
        <v>54</v>
      </c>
      <c r="C35" s="57"/>
      <c r="D35" s="53"/>
      <c r="E35" s="52">
        <f t="shared" si="0"/>
        <v>0</v>
      </c>
      <c r="F35" s="54">
        <v>400.47555885584012</v>
      </c>
      <c r="G35" s="54">
        <f t="shared" si="1"/>
        <v>0</v>
      </c>
      <c r="H35"/>
      <c r="I35"/>
      <c r="J35"/>
      <c r="K35" s="2"/>
      <c r="L35" s="2"/>
    </row>
    <row r="36" ht="22.199999999999999" customHeight="1">
      <c r="A36" s="56" t="s">
        <v>55</v>
      </c>
      <c r="B36" s="61" t="s">
        <v>54</v>
      </c>
      <c r="C36" s="57"/>
      <c r="D36" s="53"/>
      <c r="E36" s="52">
        <f t="shared" si="0"/>
        <v>0</v>
      </c>
      <c r="F36" s="54">
        <v>400.30436819984004</v>
      </c>
      <c r="G36" s="54">
        <f t="shared" si="1"/>
        <v>0</v>
      </c>
      <c r="H36"/>
      <c r="I36"/>
      <c r="J36"/>
      <c r="K36" s="2"/>
      <c r="L36" s="2"/>
    </row>
    <row r="37" ht="22.199999999999999" customHeight="1">
      <c r="A37" s="56" t="s">
        <v>56</v>
      </c>
      <c r="B37" s="61" t="s">
        <v>54</v>
      </c>
      <c r="C37" s="62"/>
      <c r="D37" s="53"/>
      <c r="E37" s="52">
        <f t="shared" si="0"/>
        <v>0</v>
      </c>
      <c r="F37" s="54">
        <v>415.70069005368009</v>
      </c>
      <c r="G37" s="54">
        <f t="shared" si="1"/>
        <v>0</v>
      </c>
      <c r="H37"/>
      <c r="I37"/>
      <c r="J37"/>
      <c r="K37" s="2"/>
      <c r="L37" s="2"/>
    </row>
    <row r="38" ht="22.199999999999999" customHeight="1">
      <c r="A38" s="56" t="s">
        <v>57</v>
      </c>
      <c r="B38" s="61" t="s">
        <v>58</v>
      </c>
      <c r="C38" s="63"/>
      <c r="D38" s="64"/>
      <c r="E38" s="52">
        <f t="shared" si="0"/>
        <v>0</v>
      </c>
      <c r="F38" s="54">
        <v>412.58742807096002</v>
      </c>
      <c r="G38" s="54">
        <f t="shared" si="1"/>
        <v>0</v>
      </c>
      <c r="H38"/>
      <c r="I38"/>
      <c r="J38"/>
      <c r="K38" s="2"/>
      <c r="L38" s="2"/>
    </row>
    <row r="39" ht="22.199999999999999" customHeight="1">
      <c r="A39" s="56" t="s">
        <v>59</v>
      </c>
      <c r="B39" s="61" t="s">
        <v>60</v>
      </c>
      <c r="C39" s="63"/>
      <c r="D39" s="64"/>
      <c r="E39" s="52">
        <f t="shared" si="0"/>
        <v>0</v>
      </c>
      <c r="F39" s="54">
        <v>409.3303968417498</v>
      </c>
      <c r="G39" s="54">
        <f t="shared" si="1"/>
        <v>0</v>
      </c>
      <c r="H39"/>
      <c r="I39"/>
      <c r="J39"/>
      <c r="K39" s="2"/>
      <c r="L39" s="2"/>
    </row>
    <row r="40" ht="22.199999999999999" customHeight="1">
      <c r="A40" s="65" t="s">
        <v>61</v>
      </c>
      <c r="B40" s="61" t="s">
        <v>60</v>
      </c>
      <c r="C40" s="63"/>
      <c r="D40" s="66"/>
      <c r="E40" s="67">
        <f t="shared" si="0"/>
        <v>0</v>
      </c>
      <c r="F40" s="68">
        <v>425.07387364335557</v>
      </c>
      <c r="G40" s="68">
        <f t="shared" si="1"/>
        <v>0</v>
      </c>
      <c r="H40"/>
      <c r="I40"/>
      <c r="J40"/>
      <c r="K40" s="2"/>
      <c r="L40" s="2"/>
    </row>
    <row r="41" ht="22.199999999999999" customHeight="1">
      <c r="A41" s="69" t="s">
        <v>62</v>
      </c>
      <c r="B41" s="70" t="s">
        <v>63</v>
      </c>
      <c r="C41" s="63"/>
      <c r="D41" s="71"/>
      <c r="E41" s="67">
        <f>C41*D41</f>
        <v>0</v>
      </c>
      <c r="F41" s="68">
        <v>0</v>
      </c>
      <c r="G41" s="68">
        <f>D41*F41</f>
        <v>0</v>
      </c>
      <c r="H41" s="72"/>
      <c r="I41" s="72"/>
      <c r="J41" s="72"/>
      <c r="K41" s="2"/>
      <c r="L41" s="2"/>
    </row>
    <row r="42" ht="22.199999999999999" customHeight="1">
      <c r="A42" s="69" t="s">
        <v>64</v>
      </c>
      <c r="B42" s="70" t="s">
        <v>63</v>
      </c>
      <c r="C42" s="63"/>
      <c r="D42" s="71"/>
      <c r="E42" s="67">
        <f>C42*D42</f>
        <v>0</v>
      </c>
      <c r="F42" s="68">
        <v>0</v>
      </c>
      <c r="G42" s="68">
        <f>D42*F42</f>
        <v>0</v>
      </c>
      <c r="H42" s="72"/>
      <c r="I42" s="72"/>
      <c r="J42" s="72"/>
      <c r="K42" s="2"/>
      <c r="L42" s="2"/>
    </row>
    <row r="43" ht="22.199999999999999" customHeight="1">
      <c r="A43" s="73"/>
      <c r="B43" s="74"/>
      <c r="C43" s="75"/>
      <c r="D43" s="76">
        <f>SUM(D13:D40)</f>
        <v>6</v>
      </c>
      <c r="E43" s="77">
        <f>SUM(E13:E38)</f>
        <v>80</v>
      </c>
      <c r="F43" s="78" t="s">
        <v>65</v>
      </c>
      <c r="G43" s="79">
        <f>SUM(G13:G42)</f>
        <v>1529.5463842812001</v>
      </c>
      <c r="H43" s="72"/>
      <c r="I43" s="72"/>
      <c r="J43" s="72"/>
      <c r="K43" s="2"/>
      <c r="L43" s="2"/>
    </row>
    <row r="44" s="3" customFormat="1" ht="22.199999999999999" customHeight="1">
      <c r="A44" s="80"/>
      <c r="B44" s="81"/>
      <c r="C44" s="82"/>
      <c r="D44" s="83"/>
      <c r="E44" s="75"/>
      <c r="F44" s="84"/>
      <c r="G44" s="84"/>
      <c r="H44" s="85"/>
      <c r="I44" s="3"/>
      <c r="J44" s="3"/>
      <c r="K44" s="86"/>
      <c r="L44" s="87"/>
    </row>
    <row r="45" ht="22.199999999999999" customHeight="1">
      <c r="A45" s="34" t="s">
        <v>66</v>
      </c>
      <c r="B45" s="34"/>
      <c r="C45" s="88" t="s">
        <v>16</v>
      </c>
      <c r="D45" s="89" t="s">
        <v>17</v>
      </c>
      <c r="E45" s="90" t="s">
        <v>18</v>
      </c>
      <c r="F45" s="91" t="s">
        <v>19</v>
      </c>
      <c r="G45" s="92" t="s">
        <v>20</v>
      </c>
      <c r="H45"/>
      <c r="I45" s="2"/>
      <c r="J45" s="2"/>
      <c r="K45" s="2"/>
      <c r="L45" s="2"/>
    </row>
    <row r="46" ht="22.199999999999999" customHeight="1">
      <c r="A46" s="39" t="s">
        <v>21</v>
      </c>
      <c r="B46" s="40" t="s">
        <v>22</v>
      </c>
      <c r="C46" s="93" t="s">
        <v>23</v>
      </c>
      <c r="D46" s="94"/>
      <c r="E46" s="95"/>
      <c r="F46" s="96"/>
      <c r="G46" s="97"/>
      <c r="H46"/>
      <c r="I46" s="2"/>
      <c r="J46" s="2"/>
      <c r="K46" s="2"/>
      <c r="L46" s="2"/>
    </row>
    <row r="47" ht="22.199999999999999" customHeight="1">
      <c r="A47" s="39" t="s">
        <v>67</v>
      </c>
      <c r="B47" s="40"/>
      <c r="C47" s="88"/>
      <c r="D47" s="98"/>
      <c r="E47" s="99"/>
      <c r="F47" s="100"/>
      <c r="G47" s="101"/>
      <c r="H47"/>
      <c r="I47" s="2"/>
      <c r="J47" s="2"/>
    </row>
    <row r="48" ht="22.199999999999999" customHeight="1">
      <c r="A48" s="102" t="s">
        <v>68</v>
      </c>
      <c r="B48" s="46" t="s">
        <v>69</v>
      </c>
      <c r="C48" s="94">
        <v>12</v>
      </c>
      <c r="D48" s="103">
        <v>40</v>
      </c>
      <c r="E48" s="94">
        <f t="shared" ref="E48:E53" si="2">D48*C48</f>
        <v>480</v>
      </c>
      <c r="F48" s="104">
        <v>766.34422560314874</v>
      </c>
      <c r="G48" s="54">
        <f t="shared" ref="G48:G53" si="3">D48*F48</f>
        <v>30653.769024125948</v>
      </c>
      <c r="H48"/>
      <c r="I48" s="2"/>
      <c r="J48" s="2"/>
    </row>
    <row r="49" ht="22.199999999999999" customHeight="1">
      <c r="A49" s="105" t="s">
        <v>70</v>
      </c>
      <c r="B49" s="51" t="s">
        <v>71</v>
      </c>
      <c r="C49" s="94">
        <v>12</v>
      </c>
      <c r="D49" s="103"/>
      <c r="E49" s="94">
        <f t="shared" si="2"/>
        <v>0</v>
      </c>
      <c r="F49" s="106">
        <v>301.02113487895997</v>
      </c>
      <c r="G49" s="54">
        <f t="shared" si="3"/>
        <v>0</v>
      </c>
      <c r="H49"/>
      <c r="I49" s="2"/>
      <c r="J49" s="2"/>
      <c r="K49" s="2"/>
      <c r="L49" s="2"/>
    </row>
    <row r="50" ht="22.199999999999999" customHeight="1">
      <c r="A50" s="105" t="s">
        <v>72</v>
      </c>
      <c r="B50" s="51" t="s">
        <v>73</v>
      </c>
      <c r="C50" s="94">
        <v>12</v>
      </c>
      <c r="D50" s="103"/>
      <c r="E50" s="94">
        <f t="shared" si="2"/>
        <v>0</v>
      </c>
      <c r="F50" s="106">
        <v>305.93811755056009</v>
      </c>
      <c r="G50" s="54">
        <f t="shared" si="3"/>
        <v>0</v>
      </c>
      <c r="H50"/>
      <c r="I50" s="2"/>
      <c r="J50" s="2"/>
    </row>
    <row r="51" ht="22.199999999999999" customHeight="1">
      <c r="A51" s="107" t="s">
        <v>74</v>
      </c>
      <c r="B51" s="51" t="s">
        <v>75</v>
      </c>
      <c r="C51" s="94">
        <v>12</v>
      </c>
      <c r="D51" s="103">
        <v>40</v>
      </c>
      <c r="E51" s="94">
        <f t="shared" si="2"/>
        <v>480</v>
      </c>
      <c r="F51" s="104">
        <v>766.34422560314874</v>
      </c>
      <c r="G51" s="54">
        <f t="shared" si="3"/>
        <v>30653.769024125948</v>
      </c>
      <c r="H51"/>
      <c r="I51" s="2"/>
      <c r="J51" s="2"/>
      <c r="K51" s="2"/>
      <c r="L51" s="2"/>
    </row>
    <row r="52" ht="22.199999999999999" customHeight="1">
      <c r="A52" s="107" t="s">
        <v>74</v>
      </c>
      <c r="B52" s="51" t="s">
        <v>76</v>
      </c>
      <c r="C52" s="94">
        <v>12</v>
      </c>
      <c r="D52" s="103"/>
      <c r="E52" s="94">
        <f t="shared" si="2"/>
        <v>0</v>
      </c>
      <c r="F52" s="106">
        <v>301.02113487895997</v>
      </c>
      <c r="G52" s="54">
        <f t="shared" si="3"/>
        <v>0</v>
      </c>
      <c r="H52"/>
      <c r="I52" s="81"/>
      <c r="J52" s="2"/>
      <c r="K52" s="2"/>
      <c r="L52" s="2"/>
    </row>
    <row r="53" ht="22.199999999999999" customHeight="1">
      <c r="A53" s="107" t="s">
        <v>77</v>
      </c>
      <c r="B53" s="51" t="s">
        <v>78</v>
      </c>
      <c r="C53" s="94">
        <v>12</v>
      </c>
      <c r="D53" s="108"/>
      <c r="E53" s="94">
        <f t="shared" si="2"/>
        <v>0</v>
      </c>
      <c r="F53" s="109">
        <v>305.93811755056009</v>
      </c>
      <c r="G53" s="54">
        <f t="shared" si="3"/>
        <v>0</v>
      </c>
      <c r="H53"/>
      <c r="I53" s="2"/>
      <c r="J53" s="2"/>
      <c r="K53" s="2"/>
      <c r="L53" s="2"/>
    </row>
    <row r="54" ht="22.199999999999999" customHeight="1">
      <c r="A54" s="80"/>
      <c r="C54"/>
      <c r="D54" s="76">
        <f>SUM(D48:D53)</f>
        <v>80</v>
      </c>
      <c r="E54" s="77">
        <f>SUM(E48:E53)</f>
        <v>960</v>
      </c>
      <c r="F54" s="110" t="s">
        <v>65</v>
      </c>
      <c r="G54" s="111">
        <f>SUM(G48:G53)</f>
        <v>61307.538048251896</v>
      </c>
      <c r="H54"/>
      <c r="I54"/>
      <c r="J54"/>
      <c r="K54"/>
      <c r="L54"/>
    </row>
    <row r="55" ht="22.199999999999999" customHeight="1">
      <c r="A55" s="80"/>
      <c r="B55" s="81"/>
      <c r="C55" s="81"/>
      <c r="D55" s="81"/>
      <c r="E55" s="81"/>
      <c r="F55" s="81"/>
      <c r="G55" s="112"/>
      <c r="H55" s="112"/>
      <c r="I55" s="2"/>
      <c r="J55" s="2"/>
      <c r="K55" s="2"/>
      <c r="L55" s="2"/>
    </row>
    <row r="56" ht="22.199999999999999" customHeight="1">
      <c r="A56" s="34" t="s">
        <v>79</v>
      </c>
      <c r="B56" s="34"/>
      <c r="C56" s="88" t="s">
        <v>16</v>
      </c>
      <c r="D56" s="89" t="s">
        <v>80</v>
      </c>
      <c r="E56" s="90" t="s">
        <v>18</v>
      </c>
      <c r="F56" s="91" t="s">
        <v>19</v>
      </c>
      <c r="G56" s="92" t="s">
        <v>20</v>
      </c>
      <c r="H56"/>
      <c r="I56"/>
      <c r="J56"/>
      <c r="K56"/>
      <c r="L56"/>
    </row>
    <row r="57" ht="22.199999999999999" customHeight="1">
      <c r="A57" s="39" t="s">
        <v>81</v>
      </c>
      <c r="B57" s="40" t="s">
        <v>22</v>
      </c>
      <c r="C57" s="93" t="s">
        <v>23</v>
      </c>
      <c r="D57" s="94"/>
      <c r="E57" s="113"/>
      <c r="F57" s="96"/>
      <c r="G57" s="97"/>
      <c r="H57"/>
      <c r="I57"/>
      <c r="J57"/>
      <c r="K57"/>
      <c r="L57"/>
    </row>
    <row r="58" ht="22.199999999999999" customHeight="1">
      <c r="A58" s="39" t="s">
        <v>82</v>
      </c>
      <c r="B58" s="40"/>
      <c r="C58" s="88"/>
      <c r="D58" s="98"/>
      <c r="E58" s="99"/>
      <c r="F58" s="100"/>
      <c r="G58" s="101"/>
      <c r="H58"/>
      <c r="I58"/>
      <c r="J58"/>
      <c r="K58"/>
      <c r="L58"/>
    </row>
    <row r="59" ht="22.199999999999999" customHeight="1">
      <c r="A59" s="114" t="s">
        <v>83</v>
      </c>
      <c r="B59" s="115" t="s">
        <v>84</v>
      </c>
      <c r="C59" s="52">
        <v>20</v>
      </c>
      <c r="D59" s="53">
        <v>4</v>
      </c>
      <c r="E59" s="94">
        <f t="shared" ref="E59:E74" si="4">D59*C59</f>
        <v>80</v>
      </c>
      <c r="F59" s="104">
        <v>421.46904208640012</v>
      </c>
      <c r="G59" s="116">
        <f t="shared" ref="G59:G74" si="5">D59*F59</f>
        <v>1685.8761683456005</v>
      </c>
      <c r="H59"/>
      <c r="I59"/>
      <c r="J59"/>
      <c r="K59"/>
      <c r="L59"/>
    </row>
    <row r="60" ht="22.199999999999999" customHeight="1">
      <c r="A60" s="117" t="s">
        <v>83</v>
      </c>
      <c r="B60" s="118" t="s">
        <v>85</v>
      </c>
      <c r="C60" s="52"/>
      <c r="D60" s="53"/>
      <c r="E60" s="94">
        <f t="shared" si="4"/>
        <v>0</v>
      </c>
      <c r="F60" s="106">
        <v>472.87690630399999</v>
      </c>
      <c r="G60" s="119">
        <f t="shared" si="5"/>
        <v>0</v>
      </c>
      <c r="H60"/>
      <c r="I60"/>
      <c r="J60"/>
      <c r="K60"/>
      <c r="L60"/>
    </row>
    <row r="61" ht="22.199999999999999" customHeight="1">
      <c r="A61" s="117" t="s">
        <v>86</v>
      </c>
      <c r="B61" s="118" t="s">
        <v>87</v>
      </c>
      <c r="C61" s="52"/>
      <c r="D61" s="53"/>
      <c r="E61" s="94">
        <f t="shared" si="4"/>
        <v>0</v>
      </c>
      <c r="F61" s="106">
        <v>415.20190946080004</v>
      </c>
      <c r="G61" s="119">
        <f t="shared" si="5"/>
        <v>0</v>
      </c>
      <c r="H61"/>
      <c r="I61"/>
      <c r="J61"/>
      <c r="K61"/>
      <c r="L61"/>
    </row>
    <row r="62" ht="22.199999999999999" customHeight="1">
      <c r="A62" s="117" t="s">
        <v>86</v>
      </c>
      <c r="B62" s="118" t="s">
        <v>88</v>
      </c>
      <c r="C62" s="52"/>
      <c r="D62" s="53"/>
      <c r="E62" s="94">
        <f t="shared" si="4"/>
        <v>0</v>
      </c>
      <c r="F62" s="106">
        <v>479.56615505920013</v>
      </c>
      <c r="G62" s="119">
        <f t="shared" si="5"/>
        <v>0</v>
      </c>
      <c r="H62"/>
      <c r="I62"/>
      <c r="J62"/>
      <c r="K62"/>
      <c r="L62"/>
    </row>
    <row r="63" ht="22.199999999999999" customHeight="1">
      <c r="A63" s="117" t="s">
        <v>89</v>
      </c>
      <c r="B63" s="118" t="s">
        <v>90</v>
      </c>
      <c r="C63" s="52"/>
      <c r="D63" s="53"/>
      <c r="E63" s="94">
        <f t="shared" si="4"/>
        <v>0</v>
      </c>
      <c r="F63" s="106">
        <v>531.1548841</v>
      </c>
      <c r="G63" s="119">
        <f t="shared" si="5"/>
        <v>0</v>
      </c>
      <c r="H63"/>
      <c r="I63"/>
      <c r="J63"/>
      <c r="K63"/>
      <c r="L63"/>
    </row>
    <row r="64" ht="22.199999999999999" customHeight="1">
      <c r="A64" s="117" t="s">
        <v>91</v>
      </c>
      <c r="B64" s="118" t="s">
        <v>92</v>
      </c>
      <c r="C64" s="52"/>
      <c r="D64" s="53"/>
      <c r="E64" s="94">
        <f t="shared" si="4"/>
        <v>0</v>
      </c>
      <c r="F64" s="106">
        <v>467.1069032960001</v>
      </c>
      <c r="G64" s="119">
        <f t="shared" si="5"/>
        <v>0</v>
      </c>
      <c r="H64"/>
      <c r="I64"/>
      <c r="J64"/>
      <c r="K64"/>
      <c r="L64"/>
    </row>
    <row r="65" ht="22.199999999999999" customHeight="1">
      <c r="A65" s="107" t="s">
        <v>93</v>
      </c>
      <c r="B65" s="46" t="s">
        <v>94</v>
      </c>
      <c r="C65" s="52"/>
      <c r="D65" s="53"/>
      <c r="E65" s="94">
        <f t="shared" si="4"/>
        <v>0</v>
      </c>
      <c r="F65" s="106">
        <v>470.17662297600003</v>
      </c>
      <c r="G65" s="119">
        <f t="shared" si="5"/>
        <v>0</v>
      </c>
      <c r="H65"/>
      <c r="I65"/>
      <c r="J65"/>
      <c r="K65"/>
      <c r="L65"/>
    </row>
    <row r="66" ht="22.199999999999999" customHeight="1">
      <c r="A66" s="107" t="s">
        <v>93</v>
      </c>
      <c r="B66" s="51" t="s">
        <v>95</v>
      </c>
      <c r="C66" s="52"/>
      <c r="D66" s="53"/>
      <c r="E66" s="94">
        <f t="shared" si="4"/>
        <v>0</v>
      </c>
      <c r="F66" s="106">
        <v>492.85781721600006</v>
      </c>
      <c r="G66" s="119">
        <f t="shared" si="5"/>
        <v>0</v>
      </c>
      <c r="H66"/>
      <c r="I66"/>
      <c r="J66"/>
      <c r="K66"/>
      <c r="L66"/>
    </row>
    <row r="67" ht="22.199999999999999" customHeight="1">
      <c r="A67" s="107" t="s">
        <v>93</v>
      </c>
      <c r="B67" s="60" t="s">
        <v>96</v>
      </c>
      <c r="C67" s="52"/>
      <c r="D67" s="53"/>
      <c r="E67" s="94">
        <f t="shared" si="4"/>
        <v>0</v>
      </c>
      <c r="F67" s="106">
        <v>492.85781721600006</v>
      </c>
      <c r="G67" s="119">
        <f t="shared" si="5"/>
        <v>0</v>
      </c>
      <c r="H67"/>
      <c r="I67"/>
      <c r="J67"/>
      <c r="K67"/>
      <c r="L67"/>
    </row>
    <row r="68" ht="22.199999999999999" customHeight="1">
      <c r="A68" s="120" t="s">
        <v>97</v>
      </c>
      <c r="B68" s="118" t="s">
        <v>98</v>
      </c>
      <c r="C68" s="52"/>
      <c r="D68" s="53"/>
      <c r="E68" s="94">
        <f t="shared" si="4"/>
        <v>0</v>
      </c>
      <c r="F68" s="106">
        <v>624.22686994000014</v>
      </c>
      <c r="G68" s="119">
        <f t="shared" si="5"/>
        <v>0</v>
      </c>
      <c r="H68"/>
      <c r="I68"/>
      <c r="J68"/>
      <c r="K68"/>
      <c r="L68"/>
    </row>
    <row r="69" ht="22.199999999999999" customHeight="1">
      <c r="A69" s="120" t="s">
        <v>99</v>
      </c>
      <c r="B69" s="118" t="s">
        <v>98</v>
      </c>
      <c r="C69" s="52"/>
      <c r="D69" s="53"/>
      <c r="E69" s="94">
        <f t="shared" si="4"/>
        <v>0</v>
      </c>
      <c r="F69" s="106">
        <v>624.22686993999992</v>
      </c>
      <c r="G69" s="119">
        <f t="shared" si="5"/>
        <v>0</v>
      </c>
      <c r="H69"/>
      <c r="I69"/>
      <c r="J69"/>
      <c r="K69"/>
      <c r="L69"/>
    </row>
    <row r="70" ht="22.199999999999999" customHeight="1">
      <c r="A70" s="120" t="s">
        <v>100</v>
      </c>
      <c r="B70" s="118" t="s">
        <v>101</v>
      </c>
      <c r="C70" s="52"/>
      <c r="D70" s="53"/>
      <c r="E70" s="94">
        <f t="shared" si="4"/>
        <v>0</v>
      </c>
      <c r="F70" s="106">
        <v>573.11579053440005</v>
      </c>
      <c r="G70" s="119">
        <f t="shared" si="5"/>
        <v>0</v>
      </c>
      <c r="H70"/>
      <c r="I70"/>
      <c r="J70"/>
      <c r="K70"/>
      <c r="L70"/>
    </row>
    <row r="71" ht="22.199999999999999" customHeight="1">
      <c r="A71" s="121" t="s">
        <v>102</v>
      </c>
      <c r="B71" s="122" t="s">
        <v>103</v>
      </c>
      <c r="C71" s="52"/>
      <c r="D71" s="53"/>
      <c r="E71" s="94">
        <f t="shared" si="4"/>
        <v>0</v>
      </c>
      <c r="F71" s="106">
        <v>730.62063517839999</v>
      </c>
      <c r="G71" s="119">
        <f t="shared" si="5"/>
        <v>0</v>
      </c>
      <c r="H71"/>
      <c r="I71"/>
      <c r="J71"/>
      <c r="K71"/>
      <c r="L71"/>
    </row>
    <row r="72" ht="22.199999999999999" customHeight="1">
      <c r="A72" s="120" t="s">
        <v>104</v>
      </c>
      <c r="B72" s="118" t="s">
        <v>105</v>
      </c>
      <c r="C72" s="52"/>
      <c r="D72" s="53"/>
      <c r="E72" s="94">
        <f t="shared" si="4"/>
        <v>0</v>
      </c>
      <c r="F72" s="106">
        <v>519.40868244000001</v>
      </c>
      <c r="G72" s="119">
        <f t="shared" si="5"/>
        <v>0</v>
      </c>
      <c r="H72"/>
      <c r="I72"/>
      <c r="J72"/>
      <c r="K72"/>
      <c r="L72"/>
    </row>
    <row r="73" ht="22.199999999999999" customHeight="1">
      <c r="A73" s="121" t="s">
        <v>106</v>
      </c>
      <c r="B73" s="123" t="s">
        <v>107</v>
      </c>
      <c r="C73" s="124"/>
      <c r="D73" s="53"/>
      <c r="E73" s="94">
        <f t="shared" si="4"/>
        <v>0</v>
      </c>
      <c r="F73" s="106">
        <v>541.61161853760007</v>
      </c>
      <c r="G73" s="119">
        <f t="shared" si="5"/>
        <v>0</v>
      </c>
      <c r="H73"/>
      <c r="I73"/>
      <c r="J73"/>
      <c r="K73"/>
      <c r="L73"/>
    </row>
    <row r="74" ht="22.199999999999999" customHeight="1">
      <c r="A74" s="120" t="s">
        <v>99</v>
      </c>
      <c r="B74" s="125" t="s">
        <v>108</v>
      </c>
      <c r="C74" s="63"/>
      <c r="D74" s="126"/>
      <c r="E74" s="94">
        <f t="shared" si="4"/>
        <v>0</v>
      </c>
      <c r="F74" s="109">
        <v>679.88295205200018</v>
      </c>
      <c r="G74" s="119">
        <f t="shared" si="5"/>
        <v>0</v>
      </c>
      <c r="H74"/>
      <c r="I74"/>
      <c r="J74"/>
      <c r="K74"/>
      <c r="L74"/>
    </row>
    <row r="75" ht="22.199999999999999" customHeight="1">
      <c r="A75" s="80"/>
      <c r="B75" s="81"/>
      <c r="C75"/>
      <c r="D75" s="76">
        <f>SUM(D59:D74)</f>
        <v>4</v>
      </c>
      <c r="E75" s="127">
        <f>SUM(E59:E74)</f>
        <v>80</v>
      </c>
      <c r="F75" s="110" t="s">
        <v>65</v>
      </c>
      <c r="G75" s="111">
        <f>SUM(G59:G74)</f>
        <v>1685.8761683456005</v>
      </c>
      <c r="H75"/>
      <c r="I75"/>
      <c r="J75"/>
      <c r="K75"/>
      <c r="L75"/>
    </row>
    <row r="76" s="3" customFormat="1" ht="22.199999999999999" customHeight="1">
      <c r="A76" s="80"/>
      <c r="B76" s="81"/>
      <c r="C76" s="128"/>
      <c r="D76" s="81"/>
      <c r="E76" s="81"/>
      <c r="F76" s="81"/>
      <c r="G76" s="81"/>
      <c r="H76" s="85"/>
      <c r="I76" s="3"/>
      <c r="J76" s="3"/>
      <c r="K76" s="86"/>
      <c r="L76" s="87"/>
    </row>
    <row r="77" ht="22.199999999999999" customHeight="1">
      <c r="A77" s="34" t="s">
        <v>109</v>
      </c>
      <c r="B77" s="34"/>
      <c r="C77" s="88" t="s">
        <v>16</v>
      </c>
      <c r="D77" s="89" t="s">
        <v>80</v>
      </c>
      <c r="E77" s="90" t="s">
        <v>18</v>
      </c>
      <c r="F77" s="91" t="s">
        <v>19</v>
      </c>
      <c r="G77" s="92" t="s">
        <v>20</v>
      </c>
      <c r="H77"/>
      <c r="I77"/>
      <c r="J77"/>
      <c r="K77"/>
      <c r="L77"/>
    </row>
    <row r="78" ht="22.199999999999999" customHeight="1">
      <c r="A78" s="39" t="s">
        <v>110</v>
      </c>
      <c r="B78" s="40" t="s">
        <v>22</v>
      </c>
      <c r="C78" s="93" t="s">
        <v>23</v>
      </c>
      <c r="D78" s="94"/>
      <c r="E78" s="113"/>
      <c r="F78" s="96"/>
      <c r="G78" s="97"/>
      <c r="H78"/>
      <c r="I78"/>
      <c r="J78"/>
      <c r="K78"/>
      <c r="L78"/>
    </row>
    <row r="79" ht="22.199999999999999" customHeight="1">
      <c r="A79" s="39" t="s">
        <v>111</v>
      </c>
      <c r="B79" s="40"/>
      <c r="C79" s="88"/>
      <c r="D79" s="98"/>
      <c r="E79" s="99"/>
      <c r="F79" s="100"/>
      <c r="G79" s="101"/>
      <c r="H79"/>
      <c r="I79"/>
      <c r="J79"/>
      <c r="K79"/>
      <c r="L79"/>
    </row>
    <row r="80" ht="22.199999999999999" customHeight="1">
      <c r="A80" s="129" t="s">
        <v>112</v>
      </c>
      <c r="B80" s="46" t="s">
        <v>113</v>
      </c>
      <c r="C80" s="130"/>
      <c r="D80" s="103"/>
      <c r="E80" s="94">
        <f t="shared" ref="E80:E101" si="6">D80*C80</f>
        <v>0</v>
      </c>
      <c r="F80" s="131">
        <v>40</v>
      </c>
      <c r="G80" s="119">
        <f t="shared" ref="G80:G101" si="7">D80*F80</f>
        <v>0</v>
      </c>
      <c r="H80"/>
      <c r="I80"/>
      <c r="J80"/>
      <c r="K80"/>
      <c r="L80"/>
    </row>
    <row r="81" ht="22.199999999999999" customHeight="1">
      <c r="A81" s="132" t="s">
        <v>114</v>
      </c>
      <c r="B81" s="133" t="s">
        <v>115</v>
      </c>
      <c r="C81" s="130"/>
      <c r="D81" s="103"/>
      <c r="E81" s="94">
        <f t="shared" si="6"/>
        <v>0</v>
      </c>
      <c r="F81" s="134"/>
      <c r="G81" s="119">
        <f t="shared" si="7"/>
        <v>0</v>
      </c>
      <c r="H81"/>
      <c r="I81"/>
      <c r="J81"/>
      <c r="K81"/>
      <c r="L81"/>
    </row>
    <row r="82" ht="22.199999999999999" customHeight="1">
      <c r="A82" s="135" t="s">
        <v>116</v>
      </c>
      <c r="B82" s="51" t="s">
        <v>117</v>
      </c>
      <c r="C82" s="130"/>
      <c r="D82" s="103"/>
      <c r="E82" s="94">
        <f t="shared" si="6"/>
        <v>0</v>
      </c>
      <c r="F82" s="134"/>
      <c r="G82" s="119">
        <f t="shared" si="7"/>
        <v>0</v>
      </c>
      <c r="H82"/>
      <c r="I82"/>
      <c r="J82"/>
      <c r="K82"/>
      <c r="L82"/>
    </row>
    <row r="83" ht="22.199999999999999" customHeight="1">
      <c r="A83" s="135" t="s">
        <v>118</v>
      </c>
      <c r="B83" s="51" t="s">
        <v>119</v>
      </c>
      <c r="C83" s="130"/>
      <c r="D83" s="103"/>
      <c r="E83" s="94">
        <f t="shared" si="6"/>
        <v>0</v>
      </c>
      <c r="F83" s="134"/>
      <c r="G83" s="119">
        <f t="shared" si="7"/>
        <v>0</v>
      </c>
      <c r="H83"/>
      <c r="I83"/>
      <c r="J83"/>
      <c r="K83"/>
      <c r="L83"/>
    </row>
    <row r="84" ht="22.199999999999999" customHeight="1">
      <c r="A84" s="135" t="s">
        <v>120</v>
      </c>
      <c r="B84" s="51" t="s">
        <v>121</v>
      </c>
      <c r="C84" s="130"/>
      <c r="D84" s="103"/>
      <c r="E84" s="94">
        <f t="shared" si="6"/>
        <v>0</v>
      </c>
      <c r="F84" s="134"/>
      <c r="G84" s="119">
        <f t="shared" si="7"/>
        <v>0</v>
      </c>
      <c r="H84"/>
      <c r="I84"/>
      <c r="J84"/>
      <c r="K84"/>
      <c r="L84"/>
    </row>
    <row r="85" ht="22.199999999999999" customHeight="1">
      <c r="A85" s="135" t="s">
        <v>122</v>
      </c>
      <c r="B85" s="51" t="s">
        <v>123</v>
      </c>
      <c r="C85" s="130"/>
      <c r="D85" s="103"/>
      <c r="E85" s="94">
        <f t="shared" si="6"/>
        <v>0</v>
      </c>
      <c r="F85" s="134"/>
      <c r="G85" s="119">
        <f t="shared" si="7"/>
        <v>0</v>
      </c>
      <c r="H85"/>
      <c r="I85"/>
      <c r="J85"/>
      <c r="K85"/>
      <c r="L85"/>
    </row>
    <row r="86" ht="22.199999999999999" customHeight="1">
      <c r="A86" s="135" t="s">
        <v>124</v>
      </c>
      <c r="B86" s="51" t="s">
        <v>125</v>
      </c>
      <c r="C86" s="130"/>
      <c r="D86" s="103"/>
      <c r="E86" s="94">
        <f t="shared" si="6"/>
        <v>0</v>
      </c>
      <c r="F86" s="134"/>
      <c r="G86" s="119">
        <f t="shared" si="7"/>
        <v>0</v>
      </c>
      <c r="H86"/>
      <c r="I86"/>
      <c r="J86"/>
      <c r="K86"/>
      <c r="L86"/>
    </row>
    <row r="87" ht="22.199999999999999" customHeight="1">
      <c r="A87" s="135" t="s">
        <v>124</v>
      </c>
      <c r="B87" s="51" t="s">
        <v>126</v>
      </c>
      <c r="C87" s="130"/>
      <c r="D87" s="103"/>
      <c r="E87" s="94">
        <f t="shared" si="6"/>
        <v>0</v>
      </c>
      <c r="F87" s="134"/>
      <c r="G87" s="119">
        <f t="shared" si="7"/>
        <v>0</v>
      </c>
      <c r="H87"/>
      <c r="I87"/>
      <c r="J87"/>
      <c r="K87"/>
      <c r="L87"/>
    </row>
    <row r="88" ht="22.199999999999999" customHeight="1">
      <c r="A88" s="135" t="s">
        <v>124</v>
      </c>
      <c r="B88" s="51" t="s">
        <v>127</v>
      </c>
      <c r="C88" s="130"/>
      <c r="D88" s="103"/>
      <c r="E88" s="94">
        <f t="shared" si="6"/>
        <v>0</v>
      </c>
      <c r="F88" s="134"/>
      <c r="G88" s="119">
        <f t="shared" si="7"/>
        <v>0</v>
      </c>
      <c r="H88"/>
      <c r="I88"/>
      <c r="J88"/>
      <c r="K88"/>
      <c r="L88"/>
    </row>
    <row r="89" ht="22.199999999999999" customHeight="1">
      <c r="A89" s="132" t="s">
        <v>128</v>
      </c>
      <c r="B89" s="133" t="s">
        <v>129</v>
      </c>
      <c r="C89" s="130"/>
      <c r="D89" s="103"/>
      <c r="E89" s="94">
        <f t="shared" si="6"/>
        <v>0</v>
      </c>
      <c r="F89" s="134"/>
      <c r="G89" s="119">
        <f t="shared" si="7"/>
        <v>0</v>
      </c>
      <c r="H89"/>
      <c r="I89"/>
      <c r="J89"/>
      <c r="K89"/>
      <c r="L89"/>
    </row>
    <row r="90" ht="22.199999999999999" customHeight="1">
      <c r="A90" s="132" t="s">
        <v>130</v>
      </c>
      <c r="B90" s="133" t="s">
        <v>131</v>
      </c>
      <c r="C90" s="130"/>
      <c r="D90" s="103"/>
      <c r="E90" s="94">
        <f t="shared" si="6"/>
        <v>0</v>
      </c>
      <c r="F90" s="134"/>
      <c r="G90" s="119">
        <f t="shared" si="7"/>
        <v>0</v>
      </c>
      <c r="H90"/>
      <c r="I90"/>
      <c r="J90"/>
      <c r="K90"/>
      <c r="L90"/>
    </row>
    <row r="91" ht="22.199999999999999" customHeight="1">
      <c r="A91" s="135" t="s">
        <v>132</v>
      </c>
      <c r="B91" s="51" t="s">
        <v>133</v>
      </c>
      <c r="C91" s="130"/>
      <c r="D91" s="103"/>
      <c r="E91" s="94">
        <f t="shared" si="6"/>
        <v>0</v>
      </c>
      <c r="F91" s="134"/>
      <c r="G91" s="119">
        <f t="shared" si="7"/>
        <v>0</v>
      </c>
      <c r="H91"/>
      <c r="I91"/>
      <c r="J91"/>
      <c r="K91"/>
      <c r="L91"/>
    </row>
    <row r="92" ht="22.199999999999999" customHeight="1">
      <c r="A92" s="135" t="s">
        <v>134</v>
      </c>
      <c r="B92" s="51" t="s">
        <v>135</v>
      </c>
      <c r="C92" s="130"/>
      <c r="D92" s="103"/>
      <c r="E92" s="94">
        <f t="shared" si="6"/>
        <v>0</v>
      </c>
      <c r="F92" s="134"/>
      <c r="G92" s="119">
        <f t="shared" si="7"/>
        <v>0</v>
      </c>
      <c r="H92"/>
      <c r="I92"/>
      <c r="J92"/>
      <c r="K92"/>
      <c r="L92"/>
    </row>
    <row r="93" ht="22.199999999999999" customHeight="1">
      <c r="A93" s="135" t="s">
        <v>136</v>
      </c>
      <c r="B93" s="51" t="s">
        <v>135</v>
      </c>
      <c r="C93" s="130"/>
      <c r="D93" s="103"/>
      <c r="E93" s="94">
        <f t="shared" si="6"/>
        <v>0</v>
      </c>
      <c r="F93" s="134"/>
      <c r="G93" s="119">
        <f t="shared" si="7"/>
        <v>0</v>
      </c>
      <c r="H93"/>
      <c r="I93"/>
      <c r="J93"/>
      <c r="K93"/>
      <c r="L93"/>
    </row>
    <row r="94" ht="22.199999999999999" customHeight="1">
      <c r="A94" s="132" t="s">
        <v>132</v>
      </c>
      <c r="B94" s="133" t="s">
        <v>137</v>
      </c>
      <c r="C94" s="130"/>
      <c r="D94" s="103"/>
      <c r="E94" s="94">
        <f t="shared" si="6"/>
        <v>0</v>
      </c>
      <c r="F94" s="134"/>
      <c r="G94" s="119">
        <f t="shared" si="7"/>
        <v>0</v>
      </c>
      <c r="H94"/>
      <c r="I94"/>
      <c r="J94"/>
      <c r="K94"/>
      <c r="L94"/>
    </row>
    <row r="95" ht="22.199999999999999" customHeight="1">
      <c r="A95" s="132" t="s">
        <v>132</v>
      </c>
      <c r="B95" s="133" t="s">
        <v>138</v>
      </c>
      <c r="C95" s="130"/>
      <c r="D95" s="103"/>
      <c r="E95" s="94">
        <f t="shared" si="6"/>
        <v>0</v>
      </c>
      <c r="F95" s="134"/>
      <c r="G95" s="119">
        <f t="shared" si="7"/>
        <v>0</v>
      </c>
      <c r="H95"/>
      <c r="I95"/>
      <c r="J95"/>
      <c r="K95"/>
      <c r="L95"/>
    </row>
    <row r="96" ht="22.199999999999999" customHeight="1">
      <c r="A96" s="135" t="s">
        <v>132</v>
      </c>
      <c r="B96" s="51" t="s">
        <v>139</v>
      </c>
      <c r="C96" s="130"/>
      <c r="D96" s="103"/>
      <c r="E96" s="94">
        <f t="shared" si="6"/>
        <v>0</v>
      </c>
      <c r="F96" s="134"/>
      <c r="G96" s="119">
        <f t="shared" si="7"/>
        <v>0</v>
      </c>
      <c r="H96"/>
      <c r="I96"/>
      <c r="J96"/>
      <c r="K96"/>
      <c r="L96"/>
    </row>
    <row r="97" ht="22.199999999999999" customHeight="1">
      <c r="A97" s="135" t="s">
        <v>132</v>
      </c>
      <c r="B97" s="51" t="s">
        <v>140</v>
      </c>
      <c r="C97" s="130"/>
      <c r="D97" s="103"/>
      <c r="E97" s="94">
        <f t="shared" si="6"/>
        <v>0</v>
      </c>
      <c r="F97" s="134"/>
      <c r="G97" s="119">
        <f t="shared" si="7"/>
        <v>0</v>
      </c>
      <c r="H97"/>
      <c r="I97"/>
      <c r="J97"/>
      <c r="K97"/>
      <c r="L97"/>
    </row>
    <row r="98" ht="22.199999999999999" customHeight="1">
      <c r="A98" s="135" t="s">
        <v>132</v>
      </c>
      <c r="B98" s="51" t="s">
        <v>141</v>
      </c>
      <c r="C98" s="130"/>
      <c r="D98" s="103"/>
      <c r="E98" s="94">
        <f t="shared" si="6"/>
        <v>0</v>
      </c>
      <c r="F98" s="134"/>
      <c r="G98" s="119">
        <f t="shared" si="7"/>
        <v>0</v>
      </c>
      <c r="H98"/>
      <c r="I98"/>
      <c r="J98"/>
      <c r="K98"/>
      <c r="L98"/>
    </row>
    <row r="99" ht="22.199999999999999" customHeight="1">
      <c r="A99" s="135" t="s">
        <v>142</v>
      </c>
      <c r="B99" s="51" t="s">
        <v>143</v>
      </c>
      <c r="C99" s="130"/>
      <c r="D99" s="103"/>
      <c r="E99" s="94">
        <f t="shared" si="6"/>
        <v>0</v>
      </c>
      <c r="F99" s="134"/>
      <c r="G99" s="119">
        <f t="shared" si="7"/>
        <v>0</v>
      </c>
      <c r="H99"/>
      <c r="I99"/>
      <c r="J99"/>
      <c r="K99"/>
      <c r="L99"/>
    </row>
    <row r="100" ht="22.199999999999999" customHeight="1">
      <c r="A100" s="135" t="s">
        <v>144</v>
      </c>
      <c r="B100" s="51" t="s">
        <v>145</v>
      </c>
      <c r="C100" s="130"/>
      <c r="D100" s="103"/>
      <c r="E100" s="94">
        <f t="shared" si="6"/>
        <v>0</v>
      </c>
      <c r="F100" s="134"/>
      <c r="G100" s="119">
        <f t="shared" si="7"/>
        <v>0</v>
      </c>
      <c r="H100"/>
      <c r="I100"/>
      <c r="J100"/>
      <c r="K100"/>
      <c r="L100"/>
    </row>
    <row r="101" ht="22.199999999999999" customHeight="1">
      <c r="A101" s="135" t="s">
        <v>146</v>
      </c>
      <c r="B101" s="51" t="s">
        <v>147</v>
      </c>
      <c r="C101" s="136"/>
      <c r="D101" s="103"/>
      <c r="E101" s="94">
        <f t="shared" si="6"/>
        <v>0</v>
      </c>
      <c r="F101" s="134"/>
      <c r="G101" s="119">
        <f t="shared" si="7"/>
        <v>0</v>
      </c>
      <c r="H101"/>
      <c r="I101"/>
      <c r="J101"/>
      <c r="K101"/>
      <c r="L101"/>
    </row>
    <row r="102" ht="22.199999999999999" customHeight="1">
      <c r="A102" s="137" t="s">
        <v>148</v>
      </c>
      <c r="B102" s="138" t="s">
        <v>149</v>
      </c>
      <c r="C102" s="139"/>
      <c r="D102" s="140"/>
      <c r="E102" s="94">
        <f>D102*C102</f>
        <v>0</v>
      </c>
      <c r="F102" s="141"/>
      <c r="G102" s="119">
        <f>D102*F102</f>
        <v>0</v>
      </c>
      <c r="H102"/>
      <c r="I102"/>
      <c r="J102"/>
      <c r="K102"/>
      <c r="L102"/>
    </row>
    <row r="103" ht="22.199999999999999" customHeight="1">
      <c r="A103" s="80"/>
      <c r="B103" s="81"/>
      <c r="C103"/>
      <c r="D103" s="76">
        <f>SUM(D80:D102)</f>
        <v>0</v>
      </c>
      <c r="E103" s="127">
        <f>SUM(E80:E102)</f>
        <v>0</v>
      </c>
      <c r="F103" s="110" t="s">
        <v>65</v>
      </c>
      <c r="G103" s="111">
        <f>SUM(G80:G102)</f>
        <v>0</v>
      </c>
      <c r="H103"/>
      <c r="I103"/>
      <c r="J103"/>
      <c r="K103"/>
      <c r="L103"/>
    </row>
    <row r="104" ht="22.199999999999999" customHeight="1">
      <c r="A104" s="80"/>
      <c r="B104" s="81"/>
      <c r="C104" s="128"/>
      <c r="D104" s="81"/>
      <c r="E104" s="81"/>
      <c r="F104" s="81"/>
      <c r="G104" s="81"/>
      <c r="H104" s="85"/>
      <c r="I104" s="3"/>
      <c r="J104" s="3"/>
      <c r="K104" s="86"/>
      <c r="L104" s="87"/>
    </row>
    <row r="105" ht="22.199999999999999" customHeight="1">
      <c r="A105" s="34" t="s">
        <v>150</v>
      </c>
      <c r="B105" s="34"/>
      <c r="C105" s="88" t="s">
        <v>16</v>
      </c>
      <c r="D105" s="89" t="s">
        <v>80</v>
      </c>
      <c r="E105" s="90" t="s">
        <v>18</v>
      </c>
      <c r="F105" s="91" t="s">
        <v>19</v>
      </c>
      <c r="G105" s="92" t="s">
        <v>20</v>
      </c>
      <c r="H105"/>
      <c r="I105"/>
      <c r="J105"/>
      <c r="K105"/>
      <c r="L105"/>
    </row>
    <row r="106" ht="22.199999999999999" customHeight="1">
      <c r="A106" s="39" t="s">
        <v>110</v>
      </c>
      <c r="B106" s="40" t="s">
        <v>22</v>
      </c>
      <c r="C106" s="93" t="s">
        <v>23</v>
      </c>
      <c r="D106" s="94"/>
      <c r="E106" s="113"/>
      <c r="F106" s="96"/>
      <c r="G106" s="97"/>
      <c r="H106"/>
      <c r="I106"/>
      <c r="J106"/>
      <c r="K106"/>
      <c r="L106"/>
    </row>
    <row r="107" ht="22.199999999999999" customHeight="1">
      <c r="A107" s="39" t="s">
        <v>151</v>
      </c>
      <c r="B107" s="40"/>
      <c r="C107" s="88"/>
      <c r="D107" s="98"/>
      <c r="E107" s="99"/>
      <c r="F107" s="100"/>
      <c r="G107" s="101"/>
      <c r="H107"/>
      <c r="I107"/>
      <c r="J107"/>
      <c r="K107"/>
      <c r="L107"/>
    </row>
    <row r="108" ht="22.199999999999999" customHeight="1">
      <c r="A108" s="142" t="s">
        <v>152</v>
      </c>
      <c r="B108" s="143" t="s">
        <v>153</v>
      </c>
      <c r="C108" s="136"/>
      <c r="D108" s="103"/>
      <c r="E108" s="94">
        <f t="shared" ref="E108:E141" si="8">D108*C108</f>
        <v>0</v>
      </c>
      <c r="F108" s="134"/>
      <c r="G108" s="119">
        <f t="shared" ref="G108:G141" si="9">D108*F108</f>
        <v>0</v>
      </c>
      <c r="H108"/>
      <c r="I108"/>
      <c r="J108"/>
      <c r="K108"/>
      <c r="L108"/>
    </row>
    <row r="109" ht="22.199999999999999" customHeight="1">
      <c r="A109" s="135" t="s">
        <v>154</v>
      </c>
      <c r="B109" s="138" t="s">
        <v>155</v>
      </c>
      <c r="C109" s="144"/>
      <c r="D109" s="145"/>
      <c r="E109" s="94">
        <f t="shared" si="8"/>
        <v>0</v>
      </c>
      <c r="F109" s="134"/>
      <c r="G109" s="119">
        <f t="shared" si="9"/>
        <v>0</v>
      </c>
      <c r="H109"/>
      <c r="I109"/>
      <c r="J109"/>
      <c r="K109"/>
      <c r="L109"/>
    </row>
    <row r="110" ht="22.199999999999999" customHeight="1">
      <c r="A110" s="135" t="s">
        <v>154</v>
      </c>
      <c r="B110" s="51" t="s">
        <v>156</v>
      </c>
      <c r="C110" s="136"/>
      <c r="D110" s="103"/>
      <c r="E110" s="94">
        <f t="shared" si="8"/>
        <v>0</v>
      </c>
      <c r="F110" s="134"/>
      <c r="G110" s="119">
        <f t="shared" si="9"/>
        <v>0</v>
      </c>
      <c r="H110"/>
      <c r="I110"/>
      <c r="J110"/>
      <c r="K110"/>
      <c r="L110"/>
    </row>
    <row r="111" ht="22.199999999999999" customHeight="1">
      <c r="A111" s="146" t="s">
        <v>154</v>
      </c>
      <c r="B111" s="138" t="s">
        <v>157</v>
      </c>
      <c r="C111" s="144"/>
      <c r="D111" s="145"/>
      <c r="E111" s="94">
        <f t="shared" si="8"/>
        <v>0</v>
      </c>
      <c r="F111" s="134"/>
      <c r="G111" s="119">
        <f t="shared" si="9"/>
        <v>0</v>
      </c>
      <c r="H111"/>
      <c r="I111"/>
      <c r="J111"/>
      <c r="K111"/>
      <c r="L111"/>
    </row>
    <row r="112" ht="22.199999999999999" customHeight="1">
      <c r="A112" s="135" t="s">
        <v>154</v>
      </c>
      <c r="B112" s="51" t="s">
        <v>158</v>
      </c>
      <c r="C112" s="136"/>
      <c r="D112" s="103"/>
      <c r="E112" s="94">
        <f t="shared" si="8"/>
        <v>0</v>
      </c>
      <c r="F112" s="134"/>
      <c r="G112" s="119">
        <f t="shared" si="9"/>
        <v>0</v>
      </c>
      <c r="H112"/>
      <c r="I112"/>
      <c r="J112"/>
      <c r="K112"/>
      <c r="L112"/>
    </row>
    <row r="113" ht="22.199999999999999" customHeight="1">
      <c r="A113" s="135" t="s">
        <v>154</v>
      </c>
      <c r="B113" s="138" t="s">
        <v>159</v>
      </c>
      <c r="C113" s="144"/>
      <c r="D113" s="145"/>
      <c r="E113" s="94">
        <f t="shared" si="8"/>
        <v>0</v>
      </c>
      <c r="F113" s="134"/>
      <c r="G113" s="119">
        <f t="shared" si="9"/>
        <v>0</v>
      </c>
      <c r="H113"/>
      <c r="I113"/>
      <c r="J113"/>
      <c r="K113"/>
      <c r="L113"/>
    </row>
    <row r="114" ht="22.199999999999999" customHeight="1">
      <c r="A114" s="135" t="s">
        <v>160</v>
      </c>
      <c r="B114" s="51" t="s">
        <v>161</v>
      </c>
      <c r="C114" s="136"/>
      <c r="D114" s="103"/>
      <c r="E114" s="94">
        <f t="shared" si="8"/>
        <v>0</v>
      </c>
      <c r="F114" s="134"/>
      <c r="G114" s="119">
        <f t="shared" si="9"/>
        <v>0</v>
      </c>
      <c r="H114"/>
      <c r="I114"/>
      <c r="J114"/>
      <c r="K114"/>
      <c r="L114"/>
    </row>
    <row r="115" ht="22.199999999999999" customHeight="1">
      <c r="A115" s="135" t="s">
        <v>160</v>
      </c>
      <c r="B115" s="138" t="s">
        <v>162</v>
      </c>
      <c r="C115" s="144"/>
      <c r="D115" s="145"/>
      <c r="E115" s="94">
        <f t="shared" si="8"/>
        <v>0</v>
      </c>
      <c r="F115" s="134"/>
      <c r="G115" s="119">
        <f t="shared" si="9"/>
        <v>0</v>
      </c>
      <c r="H115"/>
      <c r="I115"/>
      <c r="J115"/>
      <c r="K115"/>
      <c r="L115"/>
    </row>
    <row r="116" ht="22.199999999999999" customHeight="1">
      <c r="A116" s="135" t="s">
        <v>160</v>
      </c>
      <c r="B116" s="51" t="s">
        <v>163</v>
      </c>
      <c r="C116" s="136"/>
      <c r="D116" s="103"/>
      <c r="E116" s="94">
        <f t="shared" si="8"/>
        <v>0</v>
      </c>
      <c r="F116" s="134"/>
      <c r="G116" s="119">
        <f t="shared" si="9"/>
        <v>0</v>
      </c>
      <c r="H116"/>
      <c r="I116"/>
      <c r="J116"/>
      <c r="K116"/>
      <c r="L116"/>
    </row>
    <row r="117" ht="22.199999999999999" customHeight="1">
      <c r="A117" s="135" t="s">
        <v>160</v>
      </c>
      <c r="B117" s="138" t="s">
        <v>164</v>
      </c>
      <c r="C117" s="144"/>
      <c r="D117" s="145"/>
      <c r="E117" s="94">
        <f t="shared" si="8"/>
        <v>0</v>
      </c>
      <c r="F117" s="134"/>
      <c r="G117" s="119">
        <f t="shared" si="9"/>
        <v>0</v>
      </c>
      <c r="H117"/>
      <c r="I117"/>
      <c r="J117"/>
      <c r="K117"/>
      <c r="L117"/>
    </row>
    <row r="118" ht="22.199999999999999" customHeight="1">
      <c r="A118" s="135" t="s">
        <v>160</v>
      </c>
      <c r="B118" s="51" t="s">
        <v>165</v>
      </c>
      <c r="C118" s="136"/>
      <c r="D118" s="103"/>
      <c r="E118" s="94">
        <f t="shared" si="8"/>
        <v>0</v>
      </c>
      <c r="F118" s="134"/>
      <c r="G118" s="119">
        <f t="shared" si="9"/>
        <v>0</v>
      </c>
      <c r="H118"/>
      <c r="I118"/>
      <c r="J118"/>
      <c r="K118"/>
      <c r="L118"/>
    </row>
    <row r="119" ht="22.199999999999999" customHeight="1">
      <c r="A119" s="135" t="s">
        <v>166</v>
      </c>
      <c r="B119" s="138" t="s">
        <v>167</v>
      </c>
      <c r="C119" s="144"/>
      <c r="D119" s="145"/>
      <c r="E119" s="94">
        <f t="shared" si="8"/>
        <v>0</v>
      </c>
      <c r="F119" s="134"/>
      <c r="G119" s="119">
        <f t="shared" si="9"/>
        <v>0</v>
      </c>
      <c r="H119"/>
      <c r="I119"/>
      <c r="J119"/>
      <c r="K119"/>
      <c r="L119"/>
    </row>
    <row r="120" ht="22.199999999999999" customHeight="1">
      <c r="A120" s="107" t="s">
        <v>168</v>
      </c>
      <c r="B120" s="51" t="s">
        <v>169</v>
      </c>
      <c r="C120" s="136"/>
      <c r="D120" s="103"/>
      <c r="E120" s="94">
        <f t="shared" si="8"/>
        <v>0</v>
      </c>
      <c r="F120" s="134"/>
      <c r="G120" s="119">
        <f t="shared" si="9"/>
        <v>0</v>
      </c>
      <c r="H120"/>
      <c r="I120"/>
      <c r="J120"/>
      <c r="K120"/>
      <c r="L120"/>
    </row>
    <row r="121" ht="22.199999999999999" customHeight="1">
      <c r="A121" s="107" t="s">
        <v>170</v>
      </c>
      <c r="B121" s="138" t="s">
        <v>171</v>
      </c>
      <c r="C121" s="144"/>
      <c r="D121" s="145"/>
      <c r="E121" s="94">
        <f t="shared" si="8"/>
        <v>0</v>
      </c>
      <c r="F121" s="134"/>
      <c r="G121" s="119">
        <f t="shared" si="9"/>
        <v>0</v>
      </c>
      <c r="H121"/>
      <c r="I121"/>
      <c r="J121"/>
      <c r="K121"/>
      <c r="L121"/>
    </row>
    <row r="122" ht="22.199999999999999" customHeight="1">
      <c r="A122" s="107" t="s">
        <v>172</v>
      </c>
      <c r="B122" s="51" t="s">
        <v>173</v>
      </c>
      <c r="C122" s="136"/>
      <c r="D122" s="103"/>
      <c r="E122" s="94">
        <f t="shared" si="8"/>
        <v>0</v>
      </c>
      <c r="F122" s="134"/>
      <c r="G122" s="119">
        <f t="shared" si="9"/>
        <v>0</v>
      </c>
      <c r="H122"/>
      <c r="I122"/>
      <c r="J122"/>
      <c r="K122"/>
      <c r="L122"/>
    </row>
    <row r="123" ht="22.199999999999999" customHeight="1">
      <c r="A123" s="135" t="s">
        <v>174</v>
      </c>
      <c r="B123" s="138" t="s">
        <v>175</v>
      </c>
      <c r="C123" s="144"/>
      <c r="D123" s="145"/>
      <c r="E123" s="94">
        <f t="shared" si="8"/>
        <v>0</v>
      </c>
      <c r="F123" s="134"/>
      <c r="G123" s="119">
        <f t="shared" si="9"/>
        <v>0</v>
      </c>
      <c r="H123"/>
      <c r="I123"/>
      <c r="J123"/>
      <c r="K123"/>
      <c r="L123"/>
    </row>
    <row r="124" ht="22.199999999999999" customHeight="1">
      <c r="A124" s="135" t="s">
        <v>176</v>
      </c>
      <c r="B124" s="51" t="s">
        <v>177</v>
      </c>
      <c r="C124" s="136"/>
      <c r="D124" s="103"/>
      <c r="E124" s="94">
        <f t="shared" si="8"/>
        <v>0</v>
      </c>
      <c r="F124" s="134"/>
      <c r="G124" s="119">
        <f t="shared" si="9"/>
        <v>0</v>
      </c>
      <c r="H124"/>
      <c r="I124"/>
      <c r="J124"/>
      <c r="K124"/>
      <c r="L124"/>
    </row>
    <row r="125" ht="22.199999999999999" customHeight="1">
      <c r="A125" s="107" t="s">
        <v>178</v>
      </c>
      <c r="B125" s="138" t="s">
        <v>179</v>
      </c>
      <c r="C125" s="144"/>
      <c r="D125" s="145"/>
      <c r="E125" s="94">
        <f t="shared" si="8"/>
        <v>0</v>
      </c>
      <c r="F125" s="134"/>
      <c r="G125" s="119">
        <f t="shared" si="9"/>
        <v>0</v>
      </c>
      <c r="H125"/>
      <c r="I125"/>
      <c r="J125"/>
      <c r="K125"/>
      <c r="L125"/>
    </row>
    <row r="126" ht="22.199999999999999" customHeight="1">
      <c r="A126" s="107" t="s">
        <v>180</v>
      </c>
      <c r="B126" s="51" t="s">
        <v>181</v>
      </c>
      <c r="C126" s="136"/>
      <c r="D126" s="103"/>
      <c r="E126" s="94">
        <f t="shared" si="8"/>
        <v>0</v>
      </c>
      <c r="F126" s="134"/>
      <c r="G126" s="119">
        <f t="shared" si="9"/>
        <v>0</v>
      </c>
      <c r="H126"/>
      <c r="I126"/>
      <c r="J126"/>
      <c r="K126"/>
      <c r="L126"/>
    </row>
    <row r="127" ht="22.199999999999999" customHeight="1">
      <c r="A127" s="107" t="s">
        <v>178</v>
      </c>
      <c r="B127" s="138" t="s">
        <v>182</v>
      </c>
      <c r="C127" s="144"/>
      <c r="D127" s="145"/>
      <c r="E127" s="94">
        <f t="shared" si="8"/>
        <v>0</v>
      </c>
      <c r="F127" s="134"/>
      <c r="G127" s="119">
        <f t="shared" si="9"/>
        <v>0</v>
      </c>
      <c r="H127"/>
      <c r="I127"/>
      <c r="J127"/>
      <c r="K127"/>
      <c r="L127"/>
    </row>
    <row r="128" ht="22.199999999999999" customHeight="1">
      <c r="A128" s="135" t="s">
        <v>183</v>
      </c>
      <c r="B128" s="51" t="s">
        <v>184</v>
      </c>
      <c r="C128" s="136"/>
      <c r="D128" s="103"/>
      <c r="E128" s="94">
        <f t="shared" si="8"/>
        <v>0</v>
      </c>
      <c r="F128" s="134"/>
      <c r="G128" s="119">
        <f t="shared" si="9"/>
        <v>0</v>
      </c>
      <c r="H128"/>
      <c r="I128"/>
      <c r="J128"/>
      <c r="K128"/>
      <c r="L128"/>
    </row>
    <row r="129" ht="22.199999999999999" customHeight="1">
      <c r="A129" s="135" t="s">
        <v>185</v>
      </c>
      <c r="B129" s="138" t="s">
        <v>184</v>
      </c>
      <c r="C129" s="144"/>
      <c r="D129" s="145"/>
      <c r="E129" s="94">
        <f t="shared" si="8"/>
        <v>0</v>
      </c>
      <c r="F129" s="134"/>
      <c r="G129" s="119">
        <f t="shared" si="9"/>
        <v>0</v>
      </c>
      <c r="H129"/>
      <c r="I129"/>
      <c r="J129"/>
      <c r="K129"/>
      <c r="L129"/>
    </row>
    <row r="130" ht="22.199999999999999" customHeight="1">
      <c r="A130" s="132" t="s">
        <v>185</v>
      </c>
      <c r="B130" s="133" t="s">
        <v>186</v>
      </c>
      <c r="C130" s="136"/>
      <c r="D130" s="103"/>
      <c r="E130" s="94">
        <f t="shared" si="8"/>
        <v>0</v>
      </c>
      <c r="F130" s="134"/>
      <c r="G130" s="119">
        <f t="shared" si="9"/>
        <v>0</v>
      </c>
      <c r="H130"/>
      <c r="I130"/>
      <c r="J130"/>
      <c r="K130"/>
      <c r="L130"/>
    </row>
    <row r="131" ht="22.199999999999999" customHeight="1">
      <c r="A131" s="135" t="s">
        <v>185</v>
      </c>
      <c r="B131" s="138" t="s">
        <v>187</v>
      </c>
      <c r="C131" s="144"/>
      <c r="D131" s="145"/>
      <c r="E131" s="94">
        <f t="shared" si="8"/>
        <v>0</v>
      </c>
      <c r="F131" s="134"/>
      <c r="G131" s="119">
        <f t="shared" si="9"/>
        <v>0</v>
      </c>
      <c r="H131"/>
      <c r="I131"/>
      <c r="J131"/>
      <c r="K131"/>
      <c r="L131"/>
    </row>
    <row r="132" ht="22.199999999999999" customHeight="1">
      <c r="A132" s="107" t="s">
        <v>188</v>
      </c>
      <c r="B132" s="51" t="s">
        <v>189</v>
      </c>
      <c r="C132" s="136"/>
      <c r="D132" s="103"/>
      <c r="E132" s="94">
        <f t="shared" si="8"/>
        <v>0</v>
      </c>
      <c r="F132" s="134"/>
      <c r="G132" s="119">
        <f t="shared" si="9"/>
        <v>0</v>
      </c>
      <c r="H132"/>
      <c r="I132"/>
      <c r="J132"/>
      <c r="K132"/>
      <c r="L132"/>
    </row>
    <row r="133" ht="22.199999999999999" customHeight="1">
      <c r="A133" s="107" t="s">
        <v>188</v>
      </c>
      <c r="B133" s="138" t="s">
        <v>190</v>
      </c>
      <c r="C133" s="144"/>
      <c r="D133" s="145"/>
      <c r="E133" s="94">
        <f t="shared" si="8"/>
        <v>0</v>
      </c>
      <c r="F133" s="134"/>
      <c r="G133" s="119">
        <f t="shared" si="9"/>
        <v>0</v>
      </c>
      <c r="H133"/>
      <c r="I133"/>
      <c r="J133"/>
      <c r="K133"/>
      <c r="L133"/>
    </row>
    <row r="134" ht="22.199999999999999" customHeight="1">
      <c r="A134" s="135" t="s">
        <v>191</v>
      </c>
      <c r="B134" s="51" t="s">
        <v>192</v>
      </c>
      <c r="C134" s="136"/>
      <c r="D134" s="103"/>
      <c r="E134" s="94">
        <f t="shared" si="8"/>
        <v>0</v>
      </c>
      <c r="F134" s="134"/>
      <c r="G134" s="119">
        <f t="shared" si="9"/>
        <v>0</v>
      </c>
      <c r="H134"/>
      <c r="I134"/>
      <c r="J134"/>
      <c r="K134"/>
      <c r="L134"/>
    </row>
    <row r="135" ht="22.199999999999999" customHeight="1">
      <c r="A135" s="107" t="s">
        <v>193</v>
      </c>
      <c r="B135" s="138" t="s">
        <v>194</v>
      </c>
      <c r="C135" s="144"/>
      <c r="D135" s="145"/>
      <c r="E135" s="94">
        <f t="shared" si="8"/>
        <v>0</v>
      </c>
      <c r="F135" s="134"/>
      <c r="G135" s="119">
        <f t="shared" si="9"/>
        <v>0</v>
      </c>
      <c r="H135"/>
      <c r="I135"/>
      <c r="J135"/>
      <c r="K135"/>
      <c r="L135"/>
    </row>
    <row r="136" ht="22.199999999999999" customHeight="1">
      <c r="A136" s="107" t="s">
        <v>195</v>
      </c>
      <c r="B136" s="51" t="s">
        <v>196</v>
      </c>
      <c r="C136" s="136"/>
      <c r="D136" s="103"/>
      <c r="E136" s="94">
        <f t="shared" si="8"/>
        <v>0</v>
      </c>
      <c r="F136" s="134"/>
      <c r="G136" s="119">
        <f t="shared" si="9"/>
        <v>0</v>
      </c>
      <c r="H136"/>
      <c r="I136"/>
      <c r="J136"/>
      <c r="K136"/>
      <c r="L136"/>
    </row>
    <row r="137" ht="22.199999999999999" customHeight="1">
      <c r="A137" s="107" t="s">
        <v>197</v>
      </c>
      <c r="B137" s="138" t="s">
        <v>198</v>
      </c>
      <c r="C137" s="144"/>
      <c r="D137" s="145"/>
      <c r="E137" s="94">
        <f t="shared" si="8"/>
        <v>0</v>
      </c>
      <c r="F137" s="134"/>
      <c r="G137" s="119">
        <f t="shared" si="9"/>
        <v>0</v>
      </c>
      <c r="H137"/>
      <c r="I137"/>
      <c r="J137"/>
      <c r="K137"/>
      <c r="L137"/>
    </row>
    <row r="138" ht="22.199999999999999" customHeight="1">
      <c r="A138" s="107" t="s">
        <v>199</v>
      </c>
      <c r="B138" s="51" t="s">
        <v>200</v>
      </c>
      <c r="C138" s="136"/>
      <c r="D138" s="103"/>
      <c r="E138" s="94">
        <f t="shared" si="8"/>
        <v>0</v>
      </c>
      <c r="F138" s="134"/>
      <c r="G138" s="119">
        <f t="shared" si="9"/>
        <v>0</v>
      </c>
      <c r="H138"/>
      <c r="I138"/>
      <c r="J138"/>
      <c r="K138"/>
      <c r="L138"/>
    </row>
    <row r="139" ht="22.199999999999999" customHeight="1">
      <c r="A139" s="107" t="s">
        <v>201</v>
      </c>
      <c r="B139" s="138" t="s">
        <v>202</v>
      </c>
      <c r="C139" s="144"/>
      <c r="D139" s="145"/>
      <c r="E139" s="94">
        <f t="shared" si="8"/>
        <v>0</v>
      </c>
      <c r="F139" s="134"/>
      <c r="G139" s="119">
        <f t="shared" si="9"/>
        <v>0</v>
      </c>
      <c r="H139"/>
      <c r="I139"/>
      <c r="J139"/>
      <c r="K139"/>
      <c r="L139"/>
    </row>
    <row r="140" ht="22.199999999999999" customHeight="1">
      <c r="A140" s="50" t="s">
        <v>203</v>
      </c>
      <c r="B140" s="51" t="s">
        <v>204</v>
      </c>
      <c r="C140" s="136"/>
      <c r="D140" s="103"/>
      <c r="E140" s="94">
        <f t="shared" si="8"/>
        <v>0</v>
      </c>
      <c r="F140" s="134"/>
      <c r="G140" s="119">
        <f t="shared" si="9"/>
        <v>0</v>
      </c>
      <c r="H140"/>
      <c r="I140"/>
      <c r="J140"/>
      <c r="K140"/>
      <c r="L140"/>
    </row>
    <row r="141" ht="22.199999999999999" customHeight="1">
      <c r="A141" s="107" t="s">
        <v>205</v>
      </c>
      <c r="B141" s="138" t="s">
        <v>206</v>
      </c>
      <c r="C141" s="139"/>
      <c r="D141" s="140"/>
      <c r="E141" s="94">
        <f t="shared" si="8"/>
        <v>0</v>
      </c>
      <c r="F141" s="141"/>
      <c r="G141" s="119">
        <f t="shared" si="9"/>
        <v>0</v>
      </c>
      <c r="H141"/>
      <c r="I141"/>
      <c r="J141"/>
      <c r="K141"/>
      <c r="L141"/>
    </row>
    <row r="142" ht="22.199999999999999" customHeight="1">
      <c r="A142" s="73"/>
      <c r="B142" s="147"/>
      <c r="C142" s="4"/>
      <c r="D142" s="76">
        <f>SUM(D108:D141)</f>
        <v>0</v>
      </c>
      <c r="E142" s="127">
        <f>SUM(E108:E141)</f>
        <v>0</v>
      </c>
      <c r="F142" s="110" t="s">
        <v>65</v>
      </c>
      <c r="G142" s="111">
        <f>SUM(G108:G141)</f>
        <v>0</v>
      </c>
      <c r="H142" s="72"/>
      <c r="I142" s="72"/>
      <c r="J142" s="72"/>
      <c r="K142" s="72"/>
      <c r="L142" s="72"/>
    </row>
    <row r="143" ht="22.199999999999999" customHeight="1">
      <c r="A143" s="73"/>
      <c r="B143" s="147"/>
      <c r="C143" s="4"/>
      <c r="D143" s="81"/>
      <c r="E143" s="81"/>
      <c r="F143" s="148"/>
      <c r="G143" s="149"/>
      <c r="H143" s="72"/>
      <c r="I143" s="72"/>
      <c r="J143" s="72"/>
      <c r="K143" s="72"/>
      <c r="L143" s="72"/>
    </row>
    <row r="144" ht="22.199999999999999" customHeight="1">
      <c r="A144" s="150" t="s">
        <v>207</v>
      </c>
      <c r="B144" s="150"/>
      <c r="C144" s="88" t="s">
        <v>16</v>
      </c>
      <c r="D144" s="89" t="s">
        <v>80</v>
      </c>
      <c r="E144" s="90" t="s">
        <v>18</v>
      </c>
      <c r="F144" s="91" t="s">
        <v>19</v>
      </c>
      <c r="G144" s="92" t="s">
        <v>20</v>
      </c>
      <c r="H144" s="72"/>
      <c r="I144" s="72"/>
      <c r="J144" s="72"/>
      <c r="K144" s="72"/>
      <c r="L144" s="72"/>
    </row>
    <row r="145" ht="22.199999999999999" customHeight="1">
      <c r="A145" s="151" t="s">
        <v>208</v>
      </c>
      <c r="B145" s="40" t="s">
        <v>22</v>
      </c>
      <c r="C145" s="93" t="s">
        <v>23</v>
      </c>
      <c r="D145" s="94"/>
      <c r="E145" s="113"/>
      <c r="F145" s="96"/>
      <c r="G145" s="97"/>
      <c r="H145" s="72"/>
      <c r="I145" s="72"/>
      <c r="J145" s="72"/>
      <c r="K145" s="72"/>
      <c r="L145" s="72"/>
      <c r="U145" s="2"/>
    </row>
    <row r="146" ht="22.199999999999999" customHeight="1">
      <c r="A146" s="151" t="s">
        <v>209</v>
      </c>
      <c r="B146" s="40"/>
      <c r="C146" s="88"/>
      <c r="D146" s="98"/>
      <c r="E146" s="99"/>
      <c r="F146" s="100"/>
      <c r="G146" s="101"/>
      <c r="H146" s="72"/>
      <c r="I146" s="72"/>
      <c r="J146" s="72"/>
      <c r="K146" s="72"/>
      <c r="L146" s="72"/>
      <c r="M146" s="2"/>
      <c r="N146" s="2"/>
      <c r="Q146" s="2"/>
      <c r="T146" s="2"/>
      <c r="U146" s="2"/>
    </row>
    <row r="147" ht="22.199999999999999" customHeight="1">
      <c r="A147" s="152" t="s">
        <v>210</v>
      </c>
      <c r="B147" s="153" t="s">
        <v>211</v>
      </c>
      <c r="C147" s="136"/>
      <c r="D147" s="103"/>
      <c r="E147" s="94">
        <f t="shared" ref="E147:E150" si="10">D147*C147</f>
        <v>0</v>
      </c>
      <c r="F147" s="134"/>
      <c r="G147" s="119">
        <f t="shared" ref="G147:G150" si="11">D147*F147</f>
        <v>0</v>
      </c>
      <c r="H147" s="72"/>
      <c r="I147" s="72"/>
      <c r="J147" s="72"/>
      <c r="K147" s="72"/>
      <c r="L147" s="72"/>
      <c r="M147" s="2"/>
      <c r="N147" s="2"/>
      <c r="Q147" s="2"/>
      <c r="T147" s="2"/>
    </row>
    <row r="148" ht="22.199999999999999" customHeight="1">
      <c r="A148" s="154" t="s">
        <v>212</v>
      </c>
      <c r="B148" s="153" t="s">
        <v>213</v>
      </c>
      <c r="C148" s="144"/>
      <c r="D148" s="145"/>
      <c r="E148" s="94">
        <f t="shared" si="10"/>
        <v>0</v>
      </c>
      <c r="F148" s="134"/>
      <c r="G148" s="119">
        <f t="shared" si="11"/>
        <v>0</v>
      </c>
      <c r="H148" s="72"/>
      <c r="I148" s="72"/>
      <c r="J148" s="72"/>
      <c r="K148" s="72"/>
      <c r="L148" s="72"/>
      <c r="U148" s="2"/>
    </row>
    <row r="149" ht="22.199999999999999" customHeight="1">
      <c r="A149" s="155" t="s">
        <v>214</v>
      </c>
      <c r="B149" s="156" t="s">
        <v>215</v>
      </c>
      <c r="C149" s="136"/>
      <c r="D149" s="103"/>
      <c r="E149" s="94">
        <f t="shared" si="10"/>
        <v>0</v>
      </c>
      <c r="F149" s="134"/>
      <c r="G149" s="119">
        <f t="shared" si="11"/>
        <v>0</v>
      </c>
      <c r="H149" s="72"/>
      <c r="I149" s="72"/>
      <c r="J149" s="72"/>
      <c r="K149" s="72"/>
      <c r="L149" s="72"/>
      <c r="M149" s="2"/>
      <c r="N149" s="2"/>
      <c r="Q149" s="2"/>
      <c r="T149" s="2"/>
    </row>
    <row r="150" ht="22.199999999999999" customHeight="1">
      <c r="A150" s="155" t="s">
        <v>216</v>
      </c>
      <c r="B150" s="156" t="s">
        <v>217</v>
      </c>
      <c r="C150" s="144"/>
      <c r="D150" s="140"/>
      <c r="E150" s="94">
        <f t="shared" si="10"/>
        <v>0</v>
      </c>
      <c r="F150" s="141"/>
      <c r="G150" s="119">
        <f t="shared" si="11"/>
        <v>0</v>
      </c>
      <c r="H150" s="72"/>
      <c r="I150" s="72"/>
      <c r="J150" s="72"/>
      <c r="K150" s="72"/>
      <c r="L150" s="72"/>
      <c r="M150" s="157"/>
    </row>
    <row r="151" ht="22.199999999999999" customHeight="1">
      <c r="D151" s="76">
        <f>SUM(D147:D150)</f>
        <v>0</v>
      </c>
      <c r="E151" s="127">
        <f>SUM(E147:E150)</f>
        <v>0</v>
      </c>
      <c r="F151" s="110" t="s">
        <v>65</v>
      </c>
      <c r="G151" s="111">
        <f>SUM(G147:G150)</f>
        <v>0</v>
      </c>
      <c r="H151" s="72"/>
      <c r="I151" s="72"/>
      <c r="J151" s="72"/>
      <c r="K151" s="72"/>
      <c r="L151" s="72"/>
    </row>
    <row r="152" ht="22.199999999999999" customHeight="1">
      <c r="D152" s="81"/>
      <c r="E152" s="81"/>
      <c r="F152" s="148"/>
      <c r="G152" s="149"/>
      <c r="H152" s="72"/>
      <c r="I152" s="72"/>
      <c r="J152" s="72"/>
      <c r="K152" s="72"/>
      <c r="L152" s="72"/>
      <c r="U152" s="2"/>
    </row>
    <row r="153" ht="22.199999999999999" customHeight="1">
      <c r="A153" s="34" t="s">
        <v>218</v>
      </c>
      <c r="B153" s="34"/>
      <c r="C153" s="88" t="s">
        <v>16</v>
      </c>
      <c r="D153" s="89" t="s">
        <v>80</v>
      </c>
      <c r="E153" s="90" t="s">
        <v>18</v>
      </c>
      <c r="F153" s="91" t="s">
        <v>19</v>
      </c>
      <c r="G153" s="92" t="s">
        <v>20</v>
      </c>
      <c r="H153" s="72"/>
      <c r="I153" s="72"/>
      <c r="J153" s="72"/>
      <c r="K153" s="72"/>
      <c r="L153" s="72"/>
      <c r="M153" s="157"/>
      <c r="N153" s="2"/>
      <c r="Q153" s="2"/>
      <c r="T153" s="2"/>
    </row>
    <row r="154" ht="22.199999999999999" customHeight="1">
      <c r="A154" s="158" t="s">
        <v>208</v>
      </c>
      <c r="B154" s="40" t="s">
        <v>22</v>
      </c>
      <c r="C154" s="93" t="s">
        <v>23</v>
      </c>
      <c r="D154" s="94"/>
      <c r="E154" s="113"/>
      <c r="F154" s="96"/>
      <c r="G154" s="97"/>
      <c r="H154" s="72"/>
      <c r="I154" s="72"/>
      <c r="J154" s="72"/>
      <c r="K154" s="72"/>
      <c r="L154" s="72"/>
      <c r="U154" s="2"/>
    </row>
    <row r="155" ht="22.199999999999999" customHeight="1">
      <c r="A155" s="158" t="s">
        <v>219</v>
      </c>
      <c r="B155" s="40"/>
      <c r="C155" s="88"/>
      <c r="D155" s="98"/>
      <c r="E155" s="99"/>
      <c r="F155" s="100"/>
      <c r="G155" s="101"/>
      <c r="H155" s="72"/>
      <c r="I155" s="72"/>
      <c r="J155" s="72"/>
      <c r="K155" s="72"/>
      <c r="L155" s="72"/>
      <c r="M155" s="2"/>
      <c r="N155" s="2"/>
      <c r="Q155" s="2"/>
      <c r="T155" s="2"/>
    </row>
    <row r="156" ht="22.199999999999999" customHeight="1">
      <c r="A156" s="159" t="s">
        <v>220</v>
      </c>
      <c r="B156" s="160" t="s">
        <v>221</v>
      </c>
      <c r="C156" s="136"/>
      <c r="D156" s="103"/>
      <c r="E156" s="94">
        <f t="shared" ref="E156:E157" si="12">D156*C156</f>
        <v>0</v>
      </c>
      <c r="F156" s="134"/>
      <c r="G156" s="119">
        <f t="shared" ref="G156:G157" si="13">D156*F156</f>
        <v>0</v>
      </c>
      <c r="H156" s="72"/>
      <c r="I156" s="72"/>
      <c r="J156" s="72"/>
      <c r="K156" s="72"/>
      <c r="L156" s="72"/>
      <c r="U156" s="2"/>
    </row>
    <row r="157" ht="22.199999999999999" customHeight="1">
      <c r="A157" s="159" t="s">
        <v>222</v>
      </c>
      <c r="B157" s="160" t="s">
        <v>221</v>
      </c>
      <c r="C157" s="144"/>
      <c r="D157" s="140"/>
      <c r="E157" s="94">
        <f t="shared" si="12"/>
        <v>0</v>
      </c>
      <c r="F157" s="141"/>
      <c r="G157" s="119">
        <f t="shared" si="13"/>
        <v>0</v>
      </c>
      <c r="H157" s="72"/>
      <c r="I157" s="72"/>
      <c r="J157" s="72"/>
      <c r="K157" s="72"/>
      <c r="L157" s="72"/>
      <c r="M157" s="2"/>
      <c r="N157" s="2"/>
      <c r="Q157" s="2"/>
      <c r="T157" s="2"/>
    </row>
    <row r="158" ht="22.199999999999999" customHeight="1">
      <c r="A158" s="161"/>
      <c r="B158" s="15"/>
      <c r="C158" s="4"/>
      <c r="D158" s="76">
        <f>SUM(D156:D157)</f>
        <v>0</v>
      </c>
      <c r="E158" s="127">
        <f>SUM(E156:E157)</f>
        <v>0</v>
      </c>
      <c r="F158" s="110" t="s">
        <v>65</v>
      </c>
      <c r="G158" s="111">
        <f>SUM(G156:G157)</f>
        <v>0</v>
      </c>
      <c r="H158" s="72"/>
      <c r="I158" s="72"/>
      <c r="J158" s="72"/>
      <c r="K158" s="72"/>
      <c r="L158" s="72"/>
    </row>
    <row r="159" ht="22.199999999999999" customHeight="1">
      <c r="C159" s="2"/>
      <c r="D159" s="3"/>
      <c r="E159" s="3"/>
      <c r="G159" s="162"/>
      <c r="H159" s="72"/>
      <c r="I159" s="72"/>
      <c r="J159" s="72"/>
      <c r="K159" s="72"/>
      <c r="L159" s="72"/>
    </row>
    <row r="160" ht="22.199999999999999" customHeight="1">
      <c r="A160" s="163" t="s">
        <v>223</v>
      </c>
      <c r="B160" s="164"/>
      <c r="C160" s="94" t="s">
        <v>80</v>
      </c>
      <c r="D160" s="94" t="s">
        <v>18</v>
      </c>
      <c r="E160" s="165" t="s">
        <v>224</v>
      </c>
      <c r="G160" s="72"/>
      <c r="H160" s="72"/>
      <c r="I160" s="72"/>
      <c r="J160" s="72"/>
      <c r="K160" s="72"/>
      <c r="L160" s="2"/>
      <c r="M160" s="2"/>
      <c r="N160" s="2"/>
      <c r="O160" s="2"/>
      <c r="P160" s="2"/>
      <c r="Q160" s="2"/>
      <c r="R160" s="2"/>
      <c r="S160" s="2"/>
      <c r="T160" s="2"/>
    </row>
    <row r="161" ht="22.199999999999999" customHeight="1">
      <c r="A161" s="166"/>
      <c r="B161" s="166"/>
      <c r="C161" s="94">
        <f>SUM(D43,D54,D75,D103,D142,D151,D158)</f>
        <v>90</v>
      </c>
      <c r="D161" s="94">
        <f>SUM(E43,E54,E75,E103,E142,E151,E158)</f>
        <v>1120</v>
      </c>
      <c r="E161" s="165">
        <f>SUM(G158,G151,G142,G103,G75,G54,G43)</f>
        <v>64522.960600878701</v>
      </c>
      <c r="G161" s="72"/>
      <c r="H161" s="72"/>
      <c r="I161" s="72"/>
      <c r="J161" s="72"/>
      <c r="K161" s="72"/>
      <c r="L161" s="2"/>
      <c r="M161" s="2"/>
      <c r="N161" s="2"/>
      <c r="O161" s="2"/>
      <c r="P161" s="2"/>
      <c r="Q161" s="2"/>
      <c r="R161" s="2"/>
      <c r="S161" s="2"/>
      <c r="T161" s="2"/>
    </row>
    <row r="162" ht="31.5" customHeight="1">
      <c r="A162" s="167" t="s">
        <v>225</v>
      </c>
      <c r="B162" s="167"/>
      <c r="C162" s="167"/>
      <c r="D162" s="167"/>
      <c r="E162" s="167"/>
      <c r="F162" s="167"/>
      <c r="G162" s="167"/>
      <c r="H162" s="157"/>
      <c r="I162" s="157"/>
      <c r="J162" s="157"/>
      <c r="K162" s="157"/>
      <c r="L162" s="157"/>
      <c r="M162" s="157"/>
      <c r="N162" s="2"/>
      <c r="O162" s="2"/>
      <c r="P162" s="2"/>
      <c r="Q162" s="168"/>
      <c r="R162" s="33"/>
      <c r="S162"/>
      <c r="T162"/>
      <c r="U162"/>
      <c r="V162"/>
      <c r="W162"/>
      <c r="X162"/>
      <c r="Y162"/>
      <c r="Z162"/>
      <c r="AA162"/>
      <c r="AB162"/>
    </row>
    <row r="163" s="3" customFormat="1" ht="30.75" customHeight="1">
      <c r="A163" s="169" t="s">
        <v>226</v>
      </c>
      <c r="B163" s="169"/>
      <c r="C163" s="169"/>
      <c r="D163" s="169"/>
      <c r="E163" s="169"/>
      <c r="F163" s="169"/>
      <c r="G163" s="169"/>
      <c r="H163" s="170"/>
      <c r="I163" s="170"/>
      <c r="J163" s="171"/>
      <c r="K163" s="172"/>
      <c r="L163" s="172"/>
      <c r="M163" s="75"/>
      <c r="N163" s="81"/>
      <c r="O163" s="81"/>
      <c r="P163" s="81"/>
      <c r="Q163" s="85"/>
      <c r="T163" s="86"/>
      <c r="U163" s="87"/>
    </row>
    <row r="164" s="3" customFormat="1" ht="24.600000000000001" customHeight="1">
      <c r="A164" s="3"/>
      <c r="B164" s="3"/>
      <c r="C164" s="3"/>
      <c r="D164" s="3"/>
      <c r="E164" s="3"/>
      <c r="F164" s="3"/>
      <c r="G164" s="3"/>
      <c r="J164" s="173" t="s">
        <v>223</v>
      </c>
      <c r="K164" s="173"/>
      <c r="L164" s="173"/>
      <c r="M164" s="94" t="s">
        <v>80</v>
      </c>
      <c r="N164" s="94" t="s">
        <v>18</v>
      </c>
      <c r="O164" s="81"/>
      <c r="P164" s="81"/>
      <c r="Q164" s="174" t="s">
        <v>224</v>
      </c>
      <c r="R164" s="3"/>
      <c r="S164" s="3"/>
      <c r="T164" s="175" t="s">
        <v>224</v>
      </c>
      <c r="U164" s="176" t="e">
        <f>(T165/Q165)-1</f>
        <v>#REF!</v>
      </c>
    </row>
    <row r="165" ht="35.399999999999999" customHeight="1">
      <c r="J165" s="173"/>
      <c r="K165" s="173"/>
      <c r="L165" s="173"/>
      <c r="M165" s="177" t="e">
        <f>SUM(#REF!,#REF!,#REF!,#REF!,#REF!)</f>
        <v>#REF!</v>
      </c>
      <c r="N165" s="177" t="e">
        <f>SUM(#REF!,#REF!,#REF!,#REF!,#REF!)</f>
        <v>#REF!</v>
      </c>
      <c r="Q165" s="178" t="e">
        <f>SUM(#REF!,#REF!,#REF!,#REF!,#REF!)</f>
        <v>#REF!</v>
      </c>
      <c r="T165" s="179" t="e">
        <f>SUM(#REF!,#REF!,#REF!,#REF!,#REF!)</f>
        <v>#REF!</v>
      </c>
      <c r="U165" s="176"/>
    </row>
  </sheetData>
  <mergeCells count="55">
    <mergeCell ref="I1:L1"/>
    <mergeCell ref="A3:G3"/>
    <mergeCell ref="A12:B12"/>
    <mergeCell ref="D12:D14"/>
    <mergeCell ref="E12:E14"/>
    <mergeCell ref="F12:F14"/>
    <mergeCell ref="G12:G14"/>
    <mergeCell ref="B13:B14"/>
    <mergeCell ref="C13:C14"/>
    <mergeCell ref="A45:B45"/>
    <mergeCell ref="D45:D47"/>
    <mergeCell ref="E45:E47"/>
    <mergeCell ref="F45:F47"/>
    <mergeCell ref="G45:G47"/>
    <mergeCell ref="B46:B47"/>
    <mergeCell ref="C46:C47"/>
    <mergeCell ref="A56:B56"/>
    <mergeCell ref="D56:D58"/>
    <mergeCell ref="E56:E58"/>
    <mergeCell ref="F56:F58"/>
    <mergeCell ref="G56:G58"/>
    <mergeCell ref="B57:B58"/>
    <mergeCell ref="C57:C58"/>
    <mergeCell ref="A77:B77"/>
    <mergeCell ref="D77:D79"/>
    <mergeCell ref="E77:E79"/>
    <mergeCell ref="F77:F79"/>
    <mergeCell ref="G77:G79"/>
    <mergeCell ref="B78:B79"/>
    <mergeCell ref="C78:C79"/>
    <mergeCell ref="A105:B105"/>
    <mergeCell ref="D105:D107"/>
    <mergeCell ref="E105:E107"/>
    <mergeCell ref="F105:F107"/>
    <mergeCell ref="G105:G107"/>
    <mergeCell ref="B106:B107"/>
    <mergeCell ref="C106:C107"/>
    <mergeCell ref="A144:B144"/>
    <mergeCell ref="D144:D146"/>
    <mergeCell ref="E144:E146"/>
    <mergeCell ref="F144:F146"/>
    <mergeCell ref="G144:G146"/>
    <mergeCell ref="B145:B146"/>
    <mergeCell ref="C145:C146"/>
    <mergeCell ref="A153:B153"/>
    <mergeCell ref="D153:D155"/>
    <mergeCell ref="E153:E155"/>
    <mergeCell ref="F153:F155"/>
    <mergeCell ref="G153:G155"/>
    <mergeCell ref="B154:B155"/>
    <mergeCell ref="C154:C155"/>
    <mergeCell ref="A162:G162"/>
    <mergeCell ref="A163:G163"/>
    <mergeCell ref="J164:L165"/>
    <mergeCell ref="U164:U165"/>
  </mergeCells>
  <dataValidations count="1" disablePrompts="0">
    <dataValidation sqref="C15:C43" type="none" allowBlank="1" errorStyle="stop" imeMode="noControl" operator="between" showDropDown="0" showErrorMessage="1" showInputMessage="1"/>
  </dataValidations>
  <printOptions headings="0" gridLines="0"/>
  <pageMargins left="0.25" right="0.25" top="0.75" bottom="0.75" header="0.29999999999999999" footer="0.29999999999999999"/>
  <pageSetup paperSize="9" scale="74" firstPageNumber="1" fitToWidth="1" fitToHeight="1" pageOrder="downThenOver" orientation="landscape" usePrinterDefaults="1" blackAndWhite="0" draft="0" cellComments="none" useFirstPageNumber="0" errors="displayed" horizontalDpi="600" verticalDpi="600" copies="1"/>
  <headerFooter/>
  <rowBreaks count="2" manualBreakCount="2">
    <brk id="47" man="1" max="17"/>
    <brk id="97" man="1" max="17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revision>4</cp:revision>
  <dcterms:created xsi:type="dcterms:W3CDTF">2008-04-30T18:42:00Z</dcterms:created>
  <dcterms:modified xsi:type="dcterms:W3CDTF">2026-09-25T12:41:40Z</dcterms:modified>
  <cp:version>1048576</cp:version>
</cp:coreProperties>
</file>