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Eviction Data FINALS\"/>
    </mc:Choice>
  </mc:AlternateContent>
  <xr:revisionPtr revIDLastSave="0" documentId="13_ncr:1_{8A44408F-1ED4-4C3B-8601-82F79A506AD9}" xr6:coauthVersionLast="45" xr6:coauthVersionMax="45" xr10:uidLastSave="{00000000-0000-0000-0000-000000000000}"/>
  <bookViews>
    <workbookView xWindow="-108" yWindow="-108" windowWidth="23256" windowHeight="12600" xr2:uid="{3E75381C-8BCA-4F2E-8A78-2CF05B40946B}"/>
  </bookViews>
  <sheets>
    <sheet name="Sheet1" sheetId="1" r:id="rId1"/>
    <sheet name="Sheet2" sheetId="2" r:id="rId2"/>
    <sheet name="Sheet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6" i="5"/>
  <c r="L7" i="5"/>
  <c r="L6" i="5"/>
  <c r="K7" i="5"/>
  <c r="K6" i="5"/>
  <c r="J7" i="5"/>
  <c r="J6" i="5"/>
  <c r="I7" i="5"/>
  <c r="I6" i="5"/>
  <c r="H7" i="5"/>
  <c r="H6" i="5"/>
  <c r="G7" i="5"/>
  <c r="G6" i="5"/>
  <c r="F7" i="5"/>
  <c r="F6" i="5"/>
  <c r="E7" i="5"/>
  <c r="E6" i="5"/>
  <c r="D7" i="5"/>
  <c r="D6" i="5"/>
  <c r="C7" i="5"/>
  <c r="C6" i="5"/>
  <c r="B7" i="5"/>
  <c r="B6" i="5"/>
  <c r="Y75" i="1" l="1"/>
  <c r="X75" i="1"/>
  <c r="W75" i="1"/>
  <c r="V75" i="1"/>
  <c r="U75" i="1"/>
  <c r="T75" i="1"/>
  <c r="S75" i="1"/>
  <c r="R75" i="1"/>
  <c r="Q75" i="1"/>
  <c r="P75" i="1"/>
  <c r="O75" i="1"/>
  <c r="N75" i="1"/>
  <c r="L75" i="1"/>
  <c r="K75" i="1"/>
  <c r="I75" i="1"/>
  <c r="H75" i="1"/>
  <c r="G75" i="1"/>
  <c r="F75" i="1"/>
  <c r="E75" i="1"/>
  <c r="D75" i="1"/>
  <c r="C75" i="1"/>
  <c r="B75" i="1"/>
  <c r="B75" i="2" l="1"/>
  <c r="D73" i="2" l="1"/>
  <c r="G73" i="2" s="1"/>
  <c r="D72" i="2"/>
  <c r="G72" i="2" s="1"/>
  <c r="D71" i="2"/>
  <c r="G71" i="2" s="1"/>
  <c r="D70" i="2"/>
  <c r="G70" i="2" s="1"/>
  <c r="D69" i="2"/>
  <c r="G69" i="2" s="1"/>
  <c r="D68" i="2"/>
  <c r="G68" i="2" s="1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D21" i="2"/>
  <c r="G21" i="2" s="1"/>
  <c r="D20" i="2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D3" i="2"/>
  <c r="G3" i="2" s="1"/>
  <c r="D2" i="2"/>
  <c r="C73" i="2"/>
  <c r="F73" i="2" s="1"/>
  <c r="C72" i="2"/>
  <c r="F72" i="2" s="1"/>
  <c r="C71" i="2"/>
  <c r="F71" i="2" s="1"/>
  <c r="C70" i="2"/>
  <c r="F70" i="2" s="1"/>
  <c r="C69" i="2"/>
  <c r="F69" i="2" s="1"/>
  <c r="C68" i="2"/>
  <c r="F68" i="2" s="1"/>
  <c r="C67" i="2"/>
  <c r="F67" i="2" s="1"/>
  <c r="C66" i="2"/>
  <c r="F66" i="2" s="1"/>
  <c r="C65" i="2"/>
  <c r="F65" i="2" s="1"/>
  <c r="C64" i="2"/>
  <c r="F64" i="2" s="1"/>
  <c r="C63" i="2"/>
  <c r="F63" i="2" s="1"/>
  <c r="C62" i="2"/>
  <c r="F62" i="2" s="1"/>
  <c r="C61" i="2"/>
  <c r="F61" i="2" s="1"/>
  <c r="C60" i="2"/>
  <c r="F60" i="2" s="1"/>
  <c r="C59" i="2"/>
  <c r="F59" i="2" s="1"/>
  <c r="C58" i="2"/>
  <c r="F58" i="2" s="1"/>
  <c r="C57" i="2"/>
  <c r="F57" i="2" s="1"/>
  <c r="C56" i="2"/>
  <c r="F56" i="2" s="1"/>
  <c r="C55" i="2"/>
  <c r="F55" i="2" s="1"/>
  <c r="C54" i="2"/>
  <c r="F54" i="2" s="1"/>
  <c r="C53" i="2"/>
  <c r="F53" i="2" s="1"/>
  <c r="C52" i="2"/>
  <c r="F52" i="2" s="1"/>
  <c r="C51" i="2"/>
  <c r="F51" i="2" s="1"/>
  <c r="C50" i="2"/>
  <c r="F50" i="2" s="1"/>
  <c r="C49" i="2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C41" i="2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F25" i="2" s="1"/>
  <c r="C24" i="2"/>
  <c r="F24" i="2" s="1"/>
  <c r="C23" i="2"/>
  <c r="F23" i="2" s="1"/>
  <c r="C22" i="2"/>
  <c r="F22" i="2" s="1"/>
  <c r="C21" i="2"/>
  <c r="F21" i="2" s="1"/>
  <c r="C20" i="2"/>
  <c r="C19" i="2"/>
  <c r="F19" i="2" s="1"/>
  <c r="C18" i="2"/>
  <c r="F18" i="2" s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C9" i="2"/>
  <c r="F9" i="2" s="1"/>
  <c r="C8" i="2"/>
  <c r="F8" i="2" s="1"/>
  <c r="C7" i="2"/>
  <c r="F7" i="2" s="1"/>
  <c r="C6" i="2"/>
  <c r="F6" i="2" s="1"/>
  <c r="C5" i="2"/>
  <c r="F5" i="2" s="1"/>
  <c r="C4" i="2"/>
  <c r="F4" i="2" s="1"/>
  <c r="C3" i="2"/>
  <c r="F3" i="2" s="1"/>
  <c r="C2" i="2"/>
  <c r="F2" i="2" l="1"/>
  <c r="C75" i="2"/>
  <c r="G2" i="2"/>
  <c r="D75" i="2"/>
  <c r="G75" i="2" s="1"/>
  <c r="F20" i="2"/>
  <c r="E38" i="2"/>
  <c r="E18" i="2"/>
  <c r="E26" i="2"/>
  <c r="E22" i="2"/>
  <c r="E6" i="2"/>
  <c r="E10" i="2"/>
  <c r="E34" i="2"/>
  <c r="E2" i="2"/>
  <c r="E40" i="2"/>
  <c r="E14" i="2"/>
  <c r="E30" i="2"/>
  <c r="E3" i="2"/>
  <c r="E7" i="2"/>
  <c r="E11" i="2"/>
  <c r="E15" i="2"/>
  <c r="E19" i="2"/>
  <c r="E23" i="2"/>
  <c r="E27" i="2"/>
  <c r="E31" i="2"/>
  <c r="E35" i="2"/>
  <c r="E39" i="2"/>
  <c r="E44" i="2"/>
  <c r="E48" i="2"/>
  <c r="E52" i="2"/>
  <c r="E56" i="2"/>
  <c r="E60" i="2"/>
  <c r="E64" i="2"/>
  <c r="E68" i="2"/>
  <c r="E72" i="2"/>
  <c r="E47" i="2"/>
  <c r="E55" i="2"/>
  <c r="E71" i="2"/>
  <c r="E43" i="2"/>
  <c r="E51" i="2"/>
  <c r="E59" i="2"/>
  <c r="E63" i="2"/>
  <c r="E67" i="2"/>
  <c r="E4" i="2"/>
  <c r="E8" i="2"/>
  <c r="E12" i="2"/>
  <c r="E16" i="2"/>
  <c r="E20" i="2"/>
  <c r="E24" i="2"/>
  <c r="E28" i="2"/>
  <c r="E32" i="2"/>
  <c r="E36" i="2"/>
  <c r="E45" i="2"/>
  <c r="E49" i="2"/>
  <c r="E53" i="2"/>
  <c r="E57" i="2"/>
  <c r="E61" i="2"/>
  <c r="E65" i="2"/>
  <c r="E69" i="2"/>
  <c r="E73" i="2"/>
  <c r="E5" i="2"/>
  <c r="E9" i="2"/>
  <c r="E13" i="2"/>
  <c r="E17" i="2"/>
  <c r="E21" i="2"/>
  <c r="E25" i="2"/>
  <c r="E29" i="2"/>
  <c r="E33" i="2"/>
  <c r="E37" i="2"/>
  <c r="E42" i="2"/>
  <c r="E46" i="2"/>
  <c r="E50" i="2"/>
  <c r="E54" i="2"/>
  <c r="E58" i="2"/>
  <c r="E62" i="2"/>
  <c r="E66" i="2"/>
  <c r="E70" i="2"/>
  <c r="E75" i="2" l="1"/>
  <c r="F75" i="2"/>
</calcChain>
</file>

<file path=xl/sharedStrings.xml><?xml version="1.0" encoding="utf-8"?>
<sst xmlns="http://schemas.openxmlformats.org/spreadsheetml/2006/main" count="233" uniqueCount="176">
  <si>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</si>
  <si>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</si>
  <si>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</si>
  <si>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</si>
  <si>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</si>
  <si>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</si>
  <si>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</si>
  <si>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</si>
  <si>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</si>
  <si>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</si>
  <si>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</si>
  <si>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</si>
  <si>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</si>
  <si>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</si>
  <si>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</si>
  <si>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</si>
  <si>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</si>
  <si>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</si>
  <si>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</si>
  <si>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</si>
  <si>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</si>
  <si>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</si>
  <si>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</si>
  <si>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</si>
  <si>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</si>
  <si>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</si>
  <si>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</si>
  <si>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</si>
  <si>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</si>
  <si>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</si>
  <si>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</si>
  <si>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</si>
  <si>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</si>
  <si>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</si>
  <si>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</si>
  <si>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</si>
  <si>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</si>
  <si>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</si>
  <si>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</si>
  <si>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</si>
  <si>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</si>
  <si>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</si>
  <si>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</si>
  <si>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</si>
  <si>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</si>
  <si>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</si>
  <si>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</si>
  <si>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</si>
  <si>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</si>
  <si>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</si>
  <si>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</si>
  <si>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</si>
  <si>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</si>
  <si>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</si>
  <si>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</si>
  <si>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</si>
  <si>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</si>
  <si>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</si>
  <si>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</si>
  <si>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St. Croix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</si>
  <si>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</si>
  <si>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</si>
  <si>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</si>
  <si>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</si>
  <si>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</si>
  <si>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</si>
  <si>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</si>
  <si>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</si>
  <si>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</si>
  <si>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</si>
  <si>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</si>
  <si>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</si>
  <si>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Filed</t>
  </si>
  <si>
    <t>Judgement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</si>
  <si>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</si>
  <si>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</si>
  <si>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</si>
  <si>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</si>
  <si>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</si>
  <si>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</si>
  <si>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</si>
  <si>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</si>
  <si>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</si>
  <si>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</si>
  <si>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</si>
  <si>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</si>
  <si>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</si>
  <si>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Milwaukee County</t>
  </si>
  <si>
    <t>Dane County</t>
  </si>
  <si>
    <t>Waukesha County</t>
  </si>
  <si>
    <t>Brown County</t>
  </si>
  <si>
    <t>Racine County</t>
  </si>
  <si>
    <t>Outagamie County</t>
  </si>
  <si>
    <t>Winnebago County</t>
  </si>
  <si>
    <t>Kenosha County</t>
  </si>
  <si>
    <t>Rock County</t>
  </si>
  <si>
    <t>Marathon County</t>
  </si>
  <si>
    <t>Washington County</t>
  </si>
  <si>
    <t>La Crosse County</t>
  </si>
  <si>
    <t>Sheboygan County</t>
  </si>
  <si>
    <t>Eau Claire County</t>
  </si>
  <si>
    <t>Walworth County</t>
  </si>
  <si>
    <t>Fond du Lac County</t>
  </si>
  <si>
    <t>St. Croix County</t>
  </si>
  <si>
    <t>Ozaukee County</t>
  </si>
  <si>
    <t>Dodge County</t>
  </si>
  <si>
    <t>Jefferson County</t>
  </si>
  <si>
    <t>Manitowoc County</t>
  </si>
  <si>
    <t>Wood County</t>
  </si>
  <si>
    <t>Portage County</t>
  </si>
  <si>
    <t>Sauk County</t>
  </si>
  <si>
    <t>Chippewa County</t>
  </si>
  <si>
    <t>Columbia County</t>
  </si>
  <si>
    <t>Grant County</t>
  </si>
  <si>
    <t>Waupaca County</t>
  </si>
  <si>
    <t>Calumet County</t>
  </si>
  <si>
    <t>Monroe County</t>
  </si>
  <si>
    <t>Barron County</t>
  </si>
  <si>
    <t>Dunn County</t>
  </si>
  <si>
    <t>Polk County</t>
  </si>
  <si>
    <t>Douglas County</t>
  </si>
  <si>
    <t>Pierce County</t>
  </si>
  <si>
    <t>Shawano County</t>
  </si>
  <si>
    <t>Marinette County</t>
  </si>
  <si>
    <t>Oconto County</t>
  </si>
  <si>
    <t>Green County</t>
  </si>
  <si>
    <t>Oneida County</t>
  </si>
  <si>
    <t>Clark County</t>
  </si>
  <si>
    <t>Vernon County</t>
  </si>
  <si>
    <t>Trempealeau County</t>
  </si>
  <si>
    <t>Lincoln County</t>
  </si>
  <si>
    <t>Door County</t>
  </si>
  <si>
    <t>Juneau County</t>
  </si>
  <si>
    <t>Waushara County</t>
  </si>
  <si>
    <t>Iowa County</t>
  </si>
  <si>
    <t>Vilas County</t>
  </si>
  <si>
    <t>Jackson County</t>
  </si>
  <si>
    <t>Kewaunee County</t>
  </si>
  <si>
    <t>Taylor County</t>
  </si>
  <si>
    <t>Adams County</t>
  </si>
  <si>
    <t>Langlade County</t>
  </si>
  <si>
    <t>Green Lake County</t>
  </si>
  <si>
    <t>Richland County</t>
  </si>
  <si>
    <t>Lafayette County</t>
  </si>
  <si>
    <t>Sawyer County</t>
  </si>
  <si>
    <t>Crawford County</t>
  </si>
  <si>
    <t>Washburn County</t>
  </si>
  <si>
    <t>Ashland County</t>
  </si>
  <si>
    <t>Marquette County</t>
  </si>
  <si>
    <t>Burnett County</t>
  </si>
  <si>
    <t>Bayfield County</t>
  </si>
  <si>
    <t>Rusk County</t>
  </si>
  <si>
    <t>Price County</t>
  </si>
  <si>
    <t>Buffalo County</t>
  </si>
  <si>
    <t>Forest County</t>
  </si>
  <si>
    <t>Pepin County</t>
  </si>
  <si>
    <t>Iron County</t>
  </si>
  <si>
    <t>Menominee County</t>
  </si>
  <si>
    <t>Florence County</t>
  </si>
  <si>
    <t xml:space="preserve">County </t>
  </si>
  <si>
    <t>State Total</t>
  </si>
  <si>
    <t>2020 Filings</t>
  </si>
  <si>
    <t>2020 Judgements</t>
  </si>
  <si>
    <t>Population to 2020 Filings</t>
  </si>
  <si>
    <t>Population to 2020 Judgements</t>
  </si>
  <si>
    <t>Percentage Judgements to Filings</t>
  </si>
  <si>
    <t>* - 2020 Data via https://www.wisconsin-demographics.com/counties_by_population</t>
  </si>
  <si>
    <t>Population *</t>
  </si>
  <si>
    <t>Percentage of White People **</t>
  </si>
  <si>
    <t>** - 2019 Population Estimate from "ACS DEMOGRAPHIC AND HOUSING ESTIMATES" via www.census.gov</t>
  </si>
  <si>
    <t xml:space="preserve">January </t>
  </si>
  <si>
    <t>Evictions Filed</t>
  </si>
  <si>
    <t>Eviction Judgements</t>
  </si>
  <si>
    <t>WISCONSIN EVICTIONS 2020</t>
  </si>
  <si>
    <t>* Governor Evers signs EO #15 (Eviction and Foreclosure Moratorium - 3/27/2020</t>
  </si>
  <si>
    <t>** CDC federal eviction moratorium goes into effect - 9/4/2020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</si>
</sst>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2"/>
      <color rgb="FF333333"/>
      <name val="Trebuchet MS"/>
      <family val="2"/>
    </font>
    <font>
      <sz val="11"/>
      <color theme="1"/>
      <name val="Trebuchet MS"/>
      <family val="2"/>
    </font>
    <font>
      <sz val="9"/>
      <color theme="1"/>
      <name val="Trebuchet MS"/>
      <family val="2"/>
    </font>
    <font>
      <b/>
      <sz val="14"/>
      <color rgb="FF333333"/>
      <name val="Trebuchet MS"/>
      <family val="2"/>
    </font>
    <font>
      <b/>
      <sz val="14"/>
      <color theme="1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3" fontId="6" fillId="2" borderId="0" xfId="0" applyNumberFormat="1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10" fontId="9" fillId="0" borderId="0" xfId="0" applyNumberFormat="1" applyFont="1"/>
    <xf numFmtId="4" fontId="9" fillId="0" borderId="0" xfId="0" applyNumberFormat="1" applyFont="1"/>
    <xf numFmtId="164" fontId="9" fillId="0" borderId="0" xfId="0" applyNumberFormat="1" applyFont="1"/>
    <xf numFmtId="0" fontId="6" fillId="0" borderId="0" xfId="0" applyFont="1" applyBorder="1"/>
    <xf numFmtId="4" fontId="9" fillId="3" borderId="0" xfId="0" applyNumberFormat="1" applyFont="1" applyFill="1"/>
    <xf numFmtId="0" fontId="7" fillId="0" borderId="13" xfId="0" applyFont="1" applyBorder="1"/>
    <xf numFmtId="0" fontId="8" fillId="0" borderId="13" xfId="0" applyFont="1" applyBorder="1"/>
    <xf numFmtId="0" fontId="8" fillId="0" borderId="13" xfId="0" applyFont="1" applyBorder="1" applyAlignment="1">
      <alignment wrapText="1"/>
    </xf>
    <xf numFmtId="3" fontId="7" fillId="0" borderId="13" xfId="0" applyNumberFormat="1" applyFont="1" applyBorder="1" applyAlignment="1">
      <alignment horizontal="left"/>
    </xf>
    <xf numFmtId="10" fontId="8" fillId="0" borderId="13" xfId="0" applyNumberFormat="1" applyFont="1" applyBorder="1"/>
    <xf numFmtId="4" fontId="8" fillId="0" borderId="13" xfId="0" applyNumberFormat="1" applyFont="1" applyBorder="1"/>
    <xf numFmtId="164" fontId="8" fillId="0" borderId="13" xfId="0" applyNumberFormat="1" applyFont="1" applyBorder="1"/>
    <xf numFmtId="3" fontId="7" fillId="0" borderId="13" xfId="0" applyNumberFormat="1" applyFont="1" applyBorder="1" applyAlignment="1"/>
    <xf numFmtId="3" fontId="6" fillId="2" borderId="14" xfId="0" applyNumberFormat="1" applyFont="1" applyFill="1" applyBorder="1" applyAlignment="1">
      <alignment horizontal="left" vertical="center" wrapText="1"/>
    </xf>
    <xf numFmtId="3" fontId="9" fillId="0" borderId="14" xfId="0" applyNumberFormat="1" applyFont="1" applyBorder="1"/>
    <xf numFmtId="10" fontId="9" fillId="0" borderId="14" xfId="0" applyNumberFormat="1" applyFont="1" applyBorder="1"/>
    <xf numFmtId="4" fontId="9" fillId="3" borderId="14" xfId="0" applyNumberFormat="1" applyFont="1" applyFill="1" applyBorder="1"/>
    <xf numFmtId="4" fontId="9" fillId="0" borderId="14" xfId="0" applyNumberFormat="1" applyFont="1" applyBorder="1"/>
    <xf numFmtId="164" fontId="9" fillId="0" borderId="14" xfId="0" applyNumberFormat="1" applyFont="1" applyBorder="1"/>
    <xf numFmtId="3" fontId="6" fillId="3" borderId="13" xfId="0" applyNumberFormat="1" applyFont="1" applyFill="1" applyBorder="1" applyAlignment="1">
      <alignment horizontal="left" vertical="center" wrapText="1"/>
    </xf>
    <xf numFmtId="3" fontId="9" fillId="3" borderId="13" xfId="0" applyNumberFormat="1" applyFont="1" applyFill="1" applyBorder="1"/>
    <xf numFmtId="10" fontId="9" fillId="3" borderId="13" xfId="0" applyNumberFormat="1" applyFont="1" applyFill="1" applyBorder="1"/>
    <xf numFmtId="4" fontId="9" fillId="3" borderId="13" xfId="0" applyNumberFormat="1" applyFont="1" applyFill="1" applyBorder="1"/>
    <xf numFmtId="164" fontId="9" fillId="3" borderId="13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Wisconsin Eviction Filings and Judgements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Sheet4!$A$6</c:f>
              <c:strCache>
                <c:ptCount val="1"/>
                <c:pt idx="0">
                  <c:v>Evictions Filed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Sheet4!$B$3:$M$5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Sheet4!$B$6:$M$6</c:f>
              <c:numCache>
                <c:formatCode>General</c:formatCode>
                <c:ptCount val="12"/>
                <c:pt idx="0">
                  <c:v>195</c:v>
                </c:pt>
                <c:pt idx="1">
                  <c:v>158</c:v>
                </c:pt>
                <c:pt idx="2">
                  <c:v>49</c:v>
                </c:pt>
                <c:pt idx="3">
                  <c:v>5</c:v>
                </c:pt>
                <c:pt idx="4">
                  <c:v>37</c:v>
                </c:pt>
                <c:pt idx="5">
                  <c:v>172</c:v>
                </c:pt>
                <c:pt idx="6">
                  <c:v>104</c:v>
                </c:pt>
                <c:pt idx="7">
                  <c:v>84</c:v>
                </c:pt>
                <c:pt idx="8">
                  <c:v>68</c:v>
                </c:pt>
                <c:pt idx="9">
                  <c:v>109</c:v>
                </c:pt>
                <c:pt idx="10">
                  <c:v>68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9-4768-9345-35D74503016D}"/>
            </c:ext>
          </c:extLst>
        </c:ser>
        <c:ser>
          <c:idx val="1"/>
          <c:order val="1"/>
          <c:tx>
            <c:strRef>
              <c:f>Sheet4!$A$7</c:f>
              <c:strCache>
                <c:ptCount val="1"/>
                <c:pt idx="0">
                  <c:v>Eviction Judgements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Sheet4!$B$3:$M$5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Sheet4!$B$7:$M$7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9-4768-9345-35D74503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08696"/>
        <c:axId val="927815256"/>
      </c:lineChart>
      <c:catAx>
        <c:axId val="9278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5256"/>
        <c:crosses val="autoZero"/>
        <c:auto val="1"/>
        <c:lblAlgn val="ctr"/>
        <c:lblOffset val="100"/>
        <c:noMultiLvlLbl val="0"/>
      </c:catAx>
      <c:valAx>
        <c:axId val="9278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7620</xdr:rowOff>
    </xdr:from>
    <xdr:to>
      <xdr:col>13</xdr:col>
      <xdr:colOff>15240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97AB5-61F4-4EF2-BF59-5E3C46A20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93B7-4BCB-4062-BA05-43B68FE92293}">
  <dimension ref="A1:Y76"/>
  <sheetViews>
    <sheetView tabSelected="1" zoomScale="90" zoomScaleNormal="90" workbookViewId="0">
      <pane xSplit="1" topLeftCell="B1" activePane="topRight" state="frozen"/>
      <selection pane="topRight" activeCell="G68" sqref="G68"/>
    </sheetView>
  </sheetViews>
  <sheetFormatPr defaultRowHeight="14.4" x14ac:dyDescent="0.3"/>
  <cols>
    <col min="1" max="1" width="15.21875" customWidth="1"/>
    <col min="2" max="2" width="8.88671875" style="2"/>
    <col min="3" max="3" width="10.77734375" style="2" customWidth="1"/>
    <col min="4" max="4" width="8.88671875" style="2"/>
    <col min="5" max="5" width="10.77734375" style="2" customWidth="1"/>
    <col min="6" max="6" width="8.88671875" style="2"/>
    <col min="7" max="7" width="10.77734375" style="2" customWidth="1"/>
    <col min="8" max="8" width="8.88671875" style="2"/>
    <col min="9" max="9" width="10.77734375" style="2" customWidth="1"/>
    <col min="10" max="10" width="8.88671875" style="2"/>
    <col min="11" max="11" width="10.77734375" style="2" customWidth="1"/>
    <col min="12" max="12" width="8.88671875" style="2"/>
    <col min="13" max="13" width="10.77734375" style="2" customWidth="1"/>
    <col min="14" max="14" width="8.88671875" style="2"/>
    <col min="15" max="15" width="10.77734375" style="2" customWidth="1"/>
    <col min="16" max="16" width="8.88671875" style="2"/>
    <col min="17" max="17" width="10.77734375" style="2" customWidth="1"/>
    <col min="18" max="18" width="8.88671875" style="2"/>
    <col min="19" max="19" width="10.77734375" style="2" customWidth="1"/>
    <col min="20" max="20" width="8.88671875" style="2"/>
    <col min="21" max="21" width="10.77734375" style="2" customWidth="1"/>
    <col min="22" max="22" width="8.88671875" style="2"/>
    <col min="23" max="23" width="10.77734375" style="2" customWidth="1"/>
    <col min="24" max="24" width="8.88671875" style="2"/>
    <col min="25" max="25" width="10.77734375" style="2" customWidth="1"/>
  </cols>
  <sheetData>
    <row r="1" spans="1:25" s="2" customFormat="1" ht="15" thickTop="1" x14ac:dyDescent="0.3">
      <c r="B1" s="48" t="s">
        <v>74</v>
      </c>
      <c r="C1" s="49"/>
      <c r="D1" s="48" t="s">
        <v>75</v>
      </c>
      <c r="E1" s="49"/>
      <c r="F1" s="48" t="s">
        <v>76</v>
      </c>
      <c r="G1" s="49"/>
      <c r="H1" s="48" t="s">
        <v>77</v>
      </c>
      <c r="I1" s="49"/>
      <c r="J1" s="50" t="s">
        <v>78</v>
      </c>
      <c r="K1" s="51"/>
      <c r="L1" s="48" t="s">
        <v>79</v>
      </c>
      <c r="M1" s="49"/>
      <c r="N1" s="48" t="s">
        <v>80</v>
      </c>
      <c r="O1" s="49"/>
      <c r="P1" s="48" t="s">
        <v>81</v>
      </c>
      <c r="Q1" s="49"/>
      <c r="R1" s="48" t="s">
        <v>82</v>
      </c>
      <c r="S1" s="49"/>
      <c r="T1" s="48" t="s">
        <v>83</v>
      </c>
      <c r="U1" s="49"/>
      <c r="V1" s="48" t="s">
        <v>84</v>
      </c>
      <c r="W1" s="49"/>
      <c r="X1" s="48" t="s">
        <v>85</v>
      </c>
      <c r="Y1" s="49"/>
    </row>
    <row r="2" spans="1:25" s="3" customFormat="1" ht="13.2" x14ac:dyDescent="0.3">
      <c r="B2" s="4" t="s">
        <v>72</v>
      </c>
      <c r="C2" s="5" t="s">
        <v>73</v>
      </c>
      <c r="D2" s="4" t="s">
        <v>72</v>
      </c>
      <c r="E2" s="5" t="s">
        <v>73</v>
      </c>
      <c r="F2" s="4" t="s">
        <v>72</v>
      </c>
      <c r="G2" s="5" t="s">
        <v>73</v>
      </c>
      <c r="H2" s="4" t="s">
        <v>72</v>
      </c>
      <c r="I2" s="5" t="s">
        <v>73</v>
      </c>
      <c r="J2" s="12" t="s">
        <v>72</v>
      </c>
      <c r="K2" s="13" t="s">
        <v>73</v>
      </c>
      <c r="L2" s="4" t="s">
        <v>72</v>
      </c>
      <c r="M2" s="5" t="s">
        <v>73</v>
      </c>
      <c r="N2" s="4" t="s">
        <v>72</v>
      </c>
      <c r="O2" s="5" t="s">
        <v>73</v>
      </c>
      <c r="P2" s="4" t="s">
        <v>72</v>
      </c>
      <c r="Q2" s="5" t="s">
        <v>73</v>
      </c>
      <c r="R2" s="4" t="s">
        <v>72</v>
      </c>
      <c r="S2" s="5" t="s">
        <v>73</v>
      </c>
      <c r="T2" s="4" t="s">
        <v>72</v>
      </c>
      <c r="U2" s="5" t="s">
        <v>73</v>
      </c>
      <c r="V2" s="4" t="s">
        <v>72</v>
      </c>
      <c r="W2" s="5" t="s">
        <v>73</v>
      </c>
      <c r="X2" s="4" t="s">
        <v>72</v>
      </c>
      <c r="Y2" s="5" t="s">
        <v>73</v>
      </c>
    </row>
    <row r="3" spans="1:25" ht="16.2" x14ac:dyDescent="0.3">
      <c r="A3" s="1" t="s">
        <v>0</v>
      </c>
      <c r="B3" s="6">
        <v>4</v>
      </c>
      <c r="C3" s="7">
        <v>0</v>
      </c>
      <c r="D3" s="6">
        <v>4</v>
      </c>
      <c r="E3" s="7">
        <v>1</v>
      </c>
      <c r="F3" s="6">
        <v>0</v>
      </c>
      <c r="G3" s="7">
        <v>0</v>
      </c>
      <c r="H3" s="6">
        <v>1</v>
      </c>
      <c r="I3" s="7">
        <v>0</v>
      </c>
      <c r="J3" s="6">
        <v>0</v>
      </c>
      <c r="K3" s="10">
        <v>1</v>
      </c>
      <c r="L3" s="6">
        <v>7</v>
      </c>
      <c r="M3" s="7">
        <v>0</v>
      </c>
      <c r="N3" s="6">
        <v>2</v>
      </c>
      <c r="O3" s="7">
        <v>1</v>
      </c>
      <c r="P3" s="6">
        <v>4</v>
      </c>
      <c r="Q3" s="7">
        <v>2</v>
      </c>
      <c r="R3" s="6">
        <v>3</v>
      </c>
      <c r="S3" s="7">
        <v>1</v>
      </c>
      <c r="T3" s="6">
        <v>3</v>
      </c>
      <c r="U3" s="7">
        <v>0</v>
      </c>
      <c r="V3" s="6">
        <v>3</v>
      </c>
      <c r="W3" s="7">
        <v>2</v>
      </c>
      <c r="X3" s="6">
        <v>3</v>
      </c>
      <c r="Y3" s="7">
        <v>1</v>
      </c>
    </row>
    <row r="4" spans="1:25" ht="16.2" x14ac:dyDescent="0.3">
      <c r="A4" s="1" t="s">
        <v>1</v>
      </c>
      <c r="B4" s="6">
        <v>3</v>
      </c>
      <c r="C4" s="7">
        <v>0</v>
      </c>
      <c r="D4" s="6">
        <v>4</v>
      </c>
      <c r="E4" s="7">
        <v>3</v>
      </c>
      <c r="F4" s="6">
        <v>3</v>
      </c>
      <c r="G4" s="7">
        <v>1</v>
      </c>
      <c r="H4" s="6">
        <v>1</v>
      </c>
      <c r="I4" s="7">
        <v>0</v>
      </c>
      <c r="J4" s="6">
        <v>1</v>
      </c>
      <c r="K4" s="10">
        <v>0</v>
      </c>
      <c r="L4" s="6">
        <v>3</v>
      </c>
      <c r="M4" s="7">
        <v>2</v>
      </c>
      <c r="N4" s="6">
        <v>1</v>
      </c>
      <c r="O4" s="7">
        <v>1</v>
      </c>
      <c r="P4" s="6">
        <v>3</v>
      </c>
      <c r="Q4" s="7">
        <v>1</v>
      </c>
      <c r="R4" s="6">
        <v>3</v>
      </c>
      <c r="S4" s="7">
        <v>1</v>
      </c>
      <c r="T4" s="6">
        <v>1</v>
      </c>
      <c r="U4" s="7">
        <v>1</v>
      </c>
      <c r="V4" s="6">
        <v>1</v>
      </c>
      <c r="W4" s="7">
        <v>0</v>
      </c>
      <c r="X4" s="6">
        <v>1</v>
      </c>
      <c r="Y4" s="7">
        <v>0</v>
      </c>
    </row>
    <row r="5" spans="1:25" ht="16.2" x14ac:dyDescent="0.3">
      <c r="A5" s="1" t="s">
        <v>2</v>
      </c>
      <c r="B5" s="6">
        <v>8</v>
      </c>
      <c r="C5" s="7">
        <v>5</v>
      </c>
      <c r="D5" s="6">
        <v>8</v>
      </c>
      <c r="E5" s="7">
        <v>1</v>
      </c>
      <c r="F5" s="6">
        <v>10</v>
      </c>
      <c r="G5" s="7">
        <v>3</v>
      </c>
      <c r="H5" s="6">
        <v>1</v>
      </c>
      <c r="I5" s="7">
        <v>0</v>
      </c>
      <c r="J5" s="6">
        <v>4</v>
      </c>
      <c r="K5" s="10">
        <v>1</v>
      </c>
      <c r="L5" s="6">
        <v>13</v>
      </c>
      <c r="M5" s="7">
        <v>0</v>
      </c>
      <c r="N5" s="6">
        <v>9</v>
      </c>
      <c r="O5" s="7">
        <v>2</v>
      </c>
      <c r="P5" s="6">
        <v>11</v>
      </c>
      <c r="Q5" s="7">
        <v>1</v>
      </c>
      <c r="R5" s="6">
        <v>10</v>
      </c>
      <c r="S5" s="7">
        <v>2</v>
      </c>
      <c r="T5" s="6">
        <v>6</v>
      </c>
      <c r="U5" s="7">
        <v>1</v>
      </c>
      <c r="V5" s="6">
        <v>3</v>
      </c>
      <c r="W5" s="7">
        <v>2</v>
      </c>
      <c r="X5" s="6">
        <v>10</v>
      </c>
      <c r="Y5" s="7">
        <v>5</v>
      </c>
    </row>
    <row r="6" spans="1:25" ht="16.2" x14ac:dyDescent="0.3">
      <c r="A6" s="1" t="s">
        <v>3</v>
      </c>
      <c r="B6" s="6">
        <v>0</v>
      </c>
      <c r="C6" s="7">
        <v>1</v>
      </c>
      <c r="D6" s="6">
        <v>0</v>
      </c>
      <c r="E6" s="7">
        <v>0</v>
      </c>
      <c r="F6" s="6">
        <v>1</v>
      </c>
      <c r="G6" s="7">
        <v>0</v>
      </c>
      <c r="H6" s="6">
        <v>0</v>
      </c>
      <c r="I6" s="7">
        <v>0</v>
      </c>
      <c r="J6" s="6">
        <v>1</v>
      </c>
      <c r="K6" s="10">
        <v>0</v>
      </c>
      <c r="L6" s="6">
        <v>2</v>
      </c>
      <c r="M6" s="7">
        <v>2</v>
      </c>
      <c r="N6" s="6">
        <v>1</v>
      </c>
      <c r="O6" s="7">
        <v>1</v>
      </c>
      <c r="P6" s="6">
        <v>1</v>
      </c>
      <c r="Q6" s="7">
        <v>0</v>
      </c>
      <c r="R6" s="6">
        <v>1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2</v>
      </c>
      <c r="Y6" s="7">
        <v>0</v>
      </c>
    </row>
    <row r="7" spans="1:25" ht="16.2" x14ac:dyDescent="0.3">
      <c r="A7" s="1" t="s">
        <v>4</v>
      </c>
      <c r="B7" s="6">
        <v>141</v>
      </c>
      <c r="C7" s="7">
        <v>19</v>
      </c>
      <c r="D7" s="6">
        <v>80</v>
      </c>
      <c r="E7" s="7">
        <v>16</v>
      </c>
      <c r="F7" s="6">
        <v>41</v>
      </c>
      <c r="G7" s="7">
        <v>9</v>
      </c>
      <c r="H7" s="6">
        <v>3</v>
      </c>
      <c r="I7" s="7">
        <v>0</v>
      </c>
      <c r="J7" s="6">
        <v>18</v>
      </c>
      <c r="K7" s="10">
        <v>6</v>
      </c>
      <c r="L7" s="6">
        <v>142</v>
      </c>
      <c r="M7" s="7">
        <v>8</v>
      </c>
      <c r="N7" s="6">
        <v>116</v>
      </c>
      <c r="O7" s="7">
        <v>5</v>
      </c>
      <c r="P7" s="6">
        <v>87</v>
      </c>
      <c r="Q7" s="7">
        <v>10</v>
      </c>
      <c r="R7" s="6">
        <v>65</v>
      </c>
      <c r="S7" s="7">
        <v>8</v>
      </c>
      <c r="T7" s="6">
        <v>62</v>
      </c>
      <c r="U7" s="7">
        <v>6</v>
      </c>
      <c r="V7" s="6">
        <v>57</v>
      </c>
      <c r="W7" s="7">
        <v>3</v>
      </c>
      <c r="X7" s="6">
        <v>76</v>
      </c>
      <c r="Y7" s="7">
        <v>15</v>
      </c>
    </row>
    <row r="8" spans="1:25" ht="16.2" x14ac:dyDescent="0.3">
      <c r="A8" s="1" t="s">
        <v>5</v>
      </c>
      <c r="B8" s="6">
        <v>0</v>
      </c>
      <c r="C8" s="7">
        <v>1</v>
      </c>
      <c r="D8" s="6">
        <v>1</v>
      </c>
      <c r="E8" s="7">
        <v>0</v>
      </c>
      <c r="F8" s="6">
        <v>0</v>
      </c>
      <c r="G8" s="7">
        <v>1</v>
      </c>
      <c r="H8" s="6">
        <v>0</v>
      </c>
      <c r="I8" s="7">
        <v>0</v>
      </c>
      <c r="J8" s="6">
        <v>2</v>
      </c>
      <c r="K8" s="10">
        <v>0</v>
      </c>
      <c r="L8" s="6">
        <v>0</v>
      </c>
      <c r="M8" s="7">
        <v>2</v>
      </c>
      <c r="N8" s="6">
        <v>1</v>
      </c>
      <c r="O8" s="7">
        <v>0</v>
      </c>
      <c r="P8" s="6">
        <v>3</v>
      </c>
      <c r="Q8" s="7">
        <v>1</v>
      </c>
      <c r="R8" s="6">
        <v>0</v>
      </c>
      <c r="S8" s="7">
        <v>0</v>
      </c>
      <c r="T8" s="6">
        <v>0</v>
      </c>
      <c r="U8" s="7">
        <v>0</v>
      </c>
      <c r="V8" s="6">
        <v>1</v>
      </c>
      <c r="W8" s="7">
        <v>0</v>
      </c>
      <c r="X8" s="6">
        <v>0</v>
      </c>
      <c r="Y8" s="7">
        <v>1</v>
      </c>
    </row>
    <row r="9" spans="1:25" ht="16.2" x14ac:dyDescent="0.3">
      <c r="A9" s="1" t="s">
        <v>6</v>
      </c>
      <c r="B9" s="6">
        <v>11</v>
      </c>
      <c r="C9" s="7">
        <v>1</v>
      </c>
      <c r="D9" s="6">
        <v>2</v>
      </c>
      <c r="E9" s="7">
        <v>0</v>
      </c>
      <c r="F9" s="6">
        <v>3</v>
      </c>
      <c r="G9" s="7">
        <v>0</v>
      </c>
      <c r="H9" s="6">
        <v>0</v>
      </c>
      <c r="I9" s="7">
        <v>0</v>
      </c>
      <c r="J9" s="6">
        <v>1</v>
      </c>
      <c r="K9" s="10">
        <v>0</v>
      </c>
      <c r="L9" s="6">
        <v>3</v>
      </c>
      <c r="M9" s="7">
        <v>0</v>
      </c>
      <c r="N9" s="6">
        <v>2</v>
      </c>
      <c r="O9" s="7">
        <v>0</v>
      </c>
      <c r="P9" s="6">
        <v>2</v>
      </c>
      <c r="Q9" s="7">
        <v>2</v>
      </c>
      <c r="R9" s="6">
        <v>3</v>
      </c>
      <c r="S9" s="7">
        <v>1</v>
      </c>
      <c r="T9" s="6">
        <v>0</v>
      </c>
      <c r="U9" s="7">
        <v>1</v>
      </c>
      <c r="V9" s="6">
        <v>0</v>
      </c>
      <c r="W9" s="7">
        <v>0</v>
      </c>
      <c r="X9" s="6">
        <v>2</v>
      </c>
      <c r="Y9" s="7">
        <v>0</v>
      </c>
    </row>
    <row r="10" spans="1:25" ht="16.2" x14ac:dyDescent="0.3">
      <c r="A10" s="1" t="s">
        <v>7</v>
      </c>
      <c r="B10" s="6">
        <v>6</v>
      </c>
      <c r="C10" s="7">
        <v>0</v>
      </c>
      <c r="D10" s="6">
        <v>7</v>
      </c>
      <c r="E10" s="7">
        <v>0</v>
      </c>
      <c r="F10" s="6">
        <v>5</v>
      </c>
      <c r="G10" s="7">
        <v>0</v>
      </c>
      <c r="H10" s="6">
        <v>0</v>
      </c>
      <c r="I10" s="7">
        <v>1</v>
      </c>
      <c r="J10" s="6">
        <v>1</v>
      </c>
      <c r="K10" s="10">
        <v>1</v>
      </c>
      <c r="L10" s="6">
        <v>4</v>
      </c>
      <c r="M10" s="7">
        <v>0</v>
      </c>
      <c r="N10" s="6">
        <v>6</v>
      </c>
      <c r="O10" s="7">
        <v>1</v>
      </c>
      <c r="P10" s="6">
        <v>6</v>
      </c>
      <c r="Q10" s="7">
        <v>1</v>
      </c>
      <c r="R10" s="6">
        <v>8</v>
      </c>
      <c r="S10" s="7">
        <v>3</v>
      </c>
      <c r="T10" s="6">
        <v>2</v>
      </c>
      <c r="U10" s="7">
        <v>0</v>
      </c>
      <c r="V10" s="6">
        <v>2</v>
      </c>
      <c r="W10" s="7">
        <v>1</v>
      </c>
      <c r="X10" s="6">
        <v>4</v>
      </c>
      <c r="Y10" s="7">
        <v>1</v>
      </c>
    </row>
    <row r="11" spans="1:25" ht="16.2" x14ac:dyDescent="0.3">
      <c r="A11" s="1" t="s">
        <v>8</v>
      </c>
      <c r="B11" s="6">
        <v>7</v>
      </c>
      <c r="C11" s="7">
        <v>2</v>
      </c>
      <c r="D11" s="6">
        <v>9</v>
      </c>
      <c r="E11" s="7">
        <v>0</v>
      </c>
      <c r="F11" s="6">
        <v>10</v>
      </c>
      <c r="G11" s="7">
        <v>2</v>
      </c>
      <c r="H11" s="6">
        <v>2</v>
      </c>
      <c r="I11" s="7">
        <v>0</v>
      </c>
      <c r="J11" s="6">
        <v>2</v>
      </c>
      <c r="K11" s="10">
        <v>0</v>
      </c>
      <c r="L11" s="6">
        <v>16</v>
      </c>
      <c r="M11" s="7">
        <v>3</v>
      </c>
      <c r="N11" s="6">
        <v>20</v>
      </c>
      <c r="O11" s="7">
        <v>2</v>
      </c>
      <c r="P11" s="6">
        <v>9</v>
      </c>
      <c r="Q11" s="7">
        <v>4</v>
      </c>
      <c r="R11" s="6">
        <v>7</v>
      </c>
      <c r="S11" s="7">
        <v>4</v>
      </c>
      <c r="T11" s="6">
        <v>6</v>
      </c>
      <c r="U11" s="7">
        <v>2</v>
      </c>
      <c r="V11" s="6">
        <v>4</v>
      </c>
      <c r="W11" s="7">
        <v>1</v>
      </c>
      <c r="X11" s="6">
        <v>8</v>
      </c>
      <c r="Y11" s="7">
        <v>3</v>
      </c>
    </row>
    <row r="12" spans="1:25" ht="16.2" x14ac:dyDescent="0.3">
      <c r="A12" s="1" t="s">
        <v>9</v>
      </c>
      <c r="B12" s="6">
        <v>2</v>
      </c>
      <c r="C12" s="7">
        <v>0</v>
      </c>
      <c r="D12" s="6">
        <v>1</v>
      </c>
      <c r="E12" s="7">
        <v>0</v>
      </c>
      <c r="F12" s="6">
        <v>2</v>
      </c>
      <c r="G12" s="7">
        <v>0</v>
      </c>
      <c r="H12" s="6">
        <v>0</v>
      </c>
      <c r="I12" s="7">
        <v>0</v>
      </c>
      <c r="J12" s="6">
        <v>1</v>
      </c>
      <c r="K12" s="10">
        <v>0</v>
      </c>
      <c r="L12" s="6">
        <v>4</v>
      </c>
      <c r="M12" s="7">
        <v>0</v>
      </c>
      <c r="N12" s="6">
        <v>4</v>
      </c>
      <c r="O12" s="7">
        <v>1</v>
      </c>
      <c r="P12" s="6">
        <v>4</v>
      </c>
      <c r="Q12" s="7">
        <v>1</v>
      </c>
      <c r="R12" s="6">
        <v>2</v>
      </c>
      <c r="S12" s="7">
        <v>0</v>
      </c>
      <c r="T12" s="6">
        <v>4</v>
      </c>
      <c r="U12" s="7">
        <v>0</v>
      </c>
      <c r="V12" s="6">
        <v>0</v>
      </c>
      <c r="W12" s="7">
        <v>1</v>
      </c>
      <c r="X12" s="6">
        <v>2</v>
      </c>
      <c r="Y12" s="7">
        <v>0</v>
      </c>
    </row>
    <row r="13" spans="1:25" ht="16.2" x14ac:dyDescent="0.3">
      <c r="A13" s="1" t="s">
        <v>10</v>
      </c>
      <c r="B13" s="6">
        <v>16</v>
      </c>
      <c r="C13" s="7">
        <v>2</v>
      </c>
      <c r="D13" s="6">
        <v>12</v>
      </c>
      <c r="E13" s="7">
        <v>3</v>
      </c>
      <c r="F13" s="6">
        <v>12</v>
      </c>
      <c r="G13" s="7">
        <v>1</v>
      </c>
      <c r="H13" s="6">
        <v>1</v>
      </c>
      <c r="I13" s="7">
        <v>1</v>
      </c>
      <c r="J13" s="6">
        <v>2</v>
      </c>
      <c r="K13" s="10">
        <v>0</v>
      </c>
      <c r="L13" s="6">
        <v>19</v>
      </c>
      <c r="M13" s="7">
        <v>1</v>
      </c>
      <c r="N13" s="6">
        <v>6</v>
      </c>
      <c r="O13" s="7">
        <v>0</v>
      </c>
      <c r="P13" s="6">
        <v>11</v>
      </c>
      <c r="Q13" s="7">
        <v>0</v>
      </c>
      <c r="R13" s="6">
        <v>14</v>
      </c>
      <c r="S13" s="7">
        <v>1</v>
      </c>
      <c r="T13" s="6">
        <v>12</v>
      </c>
      <c r="U13" s="7">
        <v>3</v>
      </c>
      <c r="V13" s="6">
        <v>5</v>
      </c>
      <c r="W13" s="7">
        <v>0</v>
      </c>
      <c r="X13" s="6">
        <v>8</v>
      </c>
      <c r="Y13" s="7">
        <v>0</v>
      </c>
    </row>
    <row r="14" spans="1:25" ht="16.2" x14ac:dyDescent="0.3">
      <c r="A14" s="1" t="s">
        <v>11</v>
      </c>
      <c r="B14" s="6">
        <v>0</v>
      </c>
      <c r="C14" s="7">
        <v>1</v>
      </c>
      <c r="D14" s="6">
        <v>1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1</v>
      </c>
      <c r="K14" s="10">
        <v>0</v>
      </c>
      <c r="L14" s="6">
        <v>2</v>
      </c>
      <c r="M14" s="7">
        <v>0</v>
      </c>
      <c r="N14" s="6">
        <v>1</v>
      </c>
      <c r="O14" s="7">
        <v>0</v>
      </c>
      <c r="P14" s="6">
        <v>1</v>
      </c>
      <c r="Q14" s="7">
        <v>1</v>
      </c>
      <c r="R14" s="6">
        <v>0</v>
      </c>
      <c r="S14" s="7">
        <v>0</v>
      </c>
      <c r="T14" s="6">
        <v>0</v>
      </c>
      <c r="U14" s="7">
        <v>1</v>
      </c>
      <c r="V14" s="6">
        <v>1</v>
      </c>
      <c r="W14" s="7">
        <v>0</v>
      </c>
      <c r="X14" s="6">
        <v>1</v>
      </c>
      <c r="Y14" s="7">
        <v>1</v>
      </c>
    </row>
    <row r="15" spans="1:25" ht="16.2" x14ac:dyDescent="0.3">
      <c r="A15" s="1" t="s">
        <v>12</v>
      </c>
      <c r="B15" s="6">
        <v>195</v>
      </c>
      <c r="C15" s="7">
        <v>7</v>
      </c>
      <c r="D15" s="6">
        <v>158</v>
      </c>
      <c r="E15" s="7">
        <v>8</v>
      </c>
      <c r="F15" s="6">
        <v>49</v>
      </c>
      <c r="G15" s="7">
        <v>4</v>
      </c>
      <c r="H15" s="6">
        <v>5</v>
      </c>
      <c r="I15" s="7">
        <v>8</v>
      </c>
      <c r="J15" s="6">
        <v>37</v>
      </c>
      <c r="K15" s="10">
        <v>1</v>
      </c>
      <c r="L15" s="6">
        <v>172</v>
      </c>
      <c r="M15" s="7">
        <v>8</v>
      </c>
      <c r="N15" s="6">
        <v>104</v>
      </c>
      <c r="O15" s="7">
        <v>5</v>
      </c>
      <c r="P15" s="6">
        <v>84</v>
      </c>
      <c r="Q15" s="7">
        <v>6</v>
      </c>
      <c r="R15" s="6">
        <v>68</v>
      </c>
      <c r="S15" s="7">
        <v>4</v>
      </c>
      <c r="T15" s="6">
        <v>109</v>
      </c>
      <c r="U15" s="7">
        <v>7</v>
      </c>
      <c r="V15" s="6">
        <v>68</v>
      </c>
      <c r="W15" s="7">
        <v>2</v>
      </c>
      <c r="X15" s="6">
        <v>101</v>
      </c>
      <c r="Y15" s="7">
        <v>5</v>
      </c>
    </row>
    <row r="16" spans="1:25" ht="16.2" x14ac:dyDescent="0.3">
      <c r="A16" s="1" t="s">
        <v>13</v>
      </c>
      <c r="B16" s="6">
        <v>37</v>
      </c>
      <c r="C16" s="7">
        <v>4</v>
      </c>
      <c r="D16" s="6">
        <v>20</v>
      </c>
      <c r="E16" s="7">
        <v>8</v>
      </c>
      <c r="F16" s="6">
        <v>12</v>
      </c>
      <c r="G16" s="7">
        <v>1</v>
      </c>
      <c r="H16" s="6">
        <v>0</v>
      </c>
      <c r="I16" s="7">
        <v>0</v>
      </c>
      <c r="J16" s="6">
        <v>3</v>
      </c>
      <c r="K16" s="10">
        <v>2</v>
      </c>
      <c r="L16" s="6">
        <v>35</v>
      </c>
      <c r="M16" s="7">
        <v>3</v>
      </c>
      <c r="N16" s="6">
        <v>25</v>
      </c>
      <c r="O16" s="7">
        <v>4</v>
      </c>
      <c r="P16" s="6">
        <v>24</v>
      </c>
      <c r="Q16" s="7">
        <v>5</v>
      </c>
      <c r="R16" s="6">
        <v>13</v>
      </c>
      <c r="S16" s="7">
        <v>0</v>
      </c>
      <c r="T16" s="6">
        <v>11</v>
      </c>
      <c r="U16" s="7">
        <v>3</v>
      </c>
      <c r="V16" s="6">
        <v>25</v>
      </c>
      <c r="W16" s="7">
        <v>3</v>
      </c>
      <c r="X16" s="6">
        <v>26</v>
      </c>
      <c r="Y16" s="7">
        <v>6</v>
      </c>
    </row>
    <row r="17" spans="1:25" ht="16.2" x14ac:dyDescent="0.3">
      <c r="A17" s="1" t="s">
        <v>14</v>
      </c>
      <c r="B17" s="6">
        <v>1</v>
      </c>
      <c r="C17" s="7">
        <v>0</v>
      </c>
      <c r="D17" s="6">
        <v>4</v>
      </c>
      <c r="E17" s="7">
        <v>0</v>
      </c>
      <c r="F17" s="6">
        <v>12</v>
      </c>
      <c r="G17" s="7">
        <v>0</v>
      </c>
      <c r="H17" s="6">
        <v>0</v>
      </c>
      <c r="I17" s="7">
        <v>0</v>
      </c>
      <c r="J17" s="6">
        <v>1</v>
      </c>
      <c r="K17" s="10">
        <v>0</v>
      </c>
      <c r="L17" s="6">
        <v>4</v>
      </c>
      <c r="M17" s="7">
        <v>1</v>
      </c>
      <c r="N17" s="6">
        <v>3</v>
      </c>
      <c r="O17" s="7">
        <v>3</v>
      </c>
      <c r="P17" s="6">
        <v>4</v>
      </c>
      <c r="Q17" s="7">
        <v>1</v>
      </c>
      <c r="R17" s="6">
        <v>4</v>
      </c>
      <c r="S17" s="7">
        <v>0</v>
      </c>
      <c r="T17" s="6">
        <v>10</v>
      </c>
      <c r="U17" s="7">
        <v>2</v>
      </c>
      <c r="V17" s="6">
        <v>4</v>
      </c>
      <c r="W17" s="7">
        <v>1</v>
      </c>
      <c r="X17" s="6">
        <v>5</v>
      </c>
      <c r="Y17" s="7">
        <v>0</v>
      </c>
    </row>
    <row r="18" spans="1:25" ht="16.2" x14ac:dyDescent="0.3">
      <c r="A18" s="1" t="s">
        <v>15</v>
      </c>
      <c r="B18" s="6">
        <v>24</v>
      </c>
      <c r="C18" s="7">
        <v>6</v>
      </c>
      <c r="D18" s="6">
        <v>21</v>
      </c>
      <c r="E18" s="7">
        <v>0</v>
      </c>
      <c r="F18" s="6">
        <v>13</v>
      </c>
      <c r="G18" s="7">
        <v>1</v>
      </c>
      <c r="H18" s="6">
        <v>0</v>
      </c>
      <c r="I18" s="7">
        <v>0</v>
      </c>
      <c r="J18" s="6">
        <v>1</v>
      </c>
      <c r="K18" s="10">
        <v>0</v>
      </c>
      <c r="L18" s="6">
        <v>13</v>
      </c>
      <c r="M18" s="7">
        <v>6</v>
      </c>
      <c r="N18" s="6">
        <v>9</v>
      </c>
      <c r="O18" s="7">
        <v>4</v>
      </c>
      <c r="P18" s="6">
        <v>14</v>
      </c>
      <c r="Q18" s="7">
        <v>2</v>
      </c>
      <c r="R18" s="6">
        <v>9</v>
      </c>
      <c r="S18" s="7">
        <v>1</v>
      </c>
      <c r="T18" s="6">
        <v>10</v>
      </c>
      <c r="U18" s="7">
        <v>5</v>
      </c>
      <c r="V18" s="6">
        <v>6</v>
      </c>
      <c r="W18" s="7">
        <v>1</v>
      </c>
      <c r="X18" s="6">
        <v>19</v>
      </c>
      <c r="Y18" s="7">
        <v>2</v>
      </c>
    </row>
    <row r="19" spans="1:25" ht="16.2" x14ac:dyDescent="0.3">
      <c r="A19" s="1" t="s">
        <v>16</v>
      </c>
      <c r="B19" s="6">
        <v>13</v>
      </c>
      <c r="C19" s="7">
        <v>4</v>
      </c>
      <c r="D19" s="6">
        <v>4</v>
      </c>
      <c r="E19" s="7">
        <v>1</v>
      </c>
      <c r="F19" s="6">
        <v>1</v>
      </c>
      <c r="G19" s="7">
        <v>2</v>
      </c>
      <c r="H19" s="6">
        <v>0</v>
      </c>
      <c r="I19" s="7">
        <v>1</v>
      </c>
      <c r="J19" s="6">
        <v>4</v>
      </c>
      <c r="K19" s="10">
        <v>0</v>
      </c>
      <c r="L19" s="6">
        <v>12</v>
      </c>
      <c r="M19" s="7">
        <v>1</v>
      </c>
      <c r="N19" s="6">
        <v>11</v>
      </c>
      <c r="O19" s="7">
        <v>0</v>
      </c>
      <c r="P19" s="6">
        <v>4</v>
      </c>
      <c r="Q19" s="7">
        <v>0</v>
      </c>
      <c r="R19" s="6">
        <v>8</v>
      </c>
      <c r="S19" s="7">
        <v>0</v>
      </c>
      <c r="T19" s="6">
        <v>8</v>
      </c>
      <c r="U19" s="7">
        <v>0</v>
      </c>
      <c r="V19" s="6">
        <v>9</v>
      </c>
      <c r="W19" s="7">
        <v>0</v>
      </c>
      <c r="X19" s="6">
        <v>2</v>
      </c>
      <c r="Y19" s="7">
        <v>1</v>
      </c>
    </row>
    <row r="20" spans="1:25" ht="16.2" x14ac:dyDescent="0.3">
      <c r="A20" s="1" t="s">
        <v>17</v>
      </c>
      <c r="B20" s="6">
        <v>17</v>
      </c>
      <c r="C20" s="7">
        <v>2</v>
      </c>
      <c r="D20" s="6">
        <v>22</v>
      </c>
      <c r="E20" s="7">
        <v>4</v>
      </c>
      <c r="F20" s="6">
        <v>12</v>
      </c>
      <c r="G20" s="7">
        <v>2</v>
      </c>
      <c r="H20" s="6">
        <v>0</v>
      </c>
      <c r="I20" s="7">
        <v>0</v>
      </c>
      <c r="J20" s="6">
        <v>6</v>
      </c>
      <c r="K20" s="10">
        <v>0</v>
      </c>
      <c r="L20" s="6">
        <v>25</v>
      </c>
      <c r="M20" s="7">
        <v>4</v>
      </c>
      <c r="N20" s="6">
        <v>18</v>
      </c>
      <c r="O20" s="7">
        <v>6</v>
      </c>
      <c r="P20" s="6">
        <v>16</v>
      </c>
      <c r="Q20" s="7">
        <v>2</v>
      </c>
      <c r="R20" s="6">
        <v>11</v>
      </c>
      <c r="S20" s="7">
        <v>2</v>
      </c>
      <c r="T20" s="6">
        <v>14</v>
      </c>
      <c r="U20" s="7">
        <v>0</v>
      </c>
      <c r="V20" s="6">
        <v>8</v>
      </c>
      <c r="W20" s="7">
        <v>1</v>
      </c>
      <c r="X20" s="6">
        <v>10</v>
      </c>
      <c r="Y20" s="7">
        <v>1</v>
      </c>
    </row>
    <row r="21" spans="1:25" ht="16.2" x14ac:dyDescent="0.3">
      <c r="A21" s="1" t="s">
        <v>18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10">
        <v>0</v>
      </c>
      <c r="L21" s="6">
        <v>1</v>
      </c>
      <c r="M21" s="7">
        <v>0</v>
      </c>
      <c r="N21" s="6">
        <v>1</v>
      </c>
      <c r="O21" s="7">
        <v>0</v>
      </c>
      <c r="P21" s="6">
        <v>1</v>
      </c>
      <c r="Q21" s="7">
        <v>0</v>
      </c>
      <c r="R21" s="6">
        <v>1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</row>
    <row r="22" spans="1:25" ht="16.2" x14ac:dyDescent="0.3">
      <c r="A22" s="1" t="s">
        <v>19</v>
      </c>
      <c r="B22" s="6">
        <v>38</v>
      </c>
      <c r="C22" s="7">
        <v>7</v>
      </c>
      <c r="D22" s="6">
        <v>33</v>
      </c>
      <c r="E22" s="7">
        <v>9</v>
      </c>
      <c r="F22" s="6">
        <v>29</v>
      </c>
      <c r="G22" s="7">
        <v>5</v>
      </c>
      <c r="H22" s="6">
        <v>0</v>
      </c>
      <c r="I22" s="7">
        <v>1</v>
      </c>
      <c r="J22" s="6">
        <v>5</v>
      </c>
      <c r="K22" s="10">
        <v>0</v>
      </c>
      <c r="L22" s="6">
        <v>61</v>
      </c>
      <c r="M22" s="7">
        <v>6</v>
      </c>
      <c r="N22" s="6">
        <v>35</v>
      </c>
      <c r="O22" s="7">
        <v>5</v>
      </c>
      <c r="P22" s="6">
        <v>22</v>
      </c>
      <c r="Q22" s="7">
        <v>1</v>
      </c>
      <c r="R22" s="6">
        <v>16</v>
      </c>
      <c r="S22" s="7">
        <v>2</v>
      </c>
      <c r="T22" s="6">
        <v>16</v>
      </c>
      <c r="U22" s="7">
        <v>2</v>
      </c>
      <c r="V22" s="6">
        <v>28</v>
      </c>
      <c r="W22" s="7">
        <v>3</v>
      </c>
      <c r="X22" s="6">
        <v>24</v>
      </c>
      <c r="Y22" s="7">
        <v>1</v>
      </c>
    </row>
    <row r="23" spans="1:25" ht="16.2" x14ac:dyDescent="0.3">
      <c r="A23" s="1" t="s">
        <v>20</v>
      </c>
      <c r="B23" s="6">
        <v>0</v>
      </c>
      <c r="C23" s="7">
        <v>0</v>
      </c>
      <c r="D23" s="6">
        <v>1</v>
      </c>
      <c r="E23" s="7">
        <v>0</v>
      </c>
      <c r="F23" s="6">
        <v>1</v>
      </c>
      <c r="G23" s="7">
        <v>0</v>
      </c>
      <c r="H23" s="6">
        <v>0</v>
      </c>
      <c r="I23" s="7">
        <v>0</v>
      </c>
      <c r="J23" s="6">
        <v>0</v>
      </c>
      <c r="K23" s="10">
        <v>0</v>
      </c>
      <c r="L23" s="6">
        <v>4</v>
      </c>
      <c r="M23" s="7">
        <v>0</v>
      </c>
      <c r="N23" s="6">
        <v>4</v>
      </c>
      <c r="O23" s="7">
        <v>0</v>
      </c>
      <c r="P23" s="6">
        <v>2</v>
      </c>
      <c r="Q23" s="7">
        <v>0</v>
      </c>
      <c r="R23" s="6">
        <v>1</v>
      </c>
      <c r="S23" s="7">
        <v>0</v>
      </c>
      <c r="T23" s="6">
        <v>2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</row>
    <row r="24" spans="1:25" ht="16.2" x14ac:dyDescent="0.3">
      <c r="A24" s="1" t="s">
        <v>21</v>
      </c>
      <c r="B24" s="6">
        <v>10</v>
      </c>
      <c r="C24" s="7">
        <v>1</v>
      </c>
      <c r="D24" s="6">
        <v>4</v>
      </c>
      <c r="E24" s="7">
        <v>0</v>
      </c>
      <c r="F24" s="6">
        <v>5</v>
      </c>
      <c r="G24" s="7">
        <v>1</v>
      </c>
      <c r="H24" s="6">
        <v>0</v>
      </c>
      <c r="I24" s="7">
        <v>1</v>
      </c>
      <c r="J24" s="6">
        <v>3</v>
      </c>
      <c r="K24" s="10">
        <v>2</v>
      </c>
      <c r="L24" s="6">
        <v>8</v>
      </c>
      <c r="M24" s="7">
        <v>4</v>
      </c>
      <c r="N24" s="6">
        <v>4</v>
      </c>
      <c r="O24" s="7">
        <v>4</v>
      </c>
      <c r="P24" s="6">
        <v>4</v>
      </c>
      <c r="Q24" s="7">
        <v>4</v>
      </c>
      <c r="R24" s="6">
        <v>3</v>
      </c>
      <c r="S24" s="7">
        <v>3</v>
      </c>
      <c r="T24" s="6">
        <v>3</v>
      </c>
      <c r="U24" s="7">
        <v>0</v>
      </c>
      <c r="V24" s="6">
        <v>1</v>
      </c>
      <c r="W24" s="7">
        <v>2</v>
      </c>
      <c r="X24" s="6">
        <v>7</v>
      </c>
      <c r="Y24" s="7">
        <v>1</v>
      </c>
    </row>
    <row r="25" spans="1:25" ht="16.2" x14ac:dyDescent="0.3">
      <c r="A25" s="1" t="s">
        <v>22</v>
      </c>
      <c r="B25" s="6">
        <v>5</v>
      </c>
      <c r="C25" s="7">
        <v>0</v>
      </c>
      <c r="D25" s="6">
        <v>3</v>
      </c>
      <c r="E25" s="7">
        <v>1</v>
      </c>
      <c r="F25" s="6">
        <v>6</v>
      </c>
      <c r="G25" s="7">
        <v>0</v>
      </c>
      <c r="H25" s="6">
        <v>0</v>
      </c>
      <c r="I25" s="7">
        <v>0</v>
      </c>
      <c r="J25" s="6">
        <v>0</v>
      </c>
      <c r="K25" s="10">
        <v>0</v>
      </c>
      <c r="L25" s="6">
        <v>3</v>
      </c>
      <c r="M25" s="7">
        <v>1</v>
      </c>
      <c r="N25" s="6">
        <v>5</v>
      </c>
      <c r="O25" s="7">
        <v>1</v>
      </c>
      <c r="P25" s="6">
        <v>4</v>
      </c>
      <c r="Q25" s="7">
        <v>0</v>
      </c>
      <c r="R25" s="6">
        <v>4</v>
      </c>
      <c r="S25" s="7">
        <v>1</v>
      </c>
      <c r="T25" s="6">
        <v>3</v>
      </c>
      <c r="U25" s="7">
        <v>1</v>
      </c>
      <c r="V25" s="6">
        <v>2</v>
      </c>
      <c r="W25" s="7">
        <v>2</v>
      </c>
      <c r="X25" s="6">
        <v>6</v>
      </c>
      <c r="Y25" s="7">
        <v>2</v>
      </c>
    </row>
    <row r="26" spans="1:25" ht="16.2" x14ac:dyDescent="0.3">
      <c r="A26" s="1" t="s">
        <v>23</v>
      </c>
      <c r="B26" s="6">
        <v>13</v>
      </c>
      <c r="C26" s="7">
        <v>2</v>
      </c>
      <c r="D26" s="6">
        <v>1</v>
      </c>
      <c r="E26" s="7">
        <v>1</v>
      </c>
      <c r="F26" s="6">
        <v>6</v>
      </c>
      <c r="G26" s="7">
        <v>0</v>
      </c>
      <c r="H26" s="6">
        <v>0</v>
      </c>
      <c r="I26" s="7">
        <v>1</v>
      </c>
      <c r="J26" s="6">
        <v>1</v>
      </c>
      <c r="K26" s="10">
        <v>0</v>
      </c>
      <c r="L26" s="6">
        <v>8</v>
      </c>
      <c r="M26" s="7">
        <v>0</v>
      </c>
      <c r="N26" s="6">
        <v>6</v>
      </c>
      <c r="O26" s="7">
        <v>0</v>
      </c>
      <c r="P26" s="6">
        <v>4</v>
      </c>
      <c r="Q26" s="7">
        <v>1</v>
      </c>
      <c r="R26" s="6">
        <v>7</v>
      </c>
      <c r="S26" s="7">
        <v>0</v>
      </c>
      <c r="T26" s="6">
        <v>7</v>
      </c>
      <c r="U26" s="7">
        <v>1</v>
      </c>
      <c r="V26" s="6">
        <v>6</v>
      </c>
      <c r="W26" s="7">
        <v>0</v>
      </c>
      <c r="X26" s="6">
        <v>1</v>
      </c>
      <c r="Y26" s="7">
        <v>0</v>
      </c>
    </row>
    <row r="27" spans="1:25" ht="16.2" x14ac:dyDescent="0.3">
      <c r="A27" s="1" t="s">
        <v>24</v>
      </c>
      <c r="B27" s="6">
        <v>4</v>
      </c>
      <c r="C27" s="7">
        <v>0</v>
      </c>
      <c r="D27" s="6">
        <v>5</v>
      </c>
      <c r="E27" s="7">
        <v>1</v>
      </c>
      <c r="F27" s="6">
        <v>1</v>
      </c>
      <c r="G27" s="7">
        <v>1</v>
      </c>
      <c r="H27" s="6">
        <v>1</v>
      </c>
      <c r="I27" s="7">
        <v>1</v>
      </c>
      <c r="J27" s="6">
        <v>0</v>
      </c>
      <c r="K27" s="10">
        <v>0</v>
      </c>
      <c r="L27" s="6">
        <v>6</v>
      </c>
      <c r="M27" s="7">
        <v>0</v>
      </c>
      <c r="N27" s="6">
        <v>3</v>
      </c>
      <c r="O27" s="7">
        <v>1</v>
      </c>
      <c r="P27" s="6">
        <v>3</v>
      </c>
      <c r="Q27" s="7">
        <v>1</v>
      </c>
      <c r="R27" s="6">
        <v>4</v>
      </c>
      <c r="S27" s="7">
        <v>1</v>
      </c>
      <c r="T27" s="6">
        <v>1</v>
      </c>
      <c r="U27" s="7">
        <v>0</v>
      </c>
      <c r="V27" s="6">
        <v>5</v>
      </c>
      <c r="W27" s="7">
        <v>0</v>
      </c>
      <c r="X27" s="6">
        <v>4</v>
      </c>
      <c r="Y27" s="7">
        <v>1</v>
      </c>
    </row>
    <row r="28" spans="1:25" ht="16.2" x14ac:dyDescent="0.3">
      <c r="A28" s="1" t="s">
        <v>25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10">
        <v>0</v>
      </c>
      <c r="L28" s="6">
        <v>0</v>
      </c>
      <c r="M28" s="7">
        <v>0</v>
      </c>
      <c r="N28" s="6">
        <v>1</v>
      </c>
      <c r="O28" s="7">
        <v>0</v>
      </c>
      <c r="P28" s="6">
        <v>0</v>
      </c>
      <c r="Q28" s="7">
        <v>0</v>
      </c>
      <c r="R28" s="6">
        <v>2</v>
      </c>
      <c r="S28" s="7">
        <v>0</v>
      </c>
      <c r="T28" s="6">
        <v>3</v>
      </c>
      <c r="U28" s="7">
        <v>0</v>
      </c>
      <c r="V28" s="6">
        <v>1</v>
      </c>
      <c r="W28" s="7">
        <v>2</v>
      </c>
      <c r="X28" s="6">
        <v>0</v>
      </c>
      <c r="Y28" s="7">
        <v>0</v>
      </c>
    </row>
    <row r="29" spans="1:25" ht="16.2" x14ac:dyDescent="0.3">
      <c r="A29" s="1" t="s">
        <v>26</v>
      </c>
      <c r="B29" s="6">
        <v>5</v>
      </c>
      <c r="C29" s="7">
        <v>4</v>
      </c>
      <c r="D29" s="6">
        <v>5</v>
      </c>
      <c r="E29" s="7">
        <v>4</v>
      </c>
      <c r="F29" s="6">
        <v>3</v>
      </c>
      <c r="G29" s="7">
        <v>2</v>
      </c>
      <c r="H29" s="6">
        <v>1</v>
      </c>
      <c r="I29" s="7">
        <v>4</v>
      </c>
      <c r="J29" s="6">
        <v>5</v>
      </c>
      <c r="K29" s="10">
        <v>0</v>
      </c>
      <c r="L29" s="6">
        <v>4</v>
      </c>
      <c r="M29" s="7">
        <v>1</v>
      </c>
      <c r="N29" s="6">
        <v>4</v>
      </c>
      <c r="O29" s="7">
        <v>3</v>
      </c>
      <c r="P29" s="6">
        <v>2</v>
      </c>
      <c r="Q29" s="7">
        <v>0</v>
      </c>
      <c r="R29" s="6">
        <v>4</v>
      </c>
      <c r="S29" s="7">
        <v>1</v>
      </c>
      <c r="T29" s="6">
        <v>1</v>
      </c>
      <c r="U29" s="7">
        <v>0</v>
      </c>
      <c r="V29" s="6">
        <v>7</v>
      </c>
      <c r="W29" s="7">
        <v>1</v>
      </c>
      <c r="X29" s="6">
        <v>2</v>
      </c>
      <c r="Y29" s="7">
        <v>1</v>
      </c>
    </row>
    <row r="30" spans="1:25" ht="16.2" x14ac:dyDescent="0.3">
      <c r="A30" s="1" t="s">
        <v>27</v>
      </c>
      <c r="B30" s="6">
        <v>23</v>
      </c>
      <c r="C30" s="7">
        <v>6</v>
      </c>
      <c r="D30" s="6">
        <v>13</v>
      </c>
      <c r="E30" s="7">
        <v>4</v>
      </c>
      <c r="F30" s="6">
        <v>8</v>
      </c>
      <c r="G30" s="7">
        <v>3</v>
      </c>
      <c r="H30" s="6">
        <v>0</v>
      </c>
      <c r="I30" s="7">
        <v>2</v>
      </c>
      <c r="J30" s="6">
        <v>3</v>
      </c>
      <c r="K30" s="10">
        <v>1</v>
      </c>
      <c r="L30" s="6">
        <v>19</v>
      </c>
      <c r="M30" s="7">
        <v>1</v>
      </c>
      <c r="N30" s="6">
        <v>19</v>
      </c>
      <c r="O30" s="7">
        <v>4</v>
      </c>
      <c r="P30" s="6">
        <v>18</v>
      </c>
      <c r="Q30" s="7">
        <v>3</v>
      </c>
      <c r="R30" s="6">
        <v>12</v>
      </c>
      <c r="S30" s="7">
        <v>3</v>
      </c>
      <c r="T30" s="6">
        <v>5</v>
      </c>
      <c r="U30" s="7">
        <v>4</v>
      </c>
      <c r="V30" s="6">
        <v>6</v>
      </c>
      <c r="W30" s="7">
        <v>3</v>
      </c>
      <c r="X30" s="6">
        <v>10</v>
      </c>
      <c r="Y30" s="7">
        <v>1</v>
      </c>
    </row>
    <row r="31" spans="1:25" ht="16.2" x14ac:dyDescent="0.3">
      <c r="A31" s="1" t="s">
        <v>28</v>
      </c>
      <c r="B31" s="6">
        <v>7</v>
      </c>
      <c r="C31" s="7">
        <v>3</v>
      </c>
      <c r="D31" s="6">
        <v>1</v>
      </c>
      <c r="E31" s="7">
        <v>3</v>
      </c>
      <c r="F31" s="6">
        <v>0</v>
      </c>
      <c r="G31" s="7">
        <v>1</v>
      </c>
      <c r="H31" s="6">
        <v>1</v>
      </c>
      <c r="I31" s="7">
        <v>1</v>
      </c>
      <c r="J31" s="6">
        <v>3</v>
      </c>
      <c r="K31" s="10">
        <v>0</v>
      </c>
      <c r="L31" s="6">
        <v>11</v>
      </c>
      <c r="M31" s="7">
        <v>1</v>
      </c>
      <c r="N31" s="6">
        <v>2</v>
      </c>
      <c r="O31" s="7">
        <v>1</v>
      </c>
      <c r="P31" s="6">
        <v>4</v>
      </c>
      <c r="Q31" s="7">
        <v>3</v>
      </c>
      <c r="R31" s="6">
        <v>4</v>
      </c>
      <c r="S31" s="7">
        <v>2</v>
      </c>
      <c r="T31" s="6">
        <v>1</v>
      </c>
      <c r="U31" s="7">
        <v>1</v>
      </c>
      <c r="V31" s="6">
        <v>1</v>
      </c>
      <c r="W31" s="7">
        <v>2</v>
      </c>
      <c r="X31" s="6">
        <v>2</v>
      </c>
      <c r="Y31" s="7">
        <v>0</v>
      </c>
    </row>
    <row r="32" spans="1:25" ht="16.2" x14ac:dyDescent="0.3">
      <c r="A32" s="1" t="s">
        <v>29</v>
      </c>
      <c r="B32" s="6">
        <v>92</v>
      </c>
      <c r="C32" s="7">
        <v>16</v>
      </c>
      <c r="D32" s="6">
        <v>62</v>
      </c>
      <c r="E32" s="7">
        <v>18</v>
      </c>
      <c r="F32" s="6">
        <v>41</v>
      </c>
      <c r="G32" s="7">
        <v>19</v>
      </c>
      <c r="H32" s="6">
        <v>0</v>
      </c>
      <c r="I32" s="7">
        <v>0</v>
      </c>
      <c r="J32" s="6">
        <v>11</v>
      </c>
      <c r="K32" s="10">
        <v>3</v>
      </c>
      <c r="L32" s="6">
        <v>78</v>
      </c>
      <c r="M32" s="7">
        <v>10</v>
      </c>
      <c r="N32" s="6">
        <v>66</v>
      </c>
      <c r="O32" s="7">
        <v>10</v>
      </c>
      <c r="P32" s="6">
        <v>56</v>
      </c>
      <c r="Q32" s="7">
        <v>10</v>
      </c>
      <c r="R32" s="6">
        <v>49</v>
      </c>
      <c r="S32" s="7">
        <v>14</v>
      </c>
      <c r="T32" s="6">
        <v>52</v>
      </c>
      <c r="U32" s="7">
        <v>7</v>
      </c>
      <c r="V32" s="6">
        <v>46</v>
      </c>
      <c r="W32" s="7">
        <v>11</v>
      </c>
      <c r="X32" s="6">
        <v>47</v>
      </c>
      <c r="Y32" s="7">
        <v>5</v>
      </c>
    </row>
    <row r="33" spans="1:25" ht="16.2" x14ac:dyDescent="0.3">
      <c r="A33" s="1" t="s">
        <v>30</v>
      </c>
      <c r="B33" s="6">
        <v>3</v>
      </c>
      <c r="C33" s="7">
        <v>0</v>
      </c>
      <c r="D33" s="6">
        <v>5</v>
      </c>
      <c r="E33" s="7">
        <v>1</v>
      </c>
      <c r="F33" s="6">
        <v>1</v>
      </c>
      <c r="G33" s="7">
        <v>0</v>
      </c>
      <c r="H33" s="6">
        <v>0</v>
      </c>
      <c r="I33" s="7">
        <v>0</v>
      </c>
      <c r="J33" s="6">
        <v>1</v>
      </c>
      <c r="K33" s="10">
        <v>0</v>
      </c>
      <c r="L33" s="6">
        <v>6</v>
      </c>
      <c r="M33" s="7">
        <v>3</v>
      </c>
      <c r="N33" s="6">
        <v>5</v>
      </c>
      <c r="O33" s="7">
        <v>0</v>
      </c>
      <c r="P33" s="6">
        <v>3</v>
      </c>
      <c r="Q33" s="7">
        <v>4</v>
      </c>
      <c r="R33" s="6">
        <v>4</v>
      </c>
      <c r="S33" s="7">
        <v>0</v>
      </c>
      <c r="T33" s="6">
        <v>1</v>
      </c>
      <c r="U33" s="7">
        <v>2</v>
      </c>
      <c r="V33" s="6">
        <v>1</v>
      </c>
      <c r="W33" s="7">
        <v>0</v>
      </c>
      <c r="X33" s="6">
        <v>3</v>
      </c>
      <c r="Y33" s="7">
        <v>1</v>
      </c>
    </row>
    <row r="34" spans="1:25" ht="16.2" x14ac:dyDescent="0.3">
      <c r="A34" s="1" t="s">
        <v>31</v>
      </c>
      <c r="B34" s="6">
        <v>33</v>
      </c>
      <c r="C34" s="7">
        <v>15</v>
      </c>
      <c r="D34" s="6">
        <v>25</v>
      </c>
      <c r="E34" s="7">
        <v>6</v>
      </c>
      <c r="F34" s="6">
        <v>15</v>
      </c>
      <c r="G34" s="7">
        <v>8</v>
      </c>
      <c r="H34" s="6">
        <v>0</v>
      </c>
      <c r="I34" s="7">
        <v>4</v>
      </c>
      <c r="J34" s="6">
        <v>20</v>
      </c>
      <c r="K34" s="10">
        <v>2</v>
      </c>
      <c r="L34" s="6">
        <v>52</v>
      </c>
      <c r="M34" s="7">
        <v>17</v>
      </c>
      <c r="N34" s="6">
        <v>26</v>
      </c>
      <c r="O34" s="7">
        <v>28</v>
      </c>
      <c r="P34" s="6">
        <v>25</v>
      </c>
      <c r="Q34" s="7">
        <v>13</v>
      </c>
      <c r="R34" s="6">
        <v>12</v>
      </c>
      <c r="S34" s="7">
        <v>10</v>
      </c>
      <c r="T34" s="6">
        <v>21</v>
      </c>
      <c r="U34" s="7">
        <v>5</v>
      </c>
      <c r="V34" s="6">
        <v>22</v>
      </c>
      <c r="W34" s="7">
        <v>6</v>
      </c>
      <c r="X34" s="6">
        <v>21</v>
      </c>
      <c r="Y34" s="7">
        <v>5</v>
      </c>
    </row>
    <row r="35" spans="1:25" ht="16.2" x14ac:dyDescent="0.3">
      <c r="A35" s="1" t="s">
        <v>32</v>
      </c>
      <c r="B35" s="6">
        <v>1</v>
      </c>
      <c r="C35" s="7">
        <v>0</v>
      </c>
      <c r="D35" s="6">
        <v>2</v>
      </c>
      <c r="E35" s="7">
        <v>0</v>
      </c>
      <c r="F35" s="6">
        <v>1</v>
      </c>
      <c r="G35" s="7">
        <v>0</v>
      </c>
      <c r="H35" s="6">
        <v>1</v>
      </c>
      <c r="I35" s="7">
        <v>0</v>
      </c>
      <c r="J35" s="6">
        <v>1</v>
      </c>
      <c r="K35" s="10">
        <v>0</v>
      </c>
      <c r="L35" s="6">
        <v>1</v>
      </c>
      <c r="M35" s="7">
        <v>0</v>
      </c>
      <c r="N35" s="6">
        <v>0</v>
      </c>
      <c r="O35" s="7">
        <v>1</v>
      </c>
      <c r="P35" s="6">
        <v>0</v>
      </c>
      <c r="Q35" s="7">
        <v>1</v>
      </c>
      <c r="R35" s="6">
        <v>2</v>
      </c>
      <c r="S35" s="7">
        <v>0</v>
      </c>
      <c r="T35" s="6">
        <v>1</v>
      </c>
      <c r="U35" s="7">
        <v>0</v>
      </c>
      <c r="V35" s="6">
        <v>0</v>
      </c>
      <c r="W35" s="7">
        <v>0</v>
      </c>
      <c r="X35" s="6">
        <v>1</v>
      </c>
      <c r="Y35" s="7">
        <v>1</v>
      </c>
    </row>
    <row r="36" spans="1:25" ht="16.2" x14ac:dyDescent="0.3">
      <c r="A36" s="1" t="s">
        <v>33</v>
      </c>
      <c r="B36" s="6">
        <v>2</v>
      </c>
      <c r="C36" s="7">
        <v>0</v>
      </c>
      <c r="D36" s="6">
        <v>0</v>
      </c>
      <c r="E36" s="7">
        <v>1</v>
      </c>
      <c r="F36" s="6">
        <v>4</v>
      </c>
      <c r="G36" s="7">
        <v>1</v>
      </c>
      <c r="H36" s="6">
        <v>1</v>
      </c>
      <c r="I36" s="7">
        <v>0</v>
      </c>
      <c r="J36" s="6">
        <v>1</v>
      </c>
      <c r="K36" s="10">
        <v>0</v>
      </c>
      <c r="L36" s="6">
        <v>2</v>
      </c>
      <c r="M36" s="7">
        <v>1</v>
      </c>
      <c r="N36" s="6">
        <v>6</v>
      </c>
      <c r="O36" s="7">
        <v>2</v>
      </c>
      <c r="P36" s="6">
        <v>3</v>
      </c>
      <c r="Q36" s="7">
        <v>1</v>
      </c>
      <c r="R36" s="6">
        <v>2</v>
      </c>
      <c r="S36" s="7">
        <v>0</v>
      </c>
      <c r="T36" s="6">
        <v>4</v>
      </c>
      <c r="U36" s="7">
        <v>0</v>
      </c>
      <c r="V36" s="6">
        <v>4</v>
      </c>
      <c r="W36" s="7">
        <v>1</v>
      </c>
      <c r="X36" s="6">
        <v>2</v>
      </c>
      <c r="Y36" s="7">
        <v>0</v>
      </c>
    </row>
    <row r="37" spans="1:25" ht="16.2" x14ac:dyDescent="0.3">
      <c r="A37" s="1" t="s">
        <v>34</v>
      </c>
      <c r="B37" s="6">
        <v>6</v>
      </c>
      <c r="C37" s="7">
        <v>3</v>
      </c>
      <c r="D37" s="6">
        <v>2</v>
      </c>
      <c r="E37" s="7">
        <v>4</v>
      </c>
      <c r="F37" s="6">
        <v>3</v>
      </c>
      <c r="G37" s="7">
        <v>0</v>
      </c>
      <c r="H37" s="6">
        <v>0</v>
      </c>
      <c r="I37" s="7">
        <v>0</v>
      </c>
      <c r="J37" s="6">
        <v>0</v>
      </c>
      <c r="K37" s="10">
        <v>0</v>
      </c>
      <c r="L37" s="6">
        <v>6</v>
      </c>
      <c r="M37" s="7">
        <v>0</v>
      </c>
      <c r="N37" s="6">
        <v>6</v>
      </c>
      <c r="O37" s="7">
        <v>0</v>
      </c>
      <c r="P37" s="6">
        <v>7</v>
      </c>
      <c r="Q37" s="7">
        <v>2</v>
      </c>
      <c r="R37" s="6">
        <v>5</v>
      </c>
      <c r="S37" s="7">
        <v>0</v>
      </c>
      <c r="T37" s="6">
        <v>4</v>
      </c>
      <c r="U37" s="7">
        <v>2</v>
      </c>
      <c r="V37" s="6">
        <v>2</v>
      </c>
      <c r="W37" s="7">
        <v>1</v>
      </c>
      <c r="X37" s="6">
        <v>1</v>
      </c>
      <c r="Y37" s="7">
        <v>1</v>
      </c>
    </row>
    <row r="38" spans="1:25" ht="16.2" x14ac:dyDescent="0.3">
      <c r="A38" s="1" t="s">
        <v>35</v>
      </c>
      <c r="B38" s="6">
        <v>21</v>
      </c>
      <c r="C38" s="7">
        <v>4</v>
      </c>
      <c r="D38" s="6">
        <v>13</v>
      </c>
      <c r="E38" s="7">
        <v>2</v>
      </c>
      <c r="F38" s="6">
        <v>15</v>
      </c>
      <c r="G38" s="7">
        <v>3</v>
      </c>
      <c r="H38" s="6">
        <v>0</v>
      </c>
      <c r="I38" s="7">
        <v>3</v>
      </c>
      <c r="J38" s="6">
        <v>1</v>
      </c>
      <c r="K38" s="10">
        <v>2</v>
      </c>
      <c r="L38" s="6">
        <v>30</v>
      </c>
      <c r="M38" s="7">
        <v>1</v>
      </c>
      <c r="N38" s="6">
        <v>27</v>
      </c>
      <c r="O38" s="7">
        <v>6</v>
      </c>
      <c r="P38" s="6">
        <v>23</v>
      </c>
      <c r="Q38" s="7">
        <v>4</v>
      </c>
      <c r="R38" s="6">
        <v>21</v>
      </c>
      <c r="S38" s="7">
        <v>6</v>
      </c>
      <c r="T38" s="6">
        <v>9</v>
      </c>
      <c r="U38" s="7">
        <v>3</v>
      </c>
      <c r="V38" s="6">
        <v>23</v>
      </c>
      <c r="W38" s="7">
        <v>2</v>
      </c>
      <c r="X38" s="6">
        <v>16</v>
      </c>
      <c r="Y38" s="7">
        <v>2</v>
      </c>
    </row>
    <row r="39" spans="1:25" ht="16.2" x14ac:dyDescent="0.3">
      <c r="A39" s="1" t="s">
        <v>36</v>
      </c>
      <c r="B39" s="6">
        <v>55</v>
      </c>
      <c r="C39" s="7">
        <v>25</v>
      </c>
      <c r="D39" s="6">
        <v>20</v>
      </c>
      <c r="E39" s="7">
        <v>6</v>
      </c>
      <c r="F39" s="6">
        <v>14</v>
      </c>
      <c r="G39" s="7">
        <v>9</v>
      </c>
      <c r="H39" s="6">
        <v>0</v>
      </c>
      <c r="I39" s="7">
        <v>0</v>
      </c>
      <c r="J39" s="6">
        <v>15</v>
      </c>
      <c r="K39" s="10">
        <v>0</v>
      </c>
      <c r="L39" s="6">
        <v>57</v>
      </c>
      <c r="M39" s="7">
        <v>5</v>
      </c>
      <c r="N39" s="6">
        <v>35</v>
      </c>
      <c r="O39" s="7">
        <v>7</v>
      </c>
      <c r="P39" s="6">
        <v>45</v>
      </c>
      <c r="Q39" s="7">
        <v>5</v>
      </c>
      <c r="R39" s="6">
        <v>31</v>
      </c>
      <c r="S39" s="7">
        <v>13</v>
      </c>
      <c r="T39" s="6">
        <v>27</v>
      </c>
      <c r="U39" s="7">
        <v>22</v>
      </c>
      <c r="V39" s="6">
        <v>32</v>
      </c>
      <c r="W39" s="7">
        <v>2</v>
      </c>
      <c r="X39" s="6">
        <v>20</v>
      </c>
      <c r="Y39" s="7">
        <v>0</v>
      </c>
    </row>
    <row r="40" spans="1:25" ht="16.2" x14ac:dyDescent="0.3">
      <c r="A40" s="1" t="s">
        <v>37</v>
      </c>
      <c r="B40" s="6">
        <v>6</v>
      </c>
      <c r="C40" s="7">
        <v>4</v>
      </c>
      <c r="D40" s="6">
        <v>9</v>
      </c>
      <c r="E40" s="7">
        <v>4</v>
      </c>
      <c r="F40" s="6">
        <v>6</v>
      </c>
      <c r="G40" s="7">
        <v>0</v>
      </c>
      <c r="H40" s="6">
        <v>1</v>
      </c>
      <c r="I40" s="7">
        <v>0</v>
      </c>
      <c r="J40" s="6">
        <v>2</v>
      </c>
      <c r="K40" s="10">
        <v>0</v>
      </c>
      <c r="L40" s="6">
        <v>14</v>
      </c>
      <c r="M40" s="7">
        <v>4</v>
      </c>
      <c r="N40" s="6">
        <v>12</v>
      </c>
      <c r="O40" s="7">
        <v>3</v>
      </c>
      <c r="P40" s="6">
        <v>10</v>
      </c>
      <c r="Q40" s="7">
        <v>2</v>
      </c>
      <c r="R40" s="6">
        <v>16</v>
      </c>
      <c r="S40" s="7">
        <v>2</v>
      </c>
      <c r="T40" s="6">
        <v>6</v>
      </c>
      <c r="U40" s="7">
        <v>2</v>
      </c>
      <c r="V40" s="6">
        <v>11</v>
      </c>
      <c r="W40" s="7">
        <v>1</v>
      </c>
      <c r="X40" s="6">
        <v>18</v>
      </c>
      <c r="Y40" s="7">
        <v>2</v>
      </c>
    </row>
    <row r="41" spans="1:25" ht="16.2" x14ac:dyDescent="0.3">
      <c r="A41" s="1" t="s">
        <v>38</v>
      </c>
      <c r="B41" s="6">
        <v>0</v>
      </c>
      <c r="C41" s="7">
        <v>0</v>
      </c>
      <c r="D41" s="6">
        <v>8</v>
      </c>
      <c r="E41" s="7">
        <v>0</v>
      </c>
      <c r="F41" s="6">
        <v>3</v>
      </c>
      <c r="G41" s="7">
        <v>0</v>
      </c>
      <c r="H41" s="6">
        <v>0</v>
      </c>
      <c r="I41" s="7">
        <v>0</v>
      </c>
      <c r="J41" s="6">
        <v>0</v>
      </c>
      <c r="K41" s="10">
        <v>0</v>
      </c>
      <c r="L41" s="6">
        <v>2</v>
      </c>
      <c r="M41" s="7">
        <v>0</v>
      </c>
      <c r="N41" s="6">
        <v>2</v>
      </c>
      <c r="O41" s="7">
        <v>0</v>
      </c>
      <c r="P41" s="6">
        <v>3</v>
      </c>
      <c r="Q41" s="7">
        <v>0</v>
      </c>
      <c r="R41" s="6">
        <v>0</v>
      </c>
      <c r="S41" s="7">
        <v>1</v>
      </c>
      <c r="T41" s="6">
        <v>2</v>
      </c>
      <c r="U41" s="7">
        <v>0</v>
      </c>
      <c r="V41" s="6">
        <v>0</v>
      </c>
      <c r="W41" s="7">
        <v>0</v>
      </c>
      <c r="X41" s="6">
        <v>1</v>
      </c>
      <c r="Y41" s="7">
        <v>0</v>
      </c>
    </row>
    <row r="42" spans="1:25" ht="16.2" x14ac:dyDescent="0.3">
      <c r="A42" s="1" t="s">
        <v>39</v>
      </c>
      <c r="B42" s="6">
        <v>0</v>
      </c>
      <c r="C42" s="7">
        <v>0</v>
      </c>
      <c r="D42" s="6">
        <v>0</v>
      </c>
      <c r="E42" s="7">
        <v>0</v>
      </c>
      <c r="F42" s="6">
        <v>0</v>
      </c>
      <c r="G42" s="7">
        <v>0</v>
      </c>
      <c r="H42" s="6">
        <v>0</v>
      </c>
      <c r="I42" s="7">
        <v>0</v>
      </c>
      <c r="J42" s="6">
        <v>0</v>
      </c>
      <c r="K42" s="10">
        <v>0</v>
      </c>
      <c r="L42" s="6">
        <v>0</v>
      </c>
      <c r="M42" s="7">
        <v>0</v>
      </c>
      <c r="N42" s="6">
        <v>0</v>
      </c>
      <c r="O42" s="7">
        <v>0</v>
      </c>
      <c r="P42" s="6">
        <v>0</v>
      </c>
      <c r="Q42" s="7">
        <v>0</v>
      </c>
      <c r="R42" s="6">
        <v>0</v>
      </c>
      <c r="S42" s="7">
        <v>0</v>
      </c>
      <c r="T42" s="6">
        <v>0</v>
      </c>
      <c r="U42" s="7">
        <v>0</v>
      </c>
      <c r="V42" s="6">
        <v>0</v>
      </c>
      <c r="W42" s="7">
        <v>0</v>
      </c>
      <c r="X42" s="6">
        <v>0</v>
      </c>
      <c r="Y42" s="7">
        <v>0</v>
      </c>
    </row>
    <row r="43" spans="1:25" ht="16.2" x14ac:dyDescent="0.3">
      <c r="A43" s="1" t="s">
        <v>40</v>
      </c>
      <c r="B43" s="6">
        <v>1328</v>
      </c>
      <c r="C43" s="7">
        <v>84</v>
      </c>
      <c r="D43" s="6">
        <v>1071</v>
      </c>
      <c r="E43" s="7">
        <v>66</v>
      </c>
      <c r="F43" s="6">
        <v>433</v>
      </c>
      <c r="G43" s="7">
        <v>30</v>
      </c>
      <c r="H43" s="6">
        <v>15</v>
      </c>
      <c r="I43" s="7">
        <v>1</v>
      </c>
      <c r="J43" s="6">
        <v>68</v>
      </c>
      <c r="K43" s="10">
        <v>2</v>
      </c>
      <c r="L43" s="6">
        <v>1471</v>
      </c>
      <c r="M43" s="7">
        <v>38</v>
      </c>
      <c r="N43" s="6">
        <v>1415</v>
      </c>
      <c r="O43" s="7">
        <v>55</v>
      </c>
      <c r="P43" s="6">
        <v>854</v>
      </c>
      <c r="Q43" s="7">
        <v>42</v>
      </c>
      <c r="R43" s="6">
        <v>514</v>
      </c>
      <c r="S43" s="7">
        <v>26</v>
      </c>
      <c r="T43" s="6">
        <v>635</v>
      </c>
      <c r="U43" s="7">
        <v>40</v>
      </c>
      <c r="V43" s="6">
        <v>595</v>
      </c>
      <c r="W43" s="7">
        <v>16</v>
      </c>
      <c r="X43" s="6">
        <v>694</v>
      </c>
      <c r="Y43" s="7">
        <v>13</v>
      </c>
    </row>
    <row r="44" spans="1:25" ht="16.2" x14ac:dyDescent="0.3">
      <c r="A44" s="1" t="s">
        <v>41</v>
      </c>
      <c r="B44" s="6">
        <v>6</v>
      </c>
      <c r="C44" s="7">
        <v>0</v>
      </c>
      <c r="D44" s="6">
        <v>16</v>
      </c>
      <c r="E44" s="7">
        <v>2</v>
      </c>
      <c r="F44" s="6">
        <v>12</v>
      </c>
      <c r="G44" s="7">
        <v>1</v>
      </c>
      <c r="H44" s="6">
        <v>1</v>
      </c>
      <c r="I44" s="7">
        <v>0</v>
      </c>
      <c r="J44" s="6">
        <v>2</v>
      </c>
      <c r="K44" s="10">
        <v>0</v>
      </c>
      <c r="L44" s="6">
        <v>10</v>
      </c>
      <c r="M44" s="7">
        <v>2</v>
      </c>
      <c r="N44" s="6">
        <v>6</v>
      </c>
      <c r="O44" s="7">
        <v>7</v>
      </c>
      <c r="P44" s="6">
        <v>8</v>
      </c>
      <c r="Q44" s="7">
        <v>1</v>
      </c>
      <c r="R44" s="6">
        <v>5</v>
      </c>
      <c r="S44" s="7">
        <v>2</v>
      </c>
      <c r="T44" s="6">
        <v>4</v>
      </c>
      <c r="U44" s="7">
        <v>0</v>
      </c>
      <c r="V44" s="6">
        <v>6</v>
      </c>
      <c r="W44" s="7">
        <v>0</v>
      </c>
      <c r="X44" s="6">
        <v>5</v>
      </c>
      <c r="Y44" s="7">
        <v>3</v>
      </c>
    </row>
    <row r="45" spans="1:25" ht="16.2" x14ac:dyDescent="0.3">
      <c r="A45" s="1" t="s">
        <v>42</v>
      </c>
      <c r="B45" s="6">
        <v>6</v>
      </c>
      <c r="C45" s="7">
        <v>0</v>
      </c>
      <c r="D45" s="6">
        <v>6</v>
      </c>
      <c r="E45" s="7">
        <v>1</v>
      </c>
      <c r="F45" s="6">
        <v>2</v>
      </c>
      <c r="G45" s="7">
        <v>0</v>
      </c>
      <c r="H45" s="6">
        <v>0</v>
      </c>
      <c r="I45" s="7">
        <v>0</v>
      </c>
      <c r="J45" s="6">
        <v>2</v>
      </c>
      <c r="K45" s="10">
        <v>0</v>
      </c>
      <c r="L45" s="6">
        <v>6</v>
      </c>
      <c r="M45" s="7">
        <v>0</v>
      </c>
      <c r="N45" s="6">
        <v>8</v>
      </c>
      <c r="O45" s="7">
        <v>0</v>
      </c>
      <c r="P45" s="6">
        <v>4</v>
      </c>
      <c r="Q45" s="7">
        <v>1</v>
      </c>
      <c r="R45" s="6">
        <v>6</v>
      </c>
      <c r="S45" s="7">
        <v>0</v>
      </c>
      <c r="T45" s="6">
        <v>5</v>
      </c>
      <c r="U45" s="7">
        <v>0</v>
      </c>
      <c r="V45" s="6">
        <v>6</v>
      </c>
      <c r="W45" s="7">
        <v>0</v>
      </c>
      <c r="X45" s="6">
        <v>2</v>
      </c>
      <c r="Y45" s="7">
        <v>0</v>
      </c>
    </row>
    <row r="46" spans="1:25" ht="16.2" x14ac:dyDescent="0.3">
      <c r="A46" s="1" t="s">
        <v>43</v>
      </c>
      <c r="B46" s="6">
        <v>8</v>
      </c>
      <c r="C46" s="7">
        <v>1</v>
      </c>
      <c r="D46" s="6">
        <v>4</v>
      </c>
      <c r="E46" s="7">
        <v>4</v>
      </c>
      <c r="F46" s="6">
        <v>1</v>
      </c>
      <c r="G46" s="7">
        <v>0</v>
      </c>
      <c r="H46" s="6">
        <v>0</v>
      </c>
      <c r="I46" s="7">
        <v>0</v>
      </c>
      <c r="J46" s="6">
        <v>2</v>
      </c>
      <c r="K46" s="10">
        <v>0</v>
      </c>
      <c r="L46" s="6">
        <v>11</v>
      </c>
      <c r="M46" s="7">
        <v>1</v>
      </c>
      <c r="N46" s="6">
        <v>12</v>
      </c>
      <c r="O46" s="7">
        <v>5</v>
      </c>
      <c r="P46" s="6">
        <v>10</v>
      </c>
      <c r="Q46" s="7">
        <v>2</v>
      </c>
      <c r="R46" s="6">
        <v>6</v>
      </c>
      <c r="S46" s="7">
        <v>1</v>
      </c>
      <c r="T46" s="6">
        <v>3</v>
      </c>
      <c r="U46" s="7">
        <v>0</v>
      </c>
      <c r="V46" s="6">
        <v>1</v>
      </c>
      <c r="W46" s="7">
        <v>1</v>
      </c>
      <c r="X46" s="6">
        <v>4</v>
      </c>
      <c r="Y46" s="7">
        <v>0</v>
      </c>
    </row>
    <row r="47" spans="1:25" ht="16.2" x14ac:dyDescent="0.3">
      <c r="A47" s="1" t="s">
        <v>44</v>
      </c>
      <c r="B47" s="6">
        <v>52</v>
      </c>
      <c r="C47" s="7">
        <v>5</v>
      </c>
      <c r="D47" s="6">
        <v>29</v>
      </c>
      <c r="E47" s="7">
        <v>11</v>
      </c>
      <c r="F47" s="6">
        <v>17</v>
      </c>
      <c r="G47" s="7">
        <v>3</v>
      </c>
      <c r="H47" s="6">
        <v>2</v>
      </c>
      <c r="I47" s="7">
        <v>0</v>
      </c>
      <c r="J47" s="6">
        <v>12</v>
      </c>
      <c r="K47" s="10">
        <v>3</v>
      </c>
      <c r="L47" s="6">
        <v>64</v>
      </c>
      <c r="M47" s="7">
        <v>7</v>
      </c>
      <c r="N47" s="6">
        <v>36</v>
      </c>
      <c r="O47" s="7">
        <v>8</v>
      </c>
      <c r="P47" s="6">
        <v>33</v>
      </c>
      <c r="Q47" s="7">
        <v>10</v>
      </c>
      <c r="R47" s="6">
        <v>31</v>
      </c>
      <c r="S47" s="7">
        <v>8</v>
      </c>
      <c r="T47" s="6">
        <v>19</v>
      </c>
      <c r="U47" s="7">
        <v>6</v>
      </c>
      <c r="V47" s="6">
        <v>38</v>
      </c>
      <c r="W47" s="7">
        <v>8</v>
      </c>
      <c r="X47" s="6">
        <v>20</v>
      </c>
      <c r="Y47" s="7">
        <v>2</v>
      </c>
    </row>
    <row r="48" spans="1:25" ht="16.2" x14ac:dyDescent="0.3">
      <c r="A48" s="1" t="s">
        <v>45</v>
      </c>
      <c r="B48" s="6">
        <v>7</v>
      </c>
      <c r="C48" s="7">
        <v>1</v>
      </c>
      <c r="D48" s="6">
        <v>10</v>
      </c>
      <c r="E48" s="7">
        <v>3</v>
      </c>
      <c r="F48" s="6">
        <v>4</v>
      </c>
      <c r="G48" s="7">
        <v>1</v>
      </c>
      <c r="H48" s="6">
        <v>0</v>
      </c>
      <c r="I48" s="7">
        <v>1</v>
      </c>
      <c r="J48" s="6">
        <v>2</v>
      </c>
      <c r="K48" s="10">
        <v>0</v>
      </c>
      <c r="L48" s="6">
        <v>8</v>
      </c>
      <c r="M48" s="7">
        <v>0</v>
      </c>
      <c r="N48" s="6">
        <v>6</v>
      </c>
      <c r="O48" s="7">
        <v>1</v>
      </c>
      <c r="P48" s="6">
        <v>6</v>
      </c>
      <c r="Q48" s="7">
        <v>2</v>
      </c>
      <c r="R48" s="6">
        <v>4</v>
      </c>
      <c r="S48" s="7">
        <v>3</v>
      </c>
      <c r="T48" s="6">
        <v>4</v>
      </c>
      <c r="U48" s="7">
        <v>2</v>
      </c>
      <c r="V48" s="6">
        <v>5</v>
      </c>
      <c r="W48" s="7">
        <v>1</v>
      </c>
      <c r="X48" s="6">
        <v>6</v>
      </c>
      <c r="Y48" s="7">
        <v>1</v>
      </c>
    </row>
    <row r="49" spans="1:25" ht="16.2" x14ac:dyDescent="0.3">
      <c r="A49" s="1" t="s">
        <v>46</v>
      </c>
      <c r="B49" s="6">
        <v>2</v>
      </c>
      <c r="C49" s="7">
        <v>0</v>
      </c>
      <c r="D49" s="6">
        <v>1</v>
      </c>
      <c r="E49" s="7">
        <v>0</v>
      </c>
      <c r="F49" s="6">
        <v>1</v>
      </c>
      <c r="G49" s="7">
        <v>0</v>
      </c>
      <c r="H49" s="6">
        <v>0</v>
      </c>
      <c r="I49" s="7">
        <v>0</v>
      </c>
      <c r="J49" s="6">
        <v>1</v>
      </c>
      <c r="K49" s="10">
        <v>0</v>
      </c>
      <c r="L49" s="6">
        <v>0</v>
      </c>
      <c r="M49" s="7">
        <v>0</v>
      </c>
      <c r="N49" s="6">
        <v>0</v>
      </c>
      <c r="O49" s="7">
        <v>1</v>
      </c>
      <c r="P49" s="6">
        <v>0</v>
      </c>
      <c r="Q49" s="7">
        <v>0</v>
      </c>
      <c r="R49" s="6">
        <v>2</v>
      </c>
      <c r="S49" s="7">
        <v>0</v>
      </c>
      <c r="T49" s="6">
        <v>0</v>
      </c>
      <c r="U49" s="7">
        <v>0</v>
      </c>
      <c r="V49" s="6">
        <v>0</v>
      </c>
      <c r="W49" s="7">
        <v>0</v>
      </c>
      <c r="X49" s="6">
        <v>0</v>
      </c>
      <c r="Y49" s="7">
        <v>0</v>
      </c>
    </row>
    <row r="50" spans="1:25" ht="16.2" x14ac:dyDescent="0.3">
      <c r="A50" s="1" t="s">
        <v>47</v>
      </c>
      <c r="B50" s="6">
        <v>8</v>
      </c>
      <c r="C50" s="7">
        <v>2</v>
      </c>
      <c r="D50" s="6">
        <v>6</v>
      </c>
      <c r="E50" s="7">
        <v>3</v>
      </c>
      <c r="F50" s="6">
        <v>1</v>
      </c>
      <c r="G50" s="7">
        <v>2</v>
      </c>
      <c r="H50" s="6">
        <v>0</v>
      </c>
      <c r="I50" s="7">
        <v>0</v>
      </c>
      <c r="J50" s="6">
        <v>3</v>
      </c>
      <c r="K50" s="10">
        <v>1</v>
      </c>
      <c r="L50" s="6">
        <v>3</v>
      </c>
      <c r="M50" s="7">
        <v>0</v>
      </c>
      <c r="N50" s="6">
        <v>6</v>
      </c>
      <c r="O50" s="7">
        <v>1</v>
      </c>
      <c r="P50" s="6">
        <v>10</v>
      </c>
      <c r="Q50" s="7">
        <v>0</v>
      </c>
      <c r="R50" s="6">
        <v>5</v>
      </c>
      <c r="S50" s="7">
        <v>1</v>
      </c>
      <c r="T50" s="6">
        <v>3</v>
      </c>
      <c r="U50" s="7">
        <v>0</v>
      </c>
      <c r="V50" s="6">
        <v>3</v>
      </c>
      <c r="W50" s="7">
        <v>0</v>
      </c>
      <c r="X50" s="6">
        <v>4</v>
      </c>
      <c r="Y50" s="7">
        <v>0</v>
      </c>
    </row>
    <row r="51" spans="1:25" ht="16.2" x14ac:dyDescent="0.3">
      <c r="A51" s="1" t="s">
        <v>48</v>
      </c>
      <c r="B51" s="6">
        <v>4</v>
      </c>
      <c r="C51" s="7">
        <v>0</v>
      </c>
      <c r="D51" s="6">
        <v>7</v>
      </c>
      <c r="E51" s="7">
        <v>0</v>
      </c>
      <c r="F51" s="6">
        <v>2</v>
      </c>
      <c r="G51" s="7">
        <v>1</v>
      </c>
      <c r="H51" s="6">
        <v>1</v>
      </c>
      <c r="I51" s="7">
        <v>0</v>
      </c>
      <c r="J51" s="6">
        <v>2</v>
      </c>
      <c r="K51" s="10">
        <v>0</v>
      </c>
      <c r="L51" s="6">
        <v>9</v>
      </c>
      <c r="M51" s="7">
        <v>1</v>
      </c>
      <c r="N51" s="6">
        <v>7</v>
      </c>
      <c r="O51" s="7">
        <v>2</v>
      </c>
      <c r="P51" s="6">
        <v>9</v>
      </c>
      <c r="Q51" s="7">
        <v>0</v>
      </c>
      <c r="R51" s="6">
        <v>13</v>
      </c>
      <c r="S51" s="7">
        <v>0</v>
      </c>
      <c r="T51" s="6">
        <v>4</v>
      </c>
      <c r="U51" s="7">
        <v>1</v>
      </c>
      <c r="V51" s="6">
        <v>4</v>
      </c>
      <c r="W51" s="7">
        <v>0</v>
      </c>
      <c r="X51" s="6">
        <v>2</v>
      </c>
      <c r="Y51" s="7">
        <v>1</v>
      </c>
    </row>
    <row r="52" spans="1:25" ht="16.2" x14ac:dyDescent="0.3">
      <c r="A52" s="1" t="s">
        <v>49</v>
      </c>
      <c r="B52" s="6">
        <v>5</v>
      </c>
      <c r="C52" s="7">
        <v>4</v>
      </c>
      <c r="D52" s="6">
        <v>9</v>
      </c>
      <c r="E52" s="7">
        <v>1</v>
      </c>
      <c r="F52" s="6">
        <v>4</v>
      </c>
      <c r="G52" s="7">
        <v>0</v>
      </c>
      <c r="H52" s="6">
        <v>0</v>
      </c>
      <c r="I52" s="7">
        <v>0</v>
      </c>
      <c r="J52" s="6">
        <v>5</v>
      </c>
      <c r="K52" s="10">
        <v>0</v>
      </c>
      <c r="L52" s="6">
        <v>12</v>
      </c>
      <c r="M52" s="7">
        <v>0</v>
      </c>
      <c r="N52" s="6">
        <v>8</v>
      </c>
      <c r="O52" s="7">
        <v>2</v>
      </c>
      <c r="P52" s="6">
        <v>14</v>
      </c>
      <c r="Q52" s="7">
        <v>1</v>
      </c>
      <c r="R52" s="6">
        <v>8</v>
      </c>
      <c r="S52" s="7">
        <v>0</v>
      </c>
      <c r="T52" s="6">
        <v>12</v>
      </c>
      <c r="U52" s="7">
        <v>0</v>
      </c>
      <c r="V52" s="6">
        <v>5</v>
      </c>
      <c r="W52" s="7">
        <v>1</v>
      </c>
      <c r="X52" s="6">
        <v>9</v>
      </c>
      <c r="Y52" s="7">
        <v>0</v>
      </c>
    </row>
    <row r="53" spans="1:25" ht="16.2" x14ac:dyDescent="0.3">
      <c r="A53" s="1" t="s">
        <v>50</v>
      </c>
      <c r="B53" s="6">
        <v>0</v>
      </c>
      <c r="C53" s="7">
        <v>0</v>
      </c>
      <c r="D53" s="6">
        <v>2</v>
      </c>
      <c r="E53" s="7">
        <v>1</v>
      </c>
      <c r="F53" s="6">
        <v>1</v>
      </c>
      <c r="G53" s="7">
        <v>0</v>
      </c>
      <c r="H53" s="6">
        <v>0</v>
      </c>
      <c r="I53" s="7">
        <v>0</v>
      </c>
      <c r="J53" s="6">
        <v>1</v>
      </c>
      <c r="K53" s="10">
        <v>0</v>
      </c>
      <c r="L53" s="6">
        <v>1</v>
      </c>
      <c r="M53" s="7">
        <v>0</v>
      </c>
      <c r="N53" s="6">
        <v>2</v>
      </c>
      <c r="O53" s="7">
        <v>0</v>
      </c>
      <c r="P53" s="6">
        <v>1</v>
      </c>
      <c r="Q53" s="7">
        <v>1</v>
      </c>
      <c r="R53" s="6">
        <v>4</v>
      </c>
      <c r="S53" s="7">
        <v>0</v>
      </c>
      <c r="T53" s="6">
        <v>2</v>
      </c>
      <c r="U53" s="7">
        <v>2</v>
      </c>
      <c r="V53" s="6">
        <v>1</v>
      </c>
      <c r="W53" s="7">
        <v>1</v>
      </c>
      <c r="X53" s="6">
        <v>0</v>
      </c>
      <c r="Y53" s="7">
        <v>1</v>
      </c>
    </row>
    <row r="54" spans="1:25" ht="16.2" x14ac:dyDescent="0.3">
      <c r="A54" s="1" t="s">
        <v>51</v>
      </c>
      <c r="B54" s="6">
        <v>136</v>
      </c>
      <c r="C54" s="7">
        <v>18</v>
      </c>
      <c r="D54" s="6">
        <v>100</v>
      </c>
      <c r="E54" s="7">
        <v>8</v>
      </c>
      <c r="F54" s="6">
        <v>44</v>
      </c>
      <c r="G54" s="7">
        <v>3</v>
      </c>
      <c r="H54" s="6">
        <v>0</v>
      </c>
      <c r="I54" s="7">
        <v>0</v>
      </c>
      <c r="J54" s="6">
        <v>27</v>
      </c>
      <c r="K54" s="10">
        <v>0</v>
      </c>
      <c r="L54" s="6">
        <v>189</v>
      </c>
      <c r="M54" s="7">
        <v>11</v>
      </c>
      <c r="N54" s="6">
        <v>96</v>
      </c>
      <c r="O54" s="7">
        <v>16</v>
      </c>
      <c r="P54" s="6">
        <v>113</v>
      </c>
      <c r="Q54" s="7">
        <v>15</v>
      </c>
      <c r="R54" s="6">
        <v>58</v>
      </c>
      <c r="S54" s="7">
        <v>9</v>
      </c>
      <c r="T54" s="6">
        <v>66</v>
      </c>
      <c r="U54" s="7">
        <v>16</v>
      </c>
      <c r="V54" s="6">
        <v>47</v>
      </c>
      <c r="W54" s="7">
        <v>4</v>
      </c>
      <c r="X54" s="6">
        <v>55</v>
      </c>
      <c r="Y54" s="7">
        <v>3</v>
      </c>
    </row>
    <row r="55" spans="1:25" ht="16.2" x14ac:dyDescent="0.3">
      <c r="A55" s="1" t="s">
        <v>52</v>
      </c>
      <c r="B55" s="6">
        <v>2</v>
      </c>
      <c r="C55" s="7">
        <v>1</v>
      </c>
      <c r="D55" s="6">
        <v>1</v>
      </c>
      <c r="E55" s="7">
        <v>0</v>
      </c>
      <c r="F55" s="6">
        <v>3</v>
      </c>
      <c r="G55" s="7">
        <v>0</v>
      </c>
      <c r="H55" s="6">
        <v>0</v>
      </c>
      <c r="I55" s="7">
        <v>0</v>
      </c>
      <c r="J55" s="6">
        <v>1</v>
      </c>
      <c r="K55" s="10">
        <v>0</v>
      </c>
      <c r="L55" s="6">
        <v>3</v>
      </c>
      <c r="M55" s="7">
        <v>1</v>
      </c>
      <c r="N55" s="6">
        <v>2</v>
      </c>
      <c r="O55" s="7">
        <v>0</v>
      </c>
      <c r="P55" s="6">
        <v>5</v>
      </c>
      <c r="Q55" s="7">
        <v>0</v>
      </c>
      <c r="R55" s="6">
        <v>0</v>
      </c>
      <c r="S55" s="7">
        <v>0</v>
      </c>
      <c r="T55" s="6">
        <v>4</v>
      </c>
      <c r="U55" s="7">
        <v>0</v>
      </c>
      <c r="V55" s="6">
        <v>6</v>
      </c>
      <c r="W55" s="7">
        <v>0</v>
      </c>
      <c r="X55" s="6">
        <v>0</v>
      </c>
      <c r="Y55" s="7">
        <v>2</v>
      </c>
    </row>
    <row r="56" spans="1:25" ht="16.2" x14ac:dyDescent="0.3">
      <c r="A56" s="1" t="s">
        <v>53</v>
      </c>
      <c r="B56" s="6">
        <v>99</v>
      </c>
      <c r="C56" s="7">
        <v>17</v>
      </c>
      <c r="D56" s="6">
        <v>61</v>
      </c>
      <c r="E56" s="7">
        <v>16</v>
      </c>
      <c r="F56" s="6">
        <v>39</v>
      </c>
      <c r="G56" s="7">
        <v>2</v>
      </c>
      <c r="H56" s="6">
        <v>3</v>
      </c>
      <c r="I56" s="7">
        <v>0</v>
      </c>
      <c r="J56" s="6">
        <v>4</v>
      </c>
      <c r="K56" s="10">
        <v>4</v>
      </c>
      <c r="L56" s="6">
        <v>78</v>
      </c>
      <c r="M56" s="7">
        <v>7</v>
      </c>
      <c r="N56" s="6">
        <v>49</v>
      </c>
      <c r="O56" s="7">
        <v>13</v>
      </c>
      <c r="P56" s="6">
        <v>76</v>
      </c>
      <c r="Q56" s="7">
        <v>7</v>
      </c>
      <c r="R56" s="6">
        <v>31</v>
      </c>
      <c r="S56" s="7">
        <v>17</v>
      </c>
      <c r="T56" s="6">
        <v>31</v>
      </c>
      <c r="U56" s="7">
        <v>9</v>
      </c>
      <c r="V56" s="6">
        <v>37</v>
      </c>
      <c r="W56" s="7">
        <v>6</v>
      </c>
      <c r="X56" s="6">
        <v>41</v>
      </c>
      <c r="Y56" s="7">
        <v>3</v>
      </c>
    </row>
    <row r="57" spans="1:25" ht="16.2" x14ac:dyDescent="0.3">
      <c r="A57" s="1" t="s">
        <v>54</v>
      </c>
      <c r="B57" s="6">
        <v>3</v>
      </c>
      <c r="C57" s="7">
        <v>0</v>
      </c>
      <c r="D57" s="6">
        <v>4</v>
      </c>
      <c r="E57" s="7">
        <v>2</v>
      </c>
      <c r="F57" s="6">
        <v>0</v>
      </c>
      <c r="G57" s="7">
        <v>0</v>
      </c>
      <c r="H57" s="6">
        <v>0</v>
      </c>
      <c r="I57" s="7">
        <v>0</v>
      </c>
      <c r="J57" s="6">
        <v>2</v>
      </c>
      <c r="K57" s="10">
        <v>0</v>
      </c>
      <c r="L57" s="6">
        <v>4</v>
      </c>
      <c r="M57" s="7">
        <v>2</v>
      </c>
      <c r="N57" s="6">
        <v>13</v>
      </c>
      <c r="O57" s="7">
        <v>5</v>
      </c>
      <c r="P57" s="6">
        <v>4</v>
      </c>
      <c r="Q57" s="7">
        <v>1</v>
      </c>
      <c r="R57" s="6">
        <v>2</v>
      </c>
      <c r="S57" s="7">
        <v>2</v>
      </c>
      <c r="T57" s="6">
        <v>0</v>
      </c>
      <c r="U57" s="7">
        <v>1</v>
      </c>
      <c r="V57" s="6">
        <v>1</v>
      </c>
      <c r="W57" s="7">
        <v>1</v>
      </c>
      <c r="X57" s="6">
        <v>4</v>
      </c>
      <c r="Y57" s="7">
        <v>3</v>
      </c>
    </row>
    <row r="58" spans="1:25" ht="16.2" x14ac:dyDescent="0.3">
      <c r="A58" s="1" t="s">
        <v>55</v>
      </c>
      <c r="B58" s="6">
        <v>16</v>
      </c>
      <c r="C58" s="7">
        <v>3</v>
      </c>
      <c r="D58" s="6">
        <v>7</v>
      </c>
      <c r="E58" s="7">
        <v>0</v>
      </c>
      <c r="F58" s="6">
        <v>5</v>
      </c>
      <c r="G58" s="7">
        <v>0</v>
      </c>
      <c r="H58" s="6">
        <v>0</v>
      </c>
      <c r="I58" s="7">
        <v>1</v>
      </c>
      <c r="J58" s="6">
        <v>0</v>
      </c>
      <c r="K58" s="10">
        <v>0</v>
      </c>
      <c r="L58" s="6">
        <v>15</v>
      </c>
      <c r="M58" s="7">
        <v>0</v>
      </c>
      <c r="N58" s="6">
        <v>13</v>
      </c>
      <c r="O58" s="7">
        <v>3</v>
      </c>
      <c r="P58" s="6">
        <v>9</v>
      </c>
      <c r="Q58" s="7">
        <v>2</v>
      </c>
      <c r="R58" s="6">
        <v>10</v>
      </c>
      <c r="S58" s="7">
        <v>1</v>
      </c>
      <c r="T58" s="6">
        <v>7</v>
      </c>
      <c r="U58" s="7">
        <v>2</v>
      </c>
      <c r="V58" s="6">
        <v>9</v>
      </c>
      <c r="W58" s="7">
        <v>0</v>
      </c>
      <c r="X58" s="6">
        <v>8</v>
      </c>
      <c r="Y58" s="7">
        <v>2</v>
      </c>
    </row>
    <row r="59" spans="1:25" ht="16.2" x14ac:dyDescent="0.3">
      <c r="A59" s="1" t="s">
        <v>56</v>
      </c>
      <c r="B59" s="6">
        <v>3</v>
      </c>
      <c r="C59" s="7">
        <v>0</v>
      </c>
      <c r="D59" s="6">
        <v>1</v>
      </c>
      <c r="E59" s="7">
        <v>1</v>
      </c>
      <c r="F59" s="6">
        <v>0</v>
      </c>
      <c r="G59" s="7">
        <v>0</v>
      </c>
      <c r="H59" s="6">
        <v>0</v>
      </c>
      <c r="I59" s="7">
        <v>0</v>
      </c>
      <c r="J59" s="6">
        <v>1</v>
      </c>
      <c r="K59" s="10">
        <v>0</v>
      </c>
      <c r="L59" s="6">
        <v>7</v>
      </c>
      <c r="M59" s="7">
        <v>0</v>
      </c>
      <c r="N59" s="6">
        <v>1</v>
      </c>
      <c r="O59" s="7">
        <v>0</v>
      </c>
      <c r="P59" s="6">
        <v>5</v>
      </c>
      <c r="Q59" s="7">
        <v>0</v>
      </c>
      <c r="R59" s="6">
        <v>2</v>
      </c>
      <c r="S59" s="7">
        <v>2</v>
      </c>
      <c r="T59" s="6">
        <v>1</v>
      </c>
      <c r="U59" s="7">
        <v>0</v>
      </c>
      <c r="V59" s="6">
        <v>2</v>
      </c>
      <c r="W59" s="7">
        <v>0</v>
      </c>
      <c r="X59" s="6">
        <v>0</v>
      </c>
      <c r="Y59" s="7">
        <v>0</v>
      </c>
    </row>
    <row r="60" spans="1:25" ht="16.2" x14ac:dyDescent="0.3">
      <c r="A60" s="1" t="s">
        <v>57</v>
      </c>
      <c r="B60" s="6">
        <v>7</v>
      </c>
      <c r="C60" s="7">
        <v>0</v>
      </c>
      <c r="D60" s="6">
        <v>2</v>
      </c>
      <c r="E60" s="7">
        <v>0</v>
      </c>
      <c r="F60" s="6">
        <v>4</v>
      </c>
      <c r="G60" s="7">
        <v>0</v>
      </c>
      <c r="H60" s="6">
        <v>1</v>
      </c>
      <c r="I60" s="7">
        <v>0</v>
      </c>
      <c r="J60" s="6">
        <v>1</v>
      </c>
      <c r="K60" s="10">
        <v>1</v>
      </c>
      <c r="L60" s="6">
        <v>6</v>
      </c>
      <c r="M60" s="7">
        <v>1</v>
      </c>
      <c r="N60" s="6">
        <v>4</v>
      </c>
      <c r="O60" s="7">
        <v>2</v>
      </c>
      <c r="P60" s="6">
        <v>11</v>
      </c>
      <c r="Q60" s="7">
        <v>5</v>
      </c>
      <c r="R60" s="6">
        <v>4</v>
      </c>
      <c r="S60" s="7">
        <v>3</v>
      </c>
      <c r="T60" s="6">
        <v>6</v>
      </c>
      <c r="U60" s="7">
        <v>8</v>
      </c>
      <c r="V60" s="6">
        <v>5</v>
      </c>
      <c r="W60" s="7">
        <v>4</v>
      </c>
      <c r="X60" s="6">
        <v>11</v>
      </c>
      <c r="Y60" s="7">
        <v>6</v>
      </c>
    </row>
    <row r="61" spans="1:25" ht="16.2" x14ac:dyDescent="0.3">
      <c r="A61" s="1" t="s">
        <v>58</v>
      </c>
      <c r="B61" s="6">
        <v>40</v>
      </c>
      <c r="C61" s="7">
        <v>0</v>
      </c>
      <c r="D61" s="6">
        <v>29</v>
      </c>
      <c r="E61" s="7">
        <v>14</v>
      </c>
      <c r="F61" s="6">
        <v>26</v>
      </c>
      <c r="G61" s="7">
        <v>5</v>
      </c>
      <c r="H61" s="6">
        <v>0</v>
      </c>
      <c r="I61" s="7">
        <v>6</v>
      </c>
      <c r="J61" s="6">
        <v>2</v>
      </c>
      <c r="K61" s="10">
        <v>0</v>
      </c>
      <c r="L61" s="6">
        <v>33</v>
      </c>
      <c r="M61" s="7">
        <v>7</v>
      </c>
      <c r="N61" s="6">
        <v>31</v>
      </c>
      <c r="O61" s="7">
        <v>0</v>
      </c>
      <c r="P61" s="6">
        <v>33</v>
      </c>
      <c r="Q61" s="7">
        <v>13</v>
      </c>
      <c r="R61" s="6">
        <v>20</v>
      </c>
      <c r="S61" s="7">
        <v>1</v>
      </c>
      <c r="T61" s="6">
        <v>16</v>
      </c>
      <c r="U61" s="7">
        <v>2</v>
      </c>
      <c r="V61" s="6">
        <v>25</v>
      </c>
      <c r="W61" s="7">
        <v>2</v>
      </c>
      <c r="X61" s="6">
        <v>18</v>
      </c>
      <c r="Y61" s="7">
        <v>10</v>
      </c>
    </row>
    <row r="62" spans="1:25" ht="16.2" x14ac:dyDescent="0.3">
      <c r="A62" s="1" t="s">
        <v>59</v>
      </c>
      <c r="B62" s="6">
        <v>14</v>
      </c>
      <c r="C62" s="7">
        <v>2</v>
      </c>
      <c r="D62" s="6">
        <v>13</v>
      </c>
      <c r="E62" s="7">
        <v>4</v>
      </c>
      <c r="F62" s="6">
        <v>11</v>
      </c>
      <c r="G62" s="7">
        <v>0</v>
      </c>
      <c r="H62" s="6">
        <v>0</v>
      </c>
      <c r="I62" s="7">
        <v>1</v>
      </c>
      <c r="J62" s="6">
        <v>2</v>
      </c>
      <c r="K62" s="10">
        <v>1</v>
      </c>
      <c r="L62" s="6">
        <v>16</v>
      </c>
      <c r="M62" s="7">
        <v>0</v>
      </c>
      <c r="N62" s="6">
        <v>14</v>
      </c>
      <c r="O62" s="7">
        <v>5</v>
      </c>
      <c r="P62" s="6">
        <v>7</v>
      </c>
      <c r="Q62" s="7">
        <v>5</v>
      </c>
      <c r="R62" s="6">
        <v>9</v>
      </c>
      <c r="S62" s="7">
        <v>2</v>
      </c>
      <c r="T62" s="6">
        <v>11</v>
      </c>
      <c r="U62" s="7">
        <v>0</v>
      </c>
      <c r="V62" s="6">
        <v>10</v>
      </c>
      <c r="W62" s="7">
        <v>2</v>
      </c>
      <c r="X62" s="6">
        <v>8</v>
      </c>
      <c r="Y62" s="7">
        <v>1</v>
      </c>
    </row>
    <row r="63" spans="1:25" ht="16.2" x14ac:dyDescent="0.3">
      <c r="A63" s="1" t="s">
        <v>60</v>
      </c>
      <c r="B63" s="6">
        <v>1</v>
      </c>
      <c r="C63" s="7">
        <v>0</v>
      </c>
      <c r="D63" s="6">
        <v>1</v>
      </c>
      <c r="E63" s="7">
        <v>1</v>
      </c>
      <c r="F63" s="6">
        <v>1</v>
      </c>
      <c r="G63" s="7">
        <v>0</v>
      </c>
      <c r="H63" s="6">
        <v>0</v>
      </c>
      <c r="I63" s="7">
        <v>0</v>
      </c>
      <c r="J63" s="6">
        <v>1</v>
      </c>
      <c r="K63" s="10">
        <v>0</v>
      </c>
      <c r="L63" s="6">
        <v>3</v>
      </c>
      <c r="M63" s="7">
        <v>0</v>
      </c>
      <c r="N63" s="6">
        <v>0</v>
      </c>
      <c r="O63" s="7">
        <v>2</v>
      </c>
      <c r="P63" s="6">
        <v>3</v>
      </c>
      <c r="Q63" s="7">
        <v>0</v>
      </c>
      <c r="R63" s="6">
        <v>3</v>
      </c>
      <c r="S63" s="7">
        <v>1</v>
      </c>
      <c r="T63" s="6">
        <v>0</v>
      </c>
      <c r="U63" s="7">
        <v>0</v>
      </c>
      <c r="V63" s="6">
        <v>1</v>
      </c>
      <c r="W63" s="7">
        <v>0</v>
      </c>
      <c r="X63" s="6">
        <v>1</v>
      </c>
      <c r="Y63" s="7">
        <v>1</v>
      </c>
    </row>
    <row r="64" spans="1:25" ht="16.2" x14ac:dyDescent="0.3">
      <c r="A64" s="1" t="s">
        <v>61</v>
      </c>
      <c r="B64" s="6">
        <v>0</v>
      </c>
      <c r="C64" s="7">
        <v>3</v>
      </c>
      <c r="D64" s="6">
        <v>7</v>
      </c>
      <c r="E64" s="7">
        <v>1</v>
      </c>
      <c r="F64" s="6">
        <v>1</v>
      </c>
      <c r="G64" s="7">
        <v>1</v>
      </c>
      <c r="H64" s="6">
        <v>0</v>
      </c>
      <c r="I64" s="7">
        <v>0</v>
      </c>
      <c r="J64" s="6">
        <v>3</v>
      </c>
      <c r="K64" s="10">
        <v>0</v>
      </c>
      <c r="L64" s="6">
        <v>1</v>
      </c>
      <c r="M64" s="7">
        <v>0</v>
      </c>
      <c r="N64" s="6">
        <v>3</v>
      </c>
      <c r="O64" s="7">
        <v>1</v>
      </c>
      <c r="P64" s="6">
        <v>6</v>
      </c>
      <c r="Q64" s="7">
        <v>2</v>
      </c>
      <c r="R64" s="6">
        <v>5</v>
      </c>
      <c r="S64" s="7">
        <v>4</v>
      </c>
      <c r="T64" s="6">
        <v>7</v>
      </c>
      <c r="U64" s="7">
        <v>3</v>
      </c>
      <c r="V64" s="6">
        <v>3</v>
      </c>
      <c r="W64" s="7">
        <v>5</v>
      </c>
      <c r="X64" s="6">
        <v>4</v>
      </c>
      <c r="Y64" s="7">
        <v>1</v>
      </c>
    </row>
    <row r="65" spans="1:25" ht="16.2" x14ac:dyDescent="0.3">
      <c r="A65" s="1" t="s">
        <v>62</v>
      </c>
      <c r="B65" s="6">
        <v>1</v>
      </c>
      <c r="C65" s="7">
        <v>0</v>
      </c>
      <c r="D65" s="6">
        <v>1</v>
      </c>
      <c r="E65" s="7">
        <v>2</v>
      </c>
      <c r="F65" s="6">
        <v>1</v>
      </c>
      <c r="G65" s="7">
        <v>3</v>
      </c>
      <c r="H65" s="6">
        <v>0</v>
      </c>
      <c r="I65" s="7">
        <v>0</v>
      </c>
      <c r="J65" s="6">
        <v>0</v>
      </c>
      <c r="K65" s="10">
        <v>0</v>
      </c>
      <c r="L65" s="6">
        <v>1</v>
      </c>
      <c r="M65" s="7">
        <v>0</v>
      </c>
      <c r="N65" s="6">
        <v>3</v>
      </c>
      <c r="O65" s="7">
        <v>0</v>
      </c>
      <c r="P65" s="6">
        <v>3</v>
      </c>
      <c r="Q65" s="7">
        <v>1</v>
      </c>
      <c r="R65" s="6">
        <v>4</v>
      </c>
      <c r="S65" s="7">
        <v>1</v>
      </c>
      <c r="T65" s="6">
        <v>3</v>
      </c>
      <c r="U65" s="7">
        <v>0</v>
      </c>
      <c r="V65" s="6">
        <v>0</v>
      </c>
      <c r="W65" s="7">
        <v>0</v>
      </c>
      <c r="X65" s="6">
        <v>2</v>
      </c>
      <c r="Y65" s="7">
        <v>1</v>
      </c>
    </row>
    <row r="66" spans="1:25" ht="16.2" x14ac:dyDescent="0.3">
      <c r="A66" s="1" t="s">
        <v>63</v>
      </c>
      <c r="B66" s="6">
        <v>1</v>
      </c>
      <c r="C66" s="7">
        <v>0</v>
      </c>
      <c r="D66" s="6">
        <v>0</v>
      </c>
      <c r="E66" s="7">
        <v>0</v>
      </c>
      <c r="F66" s="6">
        <v>1</v>
      </c>
      <c r="G66" s="7">
        <v>0</v>
      </c>
      <c r="H66" s="6">
        <v>0</v>
      </c>
      <c r="I66" s="7">
        <v>0</v>
      </c>
      <c r="J66" s="6">
        <v>3</v>
      </c>
      <c r="K66" s="10">
        <v>0</v>
      </c>
      <c r="L66" s="6">
        <v>2</v>
      </c>
      <c r="M66" s="7">
        <v>0</v>
      </c>
      <c r="N66" s="6">
        <v>1</v>
      </c>
      <c r="O66" s="7">
        <v>1</v>
      </c>
      <c r="P66" s="6">
        <v>4</v>
      </c>
      <c r="Q66" s="7">
        <v>1</v>
      </c>
      <c r="R66" s="6">
        <v>2</v>
      </c>
      <c r="S66" s="7">
        <v>1</v>
      </c>
      <c r="T66" s="6">
        <v>1</v>
      </c>
      <c r="U66" s="7">
        <v>0</v>
      </c>
      <c r="V66" s="6">
        <v>0</v>
      </c>
      <c r="W66" s="7">
        <v>1</v>
      </c>
      <c r="X66" s="6">
        <v>1</v>
      </c>
      <c r="Y66" s="7">
        <v>0</v>
      </c>
    </row>
    <row r="67" spans="1:25" ht="16.2" x14ac:dyDescent="0.3">
      <c r="A67" s="1" t="s">
        <v>64</v>
      </c>
      <c r="B67" s="6">
        <v>16</v>
      </c>
      <c r="C67" s="7">
        <v>1</v>
      </c>
      <c r="D67" s="6">
        <v>20</v>
      </c>
      <c r="E67" s="7">
        <v>2</v>
      </c>
      <c r="F67" s="6">
        <v>17</v>
      </c>
      <c r="G67" s="7">
        <v>4</v>
      </c>
      <c r="H67" s="6">
        <v>3</v>
      </c>
      <c r="I67" s="7">
        <v>0</v>
      </c>
      <c r="J67" s="6">
        <v>5</v>
      </c>
      <c r="K67" s="10">
        <v>0</v>
      </c>
      <c r="L67" s="6">
        <v>26</v>
      </c>
      <c r="M67" s="7">
        <v>4</v>
      </c>
      <c r="N67" s="6">
        <v>9</v>
      </c>
      <c r="O67" s="7">
        <v>4</v>
      </c>
      <c r="P67" s="6">
        <v>11</v>
      </c>
      <c r="Q67" s="7">
        <v>7</v>
      </c>
      <c r="R67" s="6">
        <v>11</v>
      </c>
      <c r="S67" s="7">
        <v>5</v>
      </c>
      <c r="T67" s="6">
        <v>13</v>
      </c>
      <c r="U67" s="7">
        <v>1</v>
      </c>
      <c r="V67" s="6">
        <v>8</v>
      </c>
      <c r="W67" s="7">
        <v>1</v>
      </c>
      <c r="X67" s="6">
        <v>20</v>
      </c>
      <c r="Y67" s="7">
        <v>0</v>
      </c>
    </row>
    <row r="68" spans="1:25" ht="16.2" x14ac:dyDescent="0.3">
      <c r="A68" s="1" t="s">
        <v>65</v>
      </c>
      <c r="B68" s="6">
        <v>4</v>
      </c>
      <c r="C68" s="7">
        <v>0</v>
      </c>
      <c r="D68" s="6">
        <v>2</v>
      </c>
      <c r="E68" s="7">
        <v>3</v>
      </c>
      <c r="F68" s="6">
        <v>4</v>
      </c>
      <c r="G68" s="7">
        <v>0</v>
      </c>
      <c r="H68" s="6">
        <v>1</v>
      </c>
      <c r="I68" s="7">
        <v>2</v>
      </c>
      <c r="J68" s="6">
        <v>0</v>
      </c>
      <c r="K68" s="10">
        <v>1</v>
      </c>
      <c r="L68" s="6">
        <v>4</v>
      </c>
      <c r="M68" s="7">
        <v>0</v>
      </c>
      <c r="N68" s="6">
        <v>3</v>
      </c>
      <c r="O68" s="7">
        <v>1</v>
      </c>
      <c r="P68" s="6">
        <v>1</v>
      </c>
      <c r="Q68" s="7">
        <v>0</v>
      </c>
      <c r="R68" s="6">
        <v>3</v>
      </c>
      <c r="S68" s="7">
        <v>1</v>
      </c>
      <c r="T68" s="6">
        <v>0</v>
      </c>
      <c r="U68" s="7">
        <v>1</v>
      </c>
      <c r="V68" s="6">
        <v>0</v>
      </c>
      <c r="W68" s="7">
        <v>0</v>
      </c>
      <c r="X68" s="6">
        <v>1</v>
      </c>
      <c r="Y68" s="7">
        <v>0</v>
      </c>
    </row>
    <row r="69" spans="1:25" ht="16.2" x14ac:dyDescent="0.3">
      <c r="A69" s="1" t="s">
        <v>66</v>
      </c>
      <c r="B69" s="6">
        <v>21</v>
      </c>
      <c r="C69" s="7">
        <v>10</v>
      </c>
      <c r="D69" s="6">
        <v>27</v>
      </c>
      <c r="E69" s="7">
        <v>2</v>
      </c>
      <c r="F69" s="6">
        <v>10</v>
      </c>
      <c r="G69" s="7">
        <v>4</v>
      </c>
      <c r="H69" s="6">
        <v>1</v>
      </c>
      <c r="I69" s="7">
        <v>1</v>
      </c>
      <c r="J69" s="6">
        <v>4</v>
      </c>
      <c r="K69" s="10">
        <v>1</v>
      </c>
      <c r="L69" s="6">
        <v>35</v>
      </c>
      <c r="M69" s="7">
        <v>1</v>
      </c>
      <c r="N69" s="6">
        <v>14</v>
      </c>
      <c r="O69" s="7">
        <v>1</v>
      </c>
      <c r="P69" s="6">
        <v>15</v>
      </c>
      <c r="Q69" s="7">
        <v>2</v>
      </c>
      <c r="R69" s="6">
        <v>11</v>
      </c>
      <c r="S69" s="7">
        <v>6</v>
      </c>
      <c r="T69" s="6">
        <v>12</v>
      </c>
      <c r="U69" s="7">
        <v>2</v>
      </c>
      <c r="V69" s="6">
        <v>16</v>
      </c>
      <c r="W69" s="7">
        <v>5</v>
      </c>
      <c r="X69" s="6">
        <v>23</v>
      </c>
      <c r="Y69" s="7">
        <v>3</v>
      </c>
    </row>
    <row r="70" spans="1:25" ht="16.2" x14ac:dyDescent="0.3">
      <c r="A70" s="1" t="s">
        <v>67</v>
      </c>
      <c r="B70" s="6">
        <v>45</v>
      </c>
      <c r="C70" s="7">
        <v>9</v>
      </c>
      <c r="D70" s="6">
        <v>49</v>
      </c>
      <c r="E70" s="7">
        <v>4</v>
      </c>
      <c r="F70" s="6">
        <v>34</v>
      </c>
      <c r="G70" s="7">
        <v>0</v>
      </c>
      <c r="H70" s="6">
        <v>2</v>
      </c>
      <c r="I70" s="7">
        <v>0</v>
      </c>
      <c r="J70" s="6">
        <v>14</v>
      </c>
      <c r="K70" s="10">
        <v>0</v>
      </c>
      <c r="L70" s="6">
        <v>41</v>
      </c>
      <c r="M70" s="7">
        <v>3</v>
      </c>
      <c r="N70" s="6">
        <v>36</v>
      </c>
      <c r="O70" s="7">
        <v>9</v>
      </c>
      <c r="P70" s="6">
        <v>39</v>
      </c>
      <c r="Q70" s="7">
        <v>4</v>
      </c>
      <c r="R70" s="6">
        <v>13</v>
      </c>
      <c r="S70" s="7">
        <v>9</v>
      </c>
      <c r="T70" s="6">
        <v>28</v>
      </c>
      <c r="U70" s="7">
        <v>7</v>
      </c>
      <c r="V70" s="6">
        <v>27</v>
      </c>
      <c r="W70" s="7">
        <v>3</v>
      </c>
      <c r="X70" s="6">
        <v>21</v>
      </c>
      <c r="Y70" s="7">
        <v>4</v>
      </c>
    </row>
    <row r="71" spans="1:25" ht="16.2" x14ac:dyDescent="0.3">
      <c r="A71" s="1" t="s">
        <v>68</v>
      </c>
      <c r="B71" s="6">
        <v>8</v>
      </c>
      <c r="C71" s="7">
        <v>3</v>
      </c>
      <c r="D71" s="6">
        <v>4</v>
      </c>
      <c r="E71" s="7">
        <v>1</v>
      </c>
      <c r="F71" s="6">
        <v>4</v>
      </c>
      <c r="G71" s="7">
        <v>1</v>
      </c>
      <c r="H71" s="6">
        <v>0</v>
      </c>
      <c r="I71" s="7">
        <v>0</v>
      </c>
      <c r="J71" s="6">
        <v>2</v>
      </c>
      <c r="K71" s="10">
        <v>0</v>
      </c>
      <c r="L71" s="6">
        <v>7</v>
      </c>
      <c r="M71" s="7">
        <v>0</v>
      </c>
      <c r="N71" s="6">
        <v>8</v>
      </c>
      <c r="O71" s="7">
        <v>0</v>
      </c>
      <c r="P71" s="6">
        <v>7</v>
      </c>
      <c r="Q71" s="7">
        <v>1</v>
      </c>
      <c r="R71" s="6">
        <v>7</v>
      </c>
      <c r="S71" s="7">
        <v>2</v>
      </c>
      <c r="T71" s="6">
        <v>4</v>
      </c>
      <c r="U71" s="7">
        <v>0</v>
      </c>
      <c r="V71" s="6">
        <v>2</v>
      </c>
      <c r="W71" s="7">
        <v>0</v>
      </c>
      <c r="X71" s="6">
        <v>8</v>
      </c>
      <c r="Y71" s="7">
        <v>0</v>
      </c>
    </row>
    <row r="72" spans="1:25" ht="16.2" x14ac:dyDescent="0.3">
      <c r="A72" s="1" t="s">
        <v>69</v>
      </c>
      <c r="B72" s="6">
        <v>4</v>
      </c>
      <c r="C72" s="7">
        <v>2</v>
      </c>
      <c r="D72" s="6">
        <v>2</v>
      </c>
      <c r="E72" s="7">
        <v>2</v>
      </c>
      <c r="F72" s="6">
        <v>4</v>
      </c>
      <c r="G72" s="7">
        <v>0</v>
      </c>
      <c r="H72" s="6">
        <v>0</v>
      </c>
      <c r="I72" s="7">
        <v>1</v>
      </c>
      <c r="J72" s="6">
        <v>0</v>
      </c>
      <c r="K72" s="10">
        <v>0</v>
      </c>
      <c r="L72" s="6">
        <v>5</v>
      </c>
      <c r="M72" s="7">
        <v>2</v>
      </c>
      <c r="N72" s="6">
        <v>5</v>
      </c>
      <c r="O72" s="7">
        <v>4</v>
      </c>
      <c r="P72" s="6">
        <v>6</v>
      </c>
      <c r="Q72" s="7">
        <v>1</v>
      </c>
      <c r="R72" s="6">
        <v>5</v>
      </c>
      <c r="S72" s="7">
        <v>4</v>
      </c>
      <c r="T72" s="6">
        <v>1</v>
      </c>
      <c r="U72" s="7">
        <v>4</v>
      </c>
      <c r="V72" s="6">
        <v>1</v>
      </c>
      <c r="W72" s="7">
        <v>2</v>
      </c>
      <c r="X72" s="6">
        <v>3</v>
      </c>
      <c r="Y72" s="7">
        <v>1</v>
      </c>
    </row>
    <row r="73" spans="1:25" ht="16.2" x14ac:dyDescent="0.3">
      <c r="A73" s="1" t="s">
        <v>70</v>
      </c>
      <c r="B73" s="6">
        <v>68</v>
      </c>
      <c r="C73" s="7">
        <v>11</v>
      </c>
      <c r="D73" s="6">
        <v>70</v>
      </c>
      <c r="E73" s="7">
        <v>11</v>
      </c>
      <c r="F73" s="6">
        <v>40</v>
      </c>
      <c r="G73" s="7">
        <v>8</v>
      </c>
      <c r="H73" s="6">
        <v>4</v>
      </c>
      <c r="I73" s="7">
        <v>2</v>
      </c>
      <c r="J73" s="6">
        <v>29</v>
      </c>
      <c r="K73" s="10">
        <v>0</v>
      </c>
      <c r="L73" s="6">
        <v>85</v>
      </c>
      <c r="M73" s="7">
        <v>13</v>
      </c>
      <c r="N73" s="6">
        <v>65</v>
      </c>
      <c r="O73" s="7">
        <v>22</v>
      </c>
      <c r="P73" s="6">
        <v>78</v>
      </c>
      <c r="Q73" s="7">
        <v>10</v>
      </c>
      <c r="R73" s="6">
        <v>47</v>
      </c>
      <c r="S73" s="7">
        <v>15</v>
      </c>
      <c r="T73" s="6">
        <v>42</v>
      </c>
      <c r="U73" s="7">
        <v>9</v>
      </c>
      <c r="V73" s="6">
        <v>53</v>
      </c>
      <c r="W73" s="7">
        <v>7</v>
      </c>
      <c r="X73" s="6">
        <v>51</v>
      </c>
      <c r="Y73" s="7">
        <v>3</v>
      </c>
    </row>
    <row r="74" spans="1:25" ht="16.8" thickBot="1" x14ac:dyDescent="0.35">
      <c r="A74" s="1" t="s">
        <v>71</v>
      </c>
      <c r="B74" s="8">
        <v>31</v>
      </c>
      <c r="C74" s="9">
        <v>5</v>
      </c>
      <c r="D74" s="8">
        <v>20</v>
      </c>
      <c r="E74" s="9">
        <v>1</v>
      </c>
      <c r="F74" s="8">
        <v>9</v>
      </c>
      <c r="G74" s="9">
        <v>2</v>
      </c>
      <c r="H74" s="8">
        <v>0</v>
      </c>
      <c r="I74" s="9">
        <v>0</v>
      </c>
      <c r="J74" s="8">
        <v>6</v>
      </c>
      <c r="K74" s="11">
        <v>0</v>
      </c>
      <c r="L74" s="8">
        <v>37</v>
      </c>
      <c r="M74" s="9">
        <v>3</v>
      </c>
      <c r="N74" s="8">
        <v>21</v>
      </c>
      <c r="O74" s="9">
        <v>5</v>
      </c>
      <c r="P74" s="8">
        <v>27</v>
      </c>
      <c r="Q74" s="9">
        <v>6</v>
      </c>
      <c r="R74" s="8">
        <v>22</v>
      </c>
      <c r="S74" s="9">
        <v>9</v>
      </c>
      <c r="T74" s="8">
        <v>12</v>
      </c>
      <c r="U74" s="9">
        <v>1</v>
      </c>
      <c r="V74" s="8">
        <v>25</v>
      </c>
      <c r="W74" s="9">
        <v>4</v>
      </c>
      <c r="X74" s="8">
        <v>23</v>
      </c>
      <c r="Y74" s="9">
        <v>5</v>
      </c>
    </row>
    <row r="75" spans="1:25" ht="18.600000000000001" thickTop="1" x14ac:dyDescent="0.35">
      <c r="A75" s="14" t="s">
        <v>86</v>
      </c>
      <c r="B75" s="15">
        <f>SUM(B3:B74)</f>
        <v>2755</v>
      </c>
      <c r="C75" s="15">
        <f t="shared" ref="C75:Y75" si="0">SUM(C3:C74)</f>
        <v>327</v>
      </c>
      <c r="D75" s="15">
        <f t="shared" si="0"/>
        <v>2152</v>
      </c>
      <c r="E75" s="15">
        <f t="shared" si="0"/>
        <v>277</v>
      </c>
      <c r="F75" s="15">
        <f t="shared" si="0"/>
        <v>1084</v>
      </c>
      <c r="G75" s="15">
        <f t="shared" si="0"/>
        <v>151</v>
      </c>
      <c r="H75" s="15">
        <f t="shared" si="0"/>
        <v>54</v>
      </c>
      <c r="I75" s="15">
        <f t="shared" si="0"/>
        <v>45</v>
      </c>
      <c r="J75" s="15">
        <v>365</v>
      </c>
      <c r="K75" s="15">
        <f t="shared" si="0"/>
        <v>36</v>
      </c>
      <c r="L75" s="15">
        <f t="shared" si="0"/>
        <v>3042</v>
      </c>
      <c r="M75" s="15">
        <v>200</v>
      </c>
      <c r="N75" s="15">
        <f t="shared" si="0"/>
        <v>2505</v>
      </c>
      <c r="O75" s="15">
        <f t="shared" si="0"/>
        <v>288</v>
      </c>
      <c r="P75" s="15">
        <f t="shared" si="0"/>
        <v>1939</v>
      </c>
      <c r="Q75" s="15">
        <f t="shared" si="0"/>
        <v>238</v>
      </c>
      <c r="R75" s="15">
        <f t="shared" si="0"/>
        <v>1296</v>
      </c>
      <c r="S75" s="15">
        <f t="shared" si="0"/>
        <v>223</v>
      </c>
      <c r="T75" s="15">
        <f t="shared" si="0"/>
        <v>1383</v>
      </c>
      <c r="U75" s="15">
        <f t="shared" si="0"/>
        <v>201</v>
      </c>
      <c r="V75" s="15">
        <f t="shared" si="0"/>
        <v>1337</v>
      </c>
      <c r="W75" s="15">
        <f t="shared" si="0"/>
        <v>132</v>
      </c>
      <c r="X75" s="15">
        <f t="shared" si="0"/>
        <v>1515</v>
      </c>
      <c r="Y75" s="15">
        <f t="shared" si="0"/>
        <v>136</v>
      </c>
    </row>
    <row r="76" spans="1:25" s="16" customFormat="1" ht="13.2" x14ac:dyDescent="0.3">
      <c r="B76" s="16" t="s">
        <v>72</v>
      </c>
      <c r="C76" s="16" t="s">
        <v>73</v>
      </c>
      <c r="D76" s="16" t="s">
        <v>72</v>
      </c>
      <c r="E76" s="16" t="s">
        <v>73</v>
      </c>
      <c r="F76" s="16" t="s">
        <v>72</v>
      </c>
      <c r="G76" s="16" t="s">
        <v>73</v>
      </c>
      <c r="H76" s="16" t="s">
        <v>72</v>
      </c>
      <c r="I76" s="16" t="s">
        <v>73</v>
      </c>
      <c r="J76" s="16" t="s">
        <v>72</v>
      </c>
      <c r="K76" s="16" t="s">
        <v>73</v>
      </c>
      <c r="L76" s="16" t="s">
        <v>72</v>
      </c>
      <c r="M76" s="16" t="s">
        <v>73</v>
      </c>
      <c r="N76" s="16" t="s">
        <v>72</v>
      </c>
      <c r="O76" s="16" t="s">
        <v>73</v>
      </c>
      <c r="P76" s="16" t="s">
        <v>72</v>
      </c>
      <c r="Q76" s="16" t="s">
        <v>73</v>
      </c>
      <c r="R76" s="16" t="s">
        <v>72</v>
      </c>
      <c r="S76" s="16" t="s">
        <v>73</v>
      </c>
      <c r="T76" s="16" t="s">
        <v>72</v>
      </c>
      <c r="U76" s="16" t="s">
        <v>73</v>
      </c>
      <c r="V76" s="16" t="s">
        <v>72</v>
      </c>
      <c r="W76" s="16" t="s">
        <v>73</v>
      </c>
      <c r="X76" s="16" t="s">
        <v>72</v>
      </c>
      <c r="Y76" s="16" t="s">
        <v>73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3493-2853-4488-89B7-FFD8609EFA6D}">
  <dimension ref="A1:H79"/>
  <sheetViews>
    <sheetView workbookViewId="0">
      <pane ySplit="1" topLeftCell="A59" activePane="bottomLeft" state="frozen"/>
      <selection pane="bottomLeft" activeCell="B79" sqref="B79"/>
    </sheetView>
  </sheetViews>
  <sheetFormatPr defaultRowHeight="16.2" x14ac:dyDescent="0.35"/>
  <cols>
    <col min="1" max="1" width="29.33203125" style="17" customWidth="1"/>
    <col min="2" max="2" width="13.5546875" style="17" customWidth="1"/>
    <col min="3" max="3" width="14.33203125" customWidth="1"/>
    <col min="4" max="4" width="20.109375" customWidth="1"/>
    <col min="5" max="5" width="26.44140625" customWidth="1"/>
    <col min="6" max="6" width="28.88671875" customWidth="1"/>
    <col min="7" max="7" width="34.88671875" customWidth="1"/>
    <col min="8" max="8" width="24.5546875" hidden="1" customWidth="1"/>
  </cols>
  <sheetData>
    <row r="1" spans="1:8" s="21" customFormat="1" ht="32.4" x14ac:dyDescent="0.35">
      <c r="A1" s="19" t="s">
        <v>159</v>
      </c>
      <c r="B1" s="29" t="s">
        <v>167</v>
      </c>
      <c r="C1" s="30" t="s">
        <v>161</v>
      </c>
      <c r="D1" s="30" t="s">
        <v>162</v>
      </c>
      <c r="E1" s="31" t="s">
        <v>165</v>
      </c>
      <c r="F1" s="30" t="s">
        <v>163</v>
      </c>
      <c r="G1" s="30" t="s">
        <v>164</v>
      </c>
      <c r="H1" s="31" t="s">
        <v>168</v>
      </c>
    </row>
    <row r="2" spans="1:8" s="22" customFormat="1" x14ac:dyDescent="0.35">
      <c r="A2" s="18" t="s">
        <v>139</v>
      </c>
      <c r="B2" s="43">
        <v>20094</v>
      </c>
      <c r="C2" s="44">
        <f>Sheet1!B3+Sheet1!D3+Sheet1!F3+Sheet1!H3+Sheet1!J3+Sheet1!L3+Sheet1!N3+Sheet1!P3+Sheet1!R3+Sheet1!T3+Sheet1!V3+Sheet1!X3</f>
        <v>34</v>
      </c>
      <c r="D2" s="44">
        <f>Sheet1!C3+Sheet1!E3+Sheet1!G3+Sheet1!I3+Sheet1!K3+Sheet1!M3+Sheet1!O3+Sheet1!Q3+Sheet1!S3+Sheet1!U3+Sheet1!W3+Sheet1!Y3</f>
        <v>9</v>
      </c>
      <c r="E2" s="45">
        <f t="shared" ref="E2:E40" si="0">D2/C2</f>
        <v>0.26470588235294118</v>
      </c>
      <c r="F2" s="46">
        <f t="shared" ref="F2:F40" si="1">B2/C2</f>
        <v>591</v>
      </c>
      <c r="G2" s="46">
        <f t="shared" ref="G2:G19" si="2">B2/D2</f>
        <v>2232.6666666666665</v>
      </c>
      <c r="H2" s="47">
        <v>0.92700000000000005</v>
      </c>
    </row>
    <row r="3" spans="1:8" s="22" customFormat="1" x14ac:dyDescent="0.35">
      <c r="A3" s="18" t="s">
        <v>147</v>
      </c>
      <c r="B3" s="43">
        <v>15617</v>
      </c>
      <c r="C3" s="44">
        <f>Sheet1!B4+Sheet1!D4+Sheet1!F4+Sheet1!H4+Sheet1!J4+Sheet1!L4+Sheet1!N4+Sheet1!P4+Sheet1!R4+Sheet1!T4+Sheet1!V4+Sheet1!X4</f>
        <v>25</v>
      </c>
      <c r="D3" s="44">
        <f>Sheet1!C4+Sheet1!E4+Sheet1!G4+Sheet1!I4+Sheet1!K4+Sheet1!M4+Sheet1!O4+Sheet1!Q4+Sheet1!S4+Sheet1!U4+Sheet1!W4+Sheet1!Y4</f>
        <v>10</v>
      </c>
      <c r="E3" s="45">
        <f t="shared" si="0"/>
        <v>0.4</v>
      </c>
      <c r="F3" s="46">
        <f t="shared" si="1"/>
        <v>624.67999999999995</v>
      </c>
      <c r="G3" s="46">
        <f t="shared" si="2"/>
        <v>1561.7</v>
      </c>
      <c r="H3" s="47">
        <v>0.83799999999999997</v>
      </c>
    </row>
    <row r="4" spans="1:8" s="22" customFormat="1" x14ac:dyDescent="0.35">
      <c r="A4" s="18" t="s">
        <v>117</v>
      </c>
      <c r="B4" s="43">
        <v>45229</v>
      </c>
      <c r="C4" s="44">
        <f>Sheet1!B5+Sheet1!D5+Sheet1!F5+Sheet1!H5+Sheet1!J5+Sheet1!L5+Sheet1!N5+Sheet1!P5+Sheet1!R5+Sheet1!T5+Sheet1!V5+Sheet1!X5</f>
        <v>93</v>
      </c>
      <c r="D4" s="44">
        <f>Sheet1!C5+Sheet1!E5+Sheet1!G5+Sheet1!I5+Sheet1!K5+Sheet1!M5+Sheet1!O5+Sheet1!Q5+Sheet1!S5+Sheet1!U5+Sheet1!W5+Sheet1!Y5</f>
        <v>23</v>
      </c>
      <c r="E4" s="45">
        <f t="shared" si="0"/>
        <v>0.24731182795698925</v>
      </c>
      <c r="F4" s="46">
        <f t="shared" si="1"/>
        <v>486.33333333333331</v>
      </c>
      <c r="G4" s="46">
        <f t="shared" si="2"/>
        <v>1966.4782608695652</v>
      </c>
      <c r="H4" s="47">
        <v>0.94599999999999995</v>
      </c>
    </row>
    <row r="5" spans="1:8" s="22" customFormat="1" x14ac:dyDescent="0.35">
      <c r="A5" s="18" t="s">
        <v>150</v>
      </c>
      <c r="B5" s="43">
        <v>14993</v>
      </c>
      <c r="C5" s="44">
        <f>Sheet1!B6+Sheet1!D6+Sheet1!F6+Sheet1!H6+Sheet1!J6+Sheet1!L6+Sheet1!N6+Sheet1!P6+Sheet1!R6+Sheet1!T6+Sheet1!V6+Sheet1!X6</f>
        <v>9</v>
      </c>
      <c r="D5" s="44">
        <f>Sheet1!C6+Sheet1!E6+Sheet1!G6+Sheet1!I6+Sheet1!K6+Sheet1!M6+Sheet1!O6+Sheet1!Q6+Sheet1!S6+Sheet1!U6+Sheet1!W6+Sheet1!Y6</f>
        <v>4</v>
      </c>
      <c r="E5" s="45">
        <f t="shared" si="0"/>
        <v>0.44444444444444442</v>
      </c>
      <c r="F5" s="46">
        <f t="shared" si="1"/>
        <v>1665.8888888888889</v>
      </c>
      <c r="G5" s="46">
        <f t="shared" si="2"/>
        <v>3748.25</v>
      </c>
      <c r="H5" s="47">
        <v>0.86099999999999999</v>
      </c>
    </row>
    <row r="6" spans="1:8" s="22" customFormat="1" x14ac:dyDescent="0.35">
      <c r="A6" s="18" t="s">
        <v>90</v>
      </c>
      <c r="B6" s="43">
        <v>261368</v>
      </c>
      <c r="C6" s="44">
        <f>Sheet1!B7+Sheet1!D7+Sheet1!F7+Sheet1!H7+Sheet1!J7+Sheet1!L7+Sheet1!N7+Sheet1!P7+Sheet1!R7+Sheet1!T7+Sheet1!V7+Sheet1!X7</f>
        <v>888</v>
      </c>
      <c r="D6" s="44">
        <f>Sheet1!C7+Sheet1!E7+Sheet1!G7+Sheet1!I7+Sheet1!K7+Sheet1!M7+Sheet1!O7+Sheet1!Q7+Sheet1!S7+Sheet1!U7+Sheet1!W7+Sheet1!Y7</f>
        <v>105</v>
      </c>
      <c r="E6" s="45">
        <f t="shared" si="0"/>
        <v>0.11824324324324324</v>
      </c>
      <c r="F6" s="46">
        <f t="shared" si="1"/>
        <v>294.33333333333331</v>
      </c>
      <c r="G6" s="46">
        <f t="shared" si="2"/>
        <v>2489.2190476190476</v>
      </c>
      <c r="H6" s="47">
        <v>0.84299999999999997</v>
      </c>
    </row>
    <row r="7" spans="1:8" s="22" customFormat="1" x14ac:dyDescent="0.35">
      <c r="A7" s="18" t="s">
        <v>153</v>
      </c>
      <c r="B7" s="43">
        <v>13126</v>
      </c>
      <c r="C7" s="44">
        <f>Sheet1!B8+Sheet1!D8+Sheet1!F8+Sheet1!H8+Sheet1!J8+Sheet1!L8+Sheet1!N8+Sheet1!P8+Sheet1!R8+Sheet1!T8+Sheet1!V8+Sheet1!X8</f>
        <v>8</v>
      </c>
      <c r="D7" s="44">
        <f>Sheet1!C8+Sheet1!E8+Sheet1!G8+Sheet1!I8+Sheet1!K8+Sheet1!M8+Sheet1!O8+Sheet1!Q8+Sheet1!S8+Sheet1!U8+Sheet1!W8+Sheet1!Y8</f>
        <v>6</v>
      </c>
      <c r="E7" s="45">
        <f t="shared" si="0"/>
        <v>0.75</v>
      </c>
      <c r="F7" s="46">
        <f t="shared" si="1"/>
        <v>1640.75</v>
      </c>
      <c r="G7" s="46">
        <f t="shared" si="2"/>
        <v>2187.6666666666665</v>
      </c>
      <c r="H7" s="47">
        <v>0.96899999999999997</v>
      </c>
    </row>
    <row r="8" spans="1:8" s="22" customFormat="1" x14ac:dyDescent="0.35">
      <c r="A8" s="18" t="s">
        <v>149</v>
      </c>
      <c r="B8" s="43">
        <v>15289</v>
      </c>
      <c r="C8" s="44">
        <f>Sheet1!B9+Sheet1!D9+Sheet1!F9+Sheet1!H9+Sheet1!J9+Sheet1!L9+Sheet1!N9+Sheet1!P9+Sheet1!R9+Sheet1!T9+Sheet1!V9+Sheet1!X9</f>
        <v>29</v>
      </c>
      <c r="D8" s="44">
        <f>Sheet1!C9+Sheet1!E9+Sheet1!G9+Sheet1!I9+Sheet1!K9+Sheet1!M9+Sheet1!O9+Sheet1!Q9+Sheet1!S9+Sheet1!U9+Sheet1!W9+Sheet1!Y9</f>
        <v>5</v>
      </c>
      <c r="E8" s="45">
        <f t="shared" si="0"/>
        <v>0.17241379310344829</v>
      </c>
      <c r="F8" s="46">
        <f t="shared" si="1"/>
        <v>527.20689655172418</v>
      </c>
      <c r="G8" s="46">
        <f t="shared" si="2"/>
        <v>3057.8</v>
      </c>
      <c r="H8" s="47">
        <v>0.91500000000000004</v>
      </c>
    </row>
    <row r="9" spans="1:8" s="22" customFormat="1" x14ac:dyDescent="0.35">
      <c r="A9" s="18" t="s">
        <v>115</v>
      </c>
      <c r="B9" s="43">
        <v>49928</v>
      </c>
      <c r="C9" s="44">
        <f>Sheet1!B10+Sheet1!D10+Sheet1!F10+Sheet1!H10+Sheet1!J10+Sheet1!L10+Sheet1!N10+Sheet1!P10+Sheet1!R10+Sheet1!T10+Sheet1!V10+Sheet1!X10</f>
        <v>51</v>
      </c>
      <c r="D9" s="44">
        <f>Sheet1!C10+Sheet1!E10+Sheet1!G10+Sheet1!I10+Sheet1!K10+Sheet1!M10+Sheet1!O10+Sheet1!Q10+Sheet1!S10+Sheet1!U10+Sheet1!W10+Sheet1!Y10</f>
        <v>9</v>
      </c>
      <c r="E9" s="45">
        <f t="shared" si="0"/>
        <v>0.17647058823529413</v>
      </c>
      <c r="F9" s="46">
        <f t="shared" si="1"/>
        <v>978.98039215686276</v>
      </c>
      <c r="G9" s="46">
        <f t="shared" si="2"/>
        <v>5547.5555555555557</v>
      </c>
      <c r="H9" s="47">
        <v>0.94599999999999995</v>
      </c>
    </row>
    <row r="10" spans="1:8" s="22" customFormat="1" x14ac:dyDescent="0.35">
      <c r="A10" s="18" t="s">
        <v>111</v>
      </c>
      <c r="B10" s="43">
        <v>63892</v>
      </c>
      <c r="C10" s="44">
        <f>Sheet1!B11+Sheet1!D11+Sheet1!F11+Sheet1!H11+Sheet1!J11+Sheet1!L11+Sheet1!N11+Sheet1!P11+Sheet1!R11+Sheet1!T11+Sheet1!V11+Sheet1!X11</f>
        <v>100</v>
      </c>
      <c r="D10" s="44">
        <f>Sheet1!C11+Sheet1!E11+Sheet1!G11+Sheet1!I11+Sheet1!K11+Sheet1!M11+Sheet1!O11+Sheet1!Q11+Sheet1!S11+Sheet1!U11+Sheet1!W11+Sheet1!Y11</f>
        <v>23</v>
      </c>
      <c r="E10" s="45">
        <f t="shared" si="0"/>
        <v>0.23</v>
      </c>
      <c r="F10" s="46">
        <f t="shared" si="1"/>
        <v>638.91999999999996</v>
      </c>
      <c r="G10" s="46">
        <f t="shared" si="2"/>
        <v>2777.913043478261</v>
      </c>
      <c r="H10" s="47">
        <v>0.95</v>
      </c>
    </row>
    <row r="11" spans="1:8" s="22" customFormat="1" x14ac:dyDescent="0.35">
      <c r="A11" s="18" t="s">
        <v>127</v>
      </c>
      <c r="B11" s="43">
        <v>34579</v>
      </c>
      <c r="C11" s="44">
        <f>Sheet1!B12+Sheet1!D12+Sheet1!F12+Sheet1!H12+Sheet1!J12+Sheet1!L12+Sheet1!N12+Sheet1!P12+Sheet1!R12+Sheet1!T12+Sheet1!V12+Sheet1!X12</f>
        <v>26</v>
      </c>
      <c r="D11" s="44">
        <f>Sheet1!C12+Sheet1!E12+Sheet1!G12+Sheet1!I12+Sheet1!K12+Sheet1!M12+Sheet1!O12+Sheet1!Q12+Sheet1!S12+Sheet1!U12+Sheet1!W12+Sheet1!Y12</f>
        <v>3</v>
      </c>
      <c r="E11" s="45">
        <f t="shared" si="0"/>
        <v>0.11538461538461539</v>
      </c>
      <c r="F11" s="46">
        <f t="shared" si="1"/>
        <v>1329.9615384615386</v>
      </c>
      <c r="G11" s="46">
        <f t="shared" si="2"/>
        <v>11526.333333333334</v>
      </c>
      <c r="H11" s="47">
        <v>0.96499999999999997</v>
      </c>
    </row>
    <row r="12" spans="1:8" s="22" customFormat="1" x14ac:dyDescent="0.35">
      <c r="A12" s="18" t="s">
        <v>112</v>
      </c>
      <c r="B12" s="43">
        <v>57133</v>
      </c>
      <c r="C12" s="44">
        <f>Sheet1!B13+Sheet1!D13+Sheet1!F13+Sheet1!H13+Sheet1!J13+Sheet1!L13+Sheet1!N13+Sheet1!P13+Sheet1!R13+Sheet1!T13+Sheet1!V13+Sheet1!X13</f>
        <v>118</v>
      </c>
      <c r="D12" s="44">
        <f>Sheet1!C13+Sheet1!E13+Sheet1!G13+Sheet1!I13+Sheet1!K13+Sheet1!M13+Sheet1!O13+Sheet1!Q13+Sheet1!S13+Sheet1!U13+Sheet1!W13+Sheet1!Y13</f>
        <v>12</v>
      </c>
      <c r="E12" s="45">
        <f t="shared" si="0"/>
        <v>0.10169491525423729</v>
      </c>
      <c r="F12" s="46">
        <f t="shared" si="1"/>
        <v>484.17796610169489</v>
      </c>
      <c r="G12" s="46">
        <f t="shared" si="2"/>
        <v>4761.083333333333</v>
      </c>
      <c r="H12" s="47">
        <v>0.95</v>
      </c>
    </row>
    <row r="13" spans="1:8" s="22" customFormat="1" x14ac:dyDescent="0.35">
      <c r="A13" s="18" t="s">
        <v>145</v>
      </c>
      <c r="B13" s="43">
        <v>16235</v>
      </c>
      <c r="C13" s="44">
        <f>Sheet1!B14+Sheet1!D14+Sheet1!F14+Sheet1!H14+Sheet1!J14+Sheet1!L14+Sheet1!N14+Sheet1!P14+Sheet1!R14+Sheet1!T14+Sheet1!V14+Sheet1!X14</f>
        <v>8</v>
      </c>
      <c r="D13" s="44">
        <f>Sheet1!C14+Sheet1!E14+Sheet1!G14+Sheet1!I14+Sheet1!K14+Sheet1!M14+Sheet1!O14+Sheet1!Q14+Sheet1!S14+Sheet1!U14+Sheet1!W14+Sheet1!Y14</f>
        <v>4</v>
      </c>
      <c r="E13" s="45">
        <f t="shared" si="0"/>
        <v>0.5</v>
      </c>
      <c r="F13" s="46">
        <f t="shared" si="1"/>
        <v>2029.375</v>
      </c>
      <c r="G13" s="46">
        <f t="shared" si="2"/>
        <v>4058.75</v>
      </c>
      <c r="H13" s="47">
        <v>0.95399999999999996</v>
      </c>
    </row>
    <row r="14" spans="1:8" s="22" customFormat="1" x14ac:dyDescent="0.35">
      <c r="A14" s="18" t="s">
        <v>88</v>
      </c>
      <c r="B14" s="43">
        <v>536078</v>
      </c>
      <c r="C14" s="44">
        <f>Sheet1!B15+Sheet1!D15+Sheet1!F15+Sheet1!H15+Sheet1!J15+Sheet1!L15+Sheet1!N15+Sheet1!P15+Sheet1!R15+Sheet1!T15+Sheet1!V15+Sheet1!X15</f>
        <v>1150</v>
      </c>
      <c r="D14" s="44">
        <f>Sheet1!C15+Sheet1!E15+Sheet1!G15+Sheet1!I15+Sheet1!K15+Sheet1!M15+Sheet1!O15+Sheet1!Q15+Sheet1!S15+Sheet1!U15+Sheet1!W15+Sheet1!Y15</f>
        <v>65</v>
      </c>
      <c r="E14" s="45">
        <f t="shared" si="0"/>
        <v>5.6521739130434782E-2</v>
      </c>
      <c r="F14" s="46">
        <f t="shared" si="1"/>
        <v>466.15478260869565</v>
      </c>
      <c r="G14" s="46">
        <f t="shared" si="2"/>
        <v>8247.3538461538465</v>
      </c>
      <c r="H14" s="47">
        <v>0.84199999999999997</v>
      </c>
    </row>
    <row r="15" spans="1:8" s="22" customFormat="1" x14ac:dyDescent="0.35">
      <c r="A15" s="18" t="s">
        <v>105</v>
      </c>
      <c r="B15" s="43">
        <v>87715</v>
      </c>
      <c r="C15" s="44">
        <f>Sheet1!B16+Sheet1!D16+Sheet1!F16+Sheet1!H16+Sheet1!J16+Sheet1!L16+Sheet1!N16+Sheet1!P16+Sheet1!R16+Sheet1!T16+Sheet1!V16+Sheet1!X16</f>
        <v>231</v>
      </c>
      <c r="D15" s="44">
        <f>Sheet1!C16+Sheet1!E16+Sheet1!G16+Sheet1!I16+Sheet1!K16+Sheet1!M16+Sheet1!O16+Sheet1!Q16+Sheet1!S16+Sheet1!U16+Sheet1!W16+Sheet1!Y16</f>
        <v>39</v>
      </c>
      <c r="E15" s="45">
        <f t="shared" si="0"/>
        <v>0.16883116883116883</v>
      </c>
      <c r="F15" s="46">
        <f t="shared" si="1"/>
        <v>379.71861471861473</v>
      </c>
      <c r="G15" s="46">
        <f t="shared" si="2"/>
        <v>2249.102564102564</v>
      </c>
      <c r="H15" s="47">
        <v>0.93600000000000005</v>
      </c>
    </row>
    <row r="16" spans="1:8" s="22" customFormat="1" x14ac:dyDescent="0.35">
      <c r="A16" s="18" t="s">
        <v>131</v>
      </c>
      <c r="B16" s="43">
        <v>27472</v>
      </c>
      <c r="C16" s="44">
        <f>Sheet1!B17+Sheet1!D17+Sheet1!F17+Sheet1!H17+Sheet1!J17+Sheet1!L17+Sheet1!N17+Sheet1!P17+Sheet1!R17+Sheet1!T17+Sheet1!V17+Sheet1!X17</f>
        <v>52</v>
      </c>
      <c r="D16" s="44">
        <f>Sheet1!C17+Sheet1!E17+Sheet1!G17+Sheet1!I17+Sheet1!K17+Sheet1!M17+Sheet1!O17+Sheet1!Q17+Sheet1!S17+Sheet1!U17+Sheet1!W17+Sheet1!Y17</f>
        <v>8</v>
      </c>
      <c r="E16" s="45">
        <f t="shared" si="0"/>
        <v>0.15384615384615385</v>
      </c>
      <c r="F16" s="46">
        <f t="shared" si="1"/>
        <v>528.30769230769226</v>
      </c>
      <c r="G16" s="46">
        <f t="shared" si="2"/>
        <v>3434</v>
      </c>
      <c r="H16" s="47">
        <v>0.96299999999999997</v>
      </c>
    </row>
    <row r="17" spans="1:8" s="22" customFormat="1" x14ac:dyDescent="0.35">
      <c r="A17" s="18" t="s">
        <v>120</v>
      </c>
      <c r="B17" s="43">
        <v>43295</v>
      </c>
      <c r="C17" s="44">
        <f>Sheet1!B18+Sheet1!D18+Sheet1!F18+Sheet1!H18+Sheet1!J18+Sheet1!L18+Sheet1!N18+Sheet1!P18+Sheet1!R18+Sheet1!T18+Sheet1!V18+Sheet1!X18</f>
        <v>139</v>
      </c>
      <c r="D17" s="44">
        <f>Sheet1!C18+Sheet1!E18+Sheet1!G18+Sheet1!I18+Sheet1!K18+Sheet1!M18+Sheet1!O18+Sheet1!Q18+Sheet1!S18+Sheet1!U18+Sheet1!W18+Sheet1!Y18</f>
        <v>28</v>
      </c>
      <c r="E17" s="45">
        <f t="shared" si="0"/>
        <v>0.20143884892086331</v>
      </c>
      <c r="F17" s="46">
        <f t="shared" si="1"/>
        <v>311.47482014388487</v>
      </c>
      <c r="G17" s="46">
        <f t="shared" si="2"/>
        <v>1546.25</v>
      </c>
      <c r="H17" s="47">
        <v>0.92900000000000005</v>
      </c>
    </row>
    <row r="18" spans="1:8" s="22" customFormat="1" x14ac:dyDescent="0.35">
      <c r="A18" s="18" t="s">
        <v>118</v>
      </c>
      <c r="B18" s="43">
        <v>44759</v>
      </c>
      <c r="C18" s="44">
        <f>Sheet1!B19+Sheet1!D19+Sheet1!F19+Sheet1!H19+Sheet1!J19+Sheet1!L19+Sheet1!N19+Sheet1!P19+Sheet1!R19+Sheet1!T19+Sheet1!V19+Sheet1!X19</f>
        <v>76</v>
      </c>
      <c r="D18" s="44">
        <f>Sheet1!C19+Sheet1!E19+Sheet1!G19+Sheet1!I19+Sheet1!K19+Sheet1!M19+Sheet1!O19+Sheet1!Q19+Sheet1!S19+Sheet1!U19+Sheet1!W19+Sheet1!Y19</f>
        <v>10</v>
      </c>
      <c r="E18" s="45">
        <f t="shared" si="0"/>
        <v>0.13157894736842105</v>
      </c>
      <c r="F18" s="46">
        <f t="shared" si="1"/>
        <v>588.93421052631584</v>
      </c>
      <c r="G18" s="46">
        <f t="shared" si="2"/>
        <v>4475.8999999999996</v>
      </c>
      <c r="H18" s="47">
        <v>0.94</v>
      </c>
    </row>
    <row r="19" spans="1:8" s="22" customFormat="1" x14ac:dyDescent="0.35">
      <c r="A19" s="18" t="s">
        <v>100</v>
      </c>
      <c r="B19" s="43">
        <v>103514</v>
      </c>
      <c r="C19" s="44">
        <f>Sheet1!B20+Sheet1!D20+Sheet1!F20+Sheet1!H20+Sheet1!J20+Sheet1!L20+Sheet1!N20+Sheet1!P20+Sheet1!R20+Sheet1!T20+Sheet1!V20+Sheet1!X20</f>
        <v>159</v>
      </c>
      <c r="D19" s="44">
        <f>Sheet1!C20+Sheet1!E20+Sheet1!G20+Sheet1!I20+Sheet1!K20+Sheet1!M20+Sheet1!O20+Sheet1!Q20+Sheet1!S20+Sheet1!U20+Sheet1!W20+Sheet1!Y20</f>
        <v>24</v>
      </c>
      <c r="E19" s="45">
        <f t="shared" si="0"/>
        <v>0.15094339622641509</v>
      </c>
      <c r="F19" s="46">
        <f t="shared" si="1"/>
        <v>651.03144654088055</v>
      </c>
      <c r="G19" s="46">
        <f t="shared" si="2"/>
        <v>4313.083333333333</v>
      </c>
      <c r="H19" s="47">
        <v>0.91900000000000004</v>
      </c>
    </row>
    <row r="20" spans="1:8" s="22" customFormat="1" x14ac:dyDescent="0.35">
      <c r="A20" s="18" t="s">
        <v>158</v>
      </c>
      <c r="B20" s="43">
        <v>4314</v>
      </c>
      <c r="C20" s="44">
        <f>Sheet1!B21+Sheet1!D21+Sheet1!F21+Sheet1!H21+Sheet1!J21+Sheet1!L21+Sheet1!N21+Sheet1!P21+Sheet1!R21+Sheet1!T21+Sheet1!V21+Sheet1!X21</f>
        <v>4</v>
      </c>
      <c r="D20" s="44">
        <f>Sheet1!C21+Sheet1!E21+Sheet1!G21+Sheet1!I21+Sheet1!K21+Sheet1!M21+Sheet1!O21+Sheet1!Q21+Sheet1!S21+Sheet1!U21+Sheet1!W21+Sheet1!Y21</f>
        <v>0</v>
      </c>
      <c r="E20" s="45">
        <f t="shared" si="0"/>
        <v>0</v>
      </c>
      <c r="F20" s="46">
        <f t="shared" si="1"/>
        <v>1078.5</v>
      </c>
      <c r="G20" s="46">
        <v>0</v>
      </c>
      <c r="H20" s="47">
        <v>0.98199999999999998</v>
      </c>
    </row>
    <row r="21" spans="1:8" s="22" customFormat="1" x14ac:dyDescent="0.35">
      <c r="A21" s="18" t="s">
        <v>102</v>
      </c>
      <c r="B21" s="43">
        <v>102597</v>
      </c>
      <c r="C21" s="44">
        <f>Sheet1!B22+Sheet1!D22+Sheet1!F22+Sheet1!H22+Sheet1!J22+Sheet1!L22+Sheet1!N22+Sheet1!P22+Sheet1!R22+Sheet1!T22+Sheet1!V22+Sheet1!X22</f>
        <v>307</v>
      </c>
      <c r="D21" s="44">
        <f>Sheet1!C22+Sheet1!E22+Sheet1!G22+Sheet1!I22+Sheet1!K22+Sheet1!M22+Sheet1!O22+Sheet1!Q22+Sheet1!S22+Sheet1!U22+Sheet1!W22+Sheet1!Y22</f>
        <v>42</v>
      </c>
      <c r="E21" s="45">
        <f t="shared" si="0"/>
        <v>0.13680781758957655</v>
      </c>
      <c r="F21" s="46">
        <f t="shared" si="1"/>
        <v>334.19218241042347</v>
      </c>
      <c r="G21" s="46">
        <f>B21/D21</f>
        <v>2442.7857142857142</v>
      </c>
      <c r="H21" s="47">
        <v>0.92700000000000005</v>
      </c>
    </row>
    <row r="22" spans="1:8" s="22" customFormat="1" x14ac:dyDescent="0.35">
      <c r="A22" s="18" t="s">
        <v>154</v>
      </c>
      <c r="B22" s="43">
        <v>8995</v>
      </c>
      <c r="C22" s="44">
        <f>Sheet1!B23+Sheet1!D23+Sheet1!F23+Sheet1!H23+Sheet1!J23+Sheet1!L23+Sheet1!N23+Sheet1!P23+Sheet1!R23+Sheet1!T23+Sheet1!V23+Sheet1!X23</f>
        <v>15</v>
      </c>
      <c r="D22" s="44">
        <f>Sheet1!C23+Sheet1!E23+Sheet1!G23+Sheet1!I23+Sheet1!K23+Sheet1!M23+Sheet1!O23+Sheet1!Q23+Sheet1!S23+Sheet1!U23+Sheet1!W23+Sheet1!Y23</f>
        <v>0</v>
      </c>
      <c r="E22" s="45">
        <f t="shared" si="0"/>
        <v>0</v>
      </c>
      <c r="F22" s="46">
        <f t="shared" si="1"/>
        <v>599.66666666666663</v>
      </c>
      <c r="G22" s="46">
        <v>0</v>
      </c>
      <c r="H22" s="47">
        <v>0.80200000000000005</v>
      </c>
    </row>
    <row r="23" spans="1:8" s="22" customFormat="1" x14ac:dyDescent="0.35">
      <c r="A23" s="18" t="s">
        <v>113</v>
      </c>
      <c r="B23" s="43">
        <v>51733</v>
      </c>
      <c r="C23" s="44">
        <f>Sheet1!B24+Sheet1!D24+Sheet1!F24+Sheet1!H24+Sheet1!J24+Sheet1!L24+Sheet1!N24+Sheet1!P24+Sheet1!R24+Sheet1!T24+Sheet1!V24+Sheet1!X24</f>
        <v>52</v>
      </c>
      <c r="D23" s="44">
        <f>Sheet1!C24+Sheet1!E24+Sheet1!G24+Sheet1!I24+Sheet1!K24+Sheet1!M24+Sheet1!O24+Sheet1!Q24+Sheet1!S24+Sheet1!U24+Sheet1!W24+Sheet1!Y24</f>
        <v>23</v>
      </c>
      <c r="E23" s="45">
        <f t="shared" si="0"/>
        <v>0.44230769230769229</v>
      </c>
      <c r="F23" s="46">
        <f t="shared" si="1"/>
        <v>994.86538461538464</v>
      </c>
      <c r="G23" s="46">
        <f t="shared" ref="G23:G40" si="3">B23/D23</f>
        <v>2249.2608695652175</v>
      </c>
      <c r="H23" s="47">
        <v>0.96499999999999997</v>
      </c>
    </row>
    <row r="24" spans="1:8" s="22" customFormat="1" x14ac:dyDescent="0.35">
      <c r="A24" s="18" t="s">
        <v>125</v>
      </c>
      <c r="B24" s="43">
        <v>36896</v>
      </c>
      <c r="C24" s="44">
        <f>Sheet1!B25+Sheet1!D25+Sheet1!F25+Sheet1!H25+Sheet1!J25+Sheet1!L25+Sheet1!N25+Sheet1!P25+Sheet1!R25+Sheet1!T25+Sheet1!V25+Sheet1!X25</f>
        <v>41</v>
      </c>
      <c r="D24" s="44">
        <f>Sheet1!C25+Sheet1!E25+Sheet1!G25+Sheet1!I25+Sheet1!K25+Sheet1!M25+Sheet1!O25+Sheet1!Q25+Sheet1!S25+Sheet1!U25+Sheet1!W25+Sheet1!Y25</f>
        <v>9</v>
      </c>
      <c r="E24" s="45">
        <f t="shared" si="0"/>
        <v>0.21951219512195122</v>
      </c>
      <c r="F24" s="46">
        <f t="shared" si="1"/>
        <v>899.90243902439022</v>
      </c>
      <c r="G24" s="46">
        <f t="shared" si="3"/>
        <v>4099.5555555555557</v>
      </c>
      <c r="H24" s="47">
        <v>0.96199999999999997</v>
      </c>
    </row>
    <row r="25" spans="1:8" s="22" customFormat="1" x14ac:dyDescent="0.35">
      <c r="A25" s="18" t="s">
        <v>141</v>
      </c>
      <c r="B25" s="43">
        <v>18755</v>
      </c>
      <c r="C25" s="44">
        <f>Sheet1!B26+Sheet1!D26+Sheet1!F26+Sheet1!H26+Sheet1!J26+Sheet1!L26+Sheet1!N26+Sheet1!P26+Sheet1!R26+Sheet1!T26+Sheet1!V26+Sheet1!X26</f>
        <v>60</v>
      </c>
      <c r="D25" s="44">
        <f>Sheet1!C26+Sheet1!E26+Sheet1!G26+Sheet1!I26+Sheet1!K26+Sheet1!M26+Sheet1!O26+Sheet1!Q26+Sheet1!S26+Sheet1!U26+Sheet1!W26+Sheet1!Y26</f>
        <v>6</v>
      </c>
      <c r="E25" s="45">
        <f t="shared" si="0"/>
        <v>0.1</v>
      </c>
      <c r="F25" s="46">
        <f t="shared" si="1"/>
        <v>312.58333333333331</v>
      </c>
      <c r="G25" s="46">
        <f t="shared" si="3"/>
        <v>3125.8333333333335</v>
      </c>
      <c r="H25" s="47">
        <v>0.96299999999999997</v>
      </c>
    </row>
    <row r="26" spans="1:8" s="22" customFormat="1" x14ac:dyDescent="0.35">
      <c r="A26" s="18" t="s">
        <v>134</v>
      </c>
      <c r="B26" s="43">
        <v>23618</v>
      </c>
      <c r="C26" s="44">
        <f>Sheet1!B27+Sheet1!D27+Sheet1!F27+Sheet1!H27+Sheet1!J27+Sheet1!L27+Sheet1!N27+Sheet1!P27+Sheet1!R27+Sheet1!T27+Sheet1!V27+Sheet1!X27</f>
        <v>37</v>
      </c>
      <c r="D26" s="44">
        <f>Sheet1!C27+Sheet1!E27+Sheet1!G27+Sheet1!I27+Sheet1!K27+Sheet1!M27+Sheet1!O27+Sheet1!Q27+Sheet1!S27+Sheet1!U27+Sheet1!W27+Sheet1!Y27</f>
        <v>7</v>
      </c>
      <c r="E26" s="45">
        <f t="shared" si="0"/>
        <v>0.1891891891891892</v>
      </c>
      <c r="F26" s="46">
        <f t="shared" si="1"/>
        <v>638.32432432432438</v>
      </c>
      <c r="G26" s="46">
        <f t="shared" si="3"/>
        <v>3374</v>
      </c>
      <c r="H26" s="47">
        <v>0.96799999999999997</v>
      </c>
    </row>
    <row r="27" spans="1:8" s="22" customFormat="1" x14ac:dyDescent="0.35">
      <c r="A27" s="18" t="s">
        <v>156</v>
      </c>
      <c r="B27" s="43">
        <v>5687</v>
      </c>
      <c r="C27" s="44">
        <f>Sheet1!B28+Sheet1!D28+Sheet1!F28+Sheet1!H28+Sheet1!J28+Sheet1!L28+Sheet1!N28+Sheet1!P28+Sheet1!R28+Sheet1!T28+Sheet1!V28+Sheet1!X28</f>
        <v>7</v>
      </c>
      <c r="D27" s="44">
        <f>Sheet1!C28+Sheet1!E28+Sheet1!G28+Sheet1!I28+Sheet1!K28+Sheet1!M28+Sheet1!O28+Sheet1!Q28+Sheet1!S28+Sheet1!U28+Sheet1!W28+Sheet1!Y28</f>
        <v>2</v>
      </c>
      <c r="E27" s="45">
        <f t="shared" si="0"/>
        <v>0.2857142857142857</v>
      </c>
      <c r="F27" s="46">
        <f t="shared" si="1"/>
        <v>812.42857142857144</v>
      </c>
      <c r="G27" s="46">
        <f t="shared" si="3"/>
        <v>2843.5</v>
      </c>
      <c r="H27" s="47">
        <v>0.96599999999999997</v>
      </c>
    </row>
    <row r="28" spans="1:8" s="22" customFormat="1" x14ac:dyDescent="0.35">
      <c r="A28" s="18" t="s">
        <v>136</v>
      </c>
      <c r="B28" s="43">
        <v>20522</v>
      </c>
      <c r="C28" s="44">
        <f>Sheet1!B29+Sheet1!D29+Sheet1!F29+Sheet1!H29+Sheet1!J29+Sheet1!L29+Sheet1!N29+Sheet1!P29+Sheet1!R29+Sheet1!T29+Sheet1!V29+Sheet1!X29</f>
        <v>43</v>
      </c>
      <c r="D28" s="44">
        <f>Sheet1!C29+Sheet1!E29+Sheet1!G29+Sheet1!I29+Sheet1!K29+Sheet1!M29+Sheet1!O29+Sheet1!Q29+Sheet1!S29+Sheet1!U29+Sheet1!W29+Sheet1!Y29</f>
        <v>21</v>
      </c>
      <c r="E28" s="45">
        <f t="shared" si="0"/>
        <v>0.48837209302325579</v>
      </c>
      <c r="F28" s="46">
        <f t="shared" si="1"/>
        <v>477.25581395348837</v>
      </c>
      <c r="G28" s="46">
        <f t="shared" si="3"/>
        <v>977.23809523809518</v>
      </c>
      <c r="H28" s="47">
        <v>0.875</v>
      </c>
    </row>
    <row r="29" spans="1:8" s="22" customFormat="1" x14ac:dyDescent="0.35">
      <c r="A29" s="18" t="s">
        <v>106</v>
      </c>
      <c r="B29" s="43">
        <v>84701</v>
      </c>
      <c r="C29" s="44">
        <f>Sheet1!B30+Sheet1!D30+Sheet1!F30+Sheet1!H30+Sheet1!J30+Sheet1!L30+Sheet1!N30+Sheet1!P30+Sheet1!R30+Sheet1!T30+Sheet1!V30+Sheet1!X30</f>
        <v>136</v>
      </c>
      <c r="D29" s="44">
        <f>Sheet1!C30+Sheet1!E30+Sheet1!G30+Sheet1!I30+Sheet1!K30+Sheet1!M30+Sheet1!O30+Sheet1!Q30+Sheet1!S30+Sheet1!U30+Sheet1!W30+Sheet1!Y30</f>
        <v>35</v>
      </c>
      <c r="E29" s="45">
        <f t="shared" si="0"/>
        <v>0.25735294117647056</v>
      </c>
      <c r="F29" s="46">
        <f t="shared" si="1"/>
        <v>622.80147058823525</v>
      </c>
      <c r="G29" s="46">
        <f t="shared" si="3"/>
        <v>2420.0285714285715</v>
      </c>
      <c r="H29" s="47">
        <v>0.93100000000000005</v>
      </c>
    </row>
    <row r="30" spans="1:8" s="22" customFormat="1" x14ac:dyDescent="0.35">
      <c r="A30" s="18" t="s">
        <v>132</v>
      </c>
      <c r="B30" s="43">
        <v>26478</v>
      </c>
      <c r="C30" s="44">
        <f>Sheet1!B31+Sheet1!D31+Sheet1!F31+Sheet1!H31+Sheet1!J31+Sheet1!L31+Sheet1!N31+Sheet1!P31+Sheet1!R31+Sheet1!T31+Sheet1!V31+Sheet1!X31</f>
        <v>37</v>
      </c>
      <c r="D30" s="44">
        <f>Sheet1!C31+Sheet1!E31+Sheet1!G31+Sheet1!I31+Sheet1!K31+Sheet1!M31+Sheet1!O31+Sheet1!Q31+Sheet1!S31+Sheet1!U31+Sheet1!W31+Sheet1!Y31</f>
        <v>18</v>
      </c>
      <c r="E30" s="45">
        <f t="shared" si="0"/>
        <v>0.48648648648648651</v>
      </c>
      <c r="F30" s="46">
        <f t="shared" si="1"/>
        <v>715.62162162162167</v>
      </c>
      <c r="G30" s="46">
        <f t="shared" si="3"/>
        <v>1471</v>
      </c>
      <c r="H30" s="47">
        <v>0.93799999999999994</v>
      </c>
    </row>
    <row r="31" spans="1:8" s="22" customFormat="1" x14ac:dyDescent="0.35">
      <c r="A31" s="18" t="s">
        <v>94</v>
      </c>
      <c r="B31" s="43">
        <v>168524</v>
      </c>
      <c r="C31" s="44">
        <f>Sheet1!B32+Sheet1!D32+Sheet1!F32+Sheet1!H32+Sheet1!J32+Sheet1!L32+Sheet1!N32+Sheet1!P32+Sheet1!R32+Sheet1!T32+Sheet1!V32+Sheet1!X32</f>
        <v>600</v>
      </c>
      <c r="D31" s="44">
        <f>Sheet1!C32+Sheet1!E32+Sheet1!G32+Sheet1!I32+Sheet1!K32+Sheet1!M32+Sheet1!O32+Sheet1!Q32+Sheet1!S32+Sheet1!U32+Sheet1!W32+Sheet1!Y32</f>
        <v>123</v>
      </c>
      <c r="E31" s="45">
        <f t="shared" si="0"/>
        <v>0.20499999999999999</v>
      </c>
      <c r="F31" s="46">
        <f t="shared" si="1"/>
        <v>280.87333333333333</v>
      </c>
      <c r="G31" s="46">
        <f t="shared" si="3"/>
        <v>1370.1138211382113</v>
      </c>
      <c r="H31" s="47">
        <v>0.86699999999999999</v>
      </c>
    </row>
    <row r="32" spans="1:8" s="22" customFormat="1" x14ac:dyDescent="0.35">
      <c r="A32" s="18" t="s">
        <v>137</v>
      </c>
      <c r="B32" s="43">
        <v>20387</v>
      </c>
      <c r="C32" s="44">
        <f>Sheet1!B33+Sheet1!D33+Sheet1!F33+Sheet1!H33+Sheet1!J33+Sheet1!L33+Sheet1!N33+Sheet1!P33+Sheet1!R33+Sheet1!T33+Sheet1!V33+Sheet1!X33</f>
        <v>33</v>
      </c>
      <c r="D32" s="44">
        <f>Sheet1!C33+Sheet1!E33+Sheet1!G33+Sheet1!I33+Sheet1!K33+Sheet1!M33+Sheet1!O33+Sheet1!Q33+Sheet1!S33+Sheet1!U33+Sheet1!W33+Sheet1!Y33</f>
        <v>11</v>
      </c>
      <c r="E32" s="45">
        <f t="shared" si="0"/>
        <v>0.33333333333333331</v>
      </c>
      <c r="F32" s="46">
        <f t="shared" si="1"/>
        <v>617.78787878787875</v>
      </c>
      <c r="G32" s="46">
        <f t="shared" si="3"/>
        <v>1853.3636363636363</v>
      </c>
      <c r="H32" s="47">
        <v>0.96899999999999997</v>
      </c>
    </row>
    <row r="33" spans="1:8" s="22" customFormat="1" x14ac:dyDescent="0.35">
      <c r="A33" s="18" t="s">
        <v>98</v>
      </c>
      <c r="B33" s="43">
        <v>117894</v>
      </c>
      <c r="C33" s="44">
        <f>Sheet1!B34+Sheet1!D34+Sheet1!F34+Sheet1!H34+Sheet1!J34+Sheet1!L34+Sheet1!N34+Sheet1!P34+Sheet1!R34+Sheet1!T34+Sheet1!V34+Sheet1!X34</f>
        <v>272</v>
      </c>
      <c r="D33" s="44">
        <f>Sheet1!C34+Sheet1!E34+Sheet1!G34+Sheet1!I34+Sheet1!K34+Sheet1!M34+Sheet1!O34+Sheet1!Q34+Sheet1!S34+Sheet1!U34+Sheet1!W34+Sheet1!Y34</f>
        <v>119</v>
      </c>
      <c r="E33" s="45">
        <f t="shared" si="0"/>
        <v>0.4375</v>
      </c>
      <c r="F33" s="46">
        <f t="shared" si="1"/>
        <v>433.43382352941177</v>
      </c>
      <c r="G33" s="46">
        <f t="shared" si="3"/>
        <v>990.70588235294122</v>
      </c>
      <c r="H33" s="47">
        <v>0.90900000000000003</v>
      </c>
    </row>
    <row r="34" spans="1:8" s="22" customFormat="1" x14ac:dyDescent="0.35">
      <c r="A34" s="18" t="s">
        <v>143</v>
      </c>
      <c r="B34" s="43">
        <v>16715</v>
      </c>
      <c r="C34" s="44">
        <f>Sheet1!B35+Sheet1!D35+Sheet1!F35+Sheet1!H35+Sheet1!J35+Sheet1!L35+Sheet1!N35+Sheet1!P35+Sheet1!R35+Sheet1!T35+Sheet1!V35+Sheet1!X35</f>
        <v>11</v>
      </c>
      <c r="D34" s="44">
        <f>Sheet1!C35+Sheet1!E35+Sheet1!G35+Sheet1!I35+Sheet1!K35+Sheet1!M35+Sheet1!O35+Sheet1!Q35+Sheet1!S35+Sheet1!U35+Sheet1!W35+Sheet1!Y35</f>
        <v>3</v>
      </c>
      <c r="E34" s="45">
        <f t="shared" si="0"/>
        <v>0.27272727272727271</v>
      </c>
      <c r="F34" s="46">
        <f t="shared" si="1"/>
        <v>1519.5454545454545</v>
      </c>
      <c r="G34" s="46">
        <f t="shared" si="3"/>
        <v>5571.666666666667</v>
      </c>
      <c r="H34" s="47">
        <v>0.97299999999999998</v>
      </c>
    </row>
    <row r="35" spans="1:8" s="22" customFormat="1" x14ac:dyDescent="0.35">
      <c r="A35" s="18" t="s">
        <v>140</v>
      </c>
      <c r="B35" s="43">
        <v>19146</v>
      </c>
      <c r="C35" s="44">
        <f>Sheet1!B36+Sheet1!D36+Sheet1!F36+Sheet1!H36+Sheet1!J36+Sheet1!L36+Sheet1!N36+Sheet1!P36+Sheet1!R36+Sheet1!T36+Sheet1!V36+Sheet1!X36</f>
        <v>31</v>
      </c>
      <c r="D35" s="44">
        <f>Sheet1!C36+Sheet1!E36+Sheet1!G36+Sheet1!I36+Sheet1!K36+Sheet1!M36+Sheet1!O36+Sheet1!Q36+Sheet1!S36+Sheet1!U36+Sheet1!W36+Sheet1!Y36</f>
        <v>7</v>
      </c>
      <c r="E35" s="45">
        <f t="shared" si="0"/>
        <v>0.22580645161290322</v>
      </c>
      <c r="F35" s="46">
        <f t="shared" si="1"/>
        <v>617.61290322580646</v>
      </c>
      <c r="G35" s="46">
        <f t="shared" si="3"/>
        <v>2735.1428571428573</v>
      </c>
      <c r="H35" s="47">
        <v>0.95299999999999996</v>
      </c>
    </row>
    <row r="36" spans="1:8" s="22" customFormat="1" x14ac:dyDescent="0.35">
      <c r="A36" s="18" t="s">
        <v>130</v>
      </c>
      <c r="B36" s="43">
        <v>27744</v>
      </c>
      <c r="C36" s="44">
        <f>Sheet1!B37+Sheet1!D37+Sheet1!F37+Sheet1!H37+Sheet1!J37+Sheet1!L37+Sheet1!N37+Sheet1!P37+Sheet1!R37+Sheet1!T37+Sheet1!V37+Sheet1!X37</f>
        <v>42</v>
      </c>
      <c r="D36" s="44">
        <f>Sheet1!C37+Sheet1!E37+Sheet1!G37+Sheet1!I37+Sheet1!K37+Sheet1!M37+Sheet1!O37+Sheet1!Q37+Sheet1!S37+Sheet1!U37+Sheet1!W37+Sheet1!Y37</f>
        <v>13</v>
      </c>
      <c r="E36" s="45">
        <f t="shared" si="0"/>
        <v>0.30952380952380953</v>
      </c>
      <c r="F36" s="46">
        <f t="shared" si="1"/>
        <v>660.57142857142856</v>
      </c>
      <c r="G36" s="46">
        <f t="shared" si="3"/>
        <v>2134.1538461538462</v>
      </c>
      <c r="H36" s="47">
        <v>0.96799999999999997</v>
      </c>
    </row>
    <row r="37" spans="1:8" s="22" customFormat="1" x14ac:dyDescent="0.35">
      <c r="A37" s="18" t="s">
        <v>107</v>
      </c>
      <c r="B37" s="43">
        <v>79185</v>
      </c>
      <c r="C37" s="44">
        <f>Sheet1!B38+Sheet1!D38+Sheet1!F38+Sheet1!H38+Sheet1!J38+Sheet1!L38+Sheet1!N38+Sheet1!P38+Sheet1!R38+Sheet1!T38+Sheet1!V38+Sheet1!X38</f>
        <v>199</v>
      </c>
      <c r="D37" s="44">
        <f>Sheet1!C38+Sheet1!E38+Sheet1!G38+Sheet1!I38+Sheet1!K38+Sheet1!M38+Sheet1!O38+Sheet1!Q38+Sheet1!S38+Sheet1!U38+Sheet1!W38+Sheet1!Y38</f>
        <v>38</v>
      </c>
      <c r="E37" s="45">
        <f t="shared" si="0"/>
        <v>0.19095477386934673</v>
      </c>
      <c r="F37" s="46">
        <f t="shared" si="1"/>
        <v>397.9145728643216</v>
      </c>
      <c r="G37" s="46">
        <f t="shared" si="3"/>
        <v>2083.8157894736842</v>
      </c>
      <c r="H37" s="47">
        <v>0.93200000000000005</v>
      </c>
    </row>
    <row r="38" spans="1:8" s="22" customFormat="1" x14ac:dyDescent="0.35">
      <c r="A38" s="18" t="s">
        <v>96</v>
      </c>
      <c r="B38" s="43">
        <v>135396</v>
      </c>
      <c r="C38" s="44">
        <f>Sheet1!B39+Sheet1!D39+Sheet1!F39+Sheet1!H39+Sheet1!J39+Sheet1!L39+Sheet1!N39+Sheet1!P39+Sheet1!R39+Sheet1!T39+Sheet1!V39+Sheet1!X39</f>
        <v>351</v>
      </c>
      <c r="D38" s="44">
        <f>Sheet1!C39+Sheet1!E39+Sheet1!G39+Sheet1!I39+Sheet1!K39+Sheet1!M39+Sheet1!O39+Sheet1!Q39+Sheet1!S39+Sheet1!U39+Sheet1!W39+Sheet1!Y39</f>
        <v>94</v>
      </c>
      <c r="E38" s="45">
        <f t="shared" si="0"/>
        <v>0.26780626780626782</v>
      </c>
      <c r="F38" s="46">
        <f t="shared" si="1"/>
        <v>385.74358974358972</v>
      </c>
      <c r="G38" s="46">
        <f t="shared" si="3"/>
        <v>1440.3829787234042</v>
      </c>
      <c r="H38" s="47">
        <v>0.90500000000000003</v>
      </c>
    </row>
    <row r="39" spans="1:8" s="22" customFormat="1" x14ac:dyDescent="0.35">
      <c r="A39" s="18" t="s">
        <v>123</v>
      </c>
      <c r="B39" s="43">
        <v>40391</v>
      </c>
      <c r="C39" s="44">
        <f>Sheet1!B40+Sheet1!D40+Sheet1!F40+Sheet1!H40+Sheet1!J40+Sheet1!L40+Sheet1!N40+Sheet1!P40+Sheet1!R40+Sheet1!T40+Sheet1!V40+Sheet1!X40</f>
        <v>111</v>
      </c>
      <c r="D39" s="44">
        <f>Sheet1!C40+Sheet1!E40+Sheet1!G40+Sheet1!I40+Sheet1!K40+Sheet1!M40+Sheet1!O40+Sheet1!Q40+Sheet1!S40+Sheet1!U40+Sheet1!W40+Sheet1!Y40</f>
        <v>24</v>
      </c>
      <c r="E39" s="45">
        <f t="shared" si="0"/>
        <v>0.21621621621621623</v>
      </c>
      <c r="F39" s="46">
        <f t="shared" si="1"/>
        <v>363.88288288288288</v>
      </c>
      <c r="G39" s="46">
        <f t="shared" si="3"/>
        <v>1682.9583333333333</v>
      </c>
      <c r="H39" s="47">
        <v>0.96699999999999997</v>
      </c>
    </row>
    <row r="40" spans="1:8" s="22" customFormat="1" x14ac:dyDescent="0.35">
      <c r="A40" s="18" t="s">
        <v>148</v>
      </c>
      <c r="B40" s="43">
        <v>15304</v>
      </c>
      <c r="C40" s="44">
        <f>Sheet1!B41+Sheet1!D41+Sheet1!F41+Sheet1!H41+Sheet1!J41+Sheet1!L41+Sheet1!N41+Sheet1!P41+Sheet1!R41+Sheet1!T41+Sheet1!V41+Sheet1!X41</f>
        <v>21</v>
      </c>
      <c r="D40" s="44">
        <f>Sheet1!C41+Sheet1!E41+Sheet1!G41+Sheet1!I41+Sheet1!K41+Sheet1!M41+Sheet1!O41+Sheet1!Q41+Sheet1!S41+Sheet1!U41+Sheet1!W41+Sheet1!Y41</f>
        <v>1</v>
      </c>
      <c r="E40" s="45">
        <f t="shared" si="0"/>
        <v>4.7619047619047616E-2</v>
      </c>
      <c r="F40" s="46">
        <f t="shared" si="1"/>
        <v>728.76190476190482</v>
      </c>
      <c r="G40" s="46">
        <f t="shared" si="3"/>
        <v>15304</v>
      </c>
      <c r="H40" s="47">
        <v>0.96</v>
      </c>
    </row>
    <row r="41" spans="1:8" s="22" customFormat="1" x14ac:dyDescent="0.35">
      <c r="A41" s="18" t="s">
        <v>157</v>
      </c>
      <c r="B41" s="43">
        <v>4558</v>
      </c>
      <c r="C41" s="44">
        <f>Sheet1!B42+Sheet1!D42+Sheet1!F42+Sheet1!H42+Sheet1!J42+Sheet1!L42+Sheet1!N42+Sheet1!P42+Sheet1!R42+Sheet1!T42+Sheet1!V42+Sheet1!X42</f>
        <v>0</v>
      </c>
      <c r="D41" s="44">
        <f>Sheet1!C42+Sheet1!E42+Sheet1!G42+Sheet1!I42+Sheet1!K42+Sheet1!M42+Sheet1!O42+Sheet1!Q42+Sheet1!S42+Sheet1!U42+Sheet1!W42+Sheet1!Y42</f>
        <v>0</v>
      </c>
      <c r="E41" s="45">
        <v>0</v>
      </c>
      <c r="F41" s="46">
        <v>0</v>
      </c>
      <c r="G41" s="46">
        <v>0</v>
      </c>
      <c r="H41" s="47">
        <v>0.109</v>
      </c>
    </row>
    <row r="42" spans="1:8" s="22" customFormat="1" x14ac:dyDescent="0.35">
      <c r="A42" s="18" t="s">
        <v>87</v>
      </c>
      <c r="B42" s="43">
        <v>951226</v>
      </c>
      <c r="C42" s="44">
        <f>Sheet1!B43+Sheet1!D43+Sheet1!F43+Sheet1!H43+Sheet1!J43+Sheet1!L43+Sheet1!N43+Sheet1!P43+Sheet1!R43+Sheet1!T43+Sheet1!V43+Sheet1!X43</f>
        <v>9093</v>
      </c>
      <c r="D42" s="44">
        <f>Sheet1!C43+Sheet1!E43+Sheet1!G43+Sheet1!I43+Sheet1!K43+Sheet1!M43+Sheet1!O43+Sheet1!Q43+Sheet1!S43+Sheet1!U43+Sheet1!W43+Sheet1!Y43</f>
        <v>413</v>
      </c>
      <c r="E42" s="45">
        <f t="shared" ref="E42:E73" si="4">D42/C42</f>
        <v>4.5419553502694381E-2</v>
      </c>
      <c r="F42" s="46">
        <f t="shared" ref="F42:F73" si="5">B42/C42</f>
        <v>104.6107995161113</v>
      </c>
      <c r="G42" s="46">
        <f t="shared" ref="G42:G73" si="6">B42/D42</f>
        <v>2303.2106537530267</v>
      </c>
      <c r="H42" s="47">
        <v>0.58899999999999997</v>
      </c>
    </row>
    <row r="43" spans="1:8" s="22" customFormat="1" x14ac:dyDescent="0.35">
      <c r="A43" s="18" t="s">
        <v>116</v>
      </c>
      <c r="B43" s="43">
        <v>45771</v>
      </c>
      <c r="C43" s="44">
        <f>Sheet1!B44+Sheet1!D44+Sheet1!F44+Sheet1!H44+Sheet1!J44+Sheet1!L44+Sheet1!N44+Sheet1!P44+Sheet1!R44+Sheet1!T44+Sheet1!V44+Sheet1!X44</f>
        <v>81</v>
      </c>
      <c r="D43" s="44">
        <f>Sheet1!C44+Sheet1!E44+Sheet1!G44+Sheet1!I44+Sheet1!K44+Sheet1!M44+Sheet1!O44+Sheet1!Q44+Sheet1!S44+Sheet1!U44+Sheet1!W44+Sheet1!Y44</f>
        <v>18</v>
      </c>
      <c r="E43" s="45">
        <f t="shared" si="4"/>
        <v>0.22222222222222221</v>
      </c>
      <c r="F43" s="46">
        <f t="shared" si="5"/>
        <v>565.07407407407402</v>
      </c>
      <c r="G43" s="46">
        <f t="shared" si="6"/>
        <v>2542.8333333333335</v>
      </c>
      <c r="H43" s="47">
        <v>0.92900000000000005</v>
      </c>
    </row>
    <row r="44" spans="1:8" s="22" customFormat="1" x14ac:dyDescent="0.35">
      <c r="A44" s="18" t="s">
        <v>124</v>
      </c>
      <c r="B44" s="43">
        <v>37646</v>
      </c>
      <c r="C44" s="44">
        <f>Sheet1!B45+Sheet1!D45+Sheet1!F45+Sheet1!H45+Sheet1!J45+Sheet1!L45+Sheet1!N45+Sheet1!P45+Sheet1!R45+Sheet1!T45+Sheet1!V45+Sheet1!X45</f>
        <v>53</v>
      </c>
      <c r="D44" s="44">
        <f>Sheet1!C45+Sheet1!E45+Sheet1!G45+Sheet1!I45+Sheet1!K45+Sheet1!M45+Sheet1!O45+Sheet1!Q45+Sheet1!S45+Sheet1!U45+Sheet1!W45+Sheet1!Y45</f>
        <v>2</v>
      </c>
      <c r="E44" s="45">
        <f t="shared" si="4"/>
        <v>3.7735849056603772E-2</v>
      </c>
      <c r="F44" s="46">
        <f t="shared" si="5"/>
        <v>710.30188679245282</v>
      </c>
      <c r="G44" s="46">
        <f t="shared" si="6"/>
        <v>18823</v>
      </c>
      <c r="H44" s="47">
        <v>0.96299999999999997</v>
      </c>
    </row>
    <row r="45" spans="1:8" s="22" customFormat="1" x14ac:dyDescent="0.35">
      <c r="A45" s="18" t="s">
        <v>126</v>
      </c>
      <c r="B45" s="43">
        <v>35381</v>
      </c>
      <c r="C45" s="44">
        <f>Sheet1!B46+Sheet1!D46+Sheet1!F46+Sheet1!H46+Sheet1!J46+Sheet1!L46+Sheet1!N46+Sheet1!P46+Sheet1!R46+Sheet1!T46+Sheet1!V46+Sheet1!X46</f>
        <v>62</v>
      </c>
      <c r="D45" s="44">
        <f>Sheet1!C46+Sheet1!E46+Sheet1!G46+Sheet1!I46+Sheet1!K46+Sheet1!M46+Sheet1!O46+Sheet1!Q46+Sheet1!S46+Sheet1!U46+Sheet1!W46+Sheet1!Y46</f>
        <v>15</v>
      </c>
      <c r="E45" s="45">
        <f t="shared" si="4"/>
        <v>0.24193548387096775</v>
      </c>
      <c r="F45" s="46">
        <f t="shared" si="5"/>
        <v>570.66129032258061</v>
      </c>
      <c r="G45" s="46">
        <f t="shared" si="6"/>
        <v>2358.7333333333331</v>
      </c>
      <c r="H45" s="47">
        <v>0.96099999999999997</v>
      </c>
    </row>
    <row r="46" spans="1:8" s="22" customFormat="1" x14ac:dyDescent="0.35">
      <c r="A46" s="18" t="s">
        <v>92</v>
      </c>
      <c r="B46" s="43">
        <v>185700</v>
      </c>
      <c r="C46" s="44">
        <f>Sheet1!B47+Sheet1!D47+Sheet1!F47+Sheet1!H47+Sheet1!J47+Sheet1!L47+Sheet1!N47+Sheet1!P47+Sheet1!R47+Sheet1!T47+Sheet1!V47+Sheet1!X47</f>
        <v>353</v>
      </c>
      <c r="D46" s="44">
        <f>Sheet1!C47+Sheet1!E47+Sheet1!G47+Sheet1!I47+Sheet1!K47+Sheet1!M47+Sheet1!O47+Sheet1!Q47+Sheet1!S47+Sheet1!U47+Sheet1!W47+Sheet1!Y47</f>
        <v>71</v>
      </c>
      <c r="E46" s="45">
        <f t="shared" si="4"/>
        <v>0.20113314447592068</v>
      </c>
      <c r="F46" s="46">
        <f t="shared" si="5"/>
        <v>526.06232294617564</v>
      </c>
      <c r="G46" s="46">
        <f t="shared" si="6"/>
        <v>2615.4929577464791</v>
      </c>
      <c r="H46" s="47">
        <v>0.89800000000000002</v>
      </c>
    </row>
    <row r="47" spans="1:8" s="22" customFormat="1" x14ac:dyDescent="0.35">
      <c r="A47" s="18" t="s">
        <v>104</v>
      </c>
      <c r="B47" s="43">
        <v>88597</v>
      </c>
      <c r="C47" s="44">
        <f>Sheet1!B48+Sheet1!D48+Sheet1!F48+Sheet1!H48+Sheet1!J48+Sheet1!L48+Sheet1!N48+Sheet1!P48+Sheet1!R48+Sheet1!T48+Sheet1!V48+Sheet1!X48</f>
        <v>62</v>
      </c>
      <c r="D47" s="44">
        <f>Sheet1!C48+Sheet1!E48+Sheet1!G48+Sheet1!I48+Sheet1!K48+Sheet1!M48+Sheet1!O48+Sheet1!Q48+Sheet1!S48+Sheet1!U48+Sheet1!W48+Sheet1!Y48</f>
        <v>16</v>
      </c>
      <c r="E47" s="45">
        <f t="shared" si="4"/>
        <v>0.25806451612903225</v>
      </c>
      <c r="F47" s="46">
        <f t="shared" si="5"/>
        <v>1428.983870967742</v>
      </c>
      <c r="G47" s="46">
        <f t="shared" si="6"/>
        <v>5537.3125</v>
      </c>
      <c r="H47" s="47">
        <v>0.93600000000000005</v>
      </c>
    </row>
    <row r="48" spans="1:8" s="22" customFormat="1" x14ac:dyDescent="0.35">
      <c r="A48" s="18" t="s">
        <v>155</v>
      </c>
      <c r="B48" s="43">
        <v>7265</v>
      </c>
      <c r="C48" s="44">
        <f>Sheet1!B49+Sheet1!D49+Sheet1!F49+Sheet1!H49+Sheet1!J49+Sheet1!L49+Sheet1!N49+Sheet1!P49+Sheet1!R49+Sheet1!T49+Sheet1!V49+Sheet1!X49</f>
        <v>7</v>
      </c>
      <c r="D48" s="44">
        <f>Sheet1!C49+Sheet1!E49+Sheet1!G49+Sheet1!I49+Sheet1!K49+Sheet1!M49+Sheet1!O49+Sheet1!Q49+Sheet1!S49+Sheet1!U49+Sheet1!W49+Sheet1!Y49</f>
        <v>1</v>
      </c>
      <c r="E48" s="45">
        <f t="shared" si="4"/>
        <v>0.14285714285714285</v>
      </c>
      <c r="F48" s="46">
        <f t="shared" si="5"/>
        <v>1037.8571428571429</v>
      </c>
      <c r="G48" s="46">
        <f t="shared" si="6"/>
        <v>7265</v>
      </c>
      <c r="H48" s="47">
        <v>0.98099999999999998</v>
      </c>
    </row>
    <row r="49" spans="1:8" s="22" customFormat="1" x14ac:dyDescent="0.35">
      <c r="A49" s="18" t="s">
        <v>121</v>
      </c>
      <c r="B49" s="43">
        <v>41977</v>
      </c>
      <c r="C49" s="44">
        <f>Sheet1!B50+Sheet1!D50+Sheet1!F50+Sheet1!H50+Sheet1!J50+Sheet1!L50+Sheet1!N50+Sheet1!P50+Sheet1!R50+Sheet1!T50+Sheet1!V50+Sheet1!X50</f>
        <v>52</v>
      </c>
      <c r="D49" s="44">
        <f>Sheet1!C50+Sheet1!E50+Sheet1!G50+Sheet1!I50+Sheet1!K50+Sheet1!M50+Sheet1!O50+Sheet1!Q50+Sheet1!S50+Sheet1!U50+Sheet1!W50+Sheet1!Y50</f>
        <v>10</v>
      </c>
      <c r="E49" s="45">
        <f t="shared" si="4"/>
        <v>0.19230769230769232</v>
      </c>
      <c r="F49" s="46">
        <f t="shared" si="5"/>
        <v>807.25</v>
      </c>
      <c r="G49" s="46">
        <f t="shared" si="6"/>
        <v>4197.7</v>
      </c>
      <c r="H49" s="47">
        <v>0.95699999999999996</v>
      </c>
    </row>
    <row r="50" spans="1:8" s="22" customFormat="1" x14ac:dyDescent="0.35">
      <c r="A50" s="18" t="s">
        <v>119</v>
      </c>
      <c r="B50" s="43">
        <v>43438</v>
      </c>
      <c r="C50" s="44">
        <f>Sheet1!B51+Sheet1!D51+Sheet1!F51+Sheet1!H51+Sheet1!J51+Sheet1!L51+Sheet1!N51+Sheet1!P51+Sheet1!R51+Sheet1!T51+Sheet1!V51+Sheet1!X51</f>
        <v>64</v>
      </c>
      <c r="D50" s="44">
        <f>Sheet1!C51+Sheet1!E51+Sheet1!G51+Sheet1!I51+Sheet1!K51+Sheet1!M51+Sheet1!O51+Sheet1!Q51+Sheet1!S51+Sheet1!U51+Sheet1!W51+Sheet1!Y51</f>
        <v>6</v>
      </c>
      <c r="E50" s="45">
        <f t="shared" si="4"/>
        <v>9.375E-2</v>
      </c>
      <c r="F50" s="46">
        <f t="shared" si="5"/>
        <v>678.71875</v>
      </c>
      <c r="G50" s="46">
        <f t="shared" si="6"/>
        <v>7239.666666666667</v>
      </c>
      <c r="H50" s="47">
        <v>0.96399999999999997</v>
      </c>
    </row>
    <row r="51" spans="1:8" s="22" customFormat="1" x14ac:dyDescent="0.35">
      <c r="A51" s="18" t="s">
        <v>109</v>
      </c>
      <c r="B51" s="43">
        <v>70632</v>
      </c>
      <c r="C51" s="44">
        <f>Sheet1!B52+Sheet1!D52+Sheet1!F52+Sheet1!H52+Sheet1!J52+Sheet1!L52+Sheet1!N52+Sheet1!P52+Sheet1!R52+Sheet1!T52+Sheet1!V52+Sheet1!X52</f>
        <v>91</v>
      </c>
      <c r="D51" s="44">
        <f>Sheet1!C52+Sheet1!E52+Sheet1!G52+Sheet1!I52+Sheet1!K52+Sheet1!M52+Sheet1!O52+Sheet1!Q52+Sheet1!S52+Sheet1!U52+Sheet1!W52+Sheet1!Y52</f>
        <v>9</v>
      </c>
      <c r="E51" s="45">
        <f t="shared" si="4"/>
        <v>9.8901098901098897E-2</v>
      </c>
      <c r="F51" s="46">
        <f t="shared" si="5"/>
        <v>776.17582417582423</v>
      </c>
      <c r="G51" s="46">
        <f t="shared" si="6"/>
        <v>7848</v>
      </c>
      <c r="H51" s="47">
        <v>0.92900000000000005</v>
      </c>
    </row>
    <row r="52" spans="1:8" s="22" customFormat="1" x14ac:dyDescent="0.35">
      <c r="A52" s="18" t="s">
        <v>152</v>
      </c>
      <c r="B52" s="43">
        <v>13416</v>
      </c>
      <c r="C52" s="44">
        <f>Sheet1!B53+Sheet1!D53+Sheet1!F53+Sheet1!H53+Sheet1!J53+Sheet1!L53+Sheet1!N53+Sheet1!P53+Sheet1!R53+Sheet1!T53+Sheet1!V53+Sheet1!X53</f>
        <v>15</v>
      </c>
      <c r="D52" s="44">
        <f>Sheet1!C53+Sheet1!E53+Sheet1!G53+Sheet1!I53+Sheet1!K53+Sheet1!M53+Sheet1!O53+Sheet1!Q53+Sheet1!S53+Sheet1!U53+Sheet1!W53+Sheet1!Y53</f>
        <v>6</v>
      </c>
      <c r="E52" s="45">
        <f t="shared" si="4"/>
        <v>0.4</v>
      </c>
      <c r="F52" s="46">
        <f t="shared" si="5"/>
        <v>894.4</v>
      </c>
      <c r="G52" s="46">
        <f t="shared" si="6"/>
        <v>2236</v>
      </c>
      <c r="H52" s="47">
        <v>0.95299999999999996</v>
      </c>
    </row>
    <row r="53" spans="1:8" s="22" customFormat="1" x14ac:dyDescent="0.35">
      <c r="A53" s="18" t="s">
        <v>91</v>
      </c>
      <c r="B53" s="43">
        <v>195602</v>
      </c>
      <c r="C53" s="44">
        <f>Sheet1!B54+Sheet1!D54+Sheet1!F54+Sheet1!H54+Sheet1!J54+Sheet1!L54+Sheet1!N54+Sheet1!P54+Sheet1!R54+Sheet1!T54+Sheet1!V54+Sheet1!X54</f>
        <v>931</v>
      </c>
      <c r="D53" s="44">
        <f>Sheet1!C54+Sheet1!E54+Sheet1!G54+Sheet1!I54+Sheet1!K54+Sheet1!M54+Sheet1!O54+Sheet1!Q54+Sheet1!S54+Sheet1!U54+Sheet1!W54+Sheet1!Y54</f>
        <v>103</v>
      </c>
      <c r="E53" s="45">
        <f t="shared" si="4"/>
        <v>0.11063372717508056</v>
      </c>
      <c r="F53" s="46">
        <f t="shared" si="5"/>
        <v>210.09881847475833</v>
      </c>
      <c r="G53" s="46">
        <f t="shared" si="6"/>
        <v>1899.0485436893205</v>
      </c>
      <c r="H53" s="47">
        <v>0.80900000000000005</v>
      </c>
    </row>
    <row r="54" spans="1:8" s="22" customFormat="1" x14ac:dyDescent="0.35">
      <c r="A54" s="18" t="s">
        <v>142</v>
      </c>
      <c r="B54" s="43">
        <v>17459</v>
      </c>
      <c r="C54" s="44">
        <f>Sheet1!B55+Sheet1!D55+Sheet1!F55+Sheet1!H55+Sheet1!J55+Sheet1!L55+Sheet1!N55+Sheet1!P55+Sheet1!R55+Sheet1!T55+Sheet1!V55+Sheet1!X55</f>
        <v>27</v>
      </c>
      <c r="D54" s="44">
        <f>Sheet1!C55+Sheet1!E55+Sheet1!G55+Sheet1!I55+Sheet1!K55+Sheet1!M55+Sheet1!O55+Sheet1!Q55+Sheet1!S55+Sheet1!U55+Sheet1!W55+Sheet1!Y55</f>
        <v>4</v>
      </c>
      <c r="E54" s="45">
        <f t="shared" si="4"/>
        <v>0.14814814814814814</v>
      </c>
      <c r="F54" s="46">
        <f t="shared" si="5"/>
        <v>646.62962962962968</v>
      </c>
      <c r="G54" s="46">
        <f t="shared" si="6"/>
        <v>4364.75</v>
      </c>
      <c r="H54" s="47">
        <v>0.95499999999999996</v>
      </c>
    </row>
    <row r="55" spans="1:8" s="22" customFormat="1" x14ac:dyDescent="0.35">
      <c r="A55" s="18" t="s">
        <v>95</v>
      </c>
      <c r="B55" s="43">
        <v>162152</v>
      </c>
      <c r="C55" s="44">
        <f>Sheet1!B56+Sheet1!D56+Sheet1!F56+Sheet1!H56+Sheet1!J56+Sheet1!L56+Sheet1!N56+Sheet1!P56+Sheet1!R56+Sheet1!T56+Sheet1!V56+Sheet1!X56</f>
        <v>549</v>
      </c>
      <c r="D55" s="44">
        <f>Sheet1!C56+Sheet1!E56+Sheet1!G56+Sheet1!I56+Sheet1!K56+Sheet1!M56+Sheet1!O56+Sheet1!Q56+Sheet1!S56+Sheet1!U56+Sheet1!W56+Sheet1!Y56</f>
        <v>101</v>
      </c>
      <c r="E55" s="45">
        <f t="shared" si="4"/>
        <v>0.18397085610200364</v>
      </c>
      <c r="F55" s="46">
        <f t="shared" si="5"/>
        <v>295.35883424408013</v>
      </c>
      <c r="G55" s="46">
        <f t="shared" si="6"/>
        <v>1605.4653465346535</v>
      </c>
      <c r="H55" s="47">
        <v>0.871</v>
      </c>
    </row>
    <row r="56" spans="1:8" s="22" customFormat="1" x14ac:dyDescent="0.35">
      <c r="A56" s="18" t="s">
        <v>151</v>
      </c>
      <c r="B56" s="43">
        <v>14132</v>
      </c>
      <c r="C56" s="44">
        <f>Sheet1!B57+Sheet1!D57+Sheet1!F57+Sheet1!H57+Sheet1!J57+Sheet1!L57+Sheet1!N57+Sheet1!P57+Sheet1!R57+Sheet1!T57+Sheet1!V57+Sheet1!X57</f>
        <v>37</v>
      </c>
      <c r="D56" s="44">
        <f>Sheet1!C57+Sheet1!E57+Sheet1!G57+Sheet1!I57+Sheet1!K57+Sheet1!M57+Sheet1!O57+Sheet1!Q57+Sheet1!S57+Sheet1!U57+Sheet1!W57+Sheet1!Y57</f>
        <v>17</v>
      </c>
      <c r="E56" s="45">
        <f t="shared" si="4"/>
        <v>0.45945945945945948</v>
      </c>
      <c r="F56" s="46">
        <f t="shared" si="5"/>
        <v>381.94594594594594</v>
      </c>
      <c r="G56" s="46">
        <f t="shared" si="6"/>
        <v>831.29411764705878</v>
      </c>
      <c r="H56" s="47">
        <v>0.96199999999999997</v>
      </c>
    </row>
    <row r="57" spans="1:8" s="22" customFormat="1" x14ac:dyDescent="0.35">
      <c r="A57" s="18" t="s">
        <v>110</v>
      </c>
      <c r="B57" s="43">
        <v>63922</v>
      </c>
      <c r="C57" s="44">
        <f>Sheet1!B58+Sheet1!D58+Sheet1!F58+Sheet1!H58+Sheet1!J58+Sheet1!L58+Sheet1!N58+Sheet1!P58+Sheet1!R58+Sheet1!T58+Sheet1!V58+Sheet1!X58</f>
        <v>99</v>
      </c>
      <c r="D57" s="44">
        <f>Sheet1!C58+Sheet1!E58+Sheet1!G58+Sheet1!I58+Sheet1!K58+Sheet1!M58+Sheet1!O58+Sheet1!Q58+Sheet1!S58+Sheet1!U58+Sheet1!W58+Sheet1!Y58</f>
        <v>14</v>
      </c>
      <c r="E57" s="45">
        <f t="shared" si="4"/>
        <v>0.14141414141414141</v>
      </c>
      <c r="F57" s="46">
        <f t="shared" si="5"/>
        <v>645.67676767676767</v>
      </c>
      <c r="G57" s="46">
        <f t="shared" si="6"/>
        <v>4565.8571428571431</v>
      </c>
      <c r="H57" s="47">
        <v>0.94099999999999995</v>
      </c>
    </row>
    <row r="58" spans="1:8" s="22" customFormat="1" x14ac:dyDescent="0.35">
      <c r="A58" s="18" t="s">
        <v>144</v>
      </c>
      <c r="B58" s="43">
        <v>16399</v>
      </c>
      <c r="C58" s="44">
        <f>Sheet1!B59+Sheet1!D59+Sheet1!F59+Sheet1!H59+Sheet1!J59+Sheet1!L59+Sheet1!N59+Sheet1!P59+Sheet1!R59+Sheet1!T59+Sheet1!V59+Sheet1!X59</f>
        <v>23</v>
      </c>
      <c r="D58" s="44">
        <f>Sheet1!C59+Sheet1!E59+Sheet1!G59+Sheet1!I59+Sheet1!K59+Sheet1!M59+Sheet1!O59+Sheet1!Q59+Sheet1!S59+Sheet1!U59+Sheet1!W59+Sheet1!Y59</f>
        <v>3</v>
      </c>
      <c r="E58" s="45">
        <f t="shared" si="4"/>
        <v>0.13043478260869565</v>
      </c>
      <c r="F58" s="46">
        <f t="shared" si="5"/>
        <v>713</v>
      </c>
      <c r="G58" s="46">
        <f t="shared" si="6"/>
        <v>5466.333333333333</v>
      </c>
      <c r="H58" s="47">
        <v>0.77100000000000002</v>
      </c>
    </row>
    <row r="59" spans="1:8" s="22" customFormat="1" x14ac:dyDescent="0.35">
      <c r="A59" s="18" t="s">
        <v>122</v>
      </c>
      <c r="B59" s="43">
        <v>40904</v>
      </c>
      <c r="C59" s="44">
        <f>Sheet1!B60+Sheet1!D60+Sheet1!F60+Sheet1!H60+Sheet1!J60+Sheet1!L60+Sheet1!N60+Sheet1!P60+Sheet1!R60+Sheet1!T60+Sheet1!V60+Sheet1!X60</f>
        <v>62</v>
      </c>
      <c r="D59" s="44">
        <f>Sheet1!C60+Sheet1!E60+Sheet1!G60+Sheet1!I60+Sheet1!K60+Sheet1!M60+Sheet1!O60+Sheet1!Q60+Sheet1!S60+Sheet1!U60+Sheet1!W60+Sheet1!Y60</f>
        <v>30</v>
      </c>
      <c r="E59" s="45">
        <f t="shared" si="4"/>
        <v>0.4838709677419355</v>
      </c>
      <c r="F59" s="46">
        <f t="shared" si="5"/>
        <v>659.74193548387098</v>
      </c>
      <c r="G59" s="46">
        <f t="shared" si="6"/>
        <v>1363.4666666666667</v>
      </c>
      <c r="H59" s="47">
        <v>0.88700000000000001</v>
      </c>
    </row>
    <row r="60" spans="1:8" s="22" customFormat="1" x14ac:dyDescent="0.35">
      <c r="A60" s="18" t="s">
        <v>99</v>
      </c>
      <c r="B60" s="43">
        <v>115178</v>
      </c>
      <c r="C60" s="44">
        <f>Sheet1!B61+Sheet1!D61+Sheet1!F61+Sheet1!H61+Sheet1!J61+Sheet1!L61+Sheet1!N61+Sheet1!P61+Sheet1!R61+Sheet1!T61+Sheet1!V61+Sheet1!X61</f>
        <v>273</v>
      </c>
      <c r="D60" s="44">
        <f>Sheet1!C61+Sheet1!E61+Sheet1!G61+Sheet1!I61+Sheet1!K61+Sheet1!M61+Sheet1!O61+Sheet1!Q61+Sheet1!S61+Sheet1!U61+Sheet1!W61+Sheet1!Y61</f>
        <v>60</v>
      </c>
      <c r="E60" s="45">
        <f t="shared" si="4"/>
        <v>0.21978021978021978</v>
      </c>
      <c r="F60" s="46">
        <f t="shared" si="5"/>
        <v>421.89743589743591</v>
      </c>
      <c r="G60" s="46">
        <f t="shared" si="6"/>
        <v>1919.6333333333334</v>
      </c>
      <c r="H60" s="47">
        <v>0.88800000000000001</v>
      </c>
    </row>
    <row r="61" spans="1:8" s="22" customFormat="1" x14ac:dyDescent="0.35">
      <c r="A61" s="18" t="s">
        <v>103</v>
      </c>
      <c r="B61" s="43">
        <v>88732</v>
      </c>
      <c r="C61" s="44">
        <f>Sheet1!B62+Sheet1!D62+Sheet1!F62+Sheet1!H62+Sheet1!J62+Sheet1!L62+Sheet1!N62+Sheet1!P62+Sheet1!R62+Sheet1!T62+Sheet1!V62+Sheet1!X62</f>
        <v>115</v>
      </c>
      <c r="D61" s="44">
        <f>Sheet1!C62+Sheet1!E62+Sheet1!G62+Sheet1!I62+Sheet1!K62+Sheet1!M62+Sheet1!O62+Sheet1!Q62+Sheet1!S62+Sheet1!U62+Sheet1!W62+Sheet1!Y62</f>
        <v>23</v>
      </c>
      <c r="E61" s="45">
        <f t="shared" si="4"/>
        <v>0.2</v>
      </c>
      <c r="F61" s="46">
        <f t="shared" si="5"/>
        <v>771.5826086956522</v>
      </c>
      <c r="G61" s="46">
        <f t="shared" si="6"/>
        <v>3857.913043478261</v>
      </c>
      <c r="H61" s="47">
        <v>0.95899999999999996</v>
      </c>
    </row>
    <row r="62" spans="1:8" s="22" customFormat="1" x14ac:dyDescent="0.35">
      <c r="A62" s="18" t="s">
        <v>138</v>
      </c>
      <c r="B62" s="43">
        <v>20325</v>
      </c>
      <c r="C62" s="44">
        <f>Sheet1!B63+Sheet1!D63+Sheet1!F63+Sheet1!H63+Sheet1!J63+Sheet1!L63+Sheet1!N63+Sheet1!P63+Sheet1!R63+Sheet1!T63+Sheet1!V63+Sheet1!X63</f>
        <v>15</v>
      </c>
      <c r="D62" s="44">
        <f>Sheet1!C63+Sheet1!E63+Sheet1!G63+Sheet1!I63+Sheet1!K63+Sheet1!M63+Sheet1!O63+Sheet1!Q63+Sheet1!S63+Sheet1!U63+Sheet1!W63+Sheet1!Y63</f>
        <v>5</v>
      </c>
      <c r="E62" s="45">
        <f t="shared" si="4"/>
        <v>0.33333333333333331</v>
      </c>
      <c r="F62" s="46">
        <f t="shared" si="5"/>
        <v>1355</v>
      </c>
      <c r="G62" s="46">
        <f t="shared" si="6"/>
        <v>4065</v>
      </c>
      <c r="H62" s="47">
        <v>0.97399999999999998</v>
      </c>
    </row>
    <row r="63" spans="1:8" s="22" customFormat="1" x14ac:dyDescent="0.35">
      <c r="A63" s="18" t="s">
        <v>129</v>
      </c>
      <c r="B63" s="43">
        <v>29499</v>
      </c>
      <c r="C63" s="44">
        <f>Sheet1!B64+Sheet1!D64+Sheet1!F64+Sheet1!H64+Sheet1!J64+Sheet1!L64+Sheet1!N64+Sheet1!P64+Sheet1!R64+Sheet1!T64+Sheet1!V64+Sheet1!X64</f>
        <v>40</v>
      </c>
      <c r="D63" s="44">
        <f>Sheet1!C64+Sheet1!E64+Sheet1!G64+Sheet1!I64+Sheet1!K64+Sheet1!M64+Sheet1!O64+Sheet1!Q64+Sheet1!S64+Sheet1!U64+Sheet1!W64+Sheet1!Y64</f>
        <v>21</v>
      </c>
      <c r="E63" s="45">
        <f t="shared" si="4"/>
        <v>0.52500000000000002</v>
      </c>
      <c r="F63" s="46">
        <f t="shared" si="5"/>
        <v>737.47500000000002</v>
      </c>
      <c r="G63" s="46">
        <f t="shared" si="6"/>
        <v>1404.7142857142858</v>
      </c>
      <c r="H63" s="47">
        <v>0.92700000000000005</v>
      </c>
    </row>
    <row r="64" spans="1:8" s="22" customFormat="1" x14ac:dyDescent="0.35">
      <c r="A64" s="18" t="s">
        <v>128</v>
      </c>
      <c r="B64" s="43">
        <v>30633</v>
      </c>
      <c r="C64" s="44">
        <f>Sheet1!B65+Sheet1!D65+Sheet1!F65+Sheet1!H65+Sheet1!J65+Sheet1!L65+Sheet1!N65+Sheet1!P65+Sheet1!R65+Sheet1!T65+Sheet1!V65+Sheet1!X65</f>
        <v>19</v>
      </c>
      <c r="D64" s="44">
        <f>Sheet1!C65+Sheet1!E65+Sheet1!G65+Sheet1!I65+Sheet1!K65+Sheet1!M65+Sheet1!O65+Sheet1!Q65+Sheet1!S65+Sheet1!U65+Sheet1!W65+Sheet1!Y65</f>
        <v>8</v>
      </c>
      <c r="E64" s="45">
        <f t="shared" si="4"/>
        <v>0.42105263157894735</v>
      </c>
      <c r="F64" s="46">
        <f t="shared" si="5"/>
        <v>1612.2631578947369</v>
      </c>
      <c r="G64" s="46">
        <f t="shared" si="6"/>
        <v>3829.125</v>
      </c>
      <c r="H64" s="47">
        <v>0.97299999999999998</v>
      </c>
    </row>
    <row r="65" spans="1:8" s="22" customFormat="1" x14ac:dyDescent="0.35">
      <c r="A65" s="18" t="s">
        <v>135</v>
      </c>
      <c r="B65" s="43">
        <v>21751</v>
      </c>
      <c r="C65" s="44">
        <f>Sheet1!B66+Sheet1!D66+Sheet1!F66+Sheet1!H66+Sheet1!J66+Sheet1!L66+Sheet1!N66+Sheet1!P66+Sheet1!R66+Sheet1!T66+Sheet1!V66+Sheet1!X66</f>
        <v>16</v>
      </c>
      <c r="D65" s="44">
        <f>Sheet1!C66+Sheet1!E66+Sheet1!G66+Sheet1!I66+Sheet1!K66+Sheet1!M66+Sheet1!O66+Sheet1!Q66+Sheet1!S66+Sheet1!U66+Sheet1!W66+Sheet1!Y66</f>
        <v>4</v>
      </c>
      <c r="E65" s="45">
        <f t="shared" si="4"/>
        <v>0.25</v>
      </c>
      <c r="F65" s="46">
        <f t="shared" si="5"/>
        <v>1359.4375</v>
      </c>
      <c r="G65" s="46">
        <f t="shared" si="6"/>
        <v>5437.75</v>
      </c>
      <c r="H65" s="47">
        <v>0.86899999999999999</v>
      </c>
    </row>
    <row r="66" spans="1:8" s="22" customFormat="1" x14ac:dyDescent="0.35">
      <c r="A66" s="18" t="s">
        <v>101</v>
      </c>
      <c r="B66" s="43">
        <v>103074</v>
      </c>
      <c r="C66" s="44">
        <f>Sheet1!B67+Sheet1!D67+Sheet1!F67+Sheet1!H67+Sheet1!J67+Sheet1!L67+Sheet1!N67+Sheet1!P67+Sheet1!R67+Sheet1!T67+Sheet1!V67+Sheet1!X67</f>
        <v>159</v>
      </c>
      <c r="D66" s="44">
        <f>Sheet1!C67+Sheet1!E67+Sheet1!G67+Sheet1!I67+Sheet1!K67+Sheet1!M67+Sheet1!O67+Sheet1!Q67+Sheet1!S67+Sheet1!U67+Sheet1!W67+Sheet1!Y67</f>
        <v>29</v>
      </c>
      <c r="E66" s="45">
        <f t="shared" si="4"/>
        <v>0.18238993710691823</v>
      </c>
      <c r="F66" s="46">
        <f t="shared" si="5"/>
        <v>648.2641509433962</v>
      </c>
      <c r="G66" s="46">
        <f t="shared" si="6"/>
        <v>3554.2758620689656</v>
      </c>
      <c r="H66" s="47">
        <v>0.93200000000000005</v>
      </c>
    </row>
    <row r="67" spans="1:8" s="22" customFormat="1" x14ac:dyDescent="0.35">
      <c r="A67" s="18" t="s">
        <v>146</v>
      </c>
      <c r="B67" s="43">
        <v>15688</v>
      </c>
      <c r="C67" s="44">
        <f>Sheet1!B68+Sheet1!D68+Sheet1!F68+Sheet1!H68+Sheet1!J68+Sheet1!L68+Sheet1!N68+Sheet1!P68+Sheet1!R68+Sheet1!T68+Sheet1!V68+Sheet1!X68</f>
        <v>23</v>
      </c>
      <c r="D67" s="44">
        <f>Sheet1!C68+Sheet1!E68+Sheet1!G68+Sheet1!I68+Sheet1!K68+Sheet1!M68+Sheet1!O68+Sheet1!Q68+Sheet1!S68+Sheet1!U68+Sheet1!W68+Sheet1!Y68</f>
        <v>9</v>
      </c>
      <c r="E67" s="45">
        <f t="shared" si="4"/>
        <v>0.39130434782608697</v>
      </c>
      <c r="F67" s="46">
        <f t="shared" si="5"/>
        <v>682.08695652173913</v>
      </c>
      <c r="G67" s="46">
        <f t="shared" si="6"/>
        <v>1743.1111111111111</v>
      </c>
      <c r="H67" s="47">
        <v>0.95199999999999996</v>
      </c>
    </row>
    <row r="68" spans="1:8" s="22" customFormat="1" x14ac:dyDescent="0.35">
      <c r="A68" s="18" t="s">
        <v>97</v>
      </c>
      <c r="B68" s="43">
        <v>134925</v>
      </c>
      <c r="C68" s="44">
        <f>Sheet1!B69+Sheet1!D69+Sheet1!F69+Sheet1!H69+Sheet1!J69+Sheet1!L69+Sheet1!N69+Sheet1!P69+Sheet1!R69+Sheet1!T69+Sheet1!V69+Sheet1!X69</f>
        <v>189</v>
      </c>
      <c r="D68" s="44">
        <f>Sheet1!C69+Sheet1!E69+Sheet1!G69+Sheet1!I69+Sheet1!K69+Sheet1!M69+Sheet1!O69+Sheet1!Q69+Sheet1!S69+Sheet1!U69+Sheet1!W69+Sheet1!Y69</f>
        <v>38</v>
      </c>
      <c r="E68" s="45">
        <f t="shared" si="4"/>
        <v>0.20105820105820105</v>
      </c>
      <c r="F68" s="46">
        <f t="shared" si="5"/>
        <v>713.88888888888891</v>
      </c>
      <c r="G68" s="46">
        <f t="shared" si="6"/>
        <v>3550.6578947368421</v>
      </c>
      <c r="H68" s="47">
        <v>0.94799999999999995</v>
      </c>
    </row>
    <row r="69" spans="1:8" s="22" customFormat="1" x14ac:dyDescent="0.35">
      <c r="A69" s="18" t="s">
        <v>89</v>
      </c>
      <c r="B69" s="43">
        <v>400475</v>
      </c>
      <c r="C69" s="44">
        <f>Sheet1!B70+Sheet1!D70+Sheet1!F70+Sheet1!H70+Sheet1!J70+Sheet1!L70+Sheet1!N70+Sheet1!P70+Sheet1!R70+Sheet1!T70+Sheet1!V70+Sheet1!X70</f>
        <v>349</v>
      </c>
      <c r="D69" s="44">
        <f>Sheet1!C70+Sheet1!E70+Sheet1!G70+Sheet1!I70+Sheet1!K70+Sheet1!M70+Sheet1!O70+Sheet1!Q70+Sheet1!S70+Sheet1!U70+Sheet1!W70+Sheet1!Y70</f>
        <v>52</v>
      </c>
      <c r="E69" s="45">
        <f t="shared" si="4"/>
        <v>0.14899713467048711</v>
      </c>
      <c r="F69" s="46">
        <f t="shared" si="5"/>
        <v>1147.4928366762178</v>
      </c>
      <c r="G69" s="46">
        <f t="shared" si="6"/>
        <v>7701.4423076923076</v>
      </c>
      <c r="H69" s="47">
        <v>0.92200000000000004</v>
      </c>
    </row>
    <row r="70" spans="1:8" s="22" customFormat="1" x14ac:dyDescent="0.35">
      <c r="A70" s="18" t="s">
        <v>114</v>
      </c>
      <c r="B70" s="43">
        <v>51245</v>
      </c>
      <c r="C70" s="44">
        <f>Sheet1!B71+Sheet1!D71+Sheet1!F71+Sheet1!H71+Sheet1!J71+Sheet1!L71+Sheet1!N71+Sheet1!P71+Sheet1!R71+Sheet1!T71+Sheet1!V71+Sheet1!X71</f>
        <v>61</v>
      </c>
      <c r="D70" s="44">
        <f>Sheet1!C71+Sheet1!E71+Sheet1!G71+Sheet1!I71+Sheet1!K71+Sheet1!M71+Sheet1!O71+Sheet1!Q71+Sheet1!S71+Sheet1!U71+Sheet1!W71+Sheet1!Y71</f>
        <v>8</v>
      </c>
      <c r="E70" s="45">
        <f t="shared" si="4"/>
        <v>0.13114754098360656</v>
      </c>
      <c r="F70" s="46">
        <f t="shared" si="5"/>
        <v>840.08196721311481</v>
      </c>
      <c r="G70" s="46">
        <f t="shared" si="6"/>
        <v>6405.625</v>
      </c>
      <c r="H70" s="47">
        <v>0.96199999999999997</v>
      </c>
    </row>
    <row r="71" spans="1:8" s="22" customFormat="1" x14ac:dyDescent="0.35">
      <c r="A71" s="18" t="s">
        <v>133</v>
      </c>
      <c r="B71" s="43">
        <v>24193</v>
      </c>
      <c r="C71" s="44">
        <f>Sheet1!B72+Sheet1!D72+Sheet1!F72+Sheet1!H72+Sheet1!J72+Sheet1!L72+Sheet1!N72+Sheet1!P72+Sheet1!R72+Sheet1!T72+Sheet1!V72+Sheet1!X72</f>
        <v>36</v>
      </c>
      <c r="D71" s="44">
        <f>Sheet1!C72+Sheet1!E72+Sheet1!G72+Sheet1!I72+Sheet1!K72+Sheet1!M72+Sheet1!O72+Sheet1!Q72+Sheet1!S72+Sheet1!U72+Sheet1!W72+Sheet1!Y72</f>
        <v>23</v>
      </c>
      <c r="E71" s="45">
        <f t="shared" si="4"/>
        <v>0.63888888888888884</v>
      </c>
      <c r="F71" s="46">
        <f t="shared" si="5"/>
        <v>672.02777777777783</v>
      </c>
      <c r="G71" s="46">
        <f t="shared" si="6"/>
        <v>1051.8695652173913</v>
      </c>
      <c r="H71" s="47">
        <v>0.92800000000000005</v>
      </c>
    </row>
    <row r="72" spans="1:8" x14ac:dyDescent="0.35">
      <c r="A72" s="18" t="s">
        <v>93</v>
      </c>
      <c r="B72" s="43">
        <v>170411</v>
      </c>
      <c r="C72" s="44">
        <f>Sheet1!B73+Sheet1!D73+Sheet1!F73+Sheet1!H73+Sheet1!J73+Sheet1!L73+Sheet1!N73+Sheet1!P73+Sheet1!R73+Sheet1!T73+Sheet1!V73+Sheet1!X73</f>
        <v>632</v>
      </c>
      <c r="D72" s="44">
        <f>Sheet1!C73+Sheet1!E73+Sheet1!G73+Sheet1!I73+Sheet1!K73+Sheet1!M73+Sheet1!O73+Sheet1!Q73+Sheet1!S73+Sheet1!U73+Sheet1!W73+Sheet1!Y73</f>
        <v>111</v>
      </c>
      <c r="E72" s="45">
        <f t="shared" si="4"/>
        <v>0.17563291139240506</v>
      </c>
      <c r="F72" s="46">
        <f t="shared" si="5"/>
        <v>269.63765822784808</v>
      </c>
      <c r="G72" s="46">
        <f t="shared" si="6"/>
        <v>1535.2342342342342</v>
      </c>
      <c r="H72" s="47">
        <v>0.91800000000000004</v>
      </c>
    </row>
    <row r="73" spans="1:8" x14ac:dyDescent="0.35">
      <c r="A73" s="18" t="s">
        <v>108</v>
      </c>
      <c r="B73" s="43">
        <v>73112</v>
      </c>
      <c r="C73" s="44">
        <f>Sheet1!B74+Sheet1!D74+Sheet1!F74+Sheet1!H74+Sheet1!J74+Sheet1!L74+Sheet1!N74+Sheet1!P74+Sheet1!R74+Sheet1!T74+Sheet1!V74+Sheet1!X74</f>
        <v>233</v>
      </c>
      <c r="D73" s="44">
        <f>Sheet1!C74+Sheet1!E74+Sheet1!G74+Sheet1!I74+Sheet1!K74+Sheet1!M74+Sheet1!O74+Sheet1!Q74+Sheet1!S74+Sheet1!U74+Sheet1!W74+Sheet1!Y74</f>
        <v>41</v>
      </c>
      <c r="E73" s="45">
        <f t="shared" si="4"/>
        <v>0.17596566523605151</v>
      </c>
      <c r="F73" s="46">
        <f t="shared" si="5"/>
        <v>313.78540772532187</v>
      </c>
      <c r="G73" s="46">
        <f t="shared" si="6"/>
        <v>1783.219512195122</v>
      </c>
      <c r="H73" s="47">
        <v>0.94199999999999995</v>
      </c>
    </row>
    <row r="74" spans="1:8" s="22" customFormat="1" x14ac:dyDescent="0.35">
      <c r="A74" s="18"/>
      <c r="B74" s="37"/>
      <c r="C74" s="38"/>
      <c r="D74" s="38"/>
      <c r="E74" s="39"/>
      <c r="F74" s="40"/>
      <c r="G74" s="41"/>
      <c r="H74" s="42"/>
    </row>
    <row r="75" spans="1:8" s="22" customFormat="1" x14ac:dyDescent="0.35">
      <c r="A75" s="19" t="s">
        <v>160</v>
      </c>
      <c r="B75" s="32">
        <f>SUM(B2:B73)</f>
        <v>5790716</v>
      </c>
      <c r="C75" s="36">
        <f>SUM(C2:C73)</f>
        <v>19427</v>
      </c>
      <c r="D75" s="36">
        <f>SUM(D2:D73)</f>
        <v>2254</v>
      </c>
      <c r="E75" s="33">
        <f>D75/C75</f>
        <v>0.11602409018376486</v>
      </c>
      <c r="F75" s="34">
        <f>B75/C75</f>
        <v>298.07566788490243</v>
      </c>
      <c r="G75" s="34">
        <f>B75/D75</f>
        <v>2569.0842945874001</v>
      </c>
      <c r="H75" s="35">
        <v>0.85199999999999998</v>
      </c>
    </row>
    <row r="76" spans="1:8" x14ac:dyDescent="0.35">
      <c r="A76" s="18"/>
      <c r="B76" s="20"/>
      <c r="C76" s="23"/>
      <c r="D76" s="23"/>
      <c r="E76" s="24"/>
      <c r="F76" s="28"/>
      <c r="G76" s="25"/>
      <c r="H76" s="26"/>
    </row>
    <row r="77" spans="1:8" x14ac:dyDescent="0.35">
      <c r="A77" s="18"/>
      <c r="B77" s="20"/>
      <c r="C77" s="23"/>
      <c r="D77" s="23"/>
      <c r="E77" s="24"/>
      <c r="F77" s="28"/>
      <c r="G77" s="25"/>
      <c r="H77" s="26"/>
    </row>
    <row r="78" spans="1:8" s="21" customFormat="1" x14ac:dyDescent="0.35">
      <c r="A78" s="17"/>
      <c r="B78" s="27" t="s">
        <v>169</v>
      </c>
      <c r="C78"/>
      <c r="D78"/>
      <c r="E78"/>
      <c r="F78"/>
      <c r="G78"/>
      <c r="H78"/>
    </row>
    <row r="79" spans="1:8" x14ac:dyDescent="0.35">
      <c r="B79" s="27" t="s">
        <v>166</v>
      </c>
    </row>
  </sheetData>
  <sortState xmlns:xlrd2="http://schemas.microsoft.com/office/spreadsheetml/2017/richdata2" ref="A2:H79">
    <sortCondition ref="A1"/>
  </sortState>
  <pageMargins left="0.5" right="0.5" top="0.5" bottom="0.5" header="0.3" footer="0.3"/>
  <pageSetup paperSize="5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16D2-D297-4274-BBB7-D3082E15286C}">
  <dimension ref="A3:M9"/>
  <sheetViews>
    <sheetView topLeftCell="B1" workbookViewId="0">
      <selection activeCell="A20" sqref="A20"/>
    </sheetView>
  </sheetViews>
  <sheetFormatPr defaultRowHeight="14.4" x14ac:dyDescent="0.3"/>
  <cols>
    <col min="1" max="1" width="20.33203125" bestFit="1" customWidth="1"/>
    <col min="10" max="10" width="9.77734375" bestFit="1" customWidth="1"/>
    <col min="12" max="12" width="9.5546875" bestFit="1" customWidth="1"/>
    <col min="13" max="13" width="9.33203125" bestFit="1" customWidth="1"/>
  </cols>
  <sheetData>
    <row r="3" spans="1:13" x14ac:dyDescent="0.3">
      <c r="A3" t="s">
        <v>173</v>
      </c>
    </row>
    <row r="5" spans="1:13" x14ac:dyDescent="0.3">
      <c r="B5" t="s">
        <v>170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</row>
    <row r="6" spans="1:13" x14ac:dyDescent="0.3">
      <c r="A6" t="s">
        <v>171</v>
      </c>
      <c r="B6">
        <f>Sheet1!B15</f>
        <v>195</v>
      </c>
      <c r="C6">
        <f>Sheet1!D15</f>
        <v>158</v>
      </c>
      <c r="D6">
        <f>Sheet1!F15</f>
        <v>49</v>
      </c>
      <c r="E6">
        <f>Sheet1!H15</f>
        <v>5</v>
      </c>
      <c r="F6">
        <f>Sheet1!J15</f>
        <v>37</v>
      </c>
      <c r="G6">
        <f>Sheet1!L15</f>
        <v>172</v>
      </c>
      <c r="H6">
        <f>Sheet1!N15</f>
        <v>104</v>
      </c>
      <c r="I6">
        <f>Sheet1!P15</f>
        <v>84</v>
      </c>
      <c r="J6">
        <f>Sheet1!R15</f>
        <v>68</v>
      </c>
      <c r="K6">
        <f>Sheet1!T15</f>
        <v>109</v>
      </c>
      <c r="L6">
        <f>Sheet1!V15</f>
        <v>68</v>
      </c>
      <c r="M6">
        <f>Sheet1!X15</f>
        <v>101</v>
      </c>
    </row>
    <row r="7" spans="1:13" x14ac:dyDescent="0.3">
      <c r="A7" t="s">
        <v>172</v>
      </c>
      <c r="B7">
        <f>Sheet1!C15</f>
        <v>7</v>
      </c>
      <c r="C7">
        <f>Sheet1!E15</f>
        <v>8</v>
      </c>
      <c r="D7">
        <f>Sheet1!G15</f>
        <v>4</v>
      </c>
      <c r="E7">
        <f>Sheet1!I15</f>
        <v>8</v>
      </c>
      <c r="F7">
        <f>Sheet1!K15</f>
        <v>1</v>
      </c>
      <c r="G7">
        <f>Sheet1!M15</f>
        <v>8</v>
      </c>
      <c r="H7">
        <f>Sheet1!O15</f>
        <v>5</v>
      </c>
      <c r="I7">
        <f>Sheet1!Q15</f>
        <v>6</v>
      </c>
      <c r="J7">
        <f>Sheet1!S15</f>
        <v>4</v>
      </c>
      <c r="K7">
        <f>Sheet1!U15</f>
        <v>7</v>
      </c>
      <c r="L7">
        <f>Sheet1!W15</f>
        <v>2</v>
      </c>
      <c r="M7">
        <f>Sheet1!Y15</f>
        <v>5</v>
      </c>
    </row>
    <row r="8" spans="1:13" x14ac:dyDescent="0.3">
      <c r="D8" t="s">
        <v>174</v>
      </c>
    </row>
    <row r="9" spans="1:13" x14ac:dyDescent="0.3">
      <c r="J9" t="s">
        <v>175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Basford, Michael - DOA</dc:creator>
  <cp:lastModifiedBy>Basford, Michael - DOA</cp:lastModifiedBy>
  <cp:lastPrinted>2021-03-08T23:57:24Z</cp:lastPrinted>
  <dcterms:created xsi:type="dcterms:W3CDTF">2021-02-08T16:39:43Z</dcterms:created>
  <dcterms:modified xsi:type="dcterms:W3CDTF">2021-05-20T20:31:24Z</dcterms:modified>
</cp:coreProperties>
</file>