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x5282\Desktop\Production Engineer\"/>
    </mc:Choice>
  </mc:AlternateContent>
  <xr:revisionPtr revIDLastSave="0" documentId="13_ncr:1_{8B81B369-D31C-425A-A33C-E7F58E4F5D11}" xr6:coauthVersionLast="36" xr6:coauthVersionMax="36" xr10:uidLastSave="{00000000-0000-0000-0000-000000000000}"/>
  <bookViews>
    <workbookView xWindow="480" yWindow="120" windowWidth="27795" windowHeight="12075" xr2:uid="{00000000-000D-0000-FFFF-FFFF00000000}"/>
  </bookViews>
  <sheets>
    <sheet name="Template Pre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'Template Prep'!$A$4:$U$161</definedName>
    <definedName name="Annual_Demand">#REF!</definedName>
    <definedName name="Cost_Per_Unit">#REF!</definedName>
    <definedName name="Days_Available_for_Production">#REF!</definedName>
    <definedName name="Desired_Customer_Service_Level">#REF!</definedName>
    <definedName name="Family_Number">#REF!</definedName>
    <definedName name="Family_Setup_Costs">#REF!</definedName>
    <definedName name="Family_Setup_Time">#REF!</definedName>
    <definedName name="First_Data_Cell">#REF!</definedName>
    <definedName name="First_Master_Data_Cell">#REF!</definedName>
    <definedName name="Input_Table_Current_Inventory">#REF!</definedName>
    <definedName name="Inventory_Carrying_Costs">#REF!</definedName>
    <definedName name="Last_Data_Cell">#REF!</definedName>
    <definedName name="Last_Master_Data_Cell">#REF!</definedName>
    <definedName name="Max_Line_Item_Entries">#REF!</definedName>
    <definedName name="Product_Name">#REF!</definedName>
    <definedName name="Production_Rate">#REF!</definedName>
    <definedName name="pw_Annual_Capacity">'[1]Product Wheel'!$L$5</definedName>
    <definedName name="pw_Annual_Demand">'[1]Product Wheel'!$L$2</definedName>
    <definedName name="pw_Product_Wheel_Length">'[1]Product Wheel'!$H$4</definedName>
    <definedName name="SKU_Setup_Costs">#REF!</definedName>
    <definedName name="SKU_Setup_Time">#REF!</definedName>
    <definedName name="solver_adj" localSheetId="0" hidden="1">'Template Prep'!#REF!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'Template Prep'!#REF!</definedName>
    <definedName name="solver_lhs2" localSheetId="0" hidden="1">'Template Prep'!#REF!</definedName>
    <definedName name="solver_lhs3" localSheetId="0" hidden="1">'Template Prep'!#REF!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'Template Prep'!#REF!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'Template Prep'!#REF!</definedName>
    <definedName name="solver_rhs2" localSheetId="0" hidden="1">integer</definedName>
    <definedName name="solver_rhs3" localSheetId="0" hidden="1">'Template Prep'!#REF!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s_Avg_Dmd_per_Day">#REF!</definedName>
    <definedName name="ss_Avg_Dmd_per_Day_Std_Dev">#REF!</definedName>
    <definedName name="ss_Replenishment_Time_Std_Dev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49" i="1" l="1"/>
  <c r="P149" i="1"/>
  <c r="O149" i="1"/>
  <c r="E149" i="1"/>
  <c r="K149" i="1" s="1"/>
  <c r="C149" i="1"/>
  <c r="Q11" i="1"/>
  <c r="P11" i="1"/>
  <c r="O11" i="1"/>
  <c r="E11" i="1"/>
  <c r="K11" i="1" s="1"/>
  <c r="C11" i="1"/>
  <c r="Q97" i="1"/>
  <c r="P97" i="1"/>
  <c r="O97" i="1"/>
  <c r="E97" i="1"/>
  <c r="K97" i="1" s="1"/>
  <c r="C97" i="1"/>
  <c r="Q100" i="1"/>
  <c r="P100" i="1"/>
  <c r="O100" i="1"/>
  <c r="E100" i="1"/>
  <c r="K100" i="1" s="1"/>
  <c r="C100" i="1"/>
  <c r="Q144" i="1"/>
  <c r="P144" i="1"/>
  <c r="O144" i="1"/>
  <c r="E144" i="1"/>
  <c r="K144" i="1" s="1"/>
  <c r="C144" i="1"/>
  <c r="Q122" i="1"/>
  <c r="P122" i="1"/>
  <c r="O122" i="1"/>
  <c r="E122" i="1"/>
  <c r="K122" i="1" s="1"/>
  <c r="C122" i="1"/>
  <c r="Q117" i="1"/>
  <c r="P117" i="1"/>
  <c r="O117" i="1"/>
  <c r="E117" i="1"/>
  <c r="K117" i="1" s="1"/>
  <c r="C117" i="1"/>
  <c r="Q89" i="1"/>
  <c r="P89" i="1"/>
  <c r="O89" i="1"/>
  <c r="E89" i="1"/>
  <c r="K89" i="1" s="1"/>
  <c r="C89" i="1"/>
  <c r="Q92" i="1"/>
  <c r="P92" i="1"/>
  <c r="O92" i="1"/>
  <c r="E92" i="1"/>
  <c r="K92" i="1" s="1"/>
  <c r="C92" i="1"/>
  <c r="Q156" i="1"/>
  <c r="P156" i="1"/>
  <c r="O156" i="1"/>
  <c r="E156" i="1"/>
  <c r="K156" i="1" s="1"/>
  <c r="C156" i="1"/>
  <c r="Q138" i="1"/>
  <c r="P138" i="1"/>
  <c r="O138" i="1"/>
  <c r="E138" i="1"/>
  <c r="K138" i="1" s="1"/>
  <c r="C138" i="1"/>
  <c r="Q107" i="1"/>
  <c r="P107" i="1"/>
  <c r="O107" i="1"/>
  <c r="E107" i="1"/>
  <c r="K107" i="1" s="1"/>
  <c r="C107" i="1"/>
  <c r="Q127" i="1"/>
  <c r="P127" i="1"/>
  <c r="O127" i="1"/>
  <c r="E127" i="1"/>
  <c r="K127" i="1" s="1"/>
  <c r="C127" i="1"/>
  <c r="Q119" i="1"/>
  <c r="P119" i="1"/>
  <c r="O119" i="1"/>
  <c r="E119" i="1"/>
  <c r="K119" i="1" s="1"/>
  <c r="C119" i="1"/>
  <c r="Q6" i="1"/>
  <c r="P6" i="1"/>
  <c r="O6" i="1"/>
  <c r="E6" i="1"/>
  <c r="C6" i="1"/>
  <c r="Q13" i="1"/>
  <c r="P13" i="1"/>
  <c r="O13" i="1"/>
  <c r="E13" i="1"/>
  <c r="C13" i="1"/>
  <c r="Q146" i="1"/>
  <c r="P146" i="1"/>
  <c r="O146" i="1"/>
  <c r="E146" i="1"/>
  <c r="C146" i="1"/>
  <c r="Q154" i="1"/>
  <c r="P154" i="1"/>
  <c r="O154" i="1"/>
  <c r="E154" i="1"/>
  <c r="C154" i="1"/>
  <c r="Q71" i="1"/>
  <c r="P71" i="1"/>
  <c r="O71" i="1"/>
  <c r="E71" i="1"/>
  <c r="C71" i="1"/>
  <c r="Q124" i="1"/>
  <c r="P124" i="1"/>
  <c r="O124" i="1"/>
  <c r="E124" i="1"/>
  <c r="C124" i="1"/>
  <c r="Q48" i="1"/>
  <c r="P48" i="1"/>
  <c r="O48" i="1"/>
  <c r="E48" i="1"/>
  <c r="C48" i="1"/>
  <c r="Q34" i="1"/>
  <c r="P34" i="1"/>
  <c r="O34" i="1"/>
  <c r="E34" i="1"/>
  <c r="C34" i="1"/>
  <c r="Q69" i="1"/>
  <c r="P69" i="1"/>
  <c r="O69" i="1"/>
  <c r="E69" i="1"/>
  <c r="C69" i="1"/>
  <c r="Q142" i="1"/>
  <c r="P142" i="1"/>
  <c r="O142" i="1"/>
  <c r="E142" i="1"/>
  <c r="C142" i="1"/>
  <c r="Q73" i="1"/>
  <c r="P73" i="1"/>
  <c r="O73" i="1"/>
  <c r="E73" i="1"/>
  <c r="C73" i="1"/>
  <c r="Q113" i="1"/>
  <c r="P113" i="1"/>
  <c r="O113" i="1"/>
  <c r="E113" i="1"/>
  <c r="C113" i="1"/>
  <c r="Q58" i="1"/>
  <c r="P58" i="1"/>
  <c r="O58" i="1"/>
  <c r="E58" i="1"/>
  <c r="C58" i="1"/>
  <c r="Q148" i="1"/>
  <c r="P148" i="1"/>
  <c r="O148" i="1"/>
  <c r="E148" i="1"/>
  <c r="C148" i="1"/>
  <c r="Q5" i="1"/>
  <c r="P5" i="1"/>
  <c r="O5" i="1"/>
  <c r="E5" i="1"/>
  <c r="C5" i="1"/>
  <c r="Q47" i="1"/>
  <c r="P47" i="1"/>
  <c r="O47" i="1"/>
  <c r="E47" i="1"/>
  <c r="C47" i="1"/>
  <c r="Q84" i="1"/>
  <c r="P84" i="1"/>
  <c r="O84" i="1"/>
  <c r="E84" i="1"/>
  <c r="C84" i="1"/>
  <c r="Q85" i="1"/>
  <c r="P85" i="1"/>
  <c r="O85" i="1"/>
  <c r="E85" i="1"/>
  <c r="C85" i="1"/>
  <c r="Q83" i="1"/>
  <c r="P83" i="1"/>
  <c r="O83" i="1"/>
  <c r="E83" i="1"/>
  <c r="C83" i="1"/>
  <c r="Q133" i="1"/>
  <c r="P133" i="1"/>
  <c r="O133" i="1"/>
  <c r="E133" i="1"/>
  <c r="C133" i="1"/>
  <c r="Q29" i="1"/>
  <c r="P29" i="1"/>
  <c r="O29" i="1"/>
  <c r="E29" i="1"/>
  <c r="C29" i="1"/>
  <c r="Q104" i="1"/>
  <c r="T104" i="1" s="1"/>
  <c r="P104" i="1"/>
  <c r="O104" i="1"/>
  <c r="E104" i="1"/>
  <c r="C104" i="1"/>
  <c r="Q24" i="1"/>
  <c r="P24" i="1"/>
  <c r="O24" i="1"/>
  <c r="E24" i="1"/>
  <c r="C24" i="1"/>
  <c r="Q42" i="1"/>
  <c r="P42" i="1"/>
  <c r="O42" i="1"/>
  <c r="E42" i="1"/>
  <c r="C42" i="1"/>
  <c r="Q66" i="1"/>
  <c r="P66" i="1"/>
  <c r="O66" i="1"/>
  <c r="E66" i="1"/>
  <c r="C66" i="1"/>
  <c r="Q77" i="1"/>
  <c r="T77" i="1" s="1"/>
  <c r="P77" i="1"/>
  <c r="O77" i="1"/>
  <c r="E77" i="1"/>
  <c r="C77" i="1"/>
  <c r="Q158" i="1"/>
  <c r="P158" i="1"/>
  <c r="O158" i="1"/>
  <c r="E158" i="1"/>
  <c r="C158" i="1"/>
  <c r="Q88" i="1"/>
  <c r="P88" i="1"/>
  <c r="O88" i="1"/>
  <c r="E88" i="1"/>
  <c r="C88" i="1"/>
  <c r="Q67" i="1"/>
  <c r="P67" i="1"/>
  <c r="O67" i="1"/>
  <c r="E67" i="1"/>
  <c r="C67" i="1"/>
  <c r="Q114" i="1"/>
  <c r="P114" i="1"/>
  <c r="O114" i="1"/>
  <c r="E114" i="1"/>
  <c r="C114" i="1"/>
  <c r="Q31" i="1"/>
  <c r="P31" i="1"/>
  <c r="O31" i="1"/>
  <c r="E31" i="1"/>
  <c r="C31" i="1"/>
  <c r="Q106" i="1"/>
  <c r="P106" i="1"/>
  <c r="O106" i="1"/>
  <c r="E106" i="1"/>
  <c r="C106" i="1"/>
  <c r="Q26" i="1"/>
  <c r="P26" i="1"/>
  <c r="O26" i="1"/>
  <c r="E26" i="1"/>
  <c r="C26" i="1"/>
  <c r="Q44" i="1"/>
  <c r="P44" i="1"/>
  <c r="O44" i="1"/>
  <c r="E44" i="1"/>
  <c r="C44" i="1"/>
  <c r="Q160" i="1"/>
  <c r="P160" i="1"/>
  <c r="O160" i="1"/>
  <c r="E160" i="1"/>
  <c r="C160" i="1"/>
  <c r="Q79" i="1"/>
  <c r="P79" i="1"/>
  <c r="O79" i="1"/>
  <c r="E79" i="1"/>
  <c r="C79" i="1"/>
  <c r="Q161" i="1"/>
  <c r="P161" i="1"/>
  <c r="O161" i="1"/>
  <c r="E161" i="1"/>
  <c r="C161" i="1"/>
  <c r="Q150" i="1"/>
  <c r="P150" i="1"/>
  <c r="O150" i="1"/>
  <c r="E150" i="1"/>
  <c r="C150" i="1"/>
  <c r="Q86" i="1"/>
  <c r="P86" i="1"/>
  <c r="O86" i="1"/>
  <c r="E86" i="1"/>
  <c r="C86" i="1"/>
  <c r="Q137" i="1"/>
  <c r="P137" i="1"/>
  <c r="O137" i="1"/>
  <c r="E137" i="1"/>
  <c r="C137" i="1"/>
  <c r="Q54" i="1"/>
  <c r="P54" i="1"/>
  <c r="O54" i="1"/>
  <c r="E54" i="1"/>
  <c r="C54" i="1"/>
  <c r="Q116" i="1"/>
  <c r="P116" i="1"/>
  <c r="O116" i="1"/>
  <c r="E116" i="1"/>
  <c r="C116" i="1"/>
  <c r="Q139" i="1"/>
  <c r="P139" i="1"/>
  <c r="O139" i="1"/>
  <c r="E139" i="1"/>
  <c r="C139" i="1"/>
  <c r="Q109" i="1"/>
  <c r="P109" i="1"/>
  <c r="O109" i="1"/>
  <c r="E109" i="1"/>
  <c r="C109" i="1"/>
  <c r="Q46" i="1"/>
  <c r="P46" i="1"/>
  <c r="O46" i="1"/>
  <c r="E46" i="1"/>
  <c r="C46" i="1"/>
  <c r="Q101" i="1"/>
  <c r="P101" i="1"/>
  <c r="O101" i="1"/>
  <c r="E101" i="1"/>
  <c r="C101" i="1"/>
  <c r="Q55" i="1"/>
  <c r="P55" i="1"/>
  <c r="O55" i="1"/>
  <c r="E55" i="1"/>
  <c r="C55" i="1"/>
  <c r="Q140" i="1"/>
  <c r="P140" i="1"/>
  <c r="O140" i="1"/>
  <c r="E140" i="1"/>
  <c r="C140" i="1"/>
  <c r="Q10" i="1"/>
  <c r="P10" i="1"/>
  <c r="O10" i="1"/>
  <c r="E10" i="1"/>
  <c r="C10" i="1"/>
  <c r="Q125" i="1"/>
  <c r="P125" i="1"/>
  <c r="O125" i="1"/>
  <c r="E125" i="1"/>
  <c r="C125" i="1"/>
  <c r="Q68" i="1"/>
  <c r="P68" i="1"/>
  <c r="O68" i="1"/>
  <c r="E68" i="1"/>
  <c r="C68" i="1"/>
  <c r="Q82" i="1"/>
  <c r="P82" i="1"/>
  <c r="O82" i="1"/>
  <c r="E82" i="1"/>
  <c r="C82" i="1"/>
  <c r="Q8" i="1"/>
  <c r="P8" i="1"/>
  <c r="O8" i="1"/>
  <c r="E8" i="1"/>
  <c r="C8" i="1"/>
  <c r="Q121" i="1"/>
  <c r="P121" i="1"/>
  <c r="O121" i="1"/>
  <c r="E121" i="1"/>
  <c r="C121" i="1"/>
  <c r="Q108" i="1"/>
  <c r="P108" i="1"/>
  <c r="O108" i="1"/>
  <c r="E108" i="1"/>
  <c r="C108" i="1"/>
  <c r="Q22" i="1"/>
  <c r="P22" i="1"/>
  <c r="O22" i="1"/>
  <c r="E22" i="1"/>
  <c r="C22" i="1"/>
  <c r="Q18" i="1"/>
  <c r="P18" i="1"/>
  <c r="O18" i="1"/>
  <c r="E18" i="1"/>
  <c r="C18" i="1"/>
  <c r="Q35" i="1"/>
  <c r="P35" i="1"/>
  <c r="O35" i="1"/>
  <c r="E35" i="1"/>
  <c r="C35" i="1"/>
  <c r="Q145" i="1"/>
  <c r="P145" i="1"/>
  <c r="O145" i="1"/>
  <c r="N145" i="1"/>
  <c r="E145" i="1"/>
  <c r="C145" i="1"/>
  <c r="Q12" i="1"/>
  <c r="P12" i="1"/>
  <c r="O12" i="1"/>
  <c r="N12" i="1"/>
  <c r="E12" i="1"/>
  <c r="C12" i="1"/>
  <c r="Q27" i="1"/>
  <c r="P27" i="1"/>
  <c r="O27" i="1"/>
  <c r="T27" i="1" s="1"/>
  <c r="N27" i="1"/>
  <c r="E27" i="1"/>
  <c r="C27" i="1"/>
  <c r="E64" i="1"/>
  <c r="C64" i="1"/>
  <c r="Q80" i="1"/>
  <c r="P80" i="1"/>
  <c r="O80" i="1"/>
  <c r="N80" i="1"/>
  <c r="E80" i="1"/>
  <c r="C80" i="1"/>
  <c r="Q45" i="1"/>
  <c r="P45" i="1"/>
  <c r="O45" i="1"/>
  <c r="N45" i="1"/>
  <c r="E45" i="1"/>
  <c r="C45" i="1"/>
  <c r="Q147" i="1"/>
  <c r="P147" i="1"/>
  <c r="O147" i="1"/>
  <c r="T147" i="1" s="1"/>
  <c r="N147" i="1"/>
  <c r="E147" i="1"/>
  <c r="C147" i="1"/>
  <c r="Q28" i="1"/>
  <c r="T28" i="1" s="1"/>
  <c r="P28" i="1"/>
  <c r="O28" i="1"/>
  <c r="N28" i="1"/>
  <c r="E28" i="1"/>
  <c r="C28" i="1"/>
  <c r="Q112" i="1"/>
  <c r="P112" i="1"/>
  <c r="O112" i="1"/>
  <c r="N112" i="1"/>
  <c r="E112" i="1"/>
  <c r="C112" i="1"/>
  <c r="Q132" i="1"/>
  <c r="P132" i="1"/>
  <c r="O132" i="1"/>
  <c r="N132" i="1"/>
  <c r="E132" i="1"/>
  <c r="C132" i="1"/>
  <c r="Q153" i="1"/>
  <c r="P153" i="1"/>
  <c r="O153" i="1"/>
  <c r="N153" i="1"/>
  <c r="E153" i="1"/>
  <c r="C153" i="1"/>
  <c r="Q103" i="1"/>
  <c r="P103" i="1"/>
  <c r="O103" i="1"/>
  <c r="N103" i="1"/>
  <c r="E103" i="1"/>
  <c r="C103" i="1"/>
  <c r="Q102" i="1"/>
  <c r="P102" i="1"/>
  <c r="O102" i="1"/>
  <c r="N102" i="1"/>
  <c r="E102" i="1"/>
  <c r="C102" i="1"/>
  <c r="Q23" i="1"/>
  <c r="P23" i="1"/>
  <c r="O23" i="1"/>
  <c r="N23" i="1"/>
  <c r="E23" i="1"/>
  <c r="C23" i="1"/>
  <c r="Q157" i="1"/>
  <c r="P157" i="1"/>
  <c r="O157" i="1"/>
  <c r="N157" i="1"/>
  <c r="E157" i="1"/>
  <c r="C157" i="1"/>
  <c r="Q41" i="1"/>
  <c r="P41" i="1"/>
  <c r="O41" i="1"/>
  <c r="N41" i="1"/>
  <c r="E41" i="1"/>
  <c r="C41" i="1"/>
  <c r="Q76" i="1"/>
  <c r="P76" i="1"/>
  <c r="O76" i="1"/>
  <c r="N76" i="1"/>
  <c r="E76" i="1"/>
  <c r="C76" i="1"/>
  <c r="Q159" i="1"/>
  <c r="P159" i="1"/>
  <c r="O159" i="1"/>
  <c r="N159" i="1"/>
  <c r="E159" i="1"/>
  <c r="C159" i="1"/>
  <c r="Q105" i="1"/>
  <c r="P105" i="1"/>
  <c r="O105" i="1"/>
  <c r="N105" i="1"/>
  <c r="E105" i="1"/>
  <c r="C105" i="1"/>
  <c r="Q30" i="1"/>
  <c r="P30" i="1"/>
  <c r="O30" i="1"/>
  <c r="N30" i="1"/>
  <c r="E30" i="1"/>
  <c r="C30" i="1"/>
  <c r="Q25" i="1"/>
  <c r="P25" i="1"/>
  <c r="O25" i="1"/>
  <c r="N25" i="1"/>
  <c r="E25" i="1"/>
  <c r="C25" i="1"/>
  <c r="Q43" i="1"/>
  <c r="P43" i="1"/>
  <c r="O43" i="1"/>
  <c r="N43" i="1"/>
  <c r="E43" i="1"/>
  <c r="C43" i="1"/>
  <c r="Q78" i="1"/>
  <c r="P78" i="1"/>
  <c r="O78" i="1"/>
  <c r="N78" i="1"/>
  <c r="E78" i="1"/>
  <c r="C78" i="1"/>
  <c r="E63" i="1"/>
  <c r="C63" i="1"/>
  <c r="Q134" i="1"/>
  <c r="P134" i="1"/>
  <c r="O134" i="1"/>
  <c r="N134" i="1"/>
  <c r="E134" i="1"/>
  <c r="C134" i="1"/>
  <c r="Q38" i="1"/>
  <c r="P38" i="1"/>
  <c r="O38" i="1"/>
  <c r="N38" i="1"/>
  <c r="E38" i="1"/>
  <c r="C38" i="1"/>
  <c r="Q19" i="1"/>
  <c r="P19" i="1"/>
  <c r="O19" i="1"/>
  <c r="N19" i="1"/>
  <c r="E19" i="1"/>
  <c r="C19" i="1"/>
  <c r="Q51" i="1"/>
  <c r="P51" i="1"/>
  <c r="O51" i="1"/>
  <c r="N51" i="1"/>
  <c r="E51" i="1"/>
  <c r="C51" i="1"/>
  <c r="Q74" i="1"/>
  <c r="P74" i="1"/>
  <c r="O74" i="1"/>
  <c r="N74" i="1"/>
  <c r="E74" i="1"/>
  <c r="C74" i="1"/>
  <c r="Q39" i="1"/>
  <c r="P39" i="1"/>
  <c r="O39" i="1"/>
  <c r="N39" i="1"/>
  <c r="E39" i="1"/>
  <c r="C39" i="1"/>
  <c r="Q120" i="1"/>
  <c r="P120" i="1"/>
  <c r="O120" i="1"/>
  <c r="N120" i="1"/>
  <c r="E120" i="1"/>
  <c r="C120" i="1"/>
  <c r="Q40" i="1"/>
  <c r="P40" i="1"/>
  <c r="O40" i="1"/>
  <c r="N40" i="1"/>
  <c r="E40" i="1"/>
  <c r="C40" i="1"/>
  <c r="Q152" i="1"/>
  <c r="P152" i="1"/>
  <c r="O152" i="1"/>
  <c r="N152" i="1"/>
  <c r="E152" i="1"/>
  <c r="C152" i="1"/>
  <c r="Q123" i="1"/>
  <c r="P123" i="1"/>
  <c r="O123" i="1"/>
  <c r="N123" i="1"/>
  <c r="E123" i="1"/>
  <c r="C123" i="1"/>
  <c r="Q155" i="1"/>
  <c r="P155" i="1"/>
  <c r="O155" i="1"/>
  <c r="N155" i="1"/>
  <c r="E155" i="1"/>
  <c r="C155" i="1"/>
  <c r="E62" i="1"/>
  <c r="C62" i="1"/>
  <c r="Q75" i="1"/>
  <c r="P75" i="1"/>
  <c r="O75" i="1"/>
  <c r="N75" i="1"/>
  <c r="E75" i="1"/>
  <c r="C75" i="1"/>
  <c r="Q70" i="1"/>
  <c r="P70" i="1"/>
  <c r="O70" i="1"/>
  <c r="N70" i="1"/>
  <c r="E70" i="1"/>
  <c r="C70" i="1"/>
  <c r="Q143" i="1"/>
  <c r="P143" i="1"/>
  <c r="O143" i="1"/>
  <c r="N143" i="1"/>
  <c r="E143" i="1"/>
  <c r="C143" i="1"/>
  <c r="Q115" i="1"/>
  <c r="P115" i="1"/>
  <c r="O115" i="1"/>
  <c r="N115" i="1"/>
  <c r="E115" i="1"/>
  <c r="C115" i="1"/>
  <c r="Q33" i="1"/>
  <c r="P33" i="1"/>
  <c r="O33" i="1"/>
  <c r="N33" i="1"/>
  <c r="E33" i="1"/>
  <c r="C33" i="1"/>
  <c r="Q20" i="1"/>
  <c r="P20" i="1"/>
  <c r="O20" i="1"/>
  <c r="N20" i="1"/>
  <c r="E20" i="1"/>
  <c r="C20" i="1"/>
  <c r="Q95" i="1"/>
  <c r="P95" i="1"/>
  <c r="O95" i="1"/>
  <c r="N95" i="1"/>
  <c r="E95" i="1"/>
  <c r="C95" i="1"/>
  <c r="Q118" i="1"/>
  <c r="P118" i="1"/>
  <c r="O118" i="1"/>
  <c r="N118" i="1"/>
  <c r="E118" i="1"/>
  <c r="C118" i="1"/>
  <c r="Q81" i="1"/>
  <c r="P81" i="1"/>
  <c r="O81" i="1"/>
  <c r="N81" i="1"/>
  <c r="E81" i="1"/>
  <c r="C81" i="1"/>
  <c r="Q50" i="1"/>
  <c r="P50" i="1"/>
  <c r="O50" i="1"/>
  <c r="N50" i="1"/>
  <c r="E50" i="1"/>
  <c r="C50" i="1"/>
  <c r="Q99" i="1"/>
  <c r="P99" i="1"/>
  <c r="O99" i="1"/>
  <c r="N99" i="1"/>
  <c r="E99" i="1"/>
  <c r="C99" i="1"/>
  <c r="Q110" i="1"/>
  <c r="P110" i="1"/>
  <c r="O110" i="1"/>
  <c r="N110" i="1"/>
  <c r="E110" i="1"/>
  <c r="C110" i="1"/>
  <c r="Q72" i="1"/>
  <c r="P72" i="1"/>
  <c r="O72" i="1"/>
  <c r="N72" i="1"/>
  <c r="E72" i="1"/>
  <c r="C72" i="1"/>
  <c r="Q14" i="1"/>
  <c r="P14" i="1"/>
  <c r="O14" i="1"/>
  <c r="N14" i="1"/>
  <c r="E14" i="1"/>
  <c r="C14" i="1"/>
  <c r="Q21" i="1"/>
  <c r="P21" i="1"/>
  <c r="O21" i="1"/>
  <c r="N21" i="1"/>
  <c r="E21" i="1"/>
  <c r="C21" i="1"/>
  <c r="Q96" i="1"/>
  <c r="P96" i="1"/>
  <c r="O96" i="1"/>
  <c r="N96" i="1"/>
  <c r="E96" i="1"/>
  <c r="C96" i="1"/>
  <c r="Q49" i="1"/>
  <c r="P49" i="1"/>
  <c r="O49" i="1"/>
  <c r="N49" i="1"/>
  <c r="E49" i="1"/>
  <c r="C49" i="1"/>
  <c r="Q111" i="1"/>
  <c r="P111" i="1"/>
  <c r="O111" i="1"/>
  <c r="N111" i="1"/>
  <c r="E111" i="1"/>
  <c r="C111" i="1"/>
  <c r="Q141" i="1"/>
  <c r="P141" i="1"/>
  <c r="O141" i="1"/>
  <c r="N141" i="1"/>
  <c r="E141" i="1"/>
  <c r="C141" i="1"/>
  <c r="Q136" i="1"/>
  <c r="P136" i="1"/>
  <c r="O136" i="1"/>
  <c r="N136" i="1"/>
  <c r="E136" i="1"/>
  <c r="C136" i="1"/>
  <c r="Q98" i="1"/>
  <c r="P98" i="1"/>
  <c r="O98" i="1"/>
  <c r="N98" i="1"/>
  <c r="E98" i="1"/>
  <c r="C98" i="1"/>
  <c r="E61" i="1"/>
  <c r="C61" i="1"/>
  <c r="Q128" i="1"/>
  <c r="P128" i="1"/>
  <c r="O128" i="1"/>
  <c r="N128" i="1"/>
  <c r="E128" i="1"/>
  <c r="C128" i="1"/>
  <c r="Q56" i="1"/>
  <c r="P56" i="1"/>
  <c r="O56" i="1"/>
  <c r="N56" i="1"/>
  <c r="E56" i="1"/>
  <c r="C56" i="1"/>
  <c r="Q94" i="1"/>
  <c r="P94" i="1"/>
  <c r="O94" i="1"/>
  <c r="N94" i="1"/>
  <c r="E94" i="1"/>
  <c r="C94" i="1"/>
  <c r="Q36" i="1"/>
  <c r="P36" i="1"/>
  <c r="O36" i="1"/>
  <c r="N36" i="1"/>
  <c r="E36" i="1"/>
  <c r="C36" i="1"/>
  <c r="Q93" i="1"/>
  <c r="P93" i="1"/>
  <c r="O93" i="1"/>
  <c r="N93" i="1"/>
  <c r="E93" i="1"/>
  <c r="C93" i="1"/>
  <c r="Q7" i="1"/>
  <c r="P7" i="1"/>
  <c r="O7" i="1"/>
  <c r="N7" i="1"/>
  <c r="E7" i="1"/>
  <c r="C7" i="1"/>
  <c r="Q9" i="1"/>
  <c r="P9" i="1"/>
  <c r="O9" i="1"/>
  <c r="N9" i="1"/>
  <c r="E9" i="1"/>
  <c r="C9" i="1"/>
  <c r="Q90" i="1"/>
  <c r="P90" i="1"/>
  <c r="O90" i="1"/>
  <c r="N90" i="1"/>
  <c r="E90" i="1"/>
  <c r="C90" i="1"/>
  <c r="Q57" i="1"/>
  <c r="P57" i="1"/>
  <c r="O57" i="1"/>
  <c r="N57" i="1"/>
  <c r="E57" i="1"/>
  <c r="C57" i="1"/>
  <c r="Q91" i="1"/>
  <c r="P91" i="1"/>
  <c r="O91" i="1"/>
  <c r="N91" i="1"/>
  <c r="E91" i="1"/>
  <c r="C91" i="1"/>
  <c r="E60" i="1"/>
  <c r="C60" i="1"/>
  <c r="Q130" i="1"/>
  <c r="P130" i="1"/>
  <c r="O130" i="1"/>
  <c r="N130" i="1"/>
  <c r="E130" i="1"/>
  <c r="C130" i="1"/>
  <c r="Q16" i="1"/>
  <c r="P16" i="1"/>
  <c r="O16" i="1"/>
  <c r="N16" i="1"/>
  <c r="E16" i="1"/>
  <c r="C16" i="1"/>
  <c r="Q87" i="1"/>
  <c r="P87" i="1"/>
  <c r="O87" i="1"/>
  <c r="N87" i="1"/>
  <c r="E87" i="1"/>
  <c r="C87" i="1"/>
  <c r="Q135" i="1"/>
  <c r="P135" i="1"/>
  <c r="O135" i="1"/>
  <c r="N135" i="1"/>
  <c r="E135" i="1"/>
  <c r="C135" i="1"/>
  <c r="Q32" i="1"/>
  <c r="P32" i="1"/>
  <c r="O32" i="1"/>
  <c r="N32" i="1"/>
  <c r="E32" i="1"/>
  <c r="C32" i="1"/>
  <c r="Q131" i="1"/>
  <c r="P131" i="1"/>
  <c r="O131" i="1"/>
  <c r="N131" i="1"/>
  <c r="E131" i="1"/>
  <c r="C131" i="1"/>
  <c r="Q65" i="1"/>
  <c r="P65" i="1"/>
  <c r="O65" i="1"/>
  <c r="N65" i="1"/>
  <c r="E65" i="1"/>
  <c r="C65" i="1"/>
  <c r="Q37" i="1"/>
  <c r="P37" i="1"/>
  <c r="O37" i="1"/>
  <c r="N37" i="1"/>
  <c r="E37" i="1"/>
  <c r="C37" i="1"/>
  <c r="Q53" i="1"/>
  <c r="P53" i="1"/>
  <c r="O53" i="1"/>
  <c r="N53" i="1"/>
  <c r="E53" i="1"/>
  <c r="C53" i="1"/>
  <c r="Q129" i="1"/>
  <c r="P129" i="1"/>
  <c r="O129" i="1"/>
  <c r="N129" i="1"/>
  <c r="E129" i="1"/>
  <c r="C129" i="1"/>
  <c r="Q52" i="1"/>
  <c r="P52" i="1"/>
  <c r="O52" i="1"/>
  <c r="N52" i="1"/>
  <c r="E52" i="1"/>
  <c r="C52" i="1"/>
  <c r="Q126" i="1"/>
  <c r="P126" i="1"/>
  <c r="O126" i="1"/>
  <c r="N126" i="1"/>
  <c r="E126" i="1"/>
  <c r="C126" i="1"/>
  <c r="Q151" i="1"/>
  <c r="P151" i="1"/>
  <c r="O151" i="1"/>
  <c r="N151" i="1"/>
  <c r="E151" i="1"/>
  <c r="C151" i="1"/>
  <c r="Q15" i="1"/>
  <c r="P15" i="1"/>
  <c r="O15" i="1"/>
  <c r="N15" i="1"/>
  <c r="E15" i="1"/>
  <c r="C15" i="1"/>
  <c r="Q17" i="1"/>
  <c r="P17" i="1"/>
  <c r="O17" i="1"/>
  <c r="N17" i="1"/>
  <c r="E17" i="1"/>
  <c r="C17" i="1"/>
  <c r="E59" i="1"/>
  <c r="C59" i="1"/>
  <c r="T55" i="1" l="1"/>
  <c r="T139" i="1"/>
  <c r="T54" i="1"/>
  <c r="T160" i="1"/>
  <c r="T17" i="1"/>
  <c r="T143" i="1"/>
  <c r="T123" i="1"/>
  <c r="T40" i="1"/>
  <c r="T39" i="1"/>
  <c r="T51" i="1"/>
  <c r="T38" i="1"/>
  <c r="T43" i="1"/>
  <c r="T105" i="1"/>
  <c r="T76" i="1"/>
  <c r="T41" i="1"/>
  <c r="T157" i="1"/>
  <c r="T23" i="1"/>
  <c r="T103" i="1"/>
  <c r="T132" i="1"/>
  <c r="T121" i="1"/>
  <c r="T125" i="1"/>
  <c r="T140" i="1"/>
  <c r="T101" i="1"/>
  <c r="T124" i="1"/>
  <c r="T154" i="1"/>
  <c r="T13" i="1"/>
  <c r="S119" i="1"/>
  <c r="T119" i="1" s="1"/>
  <c r="T126" i="1"/>
  <c r="T37" i="1"/>
  <c r="T94" i="1"/>
  <c r="T128" i="1"/>
  <c r="T141" i="1"/>
  <c r="T21" i="1"/>
  <c r="T99" i="1"/>
  <c r="T95" i="1"/>
  <c r="T33" i="1"/>
  <c r="T12" i="1"/>
  <c r="T8" i="1"/>
  <c r="T29" i="1"/>
  <c r="T84" i="1"/>
  <c r="T58" i="1"/>
  <c r="T6" i="1"/>
  <c r="T138" i="1"/>
  <c r="T151" i="1"/>
  <c r="T53" i="1"/>
  <c r="T36" i="1"/>
  <c r="T14" i="1"/>
  <c r="T110" i="1"/>
  <c r="T118" i="1"/>
  <c r="T20" i="1"/>
  <c r="T155" i="1"/>
  <c r="T152" i="1"/>
  <c r="T120" i="1"/>
  <c r="T145" i="1"/>
  <c r="T82" i="1"/>
  <c r="T107" i="1"/>
  <c r="T19" i="1"/>
  <c r="T134" i="1"/>
  <c r="T78" i="1"/>
  <c r="T25" i="1"/>
  <c r="T102" i="1"/>
  <c r="T153" i="1"/>
  <c r="S35" i="1"/>
  <c r="T35" i="1" s="1"/>
  <c r="T109" i="1"/>
  <c r="T26" i="1"/>
  <c r="T67" i="1"/>
  <c r="T66" i="1"/>
  <c r="T83" i="1"/>
  <c r="T5" i="1"/>
  <c r="T73" i="1"/>
  <c r="T111" i="1"/>
  <c r="T96" i="1"/>
  <c r="T32" i="1"/>
  <c r="T135" i="1"/>
  <c r="T136" i="1"/>
  <c r="T56" i="1"/>
  <c r="T98" i="1"/>
  <c r="T49" i="1"/>
  <c r="T72" i="1"/>
  <c r="T81" i="1"/>
  <c r="T70" i="1"/>
  <c r="T75" i="1"/>
  <c r="T46" i="1"/>
  <c r="T50" i="1"/>
  <c r="T30" i="1"/>
  <c r="T45" i="1"/>
  <c r="T115" i="1"/>
  <c r="T74" i="1"/>
  <c r="T159" i="1"/>
  <c r="T18" i="1"/>
  <c r="T10" i="1"/>
  <c r="T22" i="1"/>
  <c r="T48" i="1"/>
  <c r="T150" i="1"/>
  <c r="T161" i="1"/>
  <c r="T88" i="1"/>
  <c r="T42" i="1"/>
  <c r="T142" i="1"/>
  <c r="T117" i="1"/>
  <c r="T137" i="1"/>
  <c r="S79" i="1"/>
  <c r="T79" i="1" s="1"/>
  <c r="T106" i="1"/>
  <c r="T133" i="1"/>
  <c r="T47" i="1"/>
  <c r="T92" i="1"/>
  <c r="T122" i="1"/>
  <c r="T15" i="1"/>
  <c r="T129" i="1"/>
  <c r="T71" i="1"/>
  <c r="T131" i="1"/>
  <c r="T52" i="1"/>
  <c r="T65" i="1"/>
  <c r="T87" i="1"/>
  <c r="T16" i="1"/>
  <c r="T130" i="1"/>
  <c r="T91" i="1"/>
  <c r="T57" i="1"/>
  <c r="T90" i="1"/>
  <c r="T9" i="1"/>
  <c r="T7" i="1"/>
  <c r="T93" i="1"/>
  <c r="T80" i="1"/>
  <c r="T112" i="1"/>
  <c r="T114" i="1"/>
  <c r="T108" i="1"/>
  <c r="T116" i="1"/>
  <c r="T68" i="1"/>
  <c r="T85" i="1"/>
  <c r="S146" i="1"/>
  <c r="T146" i="1" s="1"/>
  <c r="T44" i="1"/>
  <c r="T86" i="1"/>
  <c r="T113" i="1"/>
  <c r="T34" i="1"/>
  <c r="T31" i="1"/>
  <c r="T158" i="1"/>
  <c r="T148" i="1"/>
  <c r="T24" i="1"/>
  <c r="T69" i="1"/>
  <c r="T11" i="1"/>
  <c r="T156" i="1"/>
  <c r="T89" i="1"/>
  <c r="T127" i="1"/>
  <c r="T100" i="1"/>
  <c r="T144" i="1"/>
  <c r="T97" i="1"/>
  <c r="T149" i="1"/>
</calcChain>
</file>

<file path=xl/sharedStrings.xml><?xml version="1.0" encoding="utf-8"?>
<sst xmlns="http://schemas.openxmlformats.org/spreadsheetml/2006/main" count="1263" uniqueCount="299">
  <si>
    <t>Line</t>
  </si>
  <si>
    <t>CC DIM</t>
  </si>
  <si>
    <t>D code</t>
  </si>
  <si>
    <t>2019 GLBL STD</t>
  </si>
  <si>
    <t>Super Clean</t>
  </si>
  <si>
    <t>Demand</t>
  </si>
  <si>
    <t>Sales Rank</t>
  </si>
  <si>
    <t>Sales Rank Cat</t>
  </si>
  <si>
    <t>Family</t>
  </si>
  <si>
    <t>Sub Family</t>
  </si>
  <si>
    <t>Updt Sub Family</t>
  </si>
  <si>
    <t>Color</t>
  </si>
  <si>
    <t>Sub Family Number</t>
  </si>
  <si>
    <t>Sequence</t>
  </si>
  <si>
    <t>VCOM</t>
  </si>
  <si>
    <t>TCOM</t>
  </si>
  <si>
    <t>Mean Trans Loss</t>
  </si>
  <si>
    <t>Transition penalty</t>
  </si>
  <si>
    <t>Family Transition Cost</t>
  </si>
  <si>
    <t>Transition Cost</t>
  </si>
  <si>
    <t>Update Family Seq</t>
  </si>
  <si>
    <t>CSL1</t>
  </si>
  <si>
    <t>F 1</t>
  </si>
  <si>
    <t>NM</t>
  </si>
  <si>
    <t>R4 51-100</t>
  </si>
  <si>
    <t>Granite</t>
  </si>
  <si>
    <t>Sierra</t>
  </si>
  <si>
    <t>Aurora</t>
  </si>
  <si>
    <t>AR1/4</t>
  </si>
  <si>
    <t>AQ1/2</t>
  </si>
  <si>
    <t>Aqua</t>
  </si>
  <si>
    <t>WG1/2</t>
  </si>
  <si>
    <t>Std</t>
  </si>
  <si>
    <t>R3 31-50</t>
  </si>
  <si>
    <t>Warm Gray</t>
  </si>
  <si>
    <t>SD1/2</t>
  </si>
  <si>
    <t>Dusk</t>
  </si>
  <si>
    <t>EC1/2</t>
  </si>
  <si>
    <t>Eclipse</t>
  </si>
  <si>
    <t>SI1/2</t>
  </si>
  <si>
    <t>Sienna Brown</t>
  </si>
  <si>
    <t>ED1/2</t>
  </si>
  <si>
    <t>Medea</t>
  </si>
  <si>
    <t>CO1/2</t>
  </si>
  <si>
    <t>COBALT</t>
  </si>
  <si>
    <t>FL1/2</t>
  </si>
  <si>
    <t>Flint</t>
  </si>
  <si>
    <t>SM1/2</t>
  </si>
  <si>
    <t>Midnight</t>
  </si>
  <si>
    <t>BQ1/2</t>
  </si>
  <si>
    <t>CBR</t>
  </si>
  <si>
    <t>BLACK QUARTZ</t>
  </si>
  <si>
    <t>SS1/2</t>
  </si>
  <si>
    <t>R2 11-30</t>
  </si>
  <si>
    <t>Sandstone</t>
  </si>
  <si>
    <t>JV1/2</t>
  </si>
  <si>
    <t>Mojave</t>
  </si>
  <si>
    <t>AR1/2</t>
  </si>
  <si>
    <t>SL1/2</t>
  </si>
  <si>
    <t>Silt</t>
  </si>
  <si>
    <t>F 2</t>
  </si>
  <si>
    <t>LN1/4</t>
  </si>
  <si>
    <t>Summit</t>
  </si>
  <si>
    <t>Linen</t>
  </si>
  <si>
    <t>EV1/4</t>
  </si>
  <si>
    <t>Everest</t>
  </si>
  <si>
    <t>LN1/2</t>
  </si>
  <si>
    <t>R1 1-10</t>
  </si>
  <si>
    <t>AB1/2</t>
  </si>
  <si>
    <t>Abalone</t>
  </si>
  <si>
    <t>7B1/2</t>
  </si>
  <si>
    <t>Maui</t>
  </si>
  <si>
    <t>MH1/2</t>
  </si>
  <si>
    <t>Matterhorn</t>
  </si>
  <si>
    <t>CN1/2</t>
  </si>
  <si>
    <t>Canyon</t>
  </si>
  <si>
    <t>MO1/2</t>
  </si>
  <si>
    <t>Moss</t>
  </si>
  <si>
    <t>EV1/2</t>
  </si>
  <si>
    <t>SH1/2</t>
  </si>
  <si>
    <t>Shale</t>
  </si>
  <si>
    <t>F 3</t>
  </si>
  <si>
    <t>MV1/2</t>
  </si>
  <si>
    <t>Magna</t>
  </si>
  <si>
    <t>Savannah</t>
  </si>
  <si>
    <t>SV1/2</t>
  </si>
  <si>
    <t>Mega Magna</t>
  </si>
  <si>
    <t>Silver Birch</t>
  </si>
  <si>
    <t>TU1/2</t>
  </si>
  <si>
    <t>Tumbled Glass</t>
  </si>
  <si>
    <t>OT1/2</t>
  </si>
  <si>
    <t>Cottage Lane</t>
  </si>
  <si>
    <t>DJ1/2</t>
  </si>
  <si>
    <t>Fossil</t>
  </si>
  <si>
    <t>MS1/2</t>
  </si>
  <si>
    <t>Sahara</t>
  </si>
  <si>
    <t>BF1/2</t>
  </si>
  <si>
    <t>Beige Fieldstone</t>
  </si>
  <si>
    <t>AO1/2</t>
  </si>
  <si>
    <t>Acorn</t>
  </si>
  <si>
    <t>GO1/2</t>
  </si>
  <si>
    <t>Granola</t>
  </si>
  <si>
    <t>OA1/2</t>
  </si>
  <si>
    <t>Oat</t>
  </si>
  <si>
    <t>MW1/2</t>
  </si>
  <si>
    <t>Willow</t>
  </si>
  <si>
    <t>DO1/2</t>
  </si>
  <si>
    <t>Doeskin</t>
  </si>
  <si>
    <t>GY1/2</t>
  </si>
  <si>
    <t>Cilantro</t>
  </si>
  <si>
    <t>QM1/2</t>
  </si>
  <si>
    <t>Aqualite</t>
  </si>
  <si>
    <t>MP1/2</t>
  </si>
  <si>
    <t>Platinum</t>
  </si>
  <si>
    <t>BE1/2</t>
  </si>
  <si>
    <t>Blue Pebble</t>
  </si>
  <si>
    <t>CC1/2</t>
  </si>
  <si>
    <t>Cocoa Brown</t>
  </si>
  <si>
    <t>PN1/2</t>
  </si>
  <si>
    <t>Pine</t>
  </si>
  <si>
    <t>UB1/2</t>
  </si>
  <si>
    <t>Blue Spice</t>
  </si>
  <si>
    <t>GM1/2</t>
  </si>
  <si>
    <t>Graylite</t>
  </si>
  <si>
    <t>GV1/2</t>
  </si>
  <si>
    <t>Gravel</t>
  </si>
  <si>
    <t>F 4</t>
  </si>
  <si>
    <t>WJ1/2</t>
  </si>
  <si>
    <t>Concrete</t>
  </si>
  <si>
    <t>White Jasmine</t>
  </si>
  <si>
    <t>RP1/2</t>
  </si>
  <si>
    <t>Rice Paper</t>
  </si>
  <si>
    <t>WH1/2</t>
  </si>
  <si>
    <t>Whisper</t>
  </si>
  <si>
    <t>CV1/2</t>
  </si>
  <si>
    <t>Canvas</t>
  </si>
  <si>
    <t>RF1/2</t>
  </si>
  <si>
    <t>Raffia</t>
  </si>
  <si>
    <t>CT1/2</t>
  </si>
  <si>
    <t>GT1/2</t>
  </si>
  <si>
    <t>Green Tea</t>
  </si>
  <si>
    <t>DV1/2</t>
  </si>
  <si>
    <t>Dove</t>
  </si>
  <si>
    <t>BD1/2</t>
  </si>
  <si>
    <t>Fawn</t>
  </si>
  <si>
    <t>CS1/2</t>
  </si>
  <si>
    <t>Suede</t>
  </si>
  <si>
    <t>SR1/2</t>
  </si>
  <si>
    <t>Serene Sage</t>
  </si>
  <si>
    <t>F 5</t>
  </si>
  <si>
    <t>GW1/4</t>
  </si>
  <si>
    <t>Standard</t>
  </si>
  <si>
    <t>Genesis</t>
  </si>
  <si>
    <t>GLACIER WHITE</t>
  </si>
  <si>
    <t>CW1/4</t>
  </si>
  <si>
    <t>CAMEO WHITE</t>
  </si>
  <si>
    <t>BI1/4</t>
  </si>
  <si>
    <t>BISQUE</t>
  </si>
  <si>
    <t>BN1/4</t>
  </si>
  <si>
    <t>BONE</t>
  </si>
  <si>
    <t>NL1/4</t>
  </si>
  <si>
    <t>VANILLA</t>
  </si>
  <si>
    <t>WN1/4</t>
  </si>
  <si>
    <t>Designer White</t>
  </si>
  <si>
    <t>GW1/2</t>
  </si>
  <si>
    <t>CW1/2</t>
  </si>
  <si>
    <t>WN1/2</t>
  </si>
  <si>
    <t>BI1/2</t>
  </si>
  <si>
    <t>NF1/2</t>
  </si>
  <si>
    <t>Nightfall</t>
  </si>
  <si>
    <t>NL1/2</t>
  </si>
  <si>
    <t>WI1/2</t>
  </si>
  <si>
    <t>Modern White</t>
  </si>
  <si>
    <t>SN1/2</t>
  </si>
  <si>
    <t>Sand</t>
  </si>
  <si>
    <t>PG1/2</t>
  </si>
  <si>
    <t>PEARL GRAY</t>
  </si>
  <si>
    <t>BN1/2</t>
  </si>
  <si>
    <t>VY1/2</t>
  </si>
  <si>
    <t>SILVER GRAY</t>
  </si>
  <si>
    <t>CW3/4</t>
  </si>
  <si>
    <t>GW3/4</t>
  </si>
  <si>
    <t>F 6</t>
  </si>
  <si>
    <t>BM1/2</t>
  </si>
  <si>
    <t>Lustra</t>
  </si>
  <si>
    <t>Bronzite</t>
  </si>
  <si>
    <t>AN1/2</t>
  </si>
  <si>
    <t>Anthracite</t>
  </si>
  <si>
    <t>VM1/2</t>
  </si>
  <si>
    <t>Silverite</t>
  </si>
  <si>
    <t>CSL2</t>
  </si>
  <si>
    <t>CL1/2</t>
  </si>
  <si>
    <t>Artisan</t>
  </si>
  <si>
    <t>Clam Shell</t>
  </si>
  <si>
    <t>AW1/2</t>
  </si>
  <si>
    <t>R5 101+</t>
  </si>
  <si>
    <t>Tumbleweed</t>
  </si>
  <si>
    <t>BH1/2</t>
  </si>
  <si>
    <t>Burled Beech</t>
  </si>
  <si>
    <t>NR1/2</t>
  </si>
  <si>
    <t>Sonora</t>
  </si>
  <si>
    <t>RI1/2</t>
  </si>
  <si>
    <t>Riverbed</t>
  </si>
  <si>
    <t>AA1/2</t>
  </si>
  <si>
    <t>Lava Rock</t>
  </si>
  <si>
    <t>HX1/2</t>
  </si>
  <si>
    <t>Ash Concrete</t>
  </si>
  <si>
    <t>GD1/2</t>
  </si>
  <si>
    <t>Aztec Gold</t>
  </si>
  <si>
    <t>RV1/2</t>
  </si>
  <si>
    <t>Ravine</t>
  </si>
  <si>
    <t>AE1/2</t>
  </si>
  <si>
    <t>Earth</t>
  </si>
  <si>
    <t>TS1/2</t>
  </si>
  <si>
    <t>Stardust</t>
  </si>
  <si>
    <t>ER1/2</t>
  </si>
  <si>
    <t>Mineral</t>
  </si>
  <si>
    <t>NE1/2</t>
  </si>
  <si>
    <t>Shoreline</t>
  </si>
  <si>
    <t>CX1/2</t>
  </si>
  <si>
    <t>Carbon Concrete</t>
  </si>
  <si>
    <t>NX1/2</t>
  </si>
  <si>
    <t>Neutral Concrete</t>
  </si>
  <si>
    <t>TO1/2</t>
  </si>
  <si>
    <t>Sand Storm</t>
  </si>
  <si>
    <t>PO1/2</t>
  </si>
  <si>
    <t>Cocoa Prima</t>
  </si>
  <si>
    <t>EP1/2</t>
  </si>
  <si>
    <t>Evening Prima</t>
  </si>
  <si>
    <t>SX1/2</t>
  </si>
  <si>
    <t>Smoke Drift Prima</t>
  </si>
  <si>
    <t>JC1/2</t>
  </si>
  <si>
    <t>Hazelnut</t>
  </si>
  <si>
    <t>WE1/2</t>
  </si>
  <si>
    <t>Windswept Prima</t>
  </si>
  <si>
    <t>WX1/2</t>
  </si>
  <si>
    <t>Weathered Concrete</t>
  </si>
  <si>
    <t>PG1/4</t>
  </si>
  <si>
    <t>GC1/4</t>
  </si>
  <si>
    <t>Glacier Ice</t>
  </si>
  <si>
    <t>LH1/2</t>
  </si>
  <si>
    <t>Light Ash</t>
  </si>
  <si>
    <t>GC1/2</t>
  </si>
  <si>
    <t>IL1/2</t>
  </si>
  <si>
    <t>Lime Ice</t>
  </si>
  <si>
    <t>IP1/2</t>
  </si>
  <si>
    <t>Imperial Yellow</t>
  </si>
  <si>
    <t>IM1/2</t>
  </si>
  <si>
    <t>Mint Ice</t>
  </si>
  <si>
    <t>DA1/2</t>
  </si>
  <si>
    <t>Diamond Blue</t>
  </si>
  <si>
    <t>3D1/2</t>
  </si>
  <si>
    <t>Clay</t>
  </si>
  <si>
    <t>EY1/2</t>
  </si>
  <si>
    <t>Elegant Gray</t>
  </si>
  <si>
    <t>GS1/2</t>
  </si>
  <si>
    <t>Sea Grass</t>
  </si>
  <si>
    <t>TY1/2</t>
  </si>
  <si>
    <t>ATHENA GRAY</t>
  </si>
  <si>
    <t>GG1/2</t>
  </si>
  <si>
    <t>Green Grape</t>
  </si>
  <si>
    <t>CJ1/2</t>
  </si>
  <si>
    <t>Citrus Orange</t>
  </si>
  <si>
    <t>DH1/2</t>
  </si>
  <si>
    <t>Hot</t>
  </si>
  <si>
    <t>RR1/2</t>
  </si>
  <si>
    <t>Royal Red</t>
  </si>
  <si>
    <t>GN1/2</t>
  </si>
  <si>
    <t>Blooming Green</t>
  </si>
  <si>
    <t>4B1/2</t>
  </si>
  <si>
    <t>Sparkling White</t>
  </si>
  <si>
    <t>RC1/2</t>
  </si>
  <si>
    <t>Rain Cloud</t>
  </si>
  <si>
    <t>SF1/2</t>
  </si>
  <si>
    <t>Seafoam</t>
  </si>
  <si>
    <t>NP1/2</t>
  </si>
  <si>
    <t>Nimbus Prima</t>
  </si>
  <si>
    <t>TD1/2</t>
  </si>
  <si>
    <t>Witch Hazel</t>
  </si>
  <si>
    <t>WM1/2</t>
  </si>
  <si>
    <t>Whipped Cream</t>
  </si>
  <si>
    <t>LT1/2</t>
  </si>
  <si>
    <t>Sandalwood</t>
  </si>
  <si>
    <t>LI1/2</t>
  </si>
  <si>
    <t>Limestone Prima</t>
  </si>
  <si>
    <t>PX1/2</t>
  </si>
  <si>
    <t>Cosmos Prima</t>
  </si>
  <si>
    <t>RL1/2</t>
  </si>
  <si>
    <t>Pearl</t>
  </si>
  <si>
    <t>UX1/2</t>
  </si>
  <si>
    <t>Dune Prima</t>
  </si>
  <si>
    <t>MX1/2</t>
  </si>
  <si>
    <t>Milky Way</t>
  </si>
  <si>
    <t>MT1/2</t>
  </si>
  <si>
    <t>Antarctica</t>
  </si>
  <si>
    <t>AI1/2</t>
  </si>
  <si>
    <t>Arctic Ice</t>
  </si>
  <si>
    <t>WC1/2</t>
  </si>
  <si>
    <t>Whitecap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</si>
</sst>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MS Sans Serif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i/>
      <sz val="9"/>
      <color indexed="12"/>
      <name val="Arial"/>
      <family val="2"/>
    </font>
    <font>
      <sz val="8.5"/>
      <name val="Microsoft Sans Serif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0" fontId="4" fillId="0" borderId="0" applyFont="0" applyFill="0" applyBorder="0" applyAlignment="0" applyProtection="0"/>
    <xf numFmtId="37" fontId="5" fillId="0" borderId="1" applyNumberFormat="0" applyFill="0" applyBorder="0" applyAlignment="0">
      <protection locked="0"/>
    </xf>
    <xf numFmtId="37" fontId="6" fillId="0" borderId="1" applyNumberFormat="0" applyFill="0" applyBorder="0" applyAlignment="0">
      <alignment horizontal="right"/>
    </xf>
    <xf numFmtId="0" fontId="7" fillId="0" borderId="0" applyNumberFormat="0" applyFill="0" applyBorder="0" applyAlignment="0">
      <alignment horizontal="center"/>
    </xf>
    <xf numFmtId="37" fontId="2" fillId="0" borderId="1" applyNumberFormat="0" applyFont="0" applyFill="0" applyBorder="0" applyAlignment="0"/>
    <xf numFmtId="0" fontId="8" fillId="0" borderId="0">
      <protection locked="0"/>
    </xf>
    <xf numFmtId="9" fontId="2" fillId="0" borderId="0" applyFont="0" applyFill="0" applyBorder="0" applyAlignment="0" applyProtection="0"/>
    <xf numFmtId="0" fontId="9" fillId="0" borderId="0">
      <alignment vertical="top"/>
    </xf>
  </cellStyleXfs>
  <cellXfs count="13">
    <xf numFmtId="0" fontId="0" fillId="0" borderId="0" xfId="0"/>
    <xf numFmtId="164" fontId="0" fillId="0" borderId="0" xfId="1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164" fontId="3" fillId="3" borderId="1" xfId="1" applyNumberFormat="1" applyFont="1" applyFill="1" applyBorder="1" applyAlignment="1">
      <alignment vertical="top" wrapText="1"/>
    </xf>
    <xf numFmtId="0" fontId="0" fillId="0" borderId="1" xfId="0" applyBorder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0" fontId="0" fillId="2" borderId="1" xfId="0" applyFill="1" applyBorder="1"/>
  </cellXfs>
  <cellStyles count="13">
    <cellStyle name="Comma" xfId="1" builtinId="3"/>
    <cellStyle name="Comma 2" xfId="5" xr:uid="{00000000-0005-0000-0000-000001000000}"/>
    <cellStyle name="Currency" xfId="2" builtinId="4"/>
    <cellStyle name="Currency 2" xfId="4" xr:uid="{00000000-0005-0000-0000-000003000000}"/>
    <cellStyle name="Data" xfId="6" xr:uid="{00000000-0005-0000-0000-000004000000}"/>
    <cellStyle name="FORMULA" xfId="7" xr:uid="{00000000-0005-0000-0000-000005000000}"/>
    <cellStyle name="Hidden" xfId="8" xr:uid="{00000000-0005-0000-0000-000006000000}"/>
    <cellStyle name="Locked" xfId="9" xr:uid="{00000000-0005-0000-0000-000007000000}"/>
    <cellStyle name="Normal" xfId="0" builtinId="0"/>
    <cellStyle name="Normal 2" xfId="10" xr:uid="{00000000-0005-0000-0000-000009000000}"/>
    <cellStyle name="Normal 3" xfId="3" xr:uid="{00000000-0005-0000-0000-00000A000000}"/>
    <cellStyle name="Percent 2" xfId="11" xr:uid="{00000000-0005-0000-0000-00000B000000}"/>
    <cellStyle name="Style 1" xfId="12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7608/Documents/temp/Model%20Baseline/Yerkes%20Line%201%20-%202018%20Baseline%20-%20Act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7608/Documents/temp/Data%20Collection%20Tracker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7608/Documents/temp/Transitions_Working_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rections"/>
      <sheetName val="Updates"/>
      <sheetName val="Driving Table"/>
      <sheetName val="Input_Data_Assumptions"/>
      <sheetName val="Output KPIs"/>
      <sheetName val="Demand Adjustment"/>
      <sheetName val="Overrides"/>
      <sheetName val="Input Data Table"/>
      <sheetName val="Product Wheel"/>
      <sheetName val="Wheel Cycles"/>
      <sheetName val="EOQ Chart Manual"/>
      <sheetName val="Log"/>
      <sheetName val="EOQ Chart"/>
      <sheetName val="Wheel_Composition"/>
      <sheetName val="pProductWheel"/>
      <sheetName val="Chart1"/>
      <sheetName val="Initial INV"/>
      <sheetName val="cPWpi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L1" t="str">
            <v>Annual Demand</v>
          </cell>
        </row>
        <row r="2">
          <cell r="L2">
            <v>519237</v>
          </cell>
        </row>
        <row r="4">
          <cell r="H4">
            <v>28</v>
          </cell>
        </row>
        <row r="5">
          <cell r="L5">
            <v>579000.59252296924</v>
          </cell>
        </row>
      </sheetData>
      <sheetData sheetId="9"/>
      <sheetData sheetId="10">
        <row r="1">
          <cell r="B1" t="str">
            <v>Incremental Inventory Cost</v>
          </cell>
        </row>
      </sheetData>
      <sheetData sheetId="11"/>
      <sheetData sheetId="12"/>
      <sheetData sheetId="13"/>
      <sheetData sheetId="14" refreshError="1"/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2013 Ref"/>
      <sheetName val="2108 PW Settings"/>
      <sheetName val="Material WC"/>
      <sheetName val="Previous Model"/>
      <sheetName val="Reference"/>
      <sheetName val="Demand Prep"/>
      <sheetName val="Template Prep"/>
      <sheetName val="CSL 1 2 MIN MAX"/>
      <sheetName val="Log"/>
      <sheetName val="EOQ Chart Manual"/>
      <sheetName val="Open Items"/>
      <sheetName val="Trasnition Category"/>
      <sheetName val="Transition Data"/>
      <sheetName val="Color Control Nominals"/>
      <sheetName val="Sales STOs"/>
      <sheetName val="CV Calc"/>
      <sheetName val="Sheet1"/>
      <sheetName val="CV WS"/>
    </sheetNames>
    <sheetDataSet>
      <sheetData sheetId="0"/>
      <sheetData sheetId="1"/>
      <sheetData sheetId="2"/>
      <sheetData sheetId="3">
        <row r="10">
          <cell r="G10" t="str">
            <v>CC DIM</v>
          </cell>
          <cell r="H10" t="str">
            <v>CC DIM 2</v>
          </cell>
          <cell r="I10" t="str">
            <v>Packed</v>
          </cell>
          <cell r="J10" t="str">
            <v>Count</v>
          </cell>
          <cell r="K10" t="str">
            <v xml:space="preserve"> Cast</v>
          </cell>
          <cell r="L10" t="str">
            <v>A Grade</v>
          </cell>
          <cell r="M10" t="str">
            <v>Sequence</v>
          </cell>
          <cell r="N10" t="str">
            <v>PW Family</v>
          </cell>
          <cell r="O10" t="str">
            <v>Family Name</v>
          </cell>
          <cell r="P10" t="str">
            <v>Color Name</v>
          </cell>
          <cell r="Q10" t="str">
            <v>Family</v>
          </cell>
          <cell r="R10" t="str">
            <v>Sub Family</v>
          </cell>
          <cell r="S10" t="str">
            <v>Supply Grp</v>
          </cell>
          <cell r="T10" t="str">
            <v>Sales Rank Category</v>
          </cell>
          <cell r="U10" t="str">
            <v>Line</v>
          </cell>
          <cell r="V10" t="str">
            <v>CC DIM 2</v>
          </cell>
          <cell r="W10" t="str">
            <v>Sequence Override</v>
          </cell>
          <cell r="X10" t="str">
            <v>Line usage</v>
          </cell>
          <cell r="Y10" t="str">
            <v xml:space="preserve">New Family Number </v>
          </cell>
          <cell r="Z10" t="str">
            <v>Sequence 2019</v>
          </cell>
          <cell r="AA10" t="str">
            <v>COMB SEQ</v>
          </cell>
          <cell r="AB10" t="str">
            <v>CSL 1 Demand</v>
          </cell>
          <cell r="AC10" t="str">
            <v>CSL 2 Demand</v>
          </cell>
          <cell r="AD10" t="str">
            <v>2018 PROD</v>
          </cell>
          <cell r="AE10" t="str">
            <v>VCOM per Unit</v>
          </cell>
          <cell r="AF10" t="str">
            <v>PFC per Unit</v>
          </cell>
          <cell r="AG10" t="str">
            <v>TCOM per Unit</v>
          </cell>
        </row>
        <row r="11">
          <cell r="G11" t="str">
            <v>AR1/4</v>
          </cell>
          <cell r="H11" t="str">
            <v>AR 1/4</v>
          </cell>
          <cell r="I11">
            <v>578</v>
          </cell>
          <cell r="J11">
            <v>2</v>
          </cell>
          <cell r="K11">
            <v>752</v>
          </cell>
          <cell r="L11">
            <v>588</v>
          </cell>
          <cell r="M11">
            <v>5</v>
          </cell>
          <cell r="N11">
            <v>1</v>
          </cell>
          <cell r="O11" t="str">
            <v>SIERRA</v>
          </cell>
          <cell r="P11" t="str">
            <v>Aurora</v>
          </cell>
          <cell r="Q11" t="str">
            <v>Granite</v>
          </cell>
          <cell r="R11" t="str">
            <v>Sierra</v>
          </cell>
          <cell r="S11" t="str">
            <v>C SIERRA</v>
          </cell>
          <cell r="T11" t="str">
            <v>R5 101-200</v>
          </cell>
          <cell r="U11" t="str">
            <v>CSL1</v>
          </cell>
          <cell r="V11" t="str">
            <v>AR 1/4</v>
          </cell>
          <cell r="W11">
            <v>1</v>
          </cell>
          <cell r="X11" t="str">
            <v>CSL1</v>
          </cell>
          <cell r="Y11">
            <v>1</v>
          </cell>
          <cell r="Z11">
            <v>1</v>
          </cell>
          <cell r="AA11">
            <v>1</v>
          </cell>
          <cell r="AB11">
            <v>578</v>
          </cell>
          <cell r="AC11">
            <v>0</v>
          </cell>
          <cell r="AD11">
            <v>578</v>
          </cell>
          <cell r="AE11">
            <v>60.905793528505392</v>
          </cell>
          <cell r="AF11">
            <v>56.243528505392916</v>
          </cell>
          <cell r="AG11">
            <v>117.14932203389831</v>
          </cell>
        </row>
        <row r="12">
          <cell r="G12" t="str">
            <v>AQ1/2</v>
          </cell>
          <cell r="H12" t="str">
            <v>AQ 1/2</v>
          </cell>
          <cell r="I12">
            <v>1516</v>
          </cell>
          <cell r="J12">
            <v>2</v>
          </cell>
          <cell r="K12">
            <v>1749</v>
          </cell>
          <cell r="L12">
            <v>1535</v>
          </cell>
          <cell r="M12">
            <v>8</v>
          </cell>
          <cell r="N12">
            <v>1</v>
          </cell>
          <cell r="O12" t="str">
            <v>SIERRA</v>
          </cell>
          <cell r="P12" t="str">
            <v>Aqua</v>
          </cell>
          <cell r="Q12" t="str">
            <v>Granite</v>
          </cell>
          <cell r="R12" t="str">
            <v>Sierra</v>
          </cell>
          <cell r="S12" t="str">
            <v>C SIERRA</v>
          </cell>
          <cell r="T12" t="str">
            <v>R4 51-100</v>
          </cell>
          <cell r="U12" t="str">
            <v>CSL1</v>
          </cell>
          <cell r="V12" t="str">
            <v>AQ 1/2</v>
          </cell>
          <cell r="W12">
            <v>1</v>
          </cell>
          <cell r="X12" t="str">
            <v>CSL1</v>
          </cell>
          <cell r="Y12">
            <v>1</v>
          </cell>
          <cell r="Z12">
            <v>2</v>
          </cell>
          <cell r="AA12">
            <v>2</v>
          </cell>
          <cell r="AB12">
            <v>1516</v>
          </cell>
          <cell r="AC12">
            <v>0</v>
          </cell>
          <cell r="AD12">
            <v>1516</v>
          </cell>
          <cell r="AE12">
            <v>138.45742335290279</v>
          </cell>
          <cell r="AF12">
            <v>55.05514677103718</v>
          </cell>
          <cell r="AG12">
            <v>193.51257012393995</v>
          </cell>
        </row>
        <row r="13">
          <cell r="G13" t="str">
            <v>WG1/2</v>
          </cell>
          <cell r="H13" t="str">
            <v>WG 1/2</v>
          </cell>
          <cell r="I13">
            <v>4065</v>
          </cell>
          <cell r="J13">
            <v>6</v>
          </cell>
          <cell r="K13">
            <v>4654</v>
          </cell>
          <cell r="L13">
            <v>4085</v>
          </cell>
          <cell r="M13">
            <v>9</v>
          </cell>
          <cell r="N13">
            <v>1</v>
          </cell>
          <cell r="O13" t="str">
            <v>SIERRA</v>
          </cell>
          <cell r="P13" t="str">
            <v>Warm Gray</v>
          </cell>
          <cell r="Q13" t="str">
            <v>Granite</v>
          </cell>
          <cell r="R13" t="str">
            <v>Sierra</v>
          </cell>
          <cell r="S13" t="str">
            <v>C SIERRA</v>
          </cell>
          <cell r="T13" t="str">
            <v>R3 31-50</v>
          </cell>
          <cell r="U13" t="str">
            <v>CSL1</v>
          </cell>
          <cell r="V13" t="str">
            <v>WG 1/2</v>
          </cell>
          <cell r="W13">
            <v>1</v>
          </cell>
          <cell r="X13" t="str">
            <v>CSL1</v>
          </cell>
          <cell r="Y13">
            <v>1</v>
          </cell>
          <cell r="Z13">
            <v>3</v>
          </cell>
          <cell r="AA13">
            <v>3</v>
          </cell>
          <cell r="AB13">
            <v>4065</v>
          </cell>
          <cell r="AC13">
            <v>0</v>
          </cell>
          <cell r="AD13">
            <v>4065</v>
          </cell>
          <cell r="AE13">
            <v>127.99640039206075</v>
          </cell>
          <cell r="AF13">
            <v>62.193648615535416</v>
          </cell>
          <cell r="AG13">
            <v>190.19004900759617</v>
          </cell>
        </row>
        <row r="14">
          <cell r="G14" t="str">
            <v>SD1/2</v>
          </cell>
          <cell r="H14" t="str">
            <v>SD 1/2</v>
          </cell>
          <cell r="I14">
            <v>3677</v>
          </cell>
          <cell r="J14">
            <v>5</v>
          </cell>
          <cell r="K14">
            <v>4246</v>
          </cell>
          <cell r="L14">
            <v>3690</v>
          </cell>
          <cell r="M14">
            <v>10</v>
          </cell>
          <cell r="N14">
            <v>1</v>
          </cell>
          <cell r="O14" t="str">
            <v>SIERRA</v>
          </cell>
          <cell r="P14" t="str">
            <v>Dusk</v>
          </cell>
          <cell r="Q14" t="str">
            <v>Granite</v>
          </cell>
          <cell r="R14" t="str">
            <v>Sierra</v>
          </cell>
          <cell r="S14" t="str">
            <v>C SIERRA</v>
          </cell>
          <cell r="T14" t="str">
            <v>R4 51-100</v>
          </cell>
          <cell r="U14" t="str">
            <v>CSL1</v>
          </cell>
          <cell r="V14" t="str">
            <v>SD 1/2</v>
          </cell>
          <cell r="W14">
            <v>1</v>
          </cell>
          <cell r="X14" t="str">
            <v>CSL1</v>
          </cell>
          <cell r="Y14">
            <v>1</v>
          </cell>
          <cell r="Z14">
            <v>4</v>
          </cell>
          <cell r="AA14">
            <v>4</v>
          </cell>
          <cell r="AB14">
            <v>3677</v>
          </cell>
          <cell r="AC14">
            <v>0</v>
          </cell>
          <cell r="AD14">
            <v>3677</v>
          </cell>
          <cell r="AE14">
            <v>127.3453781512605</v>
          </cell>
          <cell r="AF14">
            <v>56.630609921387915</v>
          </cell>
          <cell r="AG14">
            <v>183.97598807264842</v>
          </cell>
        </row>
        <row r="15">
          <cell r="G15" t="str">
            <v>EC1/2</v>
          </cell>
          <cell r="H15" t="str">
            <v>EC 1/2</v>
          </cell>
          <cell r="I15">
            <v>1183</v>
          </cell>
          <cell r="J15">
            <v>6</v>
          </cell>
          <cell r="K15">
            <v>1715</v>
          </cell>
          <cell r="L15">
            <v>1217</v>
          </cell>
          <cell r="M15">
            <v>11</v>
          </cell>
          <cell r="N15">
            <v>1</v>
          </cell>
          <cell r="O15" t="str">
            <v>SIERRA</v>
          </cell>
          <cell r="P15" t="str">
            <v>Eclipse</v>
          </cell>
          <cell r="Q15" t="str">
            <v>Granite</v>
          </cell>
          <cell r="R15" t="str">
            <v>Sierra</v>
          </cell>
          <cell r="S15" t="str">
            <v>C SIERRA</v>
          </cell>
          <cell r="T15" t="str">
            <v>R4 51-100</v>
          </cell>
          <cell r="U15" t="str">
            <v>CSL1</v>
          </cell>
          <cell r="V15" t="str">
            <v>EC 1/2</v>
          </cell>
          <cell r="W15">
            <v>1</v>
          </cell>
          <cell r="X15" t="str">
            <v>CSL1</v>
          </cell>
          <cell r="Y15">
            <v>1</v>
          </cell>
          <cell r="Z15">
            <v>5</v>
          </cell>
          <cell r="AA15">
            <v>5</v>
          </cell>
          <cell r="AB15">
            <v>1183</v>
          </cell>
          <cell r="AC15">
            <v>0</v>
          </cell>
          <cell r="AD15">
            <v>1183</v>
          </cell>
          <cell r="AE15">
            <v>154.86710304054054</v>
          </cell>
          <cell r="AF15">
            <v>65.787001689189182</v>
          </cell>
          <cell r="AG15">
            <v>220.65410472972974</v>
          </cell>
        </row>
        <row r="16">
          <cell r="G16" t="str">
            <v>SI1/2</v>
          </cell>
          <cell r="H16" t="str">
            <v>SI 1/2</v>
          </cell>
          <cell r="I16">
            <v>1195</v>
          </cell>
          <cell r="J16">
            <v>2</v>
          </cell>
          <cell r="K16">
            <v>1365</v>
          </cell>
          <cell r="L16">
            <v>1206</v>
          </cell>
          <cell r="M16">
            <v>12</v>
          </cell>
          <cell r="N16">
            <v>1</v>
          </cell>
          <cell r="O16" t="str">
            <v>SIERRA</v>
          </cell>
          <cell r="P16" t="str">
            <v>Sienna Brown</v>
          </cell>
          <cell r="Q16" t="str">
            <v>Granite</v>
          </cell>
          <cell r="R16" t="str">
            <v>Sierra</v>
          </cell>
          <cell r="S16" t="str">
            <v>C SIERRA</v>
          </cell>
          <cell r="T16" t="str">
            <v>R4 51-100</v>
          </cell>
          <cell r="U16" t="str">
            <v>CSL1</v>
          </cell>
          <cell r="V16" t="str">
            <v>SI 1/2</v>
          </cell>
          <cell r="W16">
            <v>1</v>
          </cell>
          <cell r="X16" t="str">
            <v>CSL1</v>
          </cell>
          <cell r="Y16">
            <v>1</v>
          </cell>
          <cell r="Z16">
            <v>6</v>
          </cell>
          <cell r="AA16">
            <v>6</v>
          </cell>
          <cell r="AB16">
            <v>1195</v>
          </cell>
          <cell r="AC16">
            <v>0</v>
          </cell>
          <cell r="AD16">
            <v>1195</v>
          </cell>
          <cell r="AE16">
            <v>130.72630488815244</v>
          </cell>
          <cell r="AF16">
            <v>54.95825186412592</v>
          </cell>
          <cell r="AG16">
            <v>185.68455675227838</v>
          </cell>
        </row>
        <row r="17">
          <cell r="G17" t="str">
            <v>ED1/2</v>
          </cell>
          <cell r="H17" t="str">
            <v>ED 1/2</v>
          </cell>
          <cell r="I17">
            <v>3251</v>
          </cell>
          <cell r="J17">
            <v>5</v>
          </cell>
          <cell r="K17">
            <v>3703</v>
          </cell>
          <cell r="L17">
            <v>3272</v>
          </cell>
          <cell r="M17">
            <v>13</v>
          </cell>
          <cell r="N17">
            <v>1</v>
          </cell>
          <cell r="O17" t="str">
            <v>SIERRA</v>
          </cell>
          <cell r="P17" t="str">
            <v>Medea</v>
          </cell>
          <cell r="Q17" t="str">
            <v>Granite</v>
          </cell>
          <cell r="R17" t="str">
            <v>Sierra</v>
          </cell>
          <cell r="S17" t="str">
            <v>C SIERRA</v>
          </cell>
          <cell r="T17" t="str">
            <v>R4 51-100</v>
          </cell>
          <cell r="U17" t="str">
            <v>CSL1</v>
          </cell>
          <cell r="V17" t="str">
            <v>ED 1/2</v>
          </cell>
          <cell r="W17">
            <v>1</v>
          </cell>
          <cell r="X17" t="str">
            <v>CSL1</v>
          </cell>
          <cell r="Y17">
            <v>1</v>
          </cell>
          <cell r="Z17">
            <v>7</v>
          </cell>
          <cell r="AA17">
            <v>7</v>
          </cell>
          <cell r="AB17">
            <v>3251</v>
          </cell>
          <cell r="AC17">
            <v>0</v>
          </cell>
          <cell r="AD17">
            <v>3251</v>
          </cell>
          <cell r="AE17">
            <v>128.25019018404907</v>
          </cell>
          <cell r="AF17">
            <v>59.254717791411046</v>
          </cell>
          <cell r="AG17">
            <v>187.50490797546013</v>
          </cell>
        </row>
        <row r="18">
          <cell r="G18" t="str">
            <v>CO1/2</v>
          </cell>
          <cell r="H18" t="str">
            <v>CO 1/2</v>
          </cell>
          <cell r="I18">
            <v>2026</v>
          </cell>
          <cell r="J18">
            <v>4</v>
          </cell>
          <cell r="K18">
            <v>2638</v>
          </cell>
          <cell r="L18">
            <v>2038</v>
          </cell>
          <cell r="M18">
            <v>15</v>
          </cell>
          <cell r="N18">
            <v>1</v>
          </cell>
          <cell r="O18" t="str">
            <v>SIERRA</v>
          </cell>
          <cell r="P18" t="str">
            <v>COBALT</v>
          </cell>
          <cell r="Q18" t="str">
            <v>Granite</v>
          </cell>
          <cell r="R18" t="str">
            <v>Sierra</v>
          </cell>
          <cell r="S18" t="str">
            <v>C SIERRA</v>
          </cell>
          <cell r="T18" t="str">
            <v>R4 51-100</v>
          </cell>
          <cell r="U18" t="str">
            <v>CSL1</v>
          </cell>
          <cell r="V18" t="str">
            <v>CO 1/2</v>
          </cell>
          <cell r="W18">
            <v>1</v>
          </cell>
          <cell r="X18" t="str">
            <v>CSL1</v>
          </cell>
          <cell r="Y18">
            <v>1</v>
          </cell>
          <cell r="Z18">
            <v>8</v>
          </cell>
          <cell r="AA18">
            <v>8</v>
          </cell>
          <cell r="AB18">
            <v>2026</v>
          </cell>
          <cell r="AC18">
            <v>0</v>
          </cell>
          <cell r="AD18">
            <v>2026</v>
          </cell>
          <cell r="AE18">
            <v>153.18287187039766</v>
          </cell>
          <cell r="AF18">
            <v>66.488080510554738</v>
          </cell>
          <cell r="AG18">
            <v>219.67095238095237</v>
          </cell>
        </row>
        <row r="19">
          <cell r="G19" t="str">
            <v>FL1/2</v>
          </cell>
          <cell r="H19" t="str">
            <v>FL 1/2</v>
          </cell>
          <cell r="I19">
            <v>2122</v>
          </cell>
          <cell r="J19">
            <v>4</v>
          </cell>
          <cell r="K19">
            <v>2701</v>
          </cell>
          <cell r="L19">
            <v>2105</v>
          </cell>
          <cell r="M19">
            <v>16</v>
          </cell>
          <cell r="N19">
            <v>1</v>
          </cell>
          <cell r="O19" t="str">
            <v>SIERRA</v>
          </cell>
          <cell r="P19" t="str">
            <v>Flint</v>
          </cell>
          <cell r="Q19" t="str">
            <v>Granite</v>
          </cell>
          <cell r="R19" t="str">
            <v>Sierra</v>
          </cell>
          <cell r="S19" t="str">
            <v>C SIERRA</v>
          </cell>
          <cell r="T19" t="str">
            <v>R4 51-100</v>
          </cell>
          <cell r="U19" t="str">
            <v>CSL1</v>
          </cell>
          <cell r="V19" t="str">
            <v>FL 1/2</v>
          </cell>
          <cell r="W19">
            <v>1</v>
          </cell>
          <cell r="X19" t="str">
            <v>CSL1</v>
          </cell>
          <cell r="Y19">
            <v>1</v>
          </cell>
          <cell r="Z19">
            <v>9</v>
          </cell>
          <cell r="AA19">
            <v>9</v>
          </cell>
          <cell r="AB19">
            <v>2122</v>
          </cell>
          <cell r="AC19">
            <v>0</v>
          </cell>
          <cell r="AD19">
            <v>2122</v>
          </cell>
          <cell r="AE19">
            <v>123.24207841284837</v>
          </cell>
          <cell r="AF19">
            <v>56.753131790269251</v>
          </cell>
          <cell r="AG19">
            <v>179.99521020311761</v>
          </cell>
        </row>
        <row r="20">
          <cell r="G20" t="str">
            <v>SM1/2</v>
          </cell>
          <cell r="H20" t="str">
            <v>SM 1/2</v>
          </cell>
          <cell r="I20">
            <v>2665</v>
          </cell>
          <cell r="J20">
            <v>6</v>
          </cell>
          <cell r="K20">
            <v>3149</v>
          </cell>
          <cell r="L20">
            <v>2678</v>
          </cell>
          <cell r="M20">
            <v>17</v>
          </cell>
          <cell r="N20">
            <v>1</v>
          </cell>
          <cell r="O20" t="str">
            <v>SIERRA</v>
          </cell>
          <cell r="P20" t="str">
            <v>Midnight</v>
          </cell>
          <cell r="Q20" t="str">
            <v>Granite</v>
          </cell>
          <cell r="R20" t="str">
            <v>Sierra</v>
          </cell>
          <cell r="S20" t="str">
            <v>C SIERRA</v>
          </cell>
          <cell r="T20" t="str">
            <v>R4 51-100</v>
          </cell>
          <cell r="U20" t="str">
            <v>CSL1</v>
          </cell>
          <cell r="V20" t="str">
            <v>SM 1/2</v>
          </cell>
          <cell r="W20">
            <v>1</v>
          </cell>
          <cell r="X20" t="str">
            <v>CSL1</v>
          </cell>
          <cell r="Y20">
            <v>1</v>
          </cell>
          <cell r="Z20">
            <v>10</v>
          </cell>
          <cell r="AA20">
            <v>10</v>
          </cell>
          <cell r="AB20">
            <v>2665</v>
          </cell>
          <cell r="AC20">
            <v>0</v>
          </cell>
          <cell r="AD20">
            <v>2665</v>
          </cell>
          <cell r="AE20">
            <v>129.41962990654207</v>
          </cell>
          <cell r="AF20">
            <v>59.844452336448597</v>
          </cell>
          <cell r="AG20">
            <v>189.26408224299064</v>
          </cell>
        </row>
        <row r="21">
          <cell r="G21" t="str">
            <v>BQ1/2</v>
          </cell>
          <cell r="H21" t="str">
            <v>BQ 1/2</v>
          </cell>
          <cell r="I21">
            <v>165</v>
          </cell>
          <cell r="J21">
            <v>1</v>
          </cell>
          <cell r="K21">
            <v>236</v>
          </cell>
          <cell r="L21">
            <v>166</v>
          </cell>
          <cell r="M21">
            <v>18</v>
          </cell>
          <cell r="N21">
            <v>1</v>
          </cell>
          <cell r="O21" t="str">
            <v>SIERRA</v>
          </cell>
          <cell r="P21" t="str">
            <v>BLACK QUARTZ</v>
          </cell>
          <cell r="Q21" t="str">
            <v>Granite</v>
          </cell>
          <cell r="R21" t="str">
            <v>Sierra</v>
          </cell>
          <cell r="S21" t="str">
            <v>C SIERRA</v>
          </cell>
          <cell r="T21" t="str">
            <v>R5 101-200</v>
          </cell>
          <cell r="U21" t="str">
            <v>CSL1</v>
          </cell>
          <cell r="V21" t="str">
            <v>BQ 1/2</v>
          </cell>
          <cell r="W21">
            <v>1</v>
          </cell>
          <cell r="X21" t="str">
            <v>CSL1</v>
          </cell>
          <cell r="Y21">
            <v>1</v>
          </cell>
          <cell r="Z21">
            <v>11</v>
          </cell>
          <cell r="AA21">
            <v>11</v>
          </cell>
          <cell r="AB21">
            <v>165</v>
          </cell>
          <cell r="AC21">
            <v>0</v>
          </cell>
          <cell r="AD21">
            <v>165</v>
          </cell>
          <cell r="AE21">
            <v>126.17078787878788</v>
          </cell>
          <cell r="AF21">
            <v>58.841515151515154</v>
          </cell>
          <cell r="AG21">
            <v>185.01230303030303</v>
          </cell>
        </row>
        <row r="22">
          <cell r="G22" t="str">
            <v>SS1/2</v>
          </cell>
          <cell r="H22" t="str">
            <v>SS 1/2</v>
          </cell>
          <cell r="I22">
            <v>10097</v>
          </cell>
          <cell r="J22">
            <v>8</v>
          </cell>
          <cell r="K22">
            <v>11083</v>
          </cell>
          <cell r="L22">
            <v>10284</v>
          </cell>
          <cell r="M22">
            <v>19</v>
          </cell>
          <cell r="N22">
            <v>1</v>
          </cell>
          <cell r="O22" t="str">
            <v>SIERRA</v>
          </cell>
          <cell r="P22" t="str">
            <v>Sandstone</v>
          </cell>
          <cell r="Q22" t="str">
            <v>Granite</v>
          </cell>
          <cell r="R22" t="str">
            <v>Sierra</v>
          </cell>
          <cell r="S22" t="str">
            <v>C SIERRA</v>
          </cell>
          <cell r="T22" t="str">
            <v>R2 11-30</v>
          </cell>
          <cell r="U22" t="str">
            <v>CSL1</v>
          </cell>
          <cell r="V22" t="str">
            <v>SS 1/2</v>
          </cell>
          <cell r="W22">
            <v>1</v>
          </cell>
          <cell r="X22" t="str">
            <v>CSL1</v>
          </cell>
          <cell r="Y22">
            <v>1</v>
          </cell>
          <cell r="Z22">
            <v>12</v>
          </cell>
          <cell r="AA22">
            <v>12</v>
          </cell>
          <cell r="AB22">
            <v>10097</v>
          </cell>
          <cell r="AC22">
            <v>0</v>
          </cell>
          <cell r="AD22">
            <v>10097</v>
          </cell>
          <cell r="AE22">
            <v>112.3804470756354</v>
          </cell>
          <cell r="AF22">
            <v>53.503522506889858</v>
          </cell>
          <cell r="AG22">
            <v>165.88396958252525</v>
          </cell>
        </row>
        <row r="23">
          <cell r="G23" t="str">
            <v>JV1/2</v>
          </cell>
          <cell r="H23" t="str">
            <v>JV 1/2</v>
          </cell>
          <cell r="I23">
            <v>1867</v>
          </cell>
          <cell r="J23">
            <v>5</v>
          </cell>
          <cell r="K23">
            <v>2430</v>
          </cell>
          <cell r="L23">
            <v>1873</v>
          </cell>
          <cell r="M23">
            <v>20</v>
          </cell>
          <cell r="N23">
            <v>1</v>
          </cell>
          <cell r="O23" t="str">
            <v>SIERRA</v>
          </cell>
          <cell r="P23" t="str">
            <v>Mojave</v>
          </cell>
          <cell r="Q23" t="str">
            <v>Granite</v>
          </cell>
          <cell r="R23" t="str">
            <v>Sierra</v>
          </cell>
          <cell r="S23" t="str">
            <v>C SIERRA</v>
          </cell>
          <cell r="T23" t="str">
            <v>R4 51-100</v>
          </cell>
          <cell r="U23" t="str">
            <v>CSL1</v>
          </cell>
          <cell r="V23" t="str">
            <v>JV 1/2</v>
          </cell>
          <cell r="W23">
            <v>1</v>
          </cell>
          <cell r="X23" t="str">
            <v>CSL1</v>
          </cell>
          <cell r="Y23">
            <v>1</v>
          </cell>
          <cell r="Z23">
            <v>13</v>
          </cell>
          <cell r="AA23">
            <v>13</v>
          </cell>
          <cell r="AB23">
            <v>1867</v>
          </cell>
          <cell r="AC23">
            <v>0</v>
          </cell>
          <cell r="AD23">
            <v>1867</v>
          </cell>
          <cell r="AE23">
            <v>126.84237052856381</v>
          </cell>
          <cell r="AF23">
            <v>57.098814735718101</v>
          </cell>
          <cell r="AG23">
            <v>183.94118526428187</v>
          </cell>
        </row>
        <row r="24">
          <cell r="G24" t="str">
            <v>AR1/2</v>
          </cell>
          <cell r="H24" t="str">
            <v>AR 1/2</v>
          </cell>
          <cell r="I24">
            <v>14467</v>
          </cell>
          <cell r="J24">
            <v>9</v>
          </cell>
          <cell r="K24">
            <v>15857</v>
          </cell>
          <cell r="L24">
            <v>14716</v>
          </cell>
          <cell r="M24">
            <v>21</v>
          </cell>
          <cell r="N24">
            <v>1</v>
          </cell>
          <cell r="O24" t="str">
            <v>SIERRA</v>
          </cell>
          <cell r="P24" t="str">
            <v>Aurora</v>
          </cell>
          <cell r="Q24" t="str">
            <v>Granite</v>
          </cell>
          <cell r="R24" t="str">
            <v>Sierra</v>
          </cell>
          <cell r="S24" t="str">
            <v>C SIERRA</v>
          </cell>
          <cell r="T24" t="str">
            <v>R2 11-30</v>
          </cell>
          <cell r="U24" t="str">
            <v>CSL1</v>
          </cell>
          <cell r="V24" t="str">
            <v>AR 1/2</v>
          </cell>
          <cell r="W24">
            <v>1</v>
          </cell>
          <cell r="X24" t="str">
            <v>CSL1</v>
          </cell>
          <cell r="Y24">
            <v>1</v>
          </cell>
          <cell r="Z24">
            <v>14</v>
          </cell>
          <cell r="AA24">
            <v>14</v>
          </cell>
          <cell r="AB24">
            <v>14467</v>
          </cell>
          <cell r="AC24">
            <v>0</v>
          </cell>
          <cell r="AD24">
            <v>14467</v>
          </cell>
          <cell r="AE24">
            <v>113.0067831737346</v>
          </cell>
          <cell r="AF24">
            <v>52.921854309165525</v>
          </cell>
          <cell r="AG24">
            <v>165.92863748290011</v>
          </cell>
        </row>
        <row r="25">
          <cell r="G25" t="str">
            <v>SL1/2</v>
          </cell>
          <cell r="H25" t="str">
            <v>SL 1/2</v>
          </cell>
          <cell r="I25">
            <v>4217</v>
          </cell>
          <cell r="J25">
            <v>5</v>
          </cell>
          <cell r="K25">
            <v>4805</v>
          </cell>
          <cell r="L25">
            <v>4249</v>
          </cell>
          <cell r="M25">
            <v>32</v>
          </cell>
          <cell r="N25">
            <v>2</v>
          </cell>
          <cell r="O25" t="str">
            <v>ARTISAN</v>
          </cell>
          <cell r="P25" t="str">
            <v>Silt</v>
          </cell>
          <cell r="Q25" t="str">
            <v>Granite</v>
          </cell>
          <cell r="R25" t="str">
            <v>Sierra</v>
          </cell>
          <cell r="S25" t="str">
            <v>C SIERRA</v>
          </cell>
          <cell r="T25" t="str">
            <v>R3 31-50</v>
          </cell>
          <cell r="U25" t="str">
            <v>CSL1</v>
          </cell>
          <cell r="V25" t="str">
            <v>SL 1/2</v>
          </cell>
          <cell r="W25">
            <v>1</v>
          </cell>
          <cell r="X25" t="str">
            <v>CSL1</v>
          </cell>
          <cell r="Y25">
            <v>1</v>
          </cell>
          <cell r="Z25">
            <v>15</v>
          </cell>
          <cell r="AA25">
            <v>15</v>
          </cell>
          <cell r="AB25">
            <v>4217</v>
          </cell>
          <cell r="AC25">
            <v>0</v>
          </cell>
          <cell r="AD25">
            <v>4217</v>
          </cell>
          <cell r="AE25">
            <v>116.60379415920866</v>
          </cell>
          <cell r="AF25">
            <v>58.715819594912865</v>
          </cell>
          <cell r="AG25">
            <v>175.31961375412155</v>
          </cell>
        </row>
        <row r="26">
          <cell r="G26" t="str">
            <v>LN1/4</v>
          </cell>
          <cell r="H26" t="str">
            <v>LN 1/4</v>
          </cell>
          <cell r="I26">
            <v>1652</v>
          </cell>
          <cell r="J26">
            <v>3</v>
          </cell>
          <cell r="K26">
            <v>2142</v>
          </cell>
          <cell r="L26">
            <v>1692</v>
          </cell>
          <cell r="M26">
            <v>6</v>
          </cell>
          <cell r="N26">
            <v>1</v>
          </cell>
          <cell r="O26" t="str">
            <v>SIERRA</v>
          </cell>
          <cell r="P26" t="str">
            <v>Linen</v>
          </cell>
          <cell r="Q26" t="str">
            <v>Granite</v>
          </cell>
          <cell r="R26" t="str">
            <v>Summit</v>
          </cell>
          <cell r="S26" t="str">
            <v>C SIERRA</v>
          </cell>
          <cell r="T26" t="str">
            <v>R4 51-100</v>
          </cell>
          <cell r="U26" t="str">
            <v>CSL1</v>
          </cell>
          <cell r="V26" t="str">
            <v>LN 1/4</v>
          </cell>
          <cell r="W26">
            <v>1</v>
          </cell>
          <cell r="X26" t="str">
            <v>CSL1</v>
          </cell>
          <cell r="Y26">
            <v>3</v>
          </cell>
          <cell r="Z26">
            <v>16</v>
          </cell>
          <cell r="AA26">
            <v>16</v>
          </cell>
          <cell r="AB26">
            <v>1652</v>
          </cell>
          <cell r="AC26">
            <v>0</v>
          </cell>
          <cell r="AD26">
            <v>1652</v>
          </cell>
          <cell r="AE26">
            <v>56.391885617214037</v>
          </cell>
          <cell r="AF26">
            <v>49.12014156285391</v>
          </cell>
          <cell r="AG26">
            <v>105.51202718006795</v>
          </cell>
        </row>
        <row r="27">
          <cell r="G27" t="str">
            <v>EV1/4</v>
          </cell>
          <cell r="H27" t="str">
            <v>EV 1/4</v>
          </cell>
          <cell r="I27">
            <v>692</v>
          </cell>
          <cell r="J27">
            <v>3</v>
          </cell>
          <cell r="K27">
            <v>1407</v>
          </cell>
          <cell r="L27">
            <v>770</v>
          </cell>
          <cell r="M27">
            <v>26</v>
          </cell>
          <cell r="N27">
            <v>2</v>
          </cell>
          <cell r="O27" t="str">
            <v>ARTISAN</v>
          </cell>
          <cell r="P27" t="str">
            <v>Everest</v>
          </cell>
          <cell r="Q27" t="str">
            <v>Granite</v>
          </cell>
          <cell r="R27" t="str">
            <v>Summit</v>
          </cell>
          <cell r="S27" t="str">
            <v>C PRIVATE COLLECTION</v>
          </cell>
          <cell r="T27" t="str">
            <v>R5 101-200</v>
          </cell>
          <cell r="U27" t="str">
            <v>CSL1</v>
          </cell>
          <cell r="V27" t="str">
            <v>EV 1/4</v>
          </cell>
          <cell r="W27">
            <v>1</v>
          </cell>
          <cell r="X27" t="str">
            <v>CSL1</v>
          </cell>
          <cell r="Y27">
            <v>3</v>
          </cell>
          <cell r="Z27">
            <v>17</v>
          </cell>
          <cell r="AA27">
            <v>17</v>
          </cell>
          <cell r="AB27">
            <v>692</v>
          </cell>
          <cell r="AC27">
            <v>0</v>
          </cell>
          <cell r="AD27">
            <v>692</v>
          </cell>
          <cell r="AE27">
            <v>70.428801711840222</v>
          </cell>
          <cell r="AF27">
            <v>55.297503566333816</v>
          </cell>
          <cell r="AG27">
            <v>125.72630527817404</v>
          </cell>
        </row>
        <row r="28">
          <cell r="G28" t="str">
            <v>LN1/2</v>
          </cell>
          <cell r="H28" t="str">
            <v>LN 1/2</v>
          </cell>
          <cell r="I28">
            <v>21812</v>
          </cell>
          <cell r="J28">
            <v>12</v>
          </cell>
          <cell r="K28">
            <v>23486</v>
          </cell>
          <cell r="L28">
            <v>21823</v>
          </cell>
          <cell r="M28">
            <v>22</v>
          </cell>
          <cell r="N28">
            <v>1</v>
          </cell>
          <cell r="O28" t="str">
            <v>SIERRA</v>
          </cell>
          <cell r="P28" t="str">
            <v>Linen</v>
          </cell>
          <cell r="Q28" t="str">
            <v>Granite</v>
          </cell>
          <cell r="R28" t="str">
            <v>Summit</v>
          </cell>
          <cell r="S28" t="str">
            <v>C SIERRA</v>
          </cell>
          <cell r="T28" t="str">
            <v>R1 1 -10</v>
          </cell>
          <cell r="U28" t="str">
            <v>CSL1</v>
          </cell>
          <cell r="V28" t="str">
            <v>LN 1/2</v>
          </cell>
          <cell r="W28">
            <v>1</v>
          </cell>
          <cell r="X28" t="str">
            <v>CSL1</v>
          </cell>
          <cell r="Y28">
            <v>3</v>
          </cell>
          <cell r="Z28">
            <v>18</v>
          </cell>
          <cell r="AA28">
            <v>18</v>
          </cell>
          <cell r="AB28">
            <v>21812</v>
          </cell>
          <cell r="AC28">
            <v>0</v>
          </cell>
          <cell r="AD28">
            <v>21812</v>
          </cell>
          <cell r="AE28">
            <v>111.94574876153253</v>
          </cell>
          <cell r="AF28">
            <v>54.051843384992956</v>
          </cell>
          <cell r="AG28">
            <v>165.99759214652545</v>
          </cell>
        </row>
        <row r="29">
          <cell r="G29" t="str">
            <v>AB1/2</v>
          </cell>
          <cell r="H29" t="str">
            <v>AB 1/2</v>
          </cell>
          <cell r="I29">
            <v>10840</v>
          </cell>
          <cell r="J29">
            <v>7</v>
          </cell>
          <cell r="K29">
            <v>12060</v>
          </cell>
          <cell r="L29">
            <v>10037</v>
          </cell>
          <cell r="M29">
            <v>23</v>
          </cell>
          <cell r="N29">
            <v>1</v>
          </cell>
          <cell r="O29" t="str">
            <v>SIERRA</v>
          </cell>
          <cell r="P29" t="str">
            <v>Abalone</v>
          </cell>
          <cell r="Q29" t="str">
            <v>Granite</v>
          </cell>
          <cell r="R29" t="str">
            <v>Summit</v>
          </cell>
          <cell r="S29" t="str">
            <v>C SIERRA</v>
          </cell>
          <cell r="T29" t="str">
            <v>R2 11-30</v>
          </cell>
          <cell r="U29" t="str">
            <v>CSL1</v>
          </cell>
          <cell r="V29" t="str">
            <v>AB 1/2</v>
          </cell>
          <cell r="W29">
            <v>1</v>
          </cell>
          <cell r="X29" t="str">
            <v>CSL1</v>
          </cell>
          <cell r="Y29">
            <v>3</v>
          </cell>
          <cell r="Z29">
            <v>19</v>
          </cell>
          <cell r="AA29">
            <v>19</v>
          </cell>
          <cell r="AB29">
            <v>10840</v>
          </cell>
          <cell r="AC29">
            <v>0</v>
          </cell>
          <cell r="AD29">
            <v>10840</v>
          </cell>
          <cell r="AE29">
            <v>115.2195416285453</v>
          </cell>
          <cell r="AF29">
            <v>55.81794602012809</v>
          </cell>
          <cell r="AG29">
            <v>171.03748764867339</v>
          </cell>
        </row>
        <row r="30">
          <cell r="G30" t="str">
            <v>7B1/2</v>
          </cell>
          <cell r="H30" t="str">
            <v>7B 1/2</v>
          </cell>
          <cell r="I30">
            <v>5475</v>
          </cell>
          <cell r="J30">
            <v>5</v>
          </cell>
          <cell r="K30">
            <v>5900</v>
          </cell>
          <cell r="L30">
            <v>5522</v>
          </cell>
          <cell r="M30">
            <v>28</v>
          </cell>
          <cell r="N30">
            <v>2</v>
          </cell>
          <cell r="O30" t="str">
            <v>ARTISAN</v>
          </cell>
          <cell r="P30" t="str">
            <v>Maui</v>
          </cell>
          <cell r="Q30" t="str">
            <v>Granite</v>
          </cell>
          <cell r="R30" t="str">
            <v>Summit</v>
          </cell>
          <cell r="S30" t="str">
            <v>C SIERRA</v>
          </cell>
          <cell r="T30" t="str">
            <v>R3 31-50</v>
          </cell>
          <cell r="U30" t="str">
            <v>CSL1</v>
          </cell>
          <cell r="V30" t="str">
            <v>7B 1/2</v>
          </cell>
          <cell r="W30">
            <v>1</v>
          </cell>
          <cell r="X30" t="str">
            <v>CSL1</v>
          </cell>
          <cell r="Y30">
            <v>3</v>
          </cell>
          <cell r="Z30">
            <v>20</v>
          </cell>
          <cell r="AA30">
            <v>20</v>
          </cell>
          <cell r="AB30">
            <v>5475</v>
          </cell>
          <cell r="AC30">
            <v>0</v>
          </cell>
          <cell r="AD30">
            <v>5475</v>
          </cell>
          <cell r="AE30">
            <v>125.60969014591966</v>
          </cell>
          <cell r="AF30">
            <v>61.822358133669603</v>
          </cell>
          <cell r="AG30">
            <v>187.43204827958925</v>
          </cell>
        </row>
        <row r="31">
          <cell r="G31" t="str">
            <v>MH1/2</v>
          </cell>
          <cell r="H31" t="str">
            <v>MH 1/2</v>
          </cell>
          <cell r="I31">
            <v>3851</v>
          </cell>
          <cell r="J31">
            <v>4</v>
          </cell>
          <cell r="K31">
            <v>4169</v>
          </cell>
          <cell r="L31">
            <v>3925</v>
          </cell>
          <cell r="M31">
            <v>29</v>
          </cell>
          <cell r="N31">
            <v>2</v>
          </cell>
          <cell r="O31" t="str">
            <v>ARTISAN</v>
          </cell>
          <cell r="P31" t="str">
            <v>Matterhorn</v>
          </cell>
          <cell r="Q31" t="str">
            <v>Granite</v>
          </cell>
          <cell r="R31" t="str">
            <v>Summit</v>
          </cell>
          <cell r="S31" t="str">
            <v>C SIERRA</v>
          </cell>
          <cell r="T31" t="str">
            <v>R3 31-50</v>
          </cell>
          <cell r="U31" t="str">
            <v>CSL1</v>
          </cell>
          <cell r="V31" t="str">
            <v>MH 1/2</v>
          </cell>
          <cell r="W31">
            <v>1</v>
          </cell>
          <cell r="X31" t="str">
            <v>CSL1</v>
          </cell>
          <cell r="Y31">
            <v>3</v>
          </cell>
          <cell r="Z31">
            <v>21</v>
          </cell>
          <cell r="AA31">
            <v>21</v>
          </cell>
          <cell r="AB31">
            <v>3851</v>
          </cell>
          <cell r="AC31">
            <v>0</v>
          </cell>
          <cell r="AD31">
            <v>3851</v>
          </cell>
          <cell r="AE31">
            <v>116.02929788332473</v>
          </cell>
          <cell r="AF31">
            <v>56.076130614352088</v>
          </cell>
          <cell r="AG31">
            <v>172.10542849767683</v>
          </cell>
        </row>
        <row r="32">
          <cell r="G32" t="str">
            <v>CN1/2</v>
          </cell>
          <cell r="H32" t="str">
            <v>CN 1/2</v>
          </cell>
          <cell r="I32">
            <v>10251</v>
          </cell>
          <cell r="J32">
            <v>7</v>
          </cell>
          <cell r="K32">
            <v>11150</v>
          </cell>
          <cell r="L32">
            <v>10351</v>
          </cell>
          <cell r="M32">
            <v>30</v>
          </cell>
          <cell r="N32">
            <v>2</v>
          </cell>
          <cell r="O32" t="str">
            <v>ARTISAN</v>
          </cell>
          <cell r="P32" t="str">
            <v>Canyon</v>
          </cell>
          <cell r="Q32" t="str">
            <v>Granite</v>
          </cell>
          <cell r="R32" t="str">
            <v>Summit</v>
          </cell>
          <cell r="S32" t="str">
            <v>C SIERRA</v>
          </cell>
          <cell r="T32" t="str">
            <v>R2 11-30</v>
          </cell>
          <cell r="U32" t="str">
            <v>CSL1</v>
          </cell>
          <cell r="V32" t="str">
            <v>CN 1/2</v>
          </cell>
          <cell r="W32">
            <v>1</v>
          </cell>
          <cell r="X32" t="str">
            <v>CSL1</v>
          </cell>
          <cell r="Y32">
            <v>3</v>
          </cell>
          <cell r="Z32">
            <v>22</v>
          </cell>
          <cell r="AA32">
            <v>22</v>
          </cell>
          <cell r="AB32">
            <v>10251</v>
          </cell>
          <cell r="AC32">
            <v>0</v>
          </cell>
          <cell r="AD32">
            <v>10251</v>
          </cell>
          <cell r="AE32">
            <v>113.63832555879493</v>
          </cell>
          <cell r="AF32">
            <v>55.473967930029147</v>
          </cell>
          <cell r="AG32">
            <v>169.11229348882409</v>
          </cell>
        </row>
        <row r="33">
          <cell r="G33" t="str">
            <v>MO1/2</v>
          </cell>
          <cell r="H33" t="str">
            <v>MO 1/2</v>
          </cell>
          <cell r="I33">
            <v>784</v>
          </cell>
          <cell r="J33">
            <v>4</v>
          </cell>
          <cell r="K33">
            <v>1295</v>
          </cell>
          <cell r="L33">
            <v>792</v>
          </cell>
          <cell r="M33">
            <v>31</v>
          </cell>
          <cell r="N33">
            <v>2</v>
          </cell>
          <cell r="O33" t="str">
            <v>ARTISAN</v>
          </cell>
          <cell r="P33" t="str">
            <v>Moss</v>
          </cell>
          <cell r="Q33" t="str">
            <v>Granite</v>
          </cell>
          <cell r="R33" t="str">
            <v>Summit</v>
          </cell>
          <cell r="S33" t="str">
            <v>C SIERRA</v>
          </cell>
          <cell r="T33" t="str">
            <v>R5 101-200</v>
          </cell>
          <cell r="U33" t="str">
            <v>CSL1</v>
          </cell>
          <cell r="V33" t="str">
            <v>MO 1/2</v>
          </cell>
          <cell r="W33">
            <v>1</v>
          </cell>
          <cell r="X33" t="str">
            <v>CSL1</v>
          </cell>
          <cell r="Y33">
            <v>3</v>
          </cell>
          <cell r="Z33">
            <v>23</v>
          </cell>
          <cell r="AA33">
            <v>23</v>
          </cell>
          <cell r="AB33">
            <v>784</v>
          </cell>
          <cell r="AC33">
            <v>0</v>
          </cell>
          <cell r="AD33">
            <v>784</v>
          </cell>
          <cell r="AE33">
            <v>139.95545801526717</v>
          </cell>
          <cell r="AF33">
            <v>65.808104325699745</v>
          </cell>
          <cell r="AG33">
            <v>205.76356234096696</v>
          </cell>
        </row>
        <row r="34">
          <cell r="G34" t="str">
            <v>EV1/2</v>
          </cell>
          <cell r="H34" t="str">
            <v>EV 1/2</v>
          </cell>
          <cell r="I34">
            <v>10993</v>
          </cell>
          <cell r="J34">
            <v>9</v>
          </cell>
          <cell r="K34">
            <v>12107</v>
          </cell>
          <cell r="L34">
            <v>11155</v>
          </cell>
          <cell r="M34">
            <v>34</v>
          </cell>
          <cell r="N34">
            <v>2</v>
          </cell>
          <cell r="O34" t="str">
            <v>ARTISAN</v>
          </cell>
          <cell r="P34" t="str">
            <v>Everest</v>
          </cell>
          <cell r="Q34" t="str">
            <v>Granite</v>
          </cell>
          <cell r="R34" t="str">
            <v>Summit</v>
          </cell>
          <cell r="S34" t="str">
            <v>C PRIVATE COLLECTION</v>
          </cell>
          <cell r="T34" t="str">
            <v>R2 11-30</v>
          </cell>
          <cell r="U34" t="str">
            <v>CSL1</v>
          </cell>
          <cell r="V34" t="str">
            <v>EV 1/2</v>
          </cell>
          <cell r="W34">
            <v>1</v>
          </cell>
          <cell r="X34" t="str">
            <v>CSL1</v>
          </cell>
          <cell r="Y34">
            <v>3</v>
          </cell>
          <cell r="Z34">
            <v>24</v>
          </cell>
          <cell r="AA34">
            <v>24</v>
          </cell>
          <cell r="AB34">
            <v>10993</v>
          </cell>
          <cell r="AC34">
            <v>0</v>
          </cell>
          <cell r="AD34">
            <v>10993</v>
          </cell>
          <cell r="AE34">
            <v>127.71483477011496</v>
          </cell>
          <cell r="AF34">
            <v>59.953564116379304</v>
          </cell>
          <cell r="AG34">
            <v>187.6683988864942</v>
          </cell>
        </row>
        <row r="35">
          <cell r="G35" t="str">
            <v>SH1/2</v>
          </cell>
          <cell r="H35" t="str">
            <v>SH 1/2</v>
          </cell>
          <cell r="I35">
            <v>1390</v>
          </cell>
          <cell r="J35">
            <v>3</v>
          </cell>
          <cell r="K35">
            <v>1700</v>
          </cell>
          <cell r="L35">
            <v>1433</v>
          </cell>
          <cell r="M35">
            <v>37</v>
          </cell>
          <cell r="N35">
            <v>2</v>
          </cell>
          <cell r="O35" t="str">
            <v>ARTISAN</v>
          </cell>
          <cell r="P35" t="str">
            <v>Shale</v>
          </cell>
          <cell r="Q35" t="str">
            <v>Granite</v>
          </cell>
          <cell r="R35" t="str">
            <v>Summit</v>
          </cell>
          <cell r="S35" t="str">
            <v>C SIERRA</v>
          </cell>
          <cell r="T35" t="str">
            <v>R4 51-100</v>
          </cell>
          <cell r="U35" t="str">
            <v>CSL1</v>
          </cell>
          <cell r="V35" t="str">
            <v>SH 1/2</v>
          </cell>
          <cell r="W35">
            <v>1</v>
          </cell>
          <cell r="X35" t="str">
            <v>CSL1</v>
          </cell>
          <cell r="Y35">
            <v>3</v>
          </cell>
          <cell r="Z35">
            <v>25</v>
          </cell>
          <cell r="AA35">
            <v>25</v>
          </cell>
          <cell r="AB35">
            <v>1390</v>
          </cell>
          <cell r="AC35">
            <v>0</v>
          </cell>
          <cell r="AD35">
            <v>1390</v>
          </cell>
          <cell r="AE35">
            <v>125.30331005586592</v>
          </cell>
          <cell r="AF35">
            <v>56.308470670391067</v>
          </cell>
          <cell r="AG35">
            <v>181.611780726257</v>
          </cell>
        </row>
        <row r="36">
          <cell r="G36" t="str">
            <v>MV1/2</v>
          </cell>
          <cell r="H36" t="str">
            <v>MV 1/2</v>
          </cell>
          <cell r="I36">
            <v>14735</v>
          </cell>
          <cell r="J36">
            <v>8</v>
          </cell>
          <cell r="K36">
            <v>15882</v>
          </cell>
          <cell r="L36">
            <v>14437</v>
          </cell>
          <cell r="M36">
            <v>24</v>
          </cell>
          <cell r="N36">
            <v>1</v>
          </cell>
          <cell r="O36" t="str">
            <v>SIERRA</v>
          </cell>
          <cell r="P36" t="str">
            <v>Savannah</v>
          </cell>
          <cell r="Q36" t="str">
            <v>Granite</v>
          </cell>
          <cell r="R36" t="str">
            <v>Magna</v>
          </cell>
          <cell r="S36" t="str">
            <v>C SIERRA</v>
          </cell>
          <cell r="T36" t="str">
            <v>R2 11-30</v>
          </cell>
          <cell r="U36" t="str">
            <v>CSL1</v>
          </cell>
          <cell r="V36" t="str">
            <v>MV 1/2</v>
          </cell>
          <cell r="W36">
            <v>1</v>
          </cell>
          <cell r="X36" t="str">
            <v>CSL1</v>
          </cell>
          <cell r="Y36">
            <v>4</v>
          </cell>
          <cell r="Z36">
            <v>26</v>
          </cell>
          <cell r="AA36">
            <v>26</v>
          </cell>
          <cell r="AB36">
            <v>14735</v>
          </cell>
          <cell r="AC36">
            <v>0</v>
          </cell>
          <cell r="AD36">
            <v>14735</v>
          </cell>
          <cell r="AE36">
            <v>125.41196577821653</v>
          </cell>
          <cell r="AF36">
            <v>65.38295031260283</v>
          </cell>
          <cell r="AG36">
            <v>190.79491609081938</v>
          </cell>
        </row>
        <row r="37">
          <cell r="G37" t="str">
            <v>SV1/2</v>
          </cell>
          <cell r="H37" t="str">
            <v>SV 1/2</v>
          </cell>
          <cell r="I37">
            <v>21017</v>
          </cell>
          <cell r="J37">
            <v>10</v>
          </cell>
          <cell r="K37">
            <v>23730</v>
          </cell>
          <cell r="L37">
            <v>21353</v>
          </cell>
          <cell r="M37">
            <v>39</v>
          </cell>
          <cell r="N37">
            <v>3</v>
          </cell>
          <cell r="O37" t="str">
            <v>SUMMIT</v>
          </cell>
          <cell r="P37" t="str">
            <v>Silver Birch</v>
          </cell>
          <cell r="Q37" t="str">
            <v>Granite</v>
          </cell>
          <cell r="R37" t="str">
            <v>Mega Magna</v>
          </cell>
          <cell r="S37" t="str">
            <v>C SIERRA</v>
          </cell>
          <cell r="T37" t="str">
            <v>R1 1 -10</v>
          </cell>
          <cell r="U37" t="str">
            <v>CSL1</v>
          </cell>
          <cell r="V37" t="str">
            <v>SV 1/2</v>
          </cell>
          <cell r="W37">
            <v>1</v>
          </cell>
          <cell r="X37" t="str">
            <v>CSL1</v>
          </cell>
          <cell r="Y37">
            <v>4</v>
          </cell>
          <cell r="Z37">
            <v>27</v>
          </cell>
          <cell r="AA37">
            <v>27</v>
          </cell>
          <cell r="AB37">
            <v>21017</v>
          </cell>
          <cell r="AC37">
            <v>0</v>
          </cell>
          <cell r="AD37">
            <v>21017</v>
          </cell>
          <cell r="AE37">
            <v>140.45394226472428</v>
          </cell>
          <cell r="AF37">
            <v>65.912826883546344</v>
          </cell>
          <cell r="AG37">
            <v>206.36676914827061</v>
          </cell>
        </row>
        <row r="38">
          <cell r="G38" t="str">
            <v>TU1/2</v>
          </cell>
          <cell r="H38" t="str">
            <v>TU 1/2</v>
          </cell>
          <cell r="I38">
            <v>345</v>
          </cell>
          <cell r="J38">
            <v>2</v>
          </cell>
          <cell r="K38">
            <v>440</v>
          </cell>
          <cell r="L38">
            <v>349</v>
          </cell>
          <cell r="M38">
            <v>41</v>
          </cell>
          <cell r="N38">
            <v>3</v>
          </cell>
          <cell r="O38" t="str">
            <v>SUMMIT</v>
          </cell>
          <cell r="P38" t="str">
            <v>Tumbled Glass</v>
          </cell>
          <cell r="Q38" t="str">
            <v>Granite</v>
          </cell>
          <cell r="R38" t="str">
            <v>Magna</v>
          </cell>
          <cell r="S38" t="str">
            <v>C SIERRA</v>
          </cell>
          <cell r="T38" t="str">
            <v>R5 101-200</v>
          </cell>
          <cell r="U38" t="str">
            <v>CSL1</v>
          </cell>
          <cell r="V38" t="str">
            <v>TU 1/2</v>
          </cell>
          <cell r="W38">
            <v>1</v>
          </cell>
          <cell r="X38" t="str">
            <v>CSL1</v>
          </cell>
          <cell r="Y38">
            <v>4</v>
          </cell>
          <cell r="Z38">
            <v>28</v>
          </cell>
          <cell r="AA38">
            <v>28</v>
          </cell>
          <cell r="AB38">
            <v>345</v>
          </cell>
          <cell r="AC38">
            <v>0</v>
          </cell>
          <cell r="AD38">
            <v>345</v>
          </cell>
          <cell r="AE38">
            <v>188.19373563218392</v>
          </cell>
          <cell r="AF38">
            <v>90.73</v>
          </cell>
          <cell r="AG38">
            <v>278.92373563218393</v>
          </cell>
        </row>
        <row r="39">
          <cell r="G39" t="str">
            <v>OT1/2</v>
          </cell>
          <cell r="H39" t="str">
            <v>OT 1/2</v>
          </cell>
          <cell r="I39">
            <v>11533</v>
          </cell>
          <cell r="J39">
            <v>8</v>
          </cell>
          <cell r="K39">
            <v>13138</v>
          </cell>
          <cell r="L39">
            <v>11747</v>
          </cell>
          <cell r="M39">
            <v>42</v>
          </cell>
          <cell r="N39">
            <v>3</v>
          </cell>
          <cell r="O39" t="str">
            <v>SUMMIT</v>
          </cell>
          <cell r="P39" t="str">
            <v>Cottage Lane</v>
          </cell>
          <cell r="Q39" t="str">
            <v>Granite</v>
          </cell>
          <cell r="R39" t="str">
            <v>Magna</v>
          </cell>
          <cell r="S39" t="str">
            <v>C SIERRA</v>
          </cell>
          <cell r="T39" t="str">
            <v>R2 11-30</v>
          </cell>
          <cell r="U39" t="str">
            <v>CSL1</v>
          </cell>
          <cell r="V39" t="str">
            <v>OT 1/2</v>
          </cell>
          <cell r="W39">
            <v>1</v>
          </cell>
          <cell r="X39" t="str">
            <v>CSL1</v>
          </cell>
          <cell r="Y39">
            <v>4</v>
          </cell>
          <cell r="Z39">
            <v>29</v>
          </cell>
          <cell r="AA39">
            <v>29</v>
          </cell>
          <cell r="AB39">
            <v>11533</v>
          </cell>
          <cell r="AC39">
            <v>0</v>
          </cell>
          <cell r="AD39">
            <v>11533</v>
          </cell>
          <cell r="AE39">
            <v>141.82236909432032</v>
          </cell>
          <cell r="AF39">
            <v>66.48415998635511</v>
          </cell>
          <cell r="AG39">
            <v>208.30652908067546</v>
          </cell>
        </row>
        <row r="40">
          <cell r="G40" t="str">
            <v>DJ1/2</v>
          </cell>
          <cell r="H40" t="str">
            <v>DJ 1/2</v>
          </cell>
          <cell r="I40">
            <v>12906</v>
          </cell>
          <cell r="J40">
            <v>9</v>
          </cell>
          <cell r="K40">
            <v>14207</v>
          </cell>
          <cell r="L40">
            <v>13168</v>
          </cell>
          <cell r="M40">
            <v>43</v>
          </cell>
          <cell r="N40">
            <v>3</v>
          </cell>
          <cell r="O40" t="str">
            <v>SUMMIT</v>
          </cell>
          <cell r="P40" t="str">
            <v>Fossil</v>
          </cell>
          <cell r="Q40" t="str">
            <v>Granite</v>
          </cell>
          <cell r="R40" t="str">
            <v>Magna</v>
          </cell>
          <cell r="S40" t="str">
            <v>C SIERRA</v>
          </cell>
          <cell r="T40" t="str">
            <v>R2 11-30</v>
          </cell>
          <cell r="U40" t="str">
            <v>CSL1</v>
          </cell>
          <cell r="V40" t="str">
            <v>DJ 1/2</v>
          </cell>
          <cell r="W40">
            <v>1</v>
          </cell>
          <cell r="X40" t="str">
            <v>CSL1</v>
          </cell>
          <cell r="Y40">
            <v>4</v>
          </cell>
          <cell r="Z40">
            <v>30</v>
          </cell>
          <cell r="AA40">
            <v>30</v>
          </cell>
          <cell r="AB40">
            <v>12906</v>
          </cell>
          <cell r="AC40">
            <v>0</v>
          </cell>
          <cell r="AD40">
            <v>12906</v>
          </cell>
          <cell r="AE40">
            <v>144.06512787432646</v>
          </cell>
          <cell r="AF40">
            <v>70.292568111102668</v>
          </cell>
          <cell r="AG40">
            <v>214.35769598542919</v>
          </cell>
        </row>
        <row r="41">
          <cell r="G41" t="str">
            <v>MS1/2</v>
          </cell>
          <cell r="H41" t="str">
            <v>MS 1/2</v>
          </cell>
          <cell r="I41">
            <v>15156</v>
          </cell>
          <cell r="J41">
            <v>7</v>
          </cell>
          <cell r="K41">
            <v>16776</v>
          </cell>
          <cell r="L41">
            <v>15400</v>
          </cell>
          <cell r="M41">
            <v>44</v>
          </cell>
          <cell r="N41">
            <v>3</v>
          </cell>
          <cell r="O41" t="str">
            <v>SUMMIT</v>
          </cell>
          <cell r="P41" t="str">
            <v>Sahara</v>
          </cell>
          <cell r="Q41" t="str">
            <v>Granite</v>
          </cell>
          <cell r="R41" t="str">
            <v>Magna</v>
          </cell>
          <cell r="S41" t="str">
            <v>C SIERRA</v>
          </cell>
          <cell r="T41" t="str">
            <v>R2 11-30</v>
          </cell>
          <cell r="U41" t="str">
            <v>CSL1</v>
          </cell>
          <cell r="V41" t="str">
            <v>MS 1/2</v>
          </cell>
          <cell r="W41">
            <v>1</v>
          </cell>
          <cell r="X41" t="str">
            <v>CSL1</v>
          </cell>
          <cell r="Y41">
            <v>4</v>
          </cell>
          <cell r="Z41">
            <v>31</v>
          </cell>
          <cell r="AA41">
            <v>31</v>
          </cell>
          <cell r="AB41">
            <v>15156</v>
          </cell>
          <cell r="AC41">
            <v>0</v>
          </cell>
          <cell r="AD41">
            <v>15156</v>
          </cell>
          <cell r="AE41">
            <v>136.74920633906322</v>
          </cell>
          <cell r="AF41">
            <v>68.822525400984091</v>
          </cell>
          <cell r="AG41">
            <v>205.57173174004731</v>
          </cell>
        </row>
        <row r="42">
          <cell r="G42" t="str">
            <v>BF1/2</v>
          </cell>
          <cell r="H42" t="str">
            <v>BF 1/2</v>
          </cell>
          <cell r="I42">
            <v>373</v>
          </cell>
          <cell r="J42">
            <v>4</v>
          </cell>
          <cell r="K42">
            <v>813</v>
          </cell>
          <cell r="L42">
            <v>388</v>
          </cell>
          <cell r="M42">
            <v>45</v>
          </cell>
          <cell r="N42">
            <v>3</v>
          </cell>
          <cell r="O42" t="str">
            <v>SUMMIT</v>
          </cell>
          <cell r="P42" t="str">
            <v>Beige Fieldstone</v>
          </cell>
          <cell r="Q42" t="str">
            <v>Granite</v>
          </cell>
          <cell r="R42" t="str">
            <v>Magna</v>
          </cell>
          <cell r="S42" t="str">
            <v>C SIERRA</v>
          </cell>
          <cell r="T42" t="str">
            <v>R5 101-200</v>
          </cell>
          <cell r="U42" t="str">
            <v>CSL1</v>
          </cell>
          <cell r="V42" t="str">
            <v>BF 1/2</v>
          </cell>
          <cell r="W42">
            <v>1</v>
          </cell>
          <cell r="X42" t="str">
            <v>CSL1</v>
          </cell>
          <cell r="Y42">
            <v>4</v>
          </cell>
          <cell r="Z42">
            <v>32</v>
          </cell>
          <cell r="AA42">
            <v>32</v>
          </cell>
          <cell r="AB42">
            <v>373</v>
          </cell>
          <cell r="AC42">
            <v>0</v>
          </cell>
          <cell r="AD42">
            <v>373</v>
          </cell>
          <cell r="AE42">
            <v>237.34844221105527</v>
          </cell>
          <cell r="AF42">
            <v>127.47042713567841</v>
          </cell>
          <cell r="AG42">
            <v>364.81886934673366</v>
          </cell>
        </row>
        <row r="43">
          <cell r="G43" t="str">
            <v>AO1/2</v>
          </cell>
          <cell r="H43" t="str">
            <v>AO 1/2</v>
          </cell>
          <cell r="I43">
            <v>414</v>
          </cell>
          <cell r="J43">
            <v>2</v>
          </cell>
          <cell r="K43">
            <v>537</v>
          </cell>
          <cell r="L43">
            <v>459</v>
          </cell>
          <cell r="M43">
            <v>46</v>
          </cell>
          <cell r="N43">
            <v>3</v>
          </cell>
          <cell r="O43" t="str">
            <v>SUMMIT</v>
          </cell>
          <cell r="P43" t="str">
            <v>Acorn</v>
          </cell>
          <cell r="Q43" t="str">
            <v>Granite</v>
          </cell>
          <cell r="R43" t="str">
            <v>Magna</v>
          </cell>
          <cell r="S43" t="str">
            <v>C SIERRA</v>
          </cell>
          <cell r="T43" t="str">
            <v>R5 101-200</v>
          </cell>
          <cell r="U43" t="str">
            <v>CSL1</v>
          </cell>
          <cell r="V43" t="str">
            <v>AO 1/2</v>
          </cell>
          <cell r="W43">
            <v>1</v>
          </cell>
          <cell r="X43" t="str">
            <v>CSL1</v>
          </cell>
          <cell r="Y43">
            <v>4</v>
          </cell>
          <cell r="Z43">
            <v>33</v>
          </cell>
          <cell r="AA43">
            <v>33</v>
          </cell>
          <cell r="AB43">
            <v>414</v>
          </cell>
          <cell r="AC43">
            <v>0</v>
          </cell>
          <cell r="AD43">
            <v>414</v>
          </cell>
          <cell r="AE43">
            <v>156.34543710021325</v>
          </cell>
          <cell r="AF43">
            <v>72.706567164179106</v>
          </cell>
          <cell r="AG43">
            <v>229.05200426439228</v>
          </cell>
        </row>
        <row r="44">
          <cell r="G44" t="str">
            <v>GO1/2</v>
          </cell>
          <cell r="H44" t="str">
            <v>GO 1/2</v>
          </cell>
          <cell r="I44">
            <v>3258</v>
          </cell>
          <cell r="J44">
            <v>6</v>
          </cell>
          <cell r="K44">
            <v>4112</v>
          </cell>
          <cell r="L44">
            <v>3312</v>
          </cell>
          <cell r="M44">
            <v>47</v>
          </cell>
          <cell r="N44">
            <v>3</v>
          </cell>
          <cell r="O44" t="str">
            <v>SUMMIT</v>
          </cell>
          <cell r="P44" t="str">
            <v>Granola</v>
          </cell>
          <cell r="Q44" t="str">
            <v>Granite</v>
          </cell>
          <cell r="R44" t="str">
            <v>Magna</v>
          </cell>
          <cell r="S44" t="str">
            <v>C SIERRA</v>
          </cell>
          <cell r="T44" t="str">
            <v>R4 51-100</v>
          </cell>
          <cell r="U44" t="str">
            <v>CSL1</v>
          </cell>
          <cell r="V44" t="str">
            <v>GO 1/2</v>
          </cell>
          <cell r="W44">
            <v>1</v>
          </cell>
          <cell r="X44" t="str">
            <v>CSL1</v>
          </cell>
          <cell r="Y44">
            <v>4</v>
          </cell>
          <cell r="Z44">
            <v>34</v>
          </cell>
          <cell r="AA44">
            <v>34</v>
          </cell>
          <cell r="AB44">
            <v>3258</v>
          </cell>
          <cell r="AC44">
            <v>0</v>
          </cell>
          <cell r="AD44">
            <v>3258</v>
          </cell>
          <cell r="AE44">
            <v>166.01081746920491</v>
          </cell>
          <cell r="AF44">
            <v>77.950204367301239</v>
          </cell>
          <cell r="AG44">
            <v>243.96102183650618</v>
          </cell>
        </row>
        <row r="45">
          <cell r="G45" t="str">
            <v>OA1/2</v>
          </cell>
          <cell r="H45" t="str">
            <v>OA 1/2</v>
          </cell>
          <cell r="I45">
            <v>2644</v>
          </cell>
          <cell r="J45">
            <v>4</v>
          </cell>
          <cell r="K45">
            <v>2907</v>
          </cell>
          <cell r="L45">
            <v>2663</v>
          </cell>
          <cell r="M45">
            <v>48</v>
          </cell>
          <cell r="N45">
            <v>3</v>
          </cell>
          <cell r="O45" t="str">
            <v>SUMMIT</v>
          </cell>
          <cell r="P45" t="str">
            <v>Oat</v>
          </cell>
          <cell r="Q45" t="str">
            <v>Granite</v>
          </cell>
          <cell r="R45" t="str">
            <v>Magna</v>
          </cell>
          <cell r="S45" t="str">
            <v>C SIERRA</v>
          </cell>
          <cell r="T45" t="str">
            <v>R4 51-100</v>
          </cell>
          <cell r="U45" t="str">
            <v>CSL1</v>
          </cell>
          <cell r="V45" t="str">
            <v>OA 1/2</v>
          </cell>
          <cell r="W45">
            <v>1</v>
          </cell>
          <cell r="X45" t="str">
            <v>CSL1</v>
          </cell>
          <cell r="Y45">
            <v>4</v>
          </cell>
          <cell r="Z45">
            <v>35</v>
          </cell>
          <cell r="AA45">
            <v>35</v>
          </cell>
          <cell r="AB45">
            <v>2644</v>
          </cell>
          <cell r="AC45">
            <v>0</v>
          </cell>
          <cell r="AD45">
            <v>2644</v>
          </cell>
          <cell r="AE45">
            <v>136.43620215533258</v>
          </cell>
          <cell r="AF45">
            <v>65.234254923820146</v>
          </cell>
          <cell r="AG45">
            <v>201.67045707915273</v>
          </cell>
        </row>
        <row r="46">
          <cell r="G46" t="str">
            <v>MW1/2</v>
          </cell>
          <cell r="H46" t="str">
            <v>MW 1/2</v>
          </cell>
          <cell r="I46">
            <v>3767</v>
          </cell>
          <cell r="J46">
            <v>6</v>
          </cell>
          <cell r="K46">
            <v>4361</v>
          </cell>
          <cell r="L46">
            <v>3872</v>
          </cell>
          <cell r="M46">
            <v>49</v>
          </cell>
          <cell r="N46">
            <v>3</v>
          </cell>
          <cell r="O46" t="str">
            <v>SUMMIT</v>
          </cell>
          <cell r="P46" t="str">
            <v>Willow</v>
          </cell>
          <cell r="Q46" t="str">
            <v>Granite</v>
          </cell>
          <cell r="R46" t="str">
            <v>Magna</v>
          </cell>
          <cell r="S46" t="str">
            <v>C SIERRA</v>
          </cell>
          <cell r="T46" t="str">
            <v>R4 51-100</v>
          </cell>
          <cell r="U46" t="str">
            <v>CSL1</v>
          </cell>
          <cell r="V46" t="str">
            <v>MW 1/2</v>
          </cell>
          <cell r="W46">
            <v>1</v>
          </cell>
          <cell r="X46" t="str">
            <v>CSL1</v>
          </cell>
          <cell r="Y46">
            <v>4</v>
          </cell>
          <cell r="Z46">
            <v>36</v>
          </cell>
          <cell r="AA46">
            <v>36</v>
          </cell>
          <cell r="AB46">
            <v>3767</v>
          </cell>
          <cell r="AC46">
            <v>0</v>
          </cell>
          <cell r="AD46">
            <v>3767</v>
          </cell>
          <cell r="AE46">
            <v>150.57789775833791</v>
          </cell>
          <cell r="AF46">
            <v>75.43205030071077</v>
          </cell>
          <cell r="AG46">
            <v>226.00994805904867</v>
          </cell>
        </row>
        <row r="47">
          <cell r="G47" t="str">
            <v>DO1/2</v>
          </cell>
          <cell r="H47" t="str">
            <v>DO 1/2</v>
          </cell>
          <cell r="I47">
            <v>3330</v>
          </cell>
          <cell r="J47">
            <v>5</v>
          </cell>
          <cell r="K47">
            <v>4019</v>
          </cell>
          <cell r="L47">
            <v>3468</v>
          </cell>
          <cell r="M47">
            <v>50</v>
          </cell>
          <cell r="N47">
            <v>3</v>
          </cell>
          <cell r="O47" t="str">
            <v>SUMMIT</v>
          </cell>
          <cell r="P47" t="str">
            <v>Doeskin</v>
          </cell>
          <cell r="Q47" t="str">
            <v>Granite</v>
          </cell>
          <cell r="R47" t="str">
            <v>Magna</v>
          </cell>
          <cell r="S47" t="str">
            <v>C SIERRA</v>
          </cell>
          <cell r="T47" t="str">
            <v>R4 51-100</v>
          </cell>
          <cell r="U47" t="str">
            <v>CSL1</v>
          </cell>
          <cell r="V47" t="str">
            <v>DO 1/2</v>
          </cell>
          <cell r="W47">
            <v>1</v>
          </cell>
          <cell r="X47" t="str">
            <v>CSL1</v>
          </cell>
          <cell r="Y47">
            <v>4</v>
          </cell>
          <cell r="Z47">
            <v>37</v>
          </cell>
          <cell r="AA47">
            <v>37</v>
          </cell>
          <cell r="AB47">
            <v>3330</v>
          </cell>
          <cell r="AC47">
            <v>0</v>
          </cell>
          <cell r="AD47">
            <v>3330</v>
          </cell>
          <cell r="AE47">
            <v>154.25354819633355</v>
          </cell>
          <cell r="AF47">
            <v>77.336703134240096</v>
          </cell>
          <cell r="AG47">
            <v>231.59025133057361</v>
          </cell>
        </row>
        <row r="48">
          <cell r="G48" t="str">
            <v>GY1/2</v>
          </cell>
          <cell r="H48" t="str">
            <v>GY 1/2</v>
          </cell>
          <cell r="I48">
            <v>753</v>
          </cell>
          <cell r="J48">
            <v>3</v>
          </cell>
          <cell r="K48">
            <v>1010</v>
          </cell>
          <cell r="L48">
            <v>559</v>
          </cell>
          <cell r="M48">
            <v>53</v>
          </cell>
          <cell r="N48">
            <v>3</v>
          </cell>
          <cell r="O48" t="str">
            <v>SUMMIT</v>
          </cell>
          <cell r="P48" t="str">
            <v>Cilantro</v>
          </cell>
          <cell r="Q48" t="str">
            <v>Granite</v>
          </cell>
          <cell r="R48" t="str">
            <v>Magna</v>
          </cell>
          <cell r="S48" t="str">
            <v>C SIERRA</v>
          </cell>
          <cell r="T48" t="str">
            <v>R5 101-200</v>
          </cell>
          <cell r="U48" t="str">
            <v>CSL1</v>
          </cell>
          <cell r="V48" t="str">
            <v>GY 1/2</v>
          </cell>
          <cell r="W48">
            <v>1</v>
          </cell>
          <cell r="X48" t="str">
            <v>CSL1</v>
          </cell>
          <cell r="Y48">
            <v>4</v>
          </cell>
          <cell r="Z48">
            <v>38</v>
          </cell>
          <cell r="AA48">
            <v>38</v>
          </cell>
          <cell r="AB48">
            <v>753</v>
          </cell>
          <cell r="AC48">
            <v>0</v>
          </cell>
          <cell r="AD48">
            <v>753</v>
          </cell>
          <cell r="AE48">
            <v>184.26041005291006</v>
          </cell>
          <cell r="AF48">
            <v>79.428902116402114</v>
          </cell>
          <cell r="AG48">
            <v>263.68931216931219</v>
          </cell>
        </row>
        <row r="49">
          <cell r="G49" t="str">
            <v>QM1/2</v>
          </cell>
          <cell r="H49" t="str">
            <v>QM 1/2</v>
          </cell>
          <cell r="I49">
            <v>920</v>
          </cell>
          <cell r="J49">
            <v>2</v>
          </cell>
          <cell r="K49">
            <v>1172</v>
          </cell>
          <cell r="L49">
            <v>900</v>
          </cell>
          <cell r="M49">
            <v>54</v>
          </cell>
          <cell r="N49">
            <v>3</v>
          </cell>
          <cell r="O49" t="str">
            <v>SUMMIT</v>
          </cell>
          <cell r="P49" t="str">
            <v>Aqualite</v>
          </cell>
          <cell r="Q49" t="str">
            <v>Granite</v>
          </cell>
          <cell r="R49" t="str">
            <v>Magna</v>
          </cell>
          <cell r="S49" t="str">
            <v>C SIERRA</v>
          </cell>
          <cell r="T49" t="str">
            <v>R5 101-200</v>
          </cell>
          <cell r="U49" t="str">
            <v>CSL1</v>
          </cell>
          <cell r="V49" t="str">
            <v>QM 1/2</v>
          </cell>
          <cell r="W49">
            <v>1</v>
          </cell>
          <cell r="X49" t="str">
            <v>CSL1</v>
          </cell>
          <cell r="Y49">
            <v>4</v>
          </cell>
          <cell r="Z49">
            <v>39</v>
          </cell>
          <cell r="AA49">
            <v>39</v>
          </cell>
          <cell r="AB49">
            <v>920</v>
          </cell>
          <cell r="AC49">
            <v>0</v>
          </cell>
          <cell r="AD49">
            <v>920</v>
          </cell>
          <cell r="AE49">
            <v>197.72135574837307</v>
          </cell>
          <cell r="AF49">
            <v>68.131973969631233</v>
          </cell>
          <cell r="AG49">
            <v>265.85332971800432</v>
          </cell>
        </row>
        <row r="50">
          <cell r="G50" t="str">
            <v>MP1/2</v>
          </cell>
          <cell r="H50" t="str">
            <v>MP 1/2</v>
          </cell>
          <cell r="I50">
            <v>10573</v>
          </cell>
          <cell r="J50">
            <v>7</v>
          </cell>
          <cell r="K50">
            <v>11393</v>
          </cell>
          <cell r="L50">
            <v>10723</v>
          </cell>
          <cell r="M50">
            <v>55</v>
          </cell>
          <cell r="N50">
            <v>3</v>
          </cell>
          <cell r="O50" t="str">
            <v>SUMMIT</v>
          </cell>
          <cell r="P50" t="str">
            <v>Platinum</v>
          </cell>
          <cell r="Q50" t="str">
            <v>Granite</v>
          </cell>
          <cell r="R50" t="str">
            <v>Magna</v>
          </cell>
          <cell r="S50" t="str">
            <v>C SIERRA</v>
          </cell>
          <cell r="T50" t="str">
            <v>R2 11-30</v>
          </cell>
          <cell r="U50" t="str">
            <v>CSL1</v>
          </cell>
          <cell r="V50" t="str">
            <v>MP 1/2</v>
          </cell>
          <cell r="W50">
            <v>1</v>
          </cell>
          <cell r="X50" t="str">
            <v>CSL1</v>
          </cell>
          <cell r="Y50">
            <v>4</v>
          </cell>
          <cell r="Z50">
            <v>40</v>
          </cell>
          <cell r="AA50">
            <v>40</v>
          </cell>
          <cell r="AB50">
            <v>10573</v>
          </cell>
          <cell r="AC50">
            <v>0</v>
          </cell>
          <cell r="AD50">
            <v>10573</v>
          </cell>
          <cell r="AE50">
            <v>132.83702538734369</v>
          </cell>
          <cell r="AF50">
            <v>67.092994213179011</v>
          </cell>
          <cell r="AG50">
            <v>199.93001960052271</v>
          </cell>
        </row>
        <row r="51">
          <cell r="G51" t="str">
            <v>BE1/2</v>
          </cell>
          <cell r="H51" t="str">
            <v>BE 1/2</v>
          </cell>
          <cell r="I51">
            <v>2424</v>
          </cell>
          <cell r="J51">
            <v>5</v>
          </cell>
          <cell r="K51">
            <v>3069</v>
          </cell>
          <cell r="L51">
            <v>2465</v>
          </cell>
          <cell r="M51">
            <v>57</v>
          </cell>
          <cell r="N51">
            <v>3</v>
          </cell>
          <cell r="O51" t="str">
            <v>SUMMIT</v>
          </cell>
          <cell r="P51" t="str">
            <v>Blue Pebble</v>
          </cell>
          <cell r="Q51" t="str">
            <v>Granite</v>
          </cell>
          <cell r="R51" t="str">
            <v>Magna</v>
          </cell>
          <cell r="S51" t="str">
            <v>C SIERRA</v>
          </cell>
          <cell r="T51" t="str">
            <v>R4 51-100</v>
          </cell>
          <cell r="U51" t="str">
            <v>CSL1</v>
          </cell>
          <cell r="V51" t="str">
            <v>BE 1/2</v>
          </cell>
          <cell r="W51">
            <v>1</v>
          </cell>
          <cell r="X51" t="str">
            <v>CSL1</v>
          </cell>
          <cell r="Y51">
            <v>4</v>
          </cell>
          <cell r="Z51">
            <v>41</v>
          </cell>
          <cell r="AA51">
            <v>41</v>
          </cell>
          <cell r="AB51">
            <v>2424</v>
          </cell>
          <cell r="AC51">
            <v>0</v>
          </cell>
          <cell r="AD51">
            <v>2424</v>
          </cell>
          <cell r="AE51">
            <v>159.6156413349417</v>
          </cell>
          <cell r="AF51">
            <v>79.502243667068754</v>
          </cell>
          <cell r="AG51">
            <v>239.11788500201047</v>
          </cell>
        </row>
        <row r="52">
          <cell r="G52" t="str">
            <v>CC1/2</v>
          </cell>
          <cell r="H52" t="str">
            <v>CC 1/2</v>
          </cell>
          <cell r="I52">
            <v>4260</v>
          </cell>
          <cell r="J52">
            <v>6</v>
          </cell>
          <cell r="K52">
            <v>4821</v>
          </cell>
          <cell r="L52">
            <v>4308</v>
          </cell>
          <cell r="M52">
            <v>60</v>
          </cell>
          <cell r="N52">
            <v>3</v>
          </cell>
          <cell r="O52" t="str">
            <v>SUMMIT</v>
          </cell>
          <cell r="P52" t="str">
            <v>Cocoa Brown</v>
          </cell>
          <cell r="Q52" t="str">
            <v>Granite</v>
          </cell>
          <cell r="R52" t="str">
            <v>Magna</v>
          </cell>
          <cell r="S52" t="str">
            <v>C SIERRA</v>
          </cell>
          <cell r="T52" t="str">
            <v>R3 31-50</v>
          </cell>
          <cell r="U52" t="str">
            <v>CSL1</v>
          </cell>
          <cell r="V52" t="str">
            <v>CC 1/2</v>
          </cell>
          <cell r="W52">
            <v>1</v>
          </cell>
          <cell r="X52" t="str">
            <v>CSL1</v>
          </cell>
          <cell r="Y52">
            <v>4</v>
          </cell>
          <cell r="Z52">
            <v>42</v>
          </cell>
          <cell r="AA52">
            <v>42</v>
          </cell>
          <cell r="AB52">
            <v>4260</v>
          </cell>
          <cell r="AC52">
            <v>0</v>
          </cell>
          <cell r="AD52">
            <v>4260</v>
          </cell>
          <cell r="AE52">
            <v>143.93600219538968</v>
          </cell>
          <cell r="AF52">
            <v>72.569396267837533</v>
          </cell>
          <cell r="AG52">
            <v>216.50539846322727</v>
          </cell>
        </row>
        <row r="53">
          <cell r="G53" t="str">
            <v>PN1/2</v>
          </cell>
          <cell r="H53" t="str">
            <v>PN 1/2</v>
          </cell>
          <cell r="I53">
            <v>2194</v>
          </cell>
          <cell r="J53">
            <v>4</v>
          </cell>
          <cell r="K53">
            <v>2719</v>
          </cell>
          <cell r="L53">
            <v>2256</v>
          </cell>
          <cell r="M53">
            <v>61</v>
          </cell>
          <cell r="N53">
            <v>3</v>
          </cell>
          <cell r="O53" t="str">
            <v>SUMMIT</v>
          </cell>
          <cell r="P53" t="str">
            <v>Pine</v>
          </cell>
          <cell r="Q53" t="str">
            <v>Granite</v>
          </cell>
          <cell r="R53" t="str">
            <v>Magna</v>
          </cell>
          <cell r="S53" t="str">
            <v>C SIERRA</v>
          </cell>
          <cell r="T53" t="str">
            <v>R4 51-100</v>
          </cell>
          <cell r="U53" t="str">
            <v>CSL1</v>
          </cell>
          <cell r="V53" t="str">
            <v>PN 1/2</v>
          </cell>
          <cell r="W53">
            <v>1</v>
          </cell>
          <cell r="X53" t="str">
            <v>CSL1</v>
          </cell>
          <cell r="Y53">
            <v>4</v>
          </cell>
          <cell r="Z53">
            <v>43</v>
          </cell>
          <cell r="AA53">
            <v>43</v>
          </cell>
          <cell r="AB53">
            <v>2194</v>
          </cell>
          <cell r="AC53">
            <v>0</v>
          </cell>
          <cell r="AD53">
            <v>2194</v>
          </cell>
          <cell r="AE53">
            <v>157.9279946404645</v>
          </cell>
          <cell r="AF53">
            <v>77.682706565430991</v>
          </cell>
          <cell r="AG53">
            <v>235.61070120589548</v>
          </cell>
        </row>
        <row r="54">
          <cell r="G54" t="str">
            <v>UB1/2</v>
          </cell>
          <cell r="H54" t="str">
            <v>UB 1/2</v>
          </cell>
          <cell r="I54">
            <v>1014</v>
          </cell>
          <cell r="J54">
            <v>5</v>
          </cell>
          <cell r="K54">
            <v>1273</v>
          </cell>
          <cell r="L54">
            <v>1018</v>
          </cell>
          <cell r="M54">
            <v>62</v>
          </cell>
          <cell r="N54">
            <v>3</v>
          </cell>
          <cell r="O54" t="str">
            <v>SUMMIT</v>
          </cell>
          <cell r="P54" t="str">
            <v>Blue Spice</v>
          </cell>
          <cell r="Q54" t="str">
            <v>Granite</v>
          </cell>
          <cell r="R54" t="str">
            <v>Magna</v>
          </cell>
          <cell r="S54" t="str">
            <v>C SIERRA</v>
          </cell>
          <cell r="T54" t="str">
            <v>R4 51-100</v>
          </cell>
          <cell r="U54" t="str">
            <v>CSL1</v>
          </cell>
          <cell r="V54" t="str">
            <v>UB 1/2</v>
          </cell>
          <cell r="W54">
            <v>1</v>
          </cell>
          <cell r="X54" t="str">
            <v>CSL1</v>
          </cell>
          <cell r="Y54">
            <v>4</v>
          </cell>
          <cell r="Z54">
            <v>44</v>
          </cell>
          <cell r="AA54">
            <v>44</v>
          </cell>
          <cell r="AB54">
            <v>1014</v>
          </cell>
          <cell r="AC54">
            <v>0</v>
          </cell>
          <cell r="AD54">
            <v>1014</v>
          </cell>
          <cell r="AE54">
            <v>180.97469548133594</v>
          </cell>
          <cell r="AF54">
            <v>83.19608055009823</v>
          </cell>
          <cell r="AG54">
            <v>264.17077603143417</v>
          </cell>
        </row>
        <row r="55">
          <cell r="G55" t="str">
            <v>GM1/2</v>
          </cell>
          <cell r="H55" t="str">
            <v>GM 1/2</v>
          </cell>
          <cell r="I55">
            <v>6913</v>
          </cell>
          <cell r="J55">
            <v>6</v>
          </cell>
          <cell r="K55">
            <v>7774</v>
          </cell>
          <cell r="L55">
            <v>6849</v>
          </cell>
          <cell r="M55">
            <v>63</v>
          </cell>
          <cell r="N55">
            <v>3</v>
          </cell>
          <cell r="O55" t="str">
            <v>SUMMIT</v>
          </cell>
          <cell r="P55" t="str">
            <v>Graylite</v>
          </cell>
          <cell r="Q55" t="str">
            <v>Granite</v>
          </cell>
          <cell r="R55" t="str">
            <v>Magna</v>
          </cell>
          <cell r="S55" t="str">
            <v>C SIERRA</v>
          </cell>
          <cell r="T55" t="str">
            <v>R2 11-30</v>
          </cell>
          <cell r="U55" t="str">
            <v>CSL1</v>
          </cell>
          <cell r="V55" t="str">
            <v>GM 1/2</v>
          </cell>
          <cell r="W55">
            <v>1</v>
          </cell>
          <cell r="X55" t="str">
            <v>CSL1</v>
          </cell>
          <cell r="Y55">
            <v>4</v>
          </cell>
          <cell r="Z55">
            <v>45</v>
          </cell>
          <cell r="AA55">
            <v>45</v>
          </cell>
          <cell r="AB55">
            <v>6913</v>
          </cell>
          <cell r="AC55">
            <v>0</v>
          </cell>
          <cell r="AD55">
            <v>6913</v>
          </cell>
          <cell r="AE55">
            <v>188.5582051645857</v>
          </cell>
          <cell r="AF55">
            <v>66.907071509648119</v>
          </cell>
          <cell r="AG55">
            <v>255.46527667423382</v>
          </cell>
        </row>
        <row r="56">
          <cell r="G56" t="str">
            <v>GV1/2</v>
          </cell>
          <cell r="H56" t="str">
            <v>GV 1/2</v>
          </cell>
          <cell r="I56">
            <v>925</v>
          </cell>
          <cell r="J56">
            <v>6</v>
          </cell>
          <cell r="K56">
            <v>1190</v>
          </cell>
          <cell r="L56">
            <v>936</v>
          </cell>
          <cell r="M56">
            <v>66</v>
          </cell>
          <cell r="N56">
            <v>3</v>
          </cell>
          <cell r="O56" t="str">
            <v>SUMMIT</v>
          </cell>
          <cell r="P56" t="str">
            <v>Gravel</v>
          </cell>
          <cell r="Q56" t="str">
            <v>Granite</v>
          </cell>
          <cell r="R56" t="str">
            <v>Magna</v>
          </cell>
          <cell r="S56" t="str">
            <v>C SIERRA</v>
          </cell>
          <cell r="T56" t="str">
            <v>R5 101-200</v>
          </cell>
          <cell r="U56" t="str">
            <v>CSL1</v>
          </cell>
          <cell r="V56" t="str">
            <v>GV 1/2</v>
          </cell>
          <cell r="W56">
            <v>1</v>
          </cell>
          <cell r="X56" t="str">
            <v>CSL1</v>
          </cell>
          <cell r="Y56">
            <v>4</v>
          </cell>
          <cell r="Z56">
            <v>46</v>
          </cell>
          <cell r="AA56">
            <v>46</v>
          </cell>
          <cell r="AB56">
            <v>925</v>
          </cell>
          <cell r="AC56">
            <v>0</v>
          </cell>
          <cell r="AD56">
            <v>925</v>
          </cell>
          <cell r="AE56">
            <v>175.21827373612825</v>
          </cell>
          <cell r="AF56">
            <v>79.831220715166467</v>
          </cell>
          <cell r="AG56">
            <v>255.04949445129469</v>
          </cell>
        </row>
        <row r="57">
          <cell r="G57" t="str">
            <v>WJ1/2</v>
          </cell>
          <cell r="H57" t="str">
            <v>WJ 1/2</v>
          </cell>
          <cell r="I57">
            <v>9469</v>
          </cell>
          <cell r="J57">
            <v>8</v>
          </cell>
          <cell r="K57">
            <v>10537</v>
          </cell>
          <cell r="L57">
            <v>9489</v>
          </cell>
          <cell r="M57">
            <v>67</v>
          </cell>
          <cell r="N57">
            <v>4</v>
          </cell>
          <cell r="O57" t="str">
            <v>MAGNA</v>
          </cell>
          <cell r="P57" t="str">
            <v>White Jasmine</v>
          </cell>
          <cell r="Q57" t="str">
            <v>Granite</v>
          </cell>
          <cell r="R57" t="str">
            <v>Concrete</v>
          </cell>
          <cell r="S57" t="str">
            <v>C SIERRA</v>
          </cell>
          <cell r="T57" t="str">
            <v>R2 11-30</v>
          </cell>
          <cell r="U57" t="str">
            <v>CSL1</v>
          </cell>
          <cell r="V57" t="str">
            <v>WJ 1/2</v>
          </cell>
          <cell r="W57">
            <v>1</v>
          </cell>
          <cell r="X57" t="str">
            <v>CSL1</v>
          </cell>
          <cell r="Y57">
            <v>5</v>
          </cell>
          <cell r="Z57">
            <v>47</v>
          </cell>
          <cell r="AA57">
            <v>47</v>
          </cell>
          <cell r="AB57">
            <v>9469</v>
          </cell>
          <cell r="AC57">
            <v>0</v>
          </cell>
          <cell r="AD57">
            <v>9469</v>
          </cell>
          <cell r="AE57">
            <v>130.74370776066965</v>
          </cell>
          <cell r="AF57">
            <v>62.118043815231985</v>
          </cell>
          <cell r="AG57">
            <v>192.86175157590162</v>
          </cell>
        </row>
        <row r="58">
          <cell r="G58" t="str">
            <v>RP1/2</v>
          </cell>
          <cell r="H58" t="str">
            <v>RP 1/2</v>
          </cell>
          <cell r="I58">
            <v>24655</v>
          </cell>
          <cell r="J58">
            <v>12</v>
          </cell>
          <cell r="K58">
            <v>27507</v>
          </cell>
          <cell r="L58">
            <v>24155</v>
          </cell>
          <cell r="M58">
            <v>68</v>
          </cell>
          <cell r="N58">
            <v>4</v>
          </cell>
          <cell r="O58" t="str">
            <v>MAGNA</v>
          </cell>
          <cell r="P58" t="str">
            <v>Rice Paper</v>
          </cell>
          <cell r="Q58" t="str">
            <v>Granite</v>
          </cell>
          <cell r="R58" t="str">
            <v>Concrete</v>
          </cell>
          <cell r="S58" t="str">
            <v>C SIERRA</v>
          </cell>
          <cell r="T58" t="str">
            <v>R1 1 -10</v>
          </cell>
          <cell r="U58" t="str">
            <v>CSL1</v>
          </cell>
          <cell r="V58" t="str">
            <v>RP 1/2</v>
          </cell>
          <cell r="W58">
            <v>1</v>
          </cell>
          <cell r="X58" t="str">
            <v>CSL1</v>
          </cell>
          <cell r="Y58">
            <v>5</v>
          </cell>
          <cell r="Z58">
            <v>48</v>
          </cell>
          <cell r="AA58">
            <v>48</v>
          </cell>
          <cell r="AB58">
            <v>24655</v>
          </cell>
          <cell r="AC58">
            <v>0</v>
          </cell>
          <cell r="AD58">
            <v>24655</v>
          </cell>
          <cell r="AE58">
            <v>131.09462588310853</v>
          </cell>
          <cell r="AF58">
            <v>59.735392180475266</v>
          </cell>
          <cell r="AG58">
            <v>190.83001806358382</v>
          </cell>
        </row>
        <row r="59">
          <cell r="G59" t="str">
            <v>WH1/2</v>
          </cell>
          <cell r="H59" t="str">
            <v>WH 1/2</v>
          </cell>
          <cell r="I59">
            <v>7693</v>
          </cell>
          <cell r="J59">
            <v>8</v>
          </cell>
          <cell r="K59">
            <v>9057</v>
          </cell>
          <cell r="L59">
            <v>7843</v>
          </cell>
          <cell r="M59">
            <v>69</v>
          </cell>
          <cell r="N59">
            <v>4</v>
          </cell>
          <cell r="O59" t="str">
            <v>MAGNA</v>
          </cell>
          <cell r="P59" t="str">
            <v>Whisper</v>
          </cell>
          <cell r="Q59" t="str">
            <v>Granite</v>
          </cell>
          <cell r="R59" t="str">
            <v>Concrete</v>
          </cell>
          <cell r="S59" t="str">
            <v>C SIERRA</v>
          </cell>
          <cell r="T59" t="str">
            <v>R2 11-30</v>
          </cell>
          <cell r="U59" t="str">
            <v>CSL1</v>
          </cell>
          <cell r="V59" t="str">
            <v>WH 1/2</v>
          </cell>
          <cell r="W59">
            <v>1</v>
          </cell>
          <cell r="X59" t="str">
            <v>CSL1</v>
          </cell>
          <cell r="Y59">
            <v>5</v>
          </cell>
          <cell r="Z59">
            <v>49</v>
          </cell>
          <cell r="AA59">
            <v>49</v>
          </cell>
          <cell r="AB59">
            <v>7693</v>
          </cell>
          <cell r="AC59">
            <v>0</v>
          </cell>
          <cell r="AD59">
            <v>7693</v>
          </cell>
          <cell r="AE59">
            <v>138.70751736972707</v>
          </cell>
          <cell r="AF59">
            <v>64.658349875930526</v>
          </cell>
          <cell r="AG59">
            <v>203.3658672456576</v>
          </cell>
        </row>
        <row r="60">
          <cell r="G60" t="str">
            <v>CV1/2</v>
          </cell>
          <cell r="H60" t="str">
            <v>CV 1/2</v>
          </cell>
          <cell r="I60">
            <v>19064</v>
          </cell>
          <cell r="J60">
            <v>11</v>
          </cell>
          <cell r="K60">
            <v>21278</v>
          </cell>
          <cell r="L60">
            <v>19247</v>
          </cell>
          <cell r="M60">
            <v>70</v>
          </cell>
          <cell r="N60">
            <v>4</v>
          </cell>
          <cell r="O60" t="str">
            <v>MAGNA</v>
          </cell>
          <cell r="P60" t="str">
            <v>Canvas</v>
          </cell>
          <cell r="Q60" t="str">
            <v>Granite</v>
          </cell>
          <cell r="R60" t="str">
            <v>Concrete</v>
          </cell>
          <cell r="S60" t="str">
            <v>C SIERRA</v>
          </cell>
          <cell r="T60" t="str">
            <v>R1 1 -10</v>
          </cell>
          <cell r="U60" t="str">
            <v>CSL1</v>
          </cell>
          <cell r="V60" t="str">
            <v>CV 1/2</v>
          </cell>
          <cell r="W60">
            <v>1</v>
          </cell>
          <cell r="X60" t="str">
            <v>CSL1</v>
          </cell>
          <cell r="Y60">
            <v>5</v>
          </cell>
          <cell r="Z60">
            <v>50</v>
          </cell>
          <cell r="AA60">
            <v>50</v>
          </cell>
          <cell r="AB60">
            <v>19064</v>
          </cell>
          <cell r="AC60">
            <v>0</v>
          </cell>
          <cell r="AD60">
            <v>19064</v>
          </cell>
          <cell r="AE60">
            <v>129.21167168987736</v>
          </cell>
          <cell r="AF60">
            <v>59.08643213469135</v>
          </cell>
          <cell r="AG60">
            <v>188.2981038245687</v>
          </cell>
        </row>
        <row r="61">
          <cell r="G61" t="str">
            <v>RF1/2</v>
          </cell>
          <cell r="H61" t="str">
            <v>RF 1/2</v>
          </cell>
          <cell r="I61">
            <v>2702</v>
          </cell>
          <cell r="J61">
            <v>5</v>
          </cell>
          <cell r="K61">
            <v>2926</v>
          </cell>
          <cell r="L61">
            <v>2633</v>
          </cell>
          <cell r="M61">
            <v>71</v>
          </cell>
          <cell r="N61">
            <v>4</v>
          </cell>
          <cell r="O61" t="str">
            <v>MAGNA</v>
          </cell>
          <cell r="P61" t="str">
            <v>Raffia</v>
          </cell>
          <cell r="Q61" t="str">
            <v>Granite</v>
          </cell>
          <cell r="R61" t="str">
            <v>Concrete</v>
          </cell>
          <cell r="S61" t="str">
            <v>C SIERRA</v>
          </cell>
          <cell r="T61" t="str">
            <v>R4 51-100</v>
          </cell>
          <cell r="U61" t="str">
            <v>CSL1</v>
          </cell>
          <cell r="V61" t="str">
            <v>RF 1/2</v>
          </cell>
          <cell r="W61">
            <v>1</v>
          </cell>
          <cell r="X61" t="str">
            <v>CSL1</v>
          </cell>
          <cell r="Y61">
            <v>5</v>
          </cell>
          <cell r="Z61">
            <v>51</v>
          </cell>
          <cell r="AA61">
            <v>51</v>
          </cell>
          <cell r="AB61">
            <v>2702</v>
          </cell>
          <cell r="AC61">
            <v>0</v>
          </cell>
          <cell r="AD61">
            <v>2702</v>
          </cell>
          <cell r="AE61">
            <v>129.22185409252668</v>
          </cell>
          <cell r="AF61">
            <v>60.962846975088972</v>
          </cell>
          <cell r="AG61">
            <v>190.18470106761563</v>
          </cell>
        </row>
        <row r="62">
          <cell r="G62" t="str">
            <v>CT1/2</v>
          </cell>
          <cell r="H62" t="str">
            <v>CT 1/2</v>
          </cell>
          <cell r="I62">
            <v>9186</v>
          </cell>
          <cell r="J62">
            <v>8</v>
          </cell>
          <cell r="K62">
            <v>10652</v>
          </cell>
          <cell r="L62">
            <v>9151</v>
          </cell>
          <cell r="M62">
            <v>72</v>
          </cell>
          <cell r="N62">
            <v>4</v>
          </cell>
          <cell r="O62" t="str">
            <v>MAGNA</v>
          </cell>
          <cell r="P62" t="str">
            <v>Concrete</v>
          </cell>
          <cell r="Q62" t="str">
            <v>Granite</v>
          </cell>
          <cell r="R62" t="str">
            <v>Concrete</v>
          </cell>
          <cell r="S62" t="str">
            <v>C SIERRA</v>
          </cell>
          <cell r="T62" t="str">
            <v>R2 11-30</v>
          </cell>
          <cell r="U62" t="str">
            <v>CSL1</v>
          </cell>
          <cell r="V62" t="str">
            <v>CT 1/2</v>
          </cell>
          <cell r="W62">
            <v>1</v>
          </cell>
          <cell r="X62" t="str">
            <v>CSL1</v>
          </cell>
          <cell r="Y62">
            <v>5</v>
          </cell>
          <cell r="Z62">
            <v>52</v>
          </cell>
          <cell r="AA62">
            <v>52</v>
          </cell>
          <cell r="AB62">
            <v>9186</v>
          </cell>
          <cell r="AC62">
            <v>0</v>
          </cell>
          <cell r="AD62">
            <v>9186</v>
          </cell>
          <cell r="AE62">
            <v>142.5994629258517</v>
          </cell>
          <cell r="AF62">
            <v>65.543441883767528</v>
          </cell>
          <cell r="AG62">
            <v>208.14290480961924</v>
          </cell>
        </row>
        <row r="63">
          <cell r="G63" t="str">
            <v>GT1/2</v>
          </cell>
          <cell r="H63" t="str">
            <v>GT 1/2</v>
          </cell>
          <cell r="I63">
            <v>840</v>
          </cell>
          <cell r="J63">
            <v>4</v>
          </cell>
          <cell r="K63">
            <v>1232</v>
          </cell>
          <cell r="L63">
            <v>850</v>
          </cell>
          <cell r="M63">
            <v>73</v>
          </cell>
          <cell r="N63">
            <v>4</v>
          </cell>
          <cell r="O63" t="str">
            <v>MAGNA</v>
          </cell>
          <cell r="P63" t="str">
            <v>Green Tea</v>
          </cell>
          <cell r="Q63" t="str">
            <v>Granite</v>
          </cell>
          <cell r="R63" t="str">
            <v>Concrete</v>
          </cell>
          <cell r="S63" t="str">
            <v>C SIERRA</v>
          </cell>
          <cell r="T63" t="str">
            <v>R5 101-200</v>
          </cell>
          <cell r="U63" t="str">
            <v>CSL1</v>
          </cell>
          <cell r="V63" t="str">
            <v>GT 1/2</v>
          </cell>
          <cell r="W63">
            <v>1</v>
          </cell>
          <cell r="X63" t="str">
            <v>CSL1</v>
          </cell>
          <cell r="Y63">
            <v>5</v>
          </cell>
          <cell r="Z63">
            <v>53</v>
          </cell>
          <cell r="AA63">
            <v>53</v>
          </cell>
          <cell r="AB63">
            <v>840</v>
          </cell>
          <cell r="AC63">
            <v>0</v>
          </cell>
          <cell r="AD63">
            <v>840</v>
          </cell>
          <cell r="AE63">
            <v>141.25168632075471</v>
          </cell>
          <cell r="AF63">
            <v>64.275459905660369</v>
          </cell>
          <cell r="AG63">
            <v>205.52714622641508</v>
          </cell>
        </row>
        <row r="64">
          <cell r="G64" t="str">
            <v>DV1/2</v>
          </cell>
          <cell r="H64" t="str">
            <v>DV 1/2</v>
          </cell>
          <cell r="I64">
            <v>16025</v>
          </cell>
          <cell r="J64">
            <v>10</v>
          </cell>
          <cell r="K64">
            <v>18517</v>
          </cell>
          <cell r="L64">
            <v>16219</v>
          </cell>
          <cell r="M64">
            <v>74</v>
          </cell>
          <cell r="N64">
            <v>4</v>
          </cell>
          <cell r="O64" t="str">
            <v>MAGNA</v>
          </cell>
          <cell r="P64" t="str">
            <v>Dove</v>
          </cell>
          <cell r="Q64" t="str">
            <v>Granite</v>
          </cell>
          <cell r="R64" t="str">
            <v>Concrete</v>
          </cell>
          <cell r="S64" t="str">
            <v>C SOLID</v>
          </cell>
          <cell r="T64" t="str">
            <v>R2 11-30</v>
          </cell>
          <cell r="U64" t="str">
            <v>CSL1</v>
          </cell>
          <cell r="V64" t="str">
            <v>DV 1/2</v>
          </cell>
          <cell r="W64">
            <v>1</v>
          </cell>
          <cell r="X64" t="str">
            <v>CSL1</v>
          </cell>
          <cell r="Y64">
            <v>5</v>
          </cell>
          <cell r="Z64">
            <v>54</v>
          </cell>
          <cell r="AA64">
            <v>54</v>
          </cell>
          <cell r="AB64">
            <v>16025</v>
          </cell>
          <cell r="AC64">
            <v>0</v>
          </cell>
          <cell r="AD64">
            <v>16025</v>
          </cell>
          <cell r="AE64">
            <v>123.51820837390457</v>
          </cell>
          <cell r="AF64">
            <v>60.030521543330082</v>
          </cell>
          <cell r="AG64">
            <v>183.54872991723468</v>
          </cell>
        </row>
        <row r="65">
          <cell r="G65" t="str">
            <v>BD1/2</v>
          </cell>
          <cell r="H65" t="str">
            <v>BD 1/2</v>
          </cell>
          <cell r="I65">
            <v>1438</v>
          </cell>
          <cell r="J65">
            <v>3</v>
          </cell>
          <cell r="K65">
            <v>1715</v>
          </cell>
          <cell r="L65">
            <v>1448</v>
          </cell>
          <cell r="M65">
            <v>75</v>
          </cell>
          <cell r="N65">
            <v>4</v>
          </cell>
          <cell r="O65" t="str">
            <v>MAGNA</v>
          </cell>
          <cell r="P65" t="str">
            <v>Fawn</v>
          </cell>
          <cell r="Q65" t="str">
            <v>Granite</v>
          </cell>
          <cell r="R65" t="str">
            <v>Concrete</v>
          </cell>
          <cell r="S65" t="str">
            <v>C SIERRA</v>
          </cell>
          <cell r="T65" t="str">
            <v>R4 51-100</v>
          </cell>
          <cell r="U65" t="str">
            <v>CSL1</v>
          </cell>
          <cell r="V65" t="str">
            <v>BD 1/2</v>
          </cell>
          <cell r="W65">
            <v>1</v>
          </cell>
          <cell r="X65" t="str">
            <v>CSL1</v>
          </cell>
          <cell r="Y65">
            <v>5</v>
          </cell>
          <cell r="Z65">
            <v>55</v>
          </cell>
          <cell r="AA65">
            <v>55</v>
          </cell>
          <cell r="AB65">
            <v>1438</v>
          </cell>
          <cell r="AC65">
            <v>0</v>
          </cell>
          <cell r="AD65">
            <v>1438</v>
          </cell>
          <cell r="AE65">
            <v>136.87394165535954</v>
          </cell>
          <cell r="AF65">
            <v>66.87045454545455</v>
          </cell>
          <cell r="AG65">
            <v>203.74439620081409</v>
          </cell>
        </row>
        <row r="66">
          <cell r="G66" t="str">
            <v>CS1/2</v>
          </cell>
          <cell r="H66" t="str">
            <v>CS 1/2</v>
          </cell>
          <cell r="I66">
            <v>1094</v>
          </cell>
          <cell r="J66">
            <v>3</v>
          </cell>
          <cell r="K66">
            <v>1420</v>
          </cell>
          <cell r="L66">
            <v>1114</v>
          </cell>
          <cell r="M66">
            <v>76</v>
          </cell>
          <cell r="N66">
            <v>4</v>
          </cell>
          <cell r="O66" t="str">
            <v>MAGNA</v>
          </cell>
          <cell r="P66" t="str">
            <v>Suede</v>
          </cell>
          <cell r="Q66" t="str">
            <v>Granite</v>
          </cell>
          <cell r="R66" t="str">
            <v>Concrete</v>
          </cell>
          <cell r="S66" t="str">
            <v>C SIERRA</v>
          </cell>
          <cell r="T66" t="str">
            <v>R4 51-100</v>
          </cell>
          <cell r="U66" t="str">
            <v>CSL1</v>
          </cell>
          <cell r="V66" t="str">
            <v>CS 1/2</v>
          </cell>
          <cell r="W66">
            <v>1</v>
          </cell>
          <cell r="X66" t="str">
            <v>CSL1</v>
          </cell>
          <cell r="Y66">
            <v>5</v>
          </cell>
          <cell r="Z66">
            <v>56</v>
          </cell>
          <cell r="AA66">
            <v>56</v>
          </cell>
          <cell r="AB66">
            <v>1094</v>
          </cell>
          <cell r="AC66">
            <v>0</v>
          </cell>
          <cell r="AD66">
            <v>1094</v>
          </cell>
          <cell r="AE66">
            <v>147.59327018121908</v>
          </cell>
          <cell r="AF66">
            <v>62.19063426688632</v>
          </cell>
          <cell r="AG66">
            <v>209.7839044481054</v>
          </cell>
        </row>
        <row r="67">
          <cell r="G67" t="str">
            <v>SR1/2</v>
          </cell>
          <cell r="H67" t="str">
            <v>SR 1/2</v>
          </cell>
          <cell r="I67">
            <v>4981</v>
          </cell>
          <cell r="J67">
            <v>7</v>
          </cell>
          <cell r="K67">
            <v>5566</v>
          </cell>
          <cell r="L67">
            <v>5023</v>
          </cell>
          <cell r="M67">
            <v>77</v>
          </cell>
          <cell r="N67">
            <v>4</v>
          </cell>
          <cell r="O67" t="str">
            <v>MAGNA</v>
          </cell>
          <cell r="P67" t="str">
            <v>Serene Sage</v>
          </cell>
          <cell r="Q67" t="str">
            <v>Granite</v>
          </cell>
          <cell r="R67" t="str">
            <v>Concrete</v>
          </cell>
          <cell r="S67" t="str">
            <v>C SIERRA</v>
          </cell>
          <cell r="T67" t="str">
            <v>R3 31-50</v>
          </cell>
          <cell r="U67" t="str">
            <v>CSL1</v>
          </cell>
          <cell r="V67" t="str">
            <v>SR 1/2</v>
          </cell>
          <cell r="W67">
            <v>1</v>
          </cell>
          <cell r="X67" t="str">
            <v>CSL1</v>
          </cell>
          <cell r="Y67">
            <v>5</v>
          </cell>
          <cell r="Z67">
            <v>57</v>
          </cell>
          <cell r="AA67">
            <v>57</v>
          </cell>
          <cell r="AB67">
            <v>4981</v>
          </cell>
          <cell r="AC67">
            <v>0</v>
          </cell>
          <cell r="AD67">
            <v>4981</v>
          </cell>
          <cell r="AE67">
            <v>146.10749800478851</v>
          </cell>
          <cell r="AF67">
            <v>66.043687150837997</v>
          </cell>
          <cell r="AG67">
            <v>212.15118515562654</v>
          </cell>
        </row>
        <row r="68">
          <cell r="G68" t="str">
            <v>GW1/4</v>
          </cell>
          <cell r="H68" t="str">
            <v>GW 1/4</v>
          </cell>
          <cell r="I68">
            <v>37407</v>
          </cell>
          <cell r="J68">
            <v>10</v>
          </cell>
          <cell r="K68">
            <v>44551</v>
          </cell>
          <cell r="L68">
            <v>37600</v>
          </cell>
          <cell r="M68">
            <v>78</v>
          </cell>
          <cell r="N68">
            <v>5</v>
          </cell>
          <cell r="O68" t="str">
            <v>CONCRETE</v>
          </cell>
          <cell r="P68" t="str">
            <v>GLACIER WHITE</v>
          </cell>
          <cell r="Q68" t="str">
            <v>Standard</v>
          </cell>
          <cell r="R68" t="str">
            <v>Genesis</v>
          </cell>
          <cell r="T68" t="str">
            <v>R1 1 -10</v>
          </cell>
          <cell r="U68" t="str">
            <v>CSL1</v>
          </cell>
          <cell r="V68" t="str">
            <v>GW 1/4</v>
          </cell>
          <cell r="W68">
            <v>1</v>
          </cell>
          <cell r="X68" t="str">
            <v>Split</v>
          </cell>
          <cell r="Y68">
            <v>6</v>
          </cell>
          <cell r="Z68">
            <v>58</v>
          </cell>
          <cell r="AA68">
            <v>58</v>
          </cell>
          <cell r="AB68">
            <v>37407</v>
          </cell>
          <cell r="AC68">
            <v>15196</v>
          </cell>
          <cell r="AD68">
            <v>37407</v>
          </cell>
          <cell r="AE68">
            <v>50.971351911736733</v>
          </cell>
          <cell r="AF68">
            <v>33.870888910024732</v>
          </cell>
          <cell r="AG68">
            <v>84.84224082176145</v>
          </cell>
        </row>
        <row r="69">
          <cell r="G69" t="str">
            <v>CW1/4</v>
          </cell>
          <cell r="H69" t="str">
            <v>CW 1/4</v>
          </cell>
          <cell r="I69">
            <v>7527</v>
          </cell>
          <cell r="J69">
            <v>5</v>
          </cell>
          <cell r="K69">
            <v>10241</v>
          </cell>
          <cell r="L69">
            <v>7621</v>
          </cell>
          <cell r="M69" t="e">
            <v>#N/A</v>
          </cell>
          <cell r="N69">
            <v>6</v>
          </cell>
          <cell r="O69" t="str">
            <v>GENESIS</v>
          </cell>
          <cell r="P69" t="str">
            <v>CAMEO WHITE</v>
          </cell>
          <cell r="Q69" t="str">
            <v>Standard</v>
          </cell>
          <cell r="R69" t="str">
            <v>Genesis</v>
          </cell>
          <cell r="T69" t="str">
            <v>R2 11-30</v>
          </cell>
          <cell r="U69" t="str">
            <v>CSL1</v>
          </cell>
          <cell r="V69" t="str">
            <v>CW 1/4</v>
          </cell>
          <cell r="W69">
            <v>1</v>
          </cell>
          <cell r="X69" t="str">
            <v>Split</v>
          </cell>
          <cell r="Y69">
            <v>6</v>
          </cell>
          <cell r="Z69">
            <v>59</v>
          </cell>
          <cell r="AA69">
            <v>59</v>
          </cell>
          <cell r="AB69">
            <v>7527</v>
          </cell>
          <cell r="AC69">
            <v>6501</v>
          </cell>
          <cell r="AD69">
            <v>7527</v>
          </cell>
          <cell r="AE69">
            <v>50.526488538681939</v>
          </cell>
          <cell r="AF69">
            <v>36.051231375358164</v>
          </cell>
          <cell r="AG69">
            <v>86.577719914040117</v>
          </cell>
        </row>
        <row r="70">
          <cell r="G70" t="str">
            <v>PG1/4</v>
          </cell>
          <cell r="H70" t="str">
            <v>PG 1/4</v>
          </cell>
          <cell r="I70">
            <v>495</v>
          </cell>
          <cell r="J70">
            <v>3</v>
          </cell>
          <cell r="K70">
            <v>961</v>
          </cell>
          <cell r="L70">
            <v>497</v>
          </cell>
          <cell r="M70" t="e">
            <v>#N/A</v>
          </cell>
          <cell r="N70">
            <v>6</v>
          </cell>
          <cell r="O70" t="str">
            <v>GENESIS</v>
          </cell>
          <cell r="P70" t="str">
            <v>PEARL GRAY</v>
          </cell>
          <cell r="Q70" t="str">
            <v>Standard</v>
          </cell>
          <cell r="R70" t="str">
            <v>Genesis</v>
          </cell>
          <cell r="T70" t="str">
            <v>R5 101-200</v>
          </cell>
          <cell r="U70" t="str">
            <v>CSL1</v>
          </cell>
          <cell r="V70" t="str">
            <v>PG 1/4</v>
          </cell>
          <cell r="W70">
            <v>1</v>
          </cell>
          <cell r="X70" t="str">
            <v>CSL2</v>
          </cell>
          <cell r="Y70">
            <v>6</v>
          </cell>
          <cell r="Z70">
            <v>60</v>
          </cell>
          <cell r="AA70">
            <v>60</v>
          </cell>
          <cell r="AB70">
            <v>0</v>
          </cell>
          <cell r="AC70">
            <v>155</v>
          </cell>
          <cell r="AD70">
            <v>495</v>
          </cell>
          <cell r="AE70">
            <v>61.188551829268299</v>
          </cell>
          <cell r="AF70">
            <v>42.810533536585368</v>
          </cell>
          <cell r="AG70">
            <v>103.99908536585365</v>
          </cell>
        </row>
        <row r="71">
          <cell r="G71" t="str">
            <v>BI1/4</v>
          </cell>
          <cell r="H71" t="str">
            <v>BI 1/4</v>
          </cell>
          <cell r="I71">
            <v>2853</v>
          </cell>
          <cell r="J71">
            <v>6</v>
          </cell>
          <cell r="K71">
            <v>4014</v>
          </cell>
          <cell r="L71">
            <v>3109</v>
          </cell>
          <cell r="M71" t="e">
            <v>#N/A</v>
          </cell>
          <cell r="N71">
            <v>6</v>
          </cell>
          <cell r="O71" t="str">
            <v>GENESIS</v>
          </cell>
          <cell r="P71" t="str">
            <v>BISQUE</v>
          </cell>
          <cell r="Q71" t="str">
            <v>Standard</v>
          </cell>
          <cell r="R71" t="str">
            <v>Genesis</v>
          </cell>
          <cell r="T71" t="str">
            <v>R3 31-50</v>
          </cell>
          <cell r="U71" t="str">
            <v>CSL1</v>
          </cell>
          <cell r="V71" t="str">
            <v>BI 1/4</v>
          </cell>
          <cell r="W71">
            <v>1</v>
          </cell>
          <cell r="X71" t="str">
            <v>Split</v>
          </cell>
          <cell r="Y71">
            <v>6</v>
          </cell>
          <cell r="Z71">
            <v>61</v>
          </cell>
          <cell r="AA71">
            <v>61</v>
          </cell>
          <cell r="AB71">
            <v>2853</v>
          </cell>
          <cell r="AC71">
            <v>1376</v>
          </cell>
          <cell r="AD71">
            <v>2853</v>
          </cell>
          <cell r="AE71">
            <v>52.885675459632296</v>
          </cell>
          <cell r="AF71">
            <v>37.876346922462027</v>
          </cell>
          <cell r="AG71">
            <v>90.762022382094329</v>
          </cell>
        </row>
        <row r="72">
          <cell r="G72" t="str">
            <v>BN1/4</v>
          </cell>
          <cell r="H72" t="str">
            <v>BN 1/4</v>
          </cell>
          <cell r="I72">
            <v>1543</v>
          </cell>
          <cell r="J72">
            <v>6</v>
          </cell>
          <cell r="K72">
            <v>2649</v>
          </cell>
          <cell r="L72">
            <v>1547</v>
          </cell>
          <cell r="M72" t="e">
            <v>#N/A</v>
          </cell>
          <cell r="N72">
            <v>6</v>
          </cell>
          <cell r="O72" t="str">
            <v>GENESIS</v>
          </cell>
          <cell r="P72" t="str">
            <v>BONE</v>
          </cell>
          <cell r="Q72" t="str">
            <v>Standard</v>
          </cell>
          <cell r="R72" t="str">
            <v>Genesis</v>
          </cell>
          <cell r="T72" t="str">
            <v>R4 51-100</v>
          </cell>
          <cell r="U72" t="str">
            <v>CSL1</v>
          </cell>
          <cell r="V72" t="str">
            <v>BN 1/4</v>
          </cell>
          <cell r="W72">
            <v>1</v>
          </cell>
          <cell r="X72" t="str">
            <v>Split</v>
          </cell>
          <cell r="Y72">
            <v>6</v>
          </cell>
          <cell r="Z72">
            <v>62</v>
          </cell>
          <cell r="AA72">
            <v>62</v>
          </cell>
          <cell r="AB72">
            <v>1543</v>
          </cell>
          <cell r="AC72">
            <v>651</v>
          </cell>
          <cell r="AD72">
            <v>1543</v>
          </cell>
          <cell r="AE72">
            <v>82.120621879255566</v>
          </cell>
          <cell r="AF72">
            <v>55.573508851566046</v>
          </cell>
          <cell r="AG72">
            <v>137.6941307308216</v>
          </cell>
        </row>
        <row r="73">
          <cell r="G73" t="str">
            <v>NL1/4</v>
          </cell>
          <cell r="H73" t="str">
            <v>NL 1/4</v>
          </cell>
          <cell r="I73">
            <v>857</v>
          </cell>
          <cell r="J73">
            <v>2</v>
          </cell>
          <cell r="K73">
            <v>1096</v>
          </cell>
          <cell r="L73">
            <v>859</v>
          </cell>
          <cell r="M73" t="e">
            <v>#N/A</v>
          </cell>
          <cell r="N73">
            <v>6</v>
          </cell>
          <cell r="O73" t="str">
            <v>GENESIS</v>
          </cell>
          <cell r="P73" t="str">
            <v>VANILLA</v>
          </cell>
          <cell r="Q73" t="str">
            <v>Standard</v>
          </cell>
          <cell r="R73" t="str">
            <v>Genesis</v>
          </cell>
          <cell r="T73" t="str">
            <v>R4 51-100</v>
          </cell>
          <cell r="U73" t="str">
            <v>CSL1</v>
          </cell>
          <cell r="V73" t="str">
            <v>NL 1/4</v>
          </cell>
          <cell r="W73">
            <v>1</v>
          </cell>
          <cell r="X73" t="str">
            <v>Split</v>
          </cell>
          <cell r="Y73">
            <v>6</v>
          </cell>
          <cell r="Z73">
            <v>63</v>
          </cell>
          <cell r="AA73">
            <v>63</v>
          </cell>
          <cell r="AB73">
            <v>857</v>
          </cell>
          <cell r="AC73">
            <v>717</v>
          </cell>
          <cell r="AD73">
            <v>857</v>
          </cell>
          <cell r="AE73">
            <v>61.35337057728119</v>
          </cell>
          <cell r="AF73">
            <v>38.955145872129116</v>
          </cell>
          <cell r="AG73">
            <v>100.30851644941029</v>
          </cell>
        </row>
        <row r="74">
          <cell r="G74" t="str">
            <v>WN1/4</v>
          </cell>
          <cell r="H74" t="str">
            <v>WN 1/4</v>
          </cell>
          <cell r="I74">
            <v>5278</v>
          </cell>
          <cell r="J74">
            <v>6</v>
          </cell>
          <cell r="K74">
            <v>8208</v>
          </cell>
          <cell r="L74">
            <v>5284</v>
          </cell>
          <cell r="M74" t="e">
            <v>#N/A</v>
          </cell>
          <cell r="N74">
            <v>6</v>
          </cell>
          <cell r="O74" t="str">
            <v>GENESIS</v>
          </cell>
          <cell r="P74" t="str">
            <v>Designer White</v>
          </cell>
          <cell r="Q74" t="str">
            <v>Standard</v>
          </cell>
          <cell r="R74" t="str">
            <v>Genesis</v>
          </cell>
          <cell r="T74" t="str">
            <v>R3 31-50</v>
          </cell>
          <cell r="U74" t="str">
            <v>CSL1</v>
          </cell>
          <cell r="V74" t="str">
            <v>WN 1/4</v>
          </cell>
          <cell r="W74">
            <v>1</v>
          </cell>
          <cell r="X74" t="str">
            <v>Split</v>
          </cell>
          <cell r="Y74">
            <v>6</v>
          </cell>
          <cell r="Z74">
            <v>64</v>
          </cell>
          <cell r="AA74">
            <v>64</v>
          </cell>
          <cell r="AB74">
            <v>5278</v>
          </cell>
          <cell r="AC74">
            <v>5169</v>
          </cell>
          <cell r="AD74">
            <v>5278</v>
          </cell>
          <cell r="AE74">
            <v>79.800865156418553</v>
          </cell>
          <cell r="AF74">
            <v>50.478088457389426</v>
          </cell>
          <cell r="AG74">
            <v>130.27895361380797</v>
          </cell>
        </row>
        <row r="75">
          <cell r="G75" t="str">
            <v>GW1/2</v>
          </cell>
          <cell r="H75" t="str">
            <v>GW 1/2</v>
          </cell>
          <cell r="I75">
            <v>72087</v>
          </cell>
          <cell r="J75">
            <v>14</v>
          </cell>
          <cell r="K75">
            <v>84080</v>
          </cell>
          <cell r="L75">
            <v>72284</v>
          </cell>
          <cell r="M75">
            <v>79</v>
          </cell>
          <cell r="N75">
            <v>5</v>
          </cell>
          <cell r="O75" t="str">
            <v>CONCRETE</v>
          </cell>
          <cell r="P75" t="str">
            <v>GLACIER WHITE</v>
          </cell>
          <cell r="Q75" t="str">
            <v>Standard</v>
          </cell>
          <cell r="R75" t="str">
            <v>Genesis</v>
          </cell>
          <cell r="S75" t="str">
            <v>C SOLID</v>
          </cell>
          <cell r="T75" t="str">
            <v>R1 1 -10</v>
          </cell>
          <cell r="U75" t="str">
            <v>CSL1</v>
          </cell>
          <cell r="V75" t="str">
            <v>GW 1/2</v>
          </cell>
          <cell r="W75">
            <v>1</v>
          </cell>
          <cell r="X75" t="str">
            <v>Split</v>
          </cell>
          <cell r="Y75">
            <v>6</v>
          </cell>
          <cell r="Z75">
            <v>65</v>
          </cell>
          <cell r="AA75">
            <v>65</v>
          </cell>
          <cell r="AB75">
            <v>72087</v>
          </cell>
          <cell r="AC75">
            <v>112412</v>
          </cell>
          <cell r="AD75">
            <v>72087</v>
          </cell>
          <cell r="AE75">
            <v>101.06815558350652</v>
          </cell>
          <cell r="AF75">
            <v>36.078337033796345</v>
          </cell>
          <cell r="AG75">
            <v>137.14649261730284</v>
          </cell>
        </row>
        <row r="76">
          <cell r="G76" t="str">
            <v>CW1/2</v>
          </cell>
          <cell r="H76" t="str">
            <v>CW 1/2</v>
          </cell>
          <cell r="I76">
            <v>15251</v>
          </cell>
          <cell r="J76">
            <v>7</v>
          </cell>
          <cell r="K76">
            <v>18949</v>
          </cell>
          <cell r="L76">
            <v>15309</v>
          </cell>
          <cell r="M76">
            <v>80</v>
          </cell>
          <cell r="N76">
            <v>5</v>
          </cell>
          <cell r="O76" t="str">
            <v>CONCRETE</v>
          </cell>
          <cell r="P76" t="str">
            <v>CAMEO WHITE</v>
          </cell>
          <cell r="Q76" t="str">
            <v>Standard</v>
          </cell>
          <cell r="R76" t="str">
            <v>Genesis</v>
          </cell>
          <cell r="S76" t="str">
            <v>C SOLID</v>
          </cell>
          <cell r="T76" t="str">
            <v>R1 1 -10</v>
          </cell>
          <cell r="U76" t="str">
            <v>CSL1</v>
          </cell>
          <cell r="V76" t="str">
            <v>CW 1/2</v>
          </cell>
          <cell r="W76">
            <v>1</v>
          </cell>
          <cell r="X76" t="str">
            <v>Split</v>
          </cell>
          <cell r="Y76">
            <v>6</v>
          </cell>
          <cell r="Z76">
            <v>66</v>
          </cell>
          <cell r="AA76">
            <v>66</v>
          </cell>
          <cell r="AB76">
            <v>15251</v>
          </cell>
          <cell r="AC76">
            <v>31104</v>
          </cell>
          <cell r="AD76">
            <v>15251</v>
          </cell>
          <cell r="AE76">
            <v>105.77339565594363</v>
          </cell>
          <cell r="AF76">
            <v>37.580934172206042</v>
          </cell>
          <cell r="AG76">
            <v>143.35432982814964</v>
          </cell>
        </row>
        <row r="77">
          <cell r="G77" t="str">
            <v>WN1/2</v>
          </cell>
          <cell r="H77" t="str">
            <v>WN 1/2</v>
          </cell>
          <cell r="I77">
            <v>6431</v>
          </cell>
          <cell r="J77">
            <v>4</v>
          </cell>
          <cell r="K77">
            <v>8517</v>
          </cell>
          <cell r="L77">
            <v>6453</v>
          </cell>
          <cell r="M77" t="e">
            <v>#N/A</v>
          </cell>
          <cell r="N77">
            <v>6</v>
          </cell>
          <cell r="O77" t="str">
            <v>GENESIS</v>
          </cell>
          <cell r="P77" t="str">
            <v>Designer White</v>
          </cell>
          <cell r="Q77" t="str">
            <v>Standard</v>
          </cell>
          <cell r="R77" t="str">
            <v>Genesis</v>
          </cell>
          <cell r="S77" t="str">
            <v>C SOLID</v>
          </cell>
          <cell r="T77" t="str">
            <v>R1 1 -10</v>
          </cell>
          <cell r="U77" t="str">
            <v>CSL1</v>
          </cell>
          <cell r="V77" t="str">
            <v>WN 1/2</v>
          </cell>
          <cell r="W77">
            <v>1</v>
          </cell>
          <cell r="X77" t="str">
            <v>Split</v>
          </cell>
          <cell r="Y77">
            <v>6</v>
          </cell>
          <cell r="Z77">
            <v>67</v>
          </cell>
          <cell r="AA77">
            <v>67</v>
          </cell>
          <cell r="AB77">
            <v>6431</v>
          </cell>
          <cell r="AC77">
            <v>20544</v>
          </cell>
          <cell r="AD77">
            <v>6431</v>
          </cell>
          <cell r="AE77">
            <v>123.50070781669065</v>
          </cell>
          <cell r="AF77">
            <v>43.054737824075872</v>
          </cell>
          <cell r="AG77">
            <v>166.55544564076652</v>
          </cell>
        </row>
        <row r="78">
          <cell r="G78" t="str">
            <v>UH1/2</v>
          </cell>
          <cell r="H78" t="str">
            <v>UH 1/2</v>
          </cell>
          <cell r="I78">
            <v>7385</v>
          </cell>
          <cell r="J78">
            <v>9</v>
          </cell>
          <cell r="K78">
            <v>8447</v>
          </cell>
          <cell r="L78">
            <v>7502</v>
          </cell>
          <cell r="M78" t="e">
            <v>#N/A</v>
          </cell>
          <cell r="N78">
            <v>6</v>
          </cell>
          <cell r="O78" t="str">
            <v>GENESIS</v>
          </cell>
          <cell r="P78" t="str">
            <v>UH--Glacier White</v>
          </cell>
          <cell r="Q78" t="str">
            <v>Standard</v>
          </cell>
          <cell r="R78" t="str">
            <v>Genesis</v>
          </cell>
          <cell r="S78" t="e">
            <v>#N/A</v>
          </cell>
          <cell r="T78" t="str">
            <v>R3 31-50</v>
          </cell>
          <cell r="U78" t="str">
            <v>CSL1</v>
          </cell>
          <cell r="V78" t="str">
            <v>UH 1/2</v>
          </cell>
          <cell r="W78">
            <v>1</v>
          </cell>
          <cell r="X78">
            <v>0</v>
          </cell>
          <cell r="Y78">
            <v>6</v>
          </cell>
          <cell r="Z78">
            <v>68</v>
          </cell>
          <cell r="AA78">
            <v>68</v>
          </cell>
          <cell r="AB78">
            <v>0</v>
          </cell>
          <cell r="AC78">
            <v>0</v>
          </cell>
          <cell r="AD78">
            <v>7385</v>
          </cell>
          <cell r="AE78">
            <v>85.89073615488519</v>
          </cell>
          <cell r="AF78">
            <v>29.622219720846463</v>
          </cell>
          <cell r="AG78">
            <v>115.51295587573165</v>
          </cell>
        </row>
        <row r="79">
          <cell r="G79" t="str">
            <v>UWG1/2</v>
          </cell>
          <cell r="H79" t="str">
            <v>UW 1/2</v>
          </cell>
          <cell r="I79">
            <v>1161</v>
          </cell>
          <cell r="J79">
            <v>3</v>
          </cell>
          <cell r="K79">
            <v>1926</v>
          </cell>
          <cell r="L79">
            <v>1178</v>
          </cell>
          <cell r="M79" t="e">
            <v>#N/A</v>
          </cell>
          <cell r="N79">
            <v>6</v>
          </cell>
          <cell r="O79" t="str">
            <v>GENESIS</v>
          </cell>
          <cell r="P79" t="str">
            <v>UW--Cameo White</v>
          </cell>
          <cell r="Q79" t="str">
            <v>Standard</v>
          </cell>
          <cell r="R79" t="str">
            <v>Genesis</v>
          </cell>
          <cell r="S79" t="e">
            <v>#N/A</v>
          </cell>
          <cell r="T79"/>
          <cell r="U79" t="str">
            <v>CSL1</v>
          </cell>
          <cell r="V79" t="str">
            <v>UW 1/2</v>
          </cell>
          <cell r="W79">
            <v>1</v>
          </cell>
          <cell r="X79">
            <v>0</v>
          </cell>
          <cell r="Y79">
            <v>6</v>
          </cell>
          <cell r="Z79">
            <v>69</v>
          </cell>
          <cell r="AA79">
            <v>69</v>
          </cell>
          <cell r="AB79">
            <v>0</v>
          </cell>
          <cell r="AC79">
            <v>0</v>
          </cell>
          <cell r="AD79">
            <v>1161</v>
          </cell>
          <cell r="AE79">
            <v>207.00031197301854</v>
          </cell>
          <cell r="AF79">
            <v>97.932377740303551</v>
          </cell>
          <cell r="AG79">
            <v>304.93268971332208</v>
          </cell>
        </row>
        <row r="80">
          <cell r="G80" t="str">
            <v>BI1/2</v>
          </cell>
          <cell r="H80" t="str">
            <v>BI 1/2</v>
          </cell>
          <cell r="I80">
            <v>9015</v>
          </cell>
          <cell r="J80">
            <v>5</v>
          </cell>
          <cell r="K80">
            <v>12149</v>
          </cell>
          <cell r="L80">
            <v>9047</v>
          </cell>
          <cell r="M80" t="e">
            <v>#N/A</v>
          </cell>
          <cell r="N80">
            <v>6</v>
          </cell>
          <cell r="O80" t="str">
            <v>GENESIS</v>
          </cell>
          <cell r="P80" t="str">
            <v>BISQUE</v>
          </cell>
          <cell r="Q80" t="str">
            <v>Standard</v>
          </cell>
          <cell r="R80" t="str">
            <v>Genesis</v>
          </cell>
          <cell r="S80" t="str">
            <v>C SOLID</v>
          </cell>
          <cell r="T80" t="str">
            <v>R2 11-30</v>
          </cell>
          <cell r="U80" t="str">
            <v>CSL1</v>
          </cell>
          <cell r="V80" t="str">
            <v>BI 1/2</v>
          </cell>
          <cell r="W80">
            <v>1</v>
          </cell>
          <cell r="X80" t="str">
            <v>Split</v>
          </cell>
          <cell r="Y80">
            <v>6</v>
          </cell>
          <cell r="Z80">
            <v>70</v>
          </cell>
          <cell r="AA80">
            <v>70</v>
          </cell>
          <cell r="AB80">
            <v>9015</v>
          </cell>
          <cell r="AC80">
            <v>4011</v>
          </cell>
          <cell r="AD80">
            <v>9015</v>
          </cell>
          <cell r="AE80">
            <v>99.146144236664611</v>
          </cell>
          <cell r="AF80">
            <v>40.259881207847947</v>
          </cell>
          <cell r="AG80">
            <v>139.40602544451255</v>
          </cell>
        </row>
        <row r="81">
          <cell r="G81" t="str">
            <v>NF1/2</v>
          </cell>
          <cell r="H81" t="str">
            <v>NF 1/2</v>
          </cell>
          <cell r="I81">
            <v>272</v>
          </cell>
          <cell r="J81">
            <v>1</v>
          </cell>
          <cell r="K81">
            <v>342</v>
          </cell>
          <cell r="L81">
            <v>273</v>
          </cell>
          <cell r="M81" t="e">
            <v>#N/A</v>
          </cell>
          <cell r="N81">
            <v>6</v>
          </cell>
          <cell r="O81" t="str">
            <v>GENESIS</v>
          </cell>
          <cell r="P81" t="str">
            <v>Nightfall</v>
          </cell>
          <cell r="Q81" t="str">
            <v>Standard</v>
          </cell>
          <cell r="R81" t="str">
            <v>Genesis</v>
          </cell>
          <cell r="S81" t="str">
            <v>C SOLID</v>
          </cell>
          <cell r="T81" t="str">
            <v>R5 101-200</v>
          </cell>
          <cell r="U81" t="str">
            <v>CSL1</v>
          </cell>
          <cell r="V81" t="str">
            <v>NF 1/2</v>
          </cell>
          <cell r="W81">
            <v>1</v>
          </cell>
          <cell r="X81" t="str">
            <v>CSL1</v>
          </cell>
          <cell r="Y81">
            <v>6</v>
          </cell>
          <cell r="Z81">
            <v>71</v>
          </cell>
          <cell r="AA81">
            <v>71</v>
          </cell>
          <cell r="AB81">
            <v>272</v>
          </cell>
          <cell r="AC81">
            <v>0</v>
          </cell>
          <cell r="AD81">
            <v>272</v>
          </cell>
          <cell r="AE81">
            <v>148.35306569343064</v>
          </cell>
          <cell r="AF81">
            <v>47.91277372262774</v>
          </cell>
          <cell r="AG81">
            <v>196.26583941605838</v>
          </cell>
        </row>
        <row r="82">
          <cell r="G82" t="str">
            <v>GG1/2</v>
          </cell>
          <cell r="H82" t="str">
            <v>GG 1/2</v>
          </cell>
          <cell r="I82">
            <v>420</v>
          </cell>
          <cell r="J82">
            <v>1</v>
          </cell>
          <cell r="K82">
            <v>541</v>
          </cell>
          <cell r="L82">
            <v>422</v>
          </cell>
          <cell r="M82" t="e">
            <v>#N/A</v>
          </cell>
          <cell r="N82">
            <v>6</v>
          </cell>
          <cell r="O82" t="str">
            <v>GENESIS</v>
          </cell>
          <cell r="P82" t="str">
            <v>Green Grape</v>
          </cell>
          <cell r="Q82" t="str">
            <v>Standard</v>
          </cell>
          <cell r="R82" t="str">
            <v>Genesis</v>
          </cell>
          <cell r="S82" t="str">
            <v>C SOLID</v>
          </cell>
          <cell r="T82" t="str">
            <v>R5 101-200</v>
          </cell>
          <cell r="U82" t="str">
            <v>CSL1</v>
          </cell>
          <cell r="V82" t="str">
            <v>GG 1/2</v>
          </cell>
          <cell r="W82">
            <v>1</v>
          </cell>
          <cell r="X82" t="str">
            <v>CSL2</v>
          </cell>
          <cell r="Y82">
            <v>6</v>
          </cell>
          <cell r="Z82">
            <v>72</v>
          </cell>
          <cell r="AA82">
            <v>72</v>
          </cell>
          <cell r="AB82">
            <v>0</v>
          </cell>
          <cell r="AC82">
            <v>238</v>
          </cell>
          <cell r="AD82">
            <v>420</v>
          </cell>
          <cell r="AE82">
            <v>194.73631259484063</v>
          </cell>
          <cell r="AF82">
            <v>66.977389984825493</v>
          </cell>
          <cell r="AG82">
            <v>261.71370257966612</v>
          </cell>
        </row>
        <row r="83">
          <cell r="G83" t="str">
            <v>NL1/2</v>
          </cell>
          <cell r="H83" t="str">
            <v>NL 1/2</v>
          </cell>
          <cell r="I83">
            <v>3327</v>
          </cell>
          <cell r="J83">
            <v>3</v>
          </cell>
          <cell r="K83">
            <v>4082</v>
          </cell>
          <cell r="L83">
            <v>3331</v>
          </cell>
          <cell r="M83" t="e">
            <v>#N/A</v>
          </cell>
          <cell r="N83">
            <v>6</v>
          </cell>
          <cell r="O83" t="str">
            <v>GENESIS</v>
          </cell>
          <cell r="P83" t="str">
            <v>VANILLA</v>
          </cell>
          <cell r="Q83" t="str">
            <v>Standard</v>
          </cell>
          <cell r="R83" t="str">
            <v>Genesis</v>
          </cell>
          <cell r="S83" t="str">
            <v>C SOLID</v>
          </cell>
          <cell r="T83" t="str">
            <v>R3 31-50</v>
          </cell>
          <cell r="U83" t="str">
            <v>CSL1</v>
          </cell>
          <cell r="V83" t="str">
            <v>NL 1/2</v>
          </cell>
          <cell r="W83">
            <v>1</v>
          </cell>
          <cell r="X83" t="str">
            <v>Split</v>
          </cell>
          <cell r="Y83">
            <v>6</v>
          </cell>
          <cell r="Z83">
            <v>73</v>
          </cell>
          <cell r="AA83">
            <v>73</v>
          </cell>
          <cell r="AB83">
            <v>3327</v>
          </cell>
          <cell r="AC83">
            <v>3025</v>
          </cell>
          <cell r="AD83">
            <v>3327</v>
          </cell>
          <cell r="AE83">
            <v>101.62200974230043</v>
          </cell>
          <cell r="AF83">
            <v>35.054006913890639</v>
          </cell>
          <cell r="AG83">
            <v>136.67601665619111</v>
          </cell>
        </row>
        <row r="84">
          <cell r="G84" t="str">
            <v>WI1/2</v>
          </cell>
          <cell r="H84" t="str">
            <v>WI 1/2</v>
          </cell>
          <cell r="I84">
            <v>606</v>
          </cell>
          <cell r="J84">
            <v>1</v>
          </cell>
          <cell r="K84">
            <v>652</v>
          </cell>
          <cell r="L84">
            <v>606</v>
          </cell>
          <cell r="M84" t="e">
            <v>#N/A</v>
          </cell>
          <cell r="N84">
            <v>6</v>
          </cell>
          <cell r="O84" t="str">
            <v>GENESIS</v>
          </cell>
          <cell r="P84" t="str">
            <v>Modern White</v>
          </cell>
          <cell r="Q84" t="str">
            <v>Standard</v>
          </cell>
          <cell r="R84" t="str">
            <v>Genesis</v>
          </cell>
          <cell r="S84" t="str">
            <v>C SOLID</v>
          </cell>
          <cell r="T84" t="str">
            <v>R3 31-50</v>
          </cell>
          <cell r="U84" t="str">
            <v>CSL1</v>
          </cell>
          <cell r="V84" t="str">
            <v>WI 1/2</v>
          </cell>
          <cell r="W84">
            <v>1</v>
          </cell>
          <cell r="X84" t="str">
            <v>Split</v>
          </cell>
          <cell r="Y84">
            <v>6</v>
          </cell>
          <cell r="Z84">
            <v>74</v>
          </cell>
          <cell r="AA84">
            <v>74</v>
          </cell>
          <cell r="AB84">
            <v>606</v>
          </cell>
          <cell r="AC84">
            <v>4440</v>
          </cell>
          <cell r="AD84">
            <v>606</v>
          </cell>
          <cell r="AE84">
            <v>128.39963715243539</v>
          </cell>
          <cell r="AF84">
            <v>38.40789193452968</v>
          </cell>
          <cell r="AG84">
            <v>166.8075290869651</v>
          </cell>
        </row>
        <row r="85">
          <cell r="G85" t="str">
            <v>SN1/2</v>
          </cell>
          <cell r="H85" t="str">
            <v>SN 1/2</v>
          </cell>
          <cell r="I85">
            <v>622</v>
          </cell>
          <cell r="J85">
            <v>2</v>
          </cell>
          <cell r="K85">
            <v>665</v>
          </cell>
          <cell r="L85">
            <v>624</v>
          </cell>
          <cell r="M85" t="e">
            <v>#N/A</v>
          </cell>
          <cell r="N85">
            <v>6</v>
          </cell>
          <cell r="O85" t="str">
            <v>GENESIS</v>
          </cell>
          <cell r="P85" t="str">
            <v>Sand</v>
          </cell>
          <cell r="Q85" t="str">
            <v>Standard</v>
          </cell>
          <cell r="R85" t="str">
            <v>Genesis</v>
          </cell>
          <cell r="S85" t="str">
            <v>C SOLID</v>
          </cell>
          <cell r="T85" t="str">
            <v>R4 51-100</v>
          </cell>
          <cell r="U85" t="str">
            <v>CSL1</v>
          </cell>
          <cell r="V85" t="str">
            <v>SN 1/2</v>
          </cell>
          <cell r="W85">
            <v>1</v>
          </cell>
          <cell r="X85" t="str">
            <v>Split</v>
          </cell>
          <cell r="Y85">
            <v>6</v>
          </cell>
          <cell r="Z85">
            <v>75</v>
          </cell>
          <cell r="AA85">
            <v>75</v>
          </cell>
          <cell r="AB85">
            <v>622</v>
          </cell>
          <cell r="AC85">
            <v>942</v>
          </cell>
          <cell r="AD85">
            <v>622</v>
          </cell>
          <cell r="AE85">
            <v>111.7398961038961</v>
          </cell>
          <cell r="AF85">
            <v>40.571227272727278</v>
          </cell>
          <cell r="AG85">
            <v>152.31112337662339</v>
          </cell>
        </row>
        <row r="86">
          <cell r="G86" t="str">
            <v>PG1/2</v>
          </cell>
          <cell r="H86" t="str">
            <v>PG 1/2</v>
          </cell>
          <cell r="I86">
            <v>2030</v>
          </cell>
          <cell r="J86">
            <v>2</v>
          </cell>
          <cell r="K86">
            <v>3541</v>
          </cell>
          <cell r="L86">
            <v>2044</v>
          </cell>
          <cell r="M86" t="e">
            <v>#N/A</v>
          </cell>
          <cell r="N86">
            <v>6</v>
          </cell>
          <cell r="O86" t="str">
            <v>GENESIS</v>
          </cell>
          <cell r="P86" t="str">
            <v>PEARL GRAY</v>
          </cell>
          <cell r="Q86" t="str">
            <v>Standard</v>
          </cell>
          <cell r="R86" t="str">
            <v>Genesis</v>
          </cell>
          <cell r="S86" t="str">
            <v>C SOLID</v>
          </cell>
          <cell r="T86" t="str">
            <v>R2 11-30</v>
          </cell>
          <cell r="U86" t="str">
            <v>CSL1</v>
          </cell>
          <cell r="V86" t="str">
            <v>PG 1/2</v>
          </cell>
          <cell r="W86">
            <v>1</v>
          </cell>
          <cell r="X86" t="str">
            <v>Split</v>
          </cell>
          <cell r="Y86">
            <v>6</v>
          </cell>
          <cell r="Z86">
            <v>76</v>
          </cell>
          <cell r="AA86">
            <v>76</v>
          </cell>
          <cell r="AB86">
            <v>2030</v>
          </cell>
          <cell r="AC86">
            <v>6273</v>
          </cell>
          <cell r="AD86">
            <v>2030</v>
          </cell>
          <cell r="AE86">
            <v>108.51775107604017</v>
          </cell>
          <cell r="AF86">
            <v>38.595051410808225</v>
          </cell>
          <cell r="AG86">
            <v>147.11280248684841</v>
          </cell>
        </row>
        <row r="87">
          <cell r="G87" t="str">
            <v>BN1/2</v>
          </cell>
          <cell r="H87" t="str">
            <v>BN 1/2</v>
          </cell>
          <cell r="I87">
            <v>3383</v>
          </cell>
          <cell r="J87">
            <v>4</v>
          </cell>
          <cell r="K87">
            <v>4627</v>
          </cell>
          <cell r="L87">
            <v>3442</v>
          </cell>
          <cell r="M87" t="e">
            <v>#N/A</v>
          </cell>
          <cell r="N87">
            <v>6</v>
          </cell>
          <cell r="O87" t="str">
            <v>GENESIS</v>
          </cell>
          <cell r="P87" t="str">
            <v>BONE</v>
          </cell>
          <cell r="Q87" t="str">
            <v>Standard</v>
          </cell>
          <cell r="R87" t="str">
            <v>Genesis</v>
          </cell>
          <cell r="S87" t="str">
            <v>C SOLID</v>
          </cell>
          <cell r="T87" t="str">
            <v>R3 31-50</v>
          </cell>
          <cell r="U87" t="str">
            <v>CSL1</v>
          </cell>
          <cell r="V87" t="str">
            <v>BN 1/2</v>
          </cell>
          <cell r="W87">
            <v>1</v>
          </cell>
          <cell r="X87" t="str">
            <v>Split</v>
          </cell>
          <cell r="Y87">
            <v>6</v>
          </cell>
          <cell r="Z87">
            <v>77</v>
          </cell>
          <cell r="AA87">
            <v>77</v>
          </cell>
          <cell r="AB87">
            <v>3383</v>
          </cell>
          <cell r="AC87">
            <v>2992</v>
          </cell>
          <cell r="AD87">
            <v>3383</v>
          </cell>
          <cell r="AE87">
            <v>110.64601552795033</v>
          </cell>
          <cell r="AF87">
            <v>41.099395962732928</v>
          </cell>
          <cell r="AG87">
            <v>151.74541149068321</v>
          </cell>
        </row>
        <row r="88">
          <cell r="G88" t="str">
            <v>VY1/2</v>
          </cell>
          <cell r="H88" t="str">
            <v>VY 1/2</v>
          </cell>
          <cell r="I88">
            <v>3271</v>
          </cell>
          <cell r="J88">
            <v>3</v>
          </cell>
          <cell r="K88">
            <v>3979</v>
          </cell>
          <cell r="L88">
            <v>3292</v>
          </cell>
          <cell r="M88" t="e">
            <v>#N/A</v>
          </cell>
          <cell r="N88">
            <v>6</v>
          </cell>
          <cell r="O88" t="str">
            <v>GENESIS</v>
          </cell>
          <cell r="P88" t="str">
            <v>SILVER GRAY</v>
          </cell>
          <cell r="Q88" t="str">
            <v>Standard</v>
          </cell>
          <cell r="R88" t="str">
            <v>Genesis</v>
          </cell>
          <cell r="S88" t="str">
            <v>C SOLID</v>
          </cell>
          <cell r="T88" t="str">
            <v>R2 11-30</v>
          </cell>
          <cell r="U88" t="str">
            <v>CSL1</v>
          </cell>
          <cell r="V88" t="str">
            <v>VY 1/2</v>
          </cell>
          <cell r="W88">
            <v>1</v>
          </cell>
          <cell r="X88" t="str">
            <v>Split</v>
          </cell>
          <cell r="Y88">
            <v>6</v>
          </cell>
          <cell r="Z88">
            <v>78</v>
          </cell>
          <cell r="AA88">
            <v>78</v>
          </cell>
          <cell r="AB88">
            <v>3271</v>
          </cell>
          <cell r="AC88">
            <v>4198</v>
          </cell>
          <cell r="AD88">
            <v>3271</v>
          </cell>
          <cell r="AE88">
            <v>113.18220874433487</v>
          </cell>
          <cell r="AF88">
            <v>38.649150893095175</v>
          </cell>
          <cell r="AG88">
            <v>151.83135963742998</v>
          </cell>
        </row>
        <row r="89">
          <cell r="G89" t="str">
            <v>CW3/4</v>
          </cell>
          <cell r="H89" t="str">
            <v>CW 3/4</v>
          </cell>
          <cell r="I89">
            <v>409</v>
          </cell>
          <cell r="J89">
            <v>4</v>
          </cell>
          <cell r="K89">
            <v>616</v>
          </cell>
          <cell r="L89">
            <v>430</v>
          </cell>
          <cell r="M89" t="e">
            <v>#N/A</v>
          </cell>
          <cell r="N89">
            <v>6</v>
          </cell>
          <cell r="O89" t="str">
            <v>GENESIS</v>
          </cell>
          <cell r="P89" t="str">
            <v>CAMEO WHITE</v>
          </cell>
          <cell r="Q89" t="str">
            <v>Standard</v>
          </cell>
          <cell r="R89" t="str">
            <v>Genesis</v>
          </cell>
          <cell r="S89" t="str">
            <v>C SOLID</v>
          </cell>
          <cell r="T89" t="str">
            <v>R5 101-200</v>
          </cell>
          <cell r="U89" t="str">
            <v>CSL1</v>
          </cell>
          <cell r="V89" t="str">
            <v>CW 3/4</v>
          </cell>
          <cell r="W89">
            <v>1</v>
          </cell>
          <cell r="X89" t="str">
            <v>CSL1</v>
          </cell>
          <cell r="Y89">
            <v>6</v>
          </cell>
          <cell r="Z89">
            <v>79</v>
          </cell>
          <cell r="AA89">
            <v>79</v>
          </cell>
          <cell r="AB89">
            <v>409</v>
          </cell>
          <cell r="AC89">
            <v>0</v>
          </cell>
          <cell r="AD89">
            <v>409</v>
          </cell>
          <cell r="AE89">
            <v>190.04924390243903</v>
          </cell>
          <cell r="AF89">
            <v>76.733707317073168</v>
          </cell>
          <cell r="AG89">
            <v>266.7829512195122</v>
          </cell>
        </row>
        <row r="90">
          <cell r="G90" t="str">
            <v>GW3/4</v>
          </cell>
          <cell r="H90" t="str">
            <v>GW 3/4</v>
          </cell>
          <cell r="I90">
            <v>3639</v>
          </cell>
          <cell r="J90">
            <v>6</v>
          </cell>
          <cell r="K90">
            <v>4463</v>
          </cell>
          <cell r="L90">
            <v>3652</v>
          </cell>
          <cell r="M90" t="e">
            <v>#N/A</v>
          </cell>
          <cell r="N90">
            <v>6</v>
          </cell>
          <cell r="O90" t="str">
            <v>GENESIS</v>
          </cell>
          <cell r="P90" t="str">
            <v>GLACIER WHITE</v>
          </cell>
          <cell r="Q90" t="str">
            <v>Standard</v>
          </cell>
          <cell r="R90" t="str">
            <v>Genesis</v>
          </cell>
          <cell r="S90" t="str">
            <v>C SOLID</v>
          </cell>
          <cell r="T90" t="str">
            <v>R4 51-100</v>
          </cell>
          <cell r="U90" t="str">
            <v>CSL1</v>
          </cell>
          <cell r="V90" t="str">
            <v>GW 3/4</v>
          </cell>
          <cell r="W90">
            <v>1</v>
          </cell>
          <cell r="X90" t="str">
            <v>CSL1</v>
          </cell>
          <cell r="Y90">
            <v>6</v>
          </cell>
          <cell r="Z90">
            <v>80</v>
          </cell>
          <cell r="AA90">
            <v>80</v>
          </cell>
          <cell r="AB90">
            <v>3639</v>
          </cell>
          <cell r="AC90">
            <v>0</v>
          </cell>
          <cell r="AD90">
            <v>3639</v>
          </cell>
          <cell r="AE90">
            <v>181.35267817982458</v>
          </cell>
          <cell r="AF90">
            <v>65.303506030701755</v>
          </cell>
          <cell r="AG90">
            <v>246.65618421052625</v>
          </cell>
        </row>
        <row r="91">
          <cell r="G91" t="str">
            <v>4B1/2</v>
          </cell>
          <cell r="H91" t="str">
            <v>4B 1/2</v>
          </cell>
          <cell r="I91">
            <v>23</v>
          </cell>
          <cell r="J91">
            <v>1</v>
          </cell>
          <cell r="K91">
            <v>42</v>
          </cell>
          <cell r="L91">
            <v>23</v>
          </cell>
          <cell r="M91">
            <v>81</v>
          </cell>
          <cell r="N91">
            <v>6</v>
          </cell>
          <cell r="O91" t="str">
            <v>GENESIS</v>
          </cell>
          <cell r="P91" t="str">
            <v>Sparkling White</v>
          </cell>
          <cell r="Q91" t="str">
            <v>Standard</v>
          </cell>
          <cell r="R91" t="str">
            <v>Lustra</v>
          </cell>
          <cell r="S91" t="str">
            <v>C SOLID</v>
          </cell>
          <cell r="T91" t="str">
            <v>R3 31-50</v>
          </cell>
          <cell r="U91" t="str">
            <v>CSL1</v>
          </cell>
          <cell r="V91" t="str">
            <v>4B 1/2</v>
          </cell>
          <cell r="W91">
            <v>1</v>
          </cell>
          <cell r="X91" t="str">
            <v>CSL2</v>
          </cell>
          <cell r="Y91">
            <v>7</v>
          </cell>
          <cell r="Z91">
            <v>81</v>
          </cell>
          <cell r="AA91">
            <v>81</v>
          </cell>
          <cell r="AB91">
            <v>0</v>
          </cell>
          <cell r="AC91">
            <v>5189</v>
          </cell>
          <cell r="AD91">
            <v>23</v>
          </cell>
          <cell r="AE91">
            <v>155.06452619633063</v>
          </cell>
          <cell r="AF91">
            <v>53.882243238131259</v>
          </cell>
          <cell r="AG91">
            <v>208.94676943446186</v>
          </cell>
        </row>
        <row r="92">
          <cell r="G92" t="str">
            <v>BM1/2</v>
          </cell>
          <cell r="H92" t="str">
            <v>BM 1/2</v>
          </cell>
          <cell r="I92">
            <v>833</v>
          </cell>
          <cell r="J92">
            <v>3</v>
          </cell>
          <cell r="K92">
            <v>1339</v>
          </cell>
          <cell r="L92">
            <v>843</v>
          </cell>
          <cell r="M92">
            <v>84</v>
          </cell>
          <cell r="N92">
            <v>6</v>
          </cell>
          <cell r="O92" t="str">
            <v>GENESIS</v>
          </cell>
          <cell r="P92" t="str">
            <v>Bronzite</v>
          </cell>
          <cell r="Q92" t="str">
            <v>Standard</v>
          </cell>
          <cell r="R92" t="str">
            <v>Lustra</v>
          </cell>
          <cell r="S92" t="str">
            <v>C SOLID</v>
          </cell>
          <cell r="T92" t="str">
            <v>R5 101-200</v>
          </cell>
          <cell r="U92" t="str">
            <v>CSL1</v>
          </cell>
          <cell r="V92" t="str">
            <v>BM 1/2</v>
          </cell>
          <cell r="W92">
            <v>1</v>
          </cell>
          <cell r="X92" t="str">
            <v>CSL1</v>
          </cell>
          <cell r="Y92">
            <v>7</v>
          </cell>
          <cell r="Z92">
            <v>82</v>
          </cell>
          <cell r="AA92">
            <v>82</v>
          </cell>
          <cell r="AB92">
            <v>833</v>
          </cell>
          <cell r="AC92">
            <v>0</v>
          </cell>
          <cell r="AD92">
            <v>833</v>
          </cell>
          <cell r="AE92">
            <v>201.86683014354065</v>
          </cell>
          <cell r="AF92">
            <v>75.358516746411482</v>
          </cell>
          <cell r="AG92">
            <v>277.22534688995216</v>
          </cell>
        </row>
        <row r="93">
          <cell r="G93" t="str">
            <v>AN1/2</v>
          </cell>
          <cell r="H93" t="str">
            <v>AN 1/2</v>
          </cell>
          <cell r="I93">
            <v>2439</v>
          </cell>
          <cell r="J93">
            <v>4</v>
          </cell>
          <cell r="K93">
            <v>3794</v>
          </cell>
          <cell r="L93">
            <v>2054</v>
          </cell>
          <cell r="M93">
            <v>86</v>
          </cell>
          <cell r="N93">
            <v>6</v>
          </cell>
          <cell r="O93" t="str">
            <v>GENESIS</v>
          </cell>
          <cell r="P93" t="str">
            <v>Anthracite</v>
          </cell>
          <cell r="Q93" t="str">
            <v>Standard</v>
          </cell>
          <cell r="R93" t="str">
            <v>Lustra</v>
          </cell>
          <cell r="S93" t="str">
            <v>C SOLID</v>
          </cell>
          <cell r="T93" t="str">
            <v>R3 31-50</v>
          </cell>
          <cell r="U93" t="str">
            <v>CSL1</v>
          </cell>
          <cell r="V93" t="str">
            <v>AN 1/2</v>
          </cell>
          <cell r="W93">
            <v>1</v>
          </cell>
          <cell r="X93" t="str">
            <v>Split</v>
          </cell>
          <cell r="Y93">
            <v>7</v>
          </cell>
          <cell r="Z93">
            <v>83</v>
          </cell>
          <cell r="AA93">
            <v>83</v>
          </cell>
          <cell r="AB93">
            <v>2439</v>
          </cell>
          <cell r="AC93">
            <v>1765</v>
          </cell>
          <cell r="AD93">
            <v>2439</v>
          </cell>
          <cell r="AE93">
            <v>234.81336349121872</v>
          </cell>
          <cell r="AF93">
            <v>67.237506652474721</v>
          </cell>
          <cell r="AG93">
            <v>302.05087014369349</v>
          </cell>
        </row>
        <row r="94">
          <cell r="G94" t="str">
            <v>VM1/2</v>
          </cell>
          <cell r="H94" t="str">
            <v>VM 1/2</v>
          </cell>
          <cell r="I94">
            <v>2724</v>
          </cell>
          <cell r="J94">
            <v>3</v>
          </cell>
          <cell r="K94">
            <v>2998</v>
          </cell>
          <cell r="L94">
            <v>2743</v>
          </cell>
          <cell r="M94" t="e">
            <v>#N/A</v>
          </cell>
          <cell r="N94">
            <v>7</v>
          </cell>
          <cell r="O94" t="str">
            <v>LUSTRA</v>
          </cell>
          <cell r="P94" t="str">
            <v>Silverite</v>
          </cell>
          <cell r="Q94" t="str">
            <v>Standard</v>
          </cell>
          <cell r="R94" t="str">
            <v>Lustra</v>
          </cell>
          <cell r="S94" t="str">
            <v>C SOLID</v>
          </cell>
          <cell r="T94" t="str">
            <v>R4 51-100</v>
          </cell>
          <cell r="U94" t="str">
            <v>CSL1</v>
          </cell>
          <cell r="V94" t="str">
            <v>VM 1/2</v>
          </cell>
          <cell r="W94">
            <v>1</v>
          </cell>
          <cell r="X94" t="str">
            <v>Split</v>
          </cell>
          <cell r="Y94">
            <v>7</v>
          </cell>
          <cell r="Z94">
            <v>84</v>
          </cell>
          <cell r="AA94">
            <v>84</v>
          </cell>
          <cell r="AB94">
            <v>2724</v>
          </cell>
          <cell r="AC94">
            <v>769</v>
          </cell>
          <cell r="AD94">
            <v>2724</v>
          </cell>
          <cell r="AE94">
            <v>145.06456855626919</v>
          </cell>
          <cell r="AF94">
            <v>43.308966769058927</v>
          </cell>
          <cell r="AG94">
            <v>188.37353532532813</v>
          </cell>
        </row>
      </sheetData>
      <sheetData sheetId="4"/>
      <sheetData sheetId="5">
        <row r="9">
          <cell r="P9" t="str">
            <v>CCDIM</v>
          </cell>
          <cell r="Q9" t="str">
            <v>CC DIM</v>
          </cell>
          <cell r="R9" t="str">
            <v>GMC</v>
          </cell>
          <cell r="AK9" t="str">
            <v>CCDIM</v>
          </cell>
          <cell r="AL9" t="str">
            <v>CC DIM</v>
          </cell>
          <cell r="AM9" t="str">
            <v>QTY</v>
          </cell>
          <cell r="AN9" t="str">
            <v>VCOM/Unit</v>
          </cell>
          <cell r="AO9" t="str">
            <v>TCOM/Sheet</v>
          </cell>
        </row>
        <row r="10">
          <cell r="R10" t="str">
            <v>ALL</v>
          </cell>
          <cell r="AK10" t="str">
            <v>1M1/2</v>
          </cell>
          <cell r="AL10" t="str">
            <v>1M 1/2</v>
          </cell>
          <cell r="AM10">
            <v>138</v>
          </cell>
          <cell r="AN10">
            <v>181.19137681159421</v>
          </cell>
          <cell r="AO10">
            <v>255.50847826086957</v>
          </cell>
        </row>
        <row r="11">
          <cell r="P11" t="str">
            <v>WXA1/2</v>
          </cell>
          <cell r="Q11" t="str">
            <v>WXA 1/2</v>
          </cell>
          <cell r="R11" t="str">
            <v>D15539720</v>
          </cell>
          <cell r="AK11" t="str">
            <v>2S51/2</v>
          </cell>
          <cell r="AL11" t="str">
            <v>2S5 1/2</v>
          </cell>
          <cell r="AM11">
            <v>16</v>
          </cell>
          <cell r="AN11">
            <v>415.13187500000004</v>
          </cell>
          <cell r="AO11">
            <v>415.99875000000003</v>
          </cell>
        </row>
        <row r="12">
          <cell r="P12" t="str">
            <v>WX1/2</v>
          </cell>
          <cell r="Q12" t="str">
            <v>WX 1/2</v>
          </cell>
          <cell r="R12" t="str">
            <v>D15522746</v>
          </cell>
          <cell r="AK12" t="str">
            <v>2Y71/2</v>
          </cell>
          <cell r="AL12" t="str">
            <v>2Y7 1/2</v>
          </cell>
          <cell r="AM12">
            <v>1</v>
          </cell>
          <cell r="AN12">
            <v>417.28</v>
          </cell>
          <cell r="AO12">
            <v>418.07</v>
          </cell>
        </row>
        <row r="13">
          <cell r="P13" t="str">
            <v>WN1/4</v>
          </cell>
          <cell r="Q13" t="str">
            <v>WN 1/4</v>
          </cell>
          <cell r="R13" t="str">
            <v>D14318801</v>
          </cell>
          <cell r="AK13" t="str">
            <v>2Y81/2</v>
          </cell>
          <cell r="AL13" t="str">
            <v>2Y8 1/2</v>
          </cell>
          <cell r="AM13">
            <v>10</v>
          </cell>
          <cell r="AN13">
            <v>417.92699999999996</v>
          </cell>
          <cell r="AO13">
            <v>422.04699999999991</v>
          </cell>
        </row>
        <row r="14">
          <cell r="P14" t="str">
            <v>WN1/4</v>
          </cell>
          <cell r="Q14" t="str">
            <v>WN 1/4</v>
          </cell>
          <cell r="R14" t="str">
            <v>D15532145</v>
          </cell>
          <cell r="AK14" t="str">
            <v>2Y91/2</v>
          </cell>
          <cell r="AL14" t="str">
            <v>2Y9 1/2</v>
          </cell>
          <cell r="AM14">
            <v>1</v>
          </cell>
          <cell r="AN14">
            <v>417.27</v>
          </cell>
          <cell r="AO14">
            <v>418.10999999999996</v>
          </cell>
        </row>
        <row r="15">
          <cell r="P15" t="str">
            <v>WN1/2</v>
          </cell>
          <cell r="Q15" t="str">
            <v>WN 1/2</v>
          </cell>
          <cell r="R15" t="str">
            <v>D14289513</v>
          </cell>
          <cell r="AK15" t="str">
            <v>3D1/2</v>
          </cell>
          <cell r="AL15" t="str">
            <v>3D 1/2</v>
          </cell>
          <cell r="AM15">
            <v>2699</v>
          </cell>
          <cell r="AN15">
            <v>117.35738421637645</v>
          </cell>
          <cell r="AO15">
            <v>156.7619451648759</v>
          </cell>
        </row>
        <row r="16">
          <cell r="P16" t="str">
            <v>WN1/2</v>
          </cell>
          <cell r="Q16" t="str">
            <v>WN 1/2</v>
          </cell>
          <cell r="R16" t="str">
            <v>D15528207</v>
          </cell>
          <cell r="AK16" t="str">
            <v>3Y21/2</v>
          </cell>
          <cell r="AL16" t="str">
            <v>3Y2 1/2</v>
          </cell>
          <cell r="AM16">
            <v>10</v>
          </cell>
          <cell r="AN16">
            <v>417.279</v>
          </cell>
          <cell r="AO16">
            <v>418.06800000000004</v>
          </cell>
        </row>
        <row r="17">
          <cell r="P17" t="str">
            <v>WN1/2</v>
          </cell>
          <cell r="Q17" t="str">
            <v>WN 1/2</v>
          </cell>
          <cell r="R17" t="str">
            <v>D15528208</v>
          </cell>
          <cell r="AK17" t="str">
            <v>3Y31/2</v>
          </cell>
          <cell r="AL17" t="str">
            <v>3Y3 1/2</v>
          </cell>
          <cell r="AM17">
            <v>4</v>
          </cell>
          <cell r="AN17">
            <v>417.92750000000001</v>
          </cell>
          <cell r="AO17">
            <v>422.04750000000001</v>
          </cell>
        </row>
        <row r="18">
          <cell r="P18" t="str">
            <v>WM1/2</v>
          </cell>
          <cell r="Q18" t="str">
            <v>WM 1/2</v>
          </cell>
          <cell r="R18" t="str">
            <v>D14794453</v>
          </cell>
          <cell r="AK18" t="str">
            <v>3Y31/4</v>
          </cell>
          <cell r="AL18" t="str">
            <v>3Y3 1/4</v>
          </cell>
          <cell r="AM18">
            <v>5</v>
          </cell>
          <cell r="AN18">
            <v>348.31600000000003</v>
          </cell>
          <cell r="AO18">
            <v>352.43600000000004</v>
          </cell>
        </row>
        <row r="19">
          <cell r="P19" t="str">
            <v>WJ1/2</v>
          </cell>
          <cell r="Q19" t="str">
            <v>WJ 1/2</v>
          </cell>
          <cell r="R19" t="str">
            <v>D12040354</v>
          </cell>
          <cell r="AK19" t="str">
            <v>3Y41/2</v>
          </cell>
          <cell r="AL19" t="str">
            <v>3Y4 1/2</v>
          </cell>
          <cell r="AM19">
            <v>6</v>
          </cell>
          <cell r="AN19">
            <v>74.191666666666663</v>
          </cell>
          <cell r="AO19">
            <v>75.028333333333322</v>
          </cell>
        </row>
        <row r="20">
          <cell r="P20" t="str">
            <v>WI1/2</v>
          </cell>
          <cell r="Q20" t="str">
            <v>WI 1/2</v>
          </cell>
          <cell r="R20" t="str">
            <v>D15477100</v>
          </cell>
          <cell r="AK20" t="str">
            <v>3Y51/2</v>
          </cell>
          <cell r="AL20" t="str">
            <v>3Y5 1/2</v>
          </cell>
          <cell r="AM20">
            <v>1</v>
          </cell>
          <cell r="AN20">
            <v>417.48</v>
          </cell>
          <cell r="AO20">
            <v>418.35</v>
          </cell>
        </row>
        <row r="21">
          <cell r="P21" t="str">
            <v>WH1/2</v>
          </cell>
          <cell r="Q21" t="str">
            <v>WH 1/2</v>
          </cell>
          <cell r="R21" t="str">
            <v>D12234168</v>
          </cell>
          <cell r="AK21" t="str">
            <v>3Y61/2</v>
          </cell>
          <cell r="AL21" t="str">
            <v>3Y6 1/2</v>
          </cell>
          <cell r="AM21">
            <v>12</v>
          </cell>
          <cell r="AN21">
            <v>417.56416666666661</v>
          </cell>
          <cell r="AO21">
            <v>418.40249999999997</v>
          </cell>
        </row>
        <row r="22">
          <cell r="P22" t="str">
            <v>WG1/2</v>
          </cell>
          <cell r="Q22" t="str">
            <v>WG 1/2</v>
          </cell>
          <cell r="R22" t="str">
            <v>D14289509</v>
          </cell>
          <cell r="AK22" t="str">
            <v>3Y71/2</v>
          </cell>
          <cell r="AL22" t="str">
            <v>3Y7 1/2</v>
          </cell>
          <cell r="AM22">
            <v>8</v>
          </cell>
          <cell r="AN22">
            <v>417.56374999999997</v>
          </cell>
          <cell r="AO22">
            <v>418.40249999999997</v>
          </cell>
        </row>
        <row r="23">
          <cell r="P23" t="str">
            <v>WG1/2</v>
          </cell>
          <cell r="Q23" t="str">
            <v>WG 1/2</v>
          </cell>
          <cell r="R23" t="str">
            <v>D15539157</v>
          </cell>
          <cell r="AK23" t="str">
            <v>3Y81/2</v>
          </cell>
          <cell r="AL23" t="str">
            <v>3Y8 1/2</v>
          </cell>
          <cell r="AM23">
            <v>2</v>
          </cell>
          <cell r="AN23">
            <v>418.08499999999998</v>
          </cell>
          <cell r="AO23">
            <v>419.375</v>
          </cell>
        </row>
        <row r="24">
          <cell r="P24" t="str">
            <v>WE1/2</v>
          </cell>
          <cell r="Q24" t="str">
            <v>WE 1/2</v>
          </cell>
          <cell r="R24" t="str">
            <v>D15522885</v>
          </cell>
          <cell r="AK24" t="str">
            <v>3Y91/2</v>
          </cell>
          <cell r="AL24" t="str">
            <v>3Y9 1/2</v>
          </cell>
          <cell r="AM24">
            <v>1</v>
          </cell>
          <cell r="AN24">
            <v>418.09</v>
          </cell>
          <cell r="AO24">
            <v>419.38</v>
          </cell>
        </row>
        <row r="25">
          <cell r="P25" t="str">
            <v>WE1/2</v>
          </cell>
          <cell r="Q25" t="str">
            <v>WE 1/2</v>
          </cell>
          <cell r="R25" t="str">
            <v>D15540052</v>
          </cell>
          <cell r="AK25" t="str">
            <v>3Z11/2</v>
          </cell>
          <cell r="AL25" t="str">
            <v>3Z1 1/2</v>
          </cell>
          <cell r="AM25">
            <v>1</v>
          </cell>
          <cell r="AN25">
            <v>417.45</v>
          </cell>
          <cell r="AO25">
            <v>418.21</v>
          </cell>
        </row>
        <row r="26">
          <cell r="P26" t="str">
            <v>WC1/2</v>
          </cell>
          <cell r="Q26" t="str">
            <v>WC 1/2</v>
          </cell>
          <cell r="R26" t="str">
            <v>D11973636</v>
          </cell>
          <cell r="AK26" t="str">
            <v>3Z21/2</v>
          </cell>
          <cell r="AL26" t="str">
            <v>3Z2 1/2</v>
          </cell>
          <cell r="AM26">
            <v>1</v>
          </cell>
          <cell r="AN26">
            <v>417.45</v>
          </cell>
          <cell r="AO26">
            <v>418.21</v>
          </cell>
        </row>
        <row r="27">
          <cell r="P27" t="str">
            <v>VY1/2</v>
          </cell>
          <cell r="Q27" t="str">
            <v>VY 1/2</v>
          </cell>
          <cell r="R27" t="str">
            <v>D14787806</v>
          </cell>
          <cell r="AK27" t="str">
            <v>3Z31/2</v>
          </cell>
          <cell r="AL27" t="str">
            <v>3Z3 1/2</v>
          </cell>
          <cell r="AM27">
            <v>1</v>
          </cell>
          <cell r="AN27">
            <v>417.45</v>
          </cell>
          <cell r="AO27">
            <v>418.21</v>
          </cell>
        </row>
        <row r="28">
          <cell r="P28" t="str">
            <v>VM1/2</v>
          </cell>
          <cell r="Q28" t="str">
            <v>VM 1/2</v>
          </cell>
          <cell r="R28" t="str">
            <v>D14296009</v>
          </cell>
          <cell r="AK28" t="str">
            <v>3Z41/2</v>
          </cell>
          <cell r="AL28" t="str">
            <v>3Z4 1/2</v>
          </cell>
          <cell r="AM28">
            <v>1</v>
          </cell>
          <cell r="AN28">
            <v>417.45</v>
          </cell>
          <cell r="AO28">
            <v>418.21</v>
          </cell>
        </row>
        <row r="29">
          <cell r="P29" t="str">
            <v>VDT1/2</v>
          </cell>
          <cell r="Q29" t="str">
            <v>VDT 1/2</v>
          </cell>
          <cell r="R29" t="str">
            <v>D15539725</v>
          </cell>
          <cell r="AK29" t="str">
            <v>3Z51/2</v>
          </cell>
          <cell r="AL29" t="str">
            <v>3Z5 1/2</v>
          </cell>
          <cell r="AM29">
            <v>1</v>
          </cell>
          <cell r="AN29">
            <v>417.45</v>
          </cell>
          <cell r="AO29">
            <v>418.21</v>
          </cell>
        </row>
        <row r="30">
          <cell r="P30" t="str">
            <v>UX1/2</v>
          </cell>
          <cell r="Q30" t="str">
            <v>UX 1/2</v>
          </cell>
          <cell r="R30" t="str">
            <v>D15522891</v>
          </cell>
          <cell r="AK30" t="str">
            <v>3Z61/2</v>
          </cell>
          <cell r="AL30" t="str">
            <v>3Z6 1/2</v>
          </cell>
          <cell r="AM30">
            <v>1</v>
          </cell>
          <cell r="AN30">
            <v>417.45</v>
          </cell>
          <cell r="AO30">
            <v>418.21</v>
          </cell>
        </row>
        <row r="31">
          <cell r="P31" t="str">
            <v>UH1/2</v>
          </cell>
          <cell r="Q31" t="str">
            <v>UH 1/2</v>
          </cell>
          <cell r="R31" t="str">
            <v>D15540138</v>
          </cell>
          <cell r="AK31" t="str">
            <v>3Z71/2</v>
          </cell>
          <cell r="AL31" t="str">
            <v>3Z7 1/2</v>
          </cell>
          <cell r="AM31">
            <v>108</v>
          </cell>
          <cell r="AN31">
            <v>111.28972222222222</v>
          </cell>
          <cell r="AO31">
            <v>112.60379629629631</v>
          </cell>
        </row>
        <row r="32">
          <cell r="P32" t="str">
            <v>UB1/2</v>
          </cell>
          <cell r="Q32" t="str">
            <v>UB 1/2</v>
          </cell>
          <cell r="R32" t="str">
            <v>D14531757</v>
          </cell>
          <cell r="AK32" t="str">
            <v>4B1/2</v>
          </cell>
          <cell r="AL32" t="str">
            <v>4B 1/2</v>
          </cell>
          <cell r="AM32">
            <v>5287</v>
          </cell>
          <cell r="AN32">
            <v>155.06452619633063</v>
          </cell>
          <cell r="AO32">
            <v>208.94676943446186</v>
          </cell>
        </row>
        <row r="33">
          <cell r="P33" t="str">
            <v>TY1/2</v>
          </cell>
          <cell r="Q33" t="str">
            <v>TY 1/2</v>
          </cell>
          <cell r="R33" t="str">
            <v>D14787789</v>
          </cell>
          <cell r="AK33" t="str">
            <v>4K1/2</v>
          </cell>
          <cell r="AL33" t="str">
            <v>4K 1/2</v>
          </cell>
          <cell r="AM33">
            <v>5</v>
          </cell>
          <cell r="AN33">
            <v>416.27799999999996</v>
          </cell>
          <cell r="AO33">
            <v>420.39799999999997</v>
          </cell>
        </row>
        <row r="34">
          <cell r="P34" t="str">
            <v>TU1/2</v>
          </cell>
          <cell r="Q34" t="str">
            <v>TU 1/2</v>
          </cell>
          <cell r="R34" t="str">
            <v>D11973616</v>
          </cell>
          <cell r="AK34" t="str">
            <v>4Y11/2</v>
          </cell>
          <cell r="AL34" t="str">
            <v>4Y1 1/2</v>
          </cell>
          <cell r="AM34">
            <v>1</v>
          </cell>
          <cell r="AN34">
            <v>417.45</v>
          </cell>
          <cell r="AO34">
            <v>418.21</v>
          </cell>
        </row>
        <row r="35">
          <cell r="P35" t="str">
            <v>TS1/2</v>
          </cell>
          <cell r="Q35" t="str">
            <v>TS 1/2</v>
          </cell>
          <cell r="R35" t="str">
            <v>D14787768</v>
          </cell>
          <cell r="AK35" t="str">
            <v>4Y21/2</v>
          </cell>
          <cell r="AL35" t="str">
            <v>4Y2 1/2</v>
          </cell>
          <cell r="AM35">
            <v>1</v>
          </cell>
          <cell r="AN35">
            <v>417.45</v>
          </cell>
          <cell r="AO35">
            <v>418.21</v>
          </cell>
        </row>
        <row r="36">
          <cell r="P36" t="str">
            <v>TO1/2</v>
          </cell>
          <cell r="Q36" t="str">
            <v>TO 1/2</v>
          </cell>
          <cell r="R36" t="str">
            <v>D15477128</v>
          </cell>
          <cell r="AK36" t="str">
            <v>4Y31/2</v>
          </cell>
          <cell r="AL36" t="str">
            <v>4Y3 1/2</v>
          </cell>
          <cell r="AM36">
            <v>1</v>
          </cell>
          <cell r="AN36">
            <v>417.14</v>
          </cell>
          <cell r="AO36">
            <v>418.44</v>
          </cell>
        </row>
        <row r="37">
          <cell r="P37" t="str">
            <v>TD1/2</v>
          </cell>
          <cell r="Q37" t="str">
            <v>TD 1/2</v>
          </cell>
          <cell r="R37" t="str">
            <v>D14046727</v>
          </cell>
          <cell r="AK37" t="str">
            <v>4Y41/2</v>
          </cell>
          <cell r="AL37" t="str">
            <v>4Y4 1/2</v>
          </cell>
          <cell r="AM37">
            <v>3</v>
          </cell>
          <cell r="AN37">
            <v>417.45333333333332</v>
          </cell>
          <cell r="AO37">
            <v>418.21666666666664</v>
          </cell>
        </row>
        <row r="38">
          <cell r="P38" t="str">
            <v>TA1/2</v>
          </cell>
          <cell r="Q38" t="str">
            <v>TA 1/2</v>
          </cell>
          <cell r="R38" t="str">
            <v>D14360147</v>
          </cell>
          <cell r="AK38" t="str">
            <v>4Y51/2</v>
          </cell>
          <cell r="AL38" t="str">
            <v>4Y5 1/2</v>
          </cell>
          <cell r="AM38">
            <v>1</v>
          </cell>
          <cell r="AN38">
            <v>417.14</v>
          </cell>
          <cell r="AO38">
            <v>418.44</v>
          </cell>
        </row>
        <row r="39">
          <cell r="P39" t="str">
            <v>SX1/2</v>
          </cell>
          <cell r="Q39" t="str">
            <v>SX 1/2</v>
          </cell>
          <cell r="R39" t="str">
            <v>D15522892</v>
          </cell>
          <cell r="AK39" t="str">
            <v>4Y61/2</v>
          </cell>
          <cell r="AL39" t="str">
            <v>4Y6 1/2</v>
          </cell>
          <cell r="AM39">
            <v>1</v>
          </cell>
          <cell r="AN39">
            <v>417.14</v>
          </cell>
          <cell r="AO39">
            <v>418.44</v>
          </cell>
        </row>
        <row r="40">
          <cell r="P40" t="str">
            <v>SV1/2</v>
          </cell>
          <cell r="Q40" t="str">
            <v>SV 1/2</v>
          </cell>
          <cell r="R40" t="str">
            <v>D12570318</v>
          </cell>
          <cell r="AK40" t="str">
            <v>4Y71/2</v>
          </cell>
          <cell r="AL40" t="str">
            <v>4Y7 1/2</v>
          </cell>
          <cell r="AM40">
            <v>1</v>
          </cell>
          <cell r="AN40">
            <v>417.14</v>
          </cell>
          <cell r="AO40">
            <v>418.44</v>
          </cell>
        </row>
        <row r="41">
          <cell r="P41" t="str">
            <v>SS1/2</v>
          </cell>
          <cell r="Q41" t="str">
            <v>SS 1/2</v>
          </cell>
          <cell r="R41" t="str">
            <v>D11803536</v>
          </cell>
          <cell r="AK41" t="str">
            <v>4Y81/2</v>
          </cell>
          <cell r="AL41" t="str">
            <v>4Y8 1/2</v>
          </cell>
          <cell r="AM41">
            <v>1</v>
          </cell>
          <cell r="AN41">
            <v>417.14</v>
          </cell>
          <cell r="AO41">
            <v>418.44</v>
          </cell>
        </row>
        <row r="42">
          <cell r="P42" t="str">
            <v>SS1/2</v>
          </cell>
          <cell r="Q42" t="str">
            <v>SS 1/2</v>
          </cell>
          <cell r="R42" t="str">
            <v>D15541985</v>
          </cell>
          <cell r="AK42" t="str">
            <v>4Y91/2</v>
          </cell>
          <cell r="AL42" t="str">
            <v>4Y9 1/2</v>
          </cell>
          <cell r="AM42">
            <v>3</v>
          </cell>
          <cell r="AN42">
            <v>417.13999999999993</v>
          </cell>
          <cell r="AO42">
            <v>418.44333333333333</v>
          </cell>
        </row>
        <row r="43">
          <cell r="P43" t="str">
            <v>SR1/2</v>
          </cell>
          <cell r="Q43" t="str">
            <v>SR 1/2</v>
          </cell>
          <cell r="R43" t="str">
            <v>D12234149</v>
          </cell>
          <cell r="AK43" t="str">
            <v>4Z11/2</v>
          </cell>
          <cell r="AL43" t="str">
            <v>4Z1 1/2</v>
          </cell>
          <cell r="AM43">
            <v>60</v>
          </cell>
          <cell r="AN43">
            <v>217.12383333333335</v>
          </cell>
          <cell r="AO43">
            <v>297.32733333333334</v>
          </cell>
        </row>
        <row r="44">
          <cell r="P44" t="str">
            <v>SP1/2</v>
          </cell>
          <cell r="Q44" t="str">
            <v>SP 1/2</v>
          </cell>
          <cell r="R44" t="str">
            <v>D14360185</v>
          </cell>
          <cell r="AK44" t="str">
            <v>4Z21/2</v>
          </cell>
          <cell r="AL44" t="str">
            <v>4Z2 1/2</v>
          </cell>
          <cell r="AM44">
            <v>57</v>
          </cell>
          <cell r="AN44">
            <v>453.56473684210522</v>
          </cell>
          <cell r="AO44">
            <v>643.36631578947367</v>
          </cell>
        </row>
        <row r="45">
          <cell r="P45" t="str">
            <v>SN1/2</v>
          </cell>
          <cell r="Q45" t="str">
            <v>SN 1/2</v>
          </cell>
          <cell r="R45" t="str">
            <v>D12267332</v>
          </cell>
          <cell r="AK45" t="str">
            <v>4Z31/2</v>
          </cell>
          <cell r="AL45" t="str">
            <v>4Z3 1/2</v>
          </cell>
          <cell r="AM45">
            <v>216</v>
          </cell>
          <cell r="AN45">
            <v>251.68300925925925</v>
          </cell>
          <cell r="AO45">
            <v>356.91754629629628</v>
          </cell>
        </row>
        <row r="46">
          <cell r="P46" t="str">
            <v>SM1/4</v>
          </cell>
          <cell r="Q46" t="str">
            <v>SM 1/4</v>
          </cell>
          <cell r="R46" t="str">
            <v>D12035315</v>
          </cell>
          <cell r="AK46" t="str">
            <v>6N1/2</v>
          </cell>
          <cell r="AL46" t="str">
            <v>6N 1/2</v>
          </cell>
          <cell r="AM46">
            <v>23</v>
          </cell>
          <cell r="AN46">
            <v>516.02782608695657</v>
          </cell>
          <cell r="AO46">
            <v>701.08652173913049</v>
          </cell>
        </row>
        <row r="47">
          <cell r="P47" t="str">
            <v>SM1/4</v>
          </cell>
          <cell r="Q47" t="str">
            <v>SM 1/4</v>
          </cell>
          <cell r="R47" t="str">
            <v>D15536105</v>
          </cell>
          <cell r="AK47" t="str">
            <v>7B1/2</v>
          </cell>
          <cell r="AL47" t="str">
            <v>7B 1/2</v>
          </cell>
          <cell r="AM47">
            <v>5551</v>
          </cell>
          <cell r="AN47">
            <v>125.60969014591966</v>
          </cell>
          <cell r="AO47">
            <v>187.43204827958925</v>
          </cell>
        </row>
        <row r="48">
          <cell r="P48" t="str">
            <v>SM1/2</v>
          </cell>
          <cell r="Q48" t="str">
            <v>SM 1/2</v>
          </cell>
          <cell r="R48" t="str">
            <v>D11973279</v>
          </cell>
          <cell r="AK48" t="str">
            <v>7H51/2</v>
          </cell>
          <cell r="AL48" t="str">
            <v>7H5 1/2</v>
          </cell>
          <cell r="AM48">
            <v>3</v>
          </cell>
          <cell r="AN48">
            <v>430.17333333333335</v>
          </cell>
          <cell r="AO48">
            <v>433.2</v>
          </cell>
        </row>
        <row r="49">
          <cell r="P49" t="str">
            <v>SL1/2</v>
          </cell>
          <cell r="Q49" t="str">
            <v>SL 1/2</v>
          </cell>
          <cell r="R49" t="str">
            <v>D11973541</v>
          </cell>
          <cell r="AK49" t="str">
            <v>7M1/2</v>
          </cell>
          <cell r="AL49" t="str">
            <v>7M 1/2</v>
          </cell>
          <cell r="AM49">
            <v>132</v>
          </cell>
          <cell r="AN49">
            <v>358.28045454545457</v>
          </cell>
          <cell r="AO49">
            <v>497.42628787878789</v>
          </cell>
        </row>
        <row r="50">
          <cell r="P50" t="str">
            <v>SI1/2</v>
          </cell>
          <cell r="Q50" t="str">
            <v>SI 1/2</v>
          </cell>
          <cell r="R50" t="str">
            <v>D12466608</v>
          </cell>
          <cell r="AK50" t="str">
            <v>7R1/2</v>
          </cell>
          <cell r="AL50" t="str">
            <v>7R 1/2</v>
          </cell>
          <cell r="AM50">
            <v>440</v>
          </cell>
          <cell r="AN50">
            <v>103.49522727272728</v>
          </cell>
          <cell r="AO50">
            <v>149.79886363636365</v>
          </cell>
        </row>
        <row r="51">
          <cell r="P51" t="str">
            <v>SH1/2</v>
          </cell>
          <cell r="Q51" t="str">
            <v>SH 1/2</v>
          </cell>
          <cell r="R51" t="str">
            <v>D11973537</v>
          </cell>
          <cell r="AK51" t="str">
            <v>7T1/2</v>
          </cell>
          <cell r="AL51" t="str">
            <v>7T 1/2</v>
          </cell>
          <cell r="AM51">
            <v>994</v>
          </cell>
          <cell r="AN51">
            <v>131.70913480885312</v>
          </cell>
          <cell r="AO51">
            <v>192.10990945674044</v>
          </cell>
        </row>
        <row r="52">
          <cell r="P52" t="str">
            <v>SF1/2</v>
          </cell>
          <cell r="Q52" t="str">
            <v>SF 1/2</v>
          </cell>
          <cell r="R52" t="str">
            <v>D14794435</v>
          </cell>
          <cell r="AK52" t="str">
            <v>9H1/2</v>
          </cell>
          <cell r="AL52" t="str">
            <v>9H 1/2</v>
          </cell>
          <cell r="AM52">
            <v>852</v>
          </cell>
          <cell r="AN52">
            <v>128.58678403755869</v>
          </cell>
          <cell r="AO52">
            <v>187.84402582159626</v>
          </cell>
        </row>
        <row r="53">
          <cell r="P53" t="str">
            <v>SE1/2</v>
          </cell>
          <cell r="Q53" t="str">
            <v>SE 1/2</v>
          </cell>
          <cell r="R53" t="str">
            <v>D11973520</v>
          </cell>
          <cell r="AK53" t="str">
            <v>9I1/2</v>
          </cell>
          <cell r="AL53" t="str">
            <v>9I 1/2</v>
          </cell>
          <cell r="AM53">
            <v>509</v>
          </cell>
          <cell r="AN53">
            <v>215.20793713163064</v>
          </cell>
          <cell r="AO53">
            <v>317.46620825147346</v>
          </cell>
        </row>
        <row r="54">
          <cell r="P54" t="str">
            <v>SD1/2</v>
          </cell>
          <cell r="Q54" t="str">
            <v>SD 1/2</v>
          </cell>
          <cell r="R54" t="str">
            <v>D11805798</v>
          </cell>
          <cell r="AK54" t="str">
            <v>9J1/2</v>
          </cell>
          <cell r="AL54" t="str">
            <v>9J 1/2</v>
          </cell>
          <cell r="AM54">
            <v>224</v>
          </cell>
          <cell r="AN54">
            <v>201.54991071428572</v>
          </cell>
          <cell r="AO54">
            <v>299.7388839285714</v>
          </cell>
        </row>
        <row r="55">
          <cell r="P55" t="str">
            <v>RV1/2</v>
          </cell>
          <cell r="Q55" t="str">
            <v>RV 1/2</v>
          </cell>
          <cell r="R55" t="str">
            <v>D14359243</v>
          </cell>
          <cell r="AK55" t="str">
            <v>AA1/2</v>
          </cell>
          <cell r="AL55" t="str">
            <v>AA 1/2</v>
          </cell>
          <cell r="AM55">
            <v>6709</v>
          </cell>
          <cell r="AN55">
            <v>146.22011328066779</v>
          </cell>
          <cell r="AO55">
            <v>212.49179907586824</v>
          </cell>
        </row>
        <row r="56">
          <cell r="P56" t="str">
            <v>RU1/4</v>
          </cell>
          <cell r="Q56" t="str">
            <v>RU 1/4</v>
          </cell>
          <cell r="R56" t="str">
            <v>D14161662</v>
          </cell>
          <cell r="AK56" t="str">
            <v>AB1/2</v>
          </cell>
          <cell r="AL56" t="str">
            <v>AB 1/2</v>
          </cell>
          <cell r="AM56">
            <v>10930</v>
          </cell>
          <cell r="AN56">
            <v>115.2195416285453</v>
          </cell>
          <cell r="AO56">
            <v>171.03748764867339</v>
          </cell>
        </row>
        <row r="57">
          <cell r="P57" t="str">
            <v>RU1/2</v>
          </cell>
          <cell r="Q57" t="str">
            <v>RU 1/2</v>
          </cell>
          <cell r="R57" t="str">
            <v>D11973496</v>
          </cell>
          <cell r="AK57" t="str">
            <v>AE1/2</v>
          </cell>
          <cell r="AL57" t="str">
            <v>AE 1/2</v>
          </cell>
          <cell r="AM57">
            <v>2043</v>
          </cell>
          <cell r="AN57">
            <v>216.38803230543323</v>
          </cell>
          <cell r="AO57">
            <v>310.50264806656872</v>
          </cell>
        </row>
        <row r="58">
          <cell r="P58" t="str">
            <v>RR1/2</v>
          </cell>
          <cell r="Q58" t="str">
            <v>RR 1/2</v>
          </cell>
          <cell r="R58" t="str">
            <v>D14029372</v>
          </cell>
          <cell r="AK58" t="str">
            <v>AI1/2</v>
          </cell>
          <cell r="AL58" t="str">
            <v>AI 1/2</v>
          </cell>
          <cell r="AM58">
            <v>6842</v>
          </cell>
          <cell r="AN58">
            <v>136.08486553639284</v>
          </cell>
          <cell r="AO58">
            <v>199.1021484945922</v>
          </cell>
        </row>
        <row r="59">
          <cell r="P59" t="str">
            <v>RP1/2</v>
          </cell>
          <cell r="Q59" t="str">
            <v>RP 1/2</v>
          </cell>
          <cell r="R59" t="str">
            <v>D12040404</v>
          </cell>
          <cell r="AK59" t="str">
            <v>AN1/2</v>
          </cell>
          <cell r="AL59" t="str">
            <v>AN 1/2</v>
          </cell>
          <cell r="AM59">
            <v>3758</v>
          </cell>
          <cell r="AN59">
            <v>234.81336349121872</v>
          </cell>
          <cell r="AO59">
            <v>302.05087014369349</v>
          </cell>
        </row>
        <row r="60">
          <cell r="P60" t="str">
            <v>RO1/2</v>
          </cell>
          <cell r="Q60" t="str">
            <v>RO 1/2</v>
          </cell>
          <cell r="R60" t="str">
            <v>D15259335</v>
          </cell>
          <cell r="AK60" t="str">
            <v>AO1/2</v>
          </cell>
          <cell r="AL60" t="str">
            <v>AO 1/2</v>
          </cell>
          <cell r="AM60">
            <v>469</v>
          </cell>
          <cell r="AN60">
            <v>156.34543710021325</v>
          </cell>
          <cell r="AO60">
            <v>229.05200426439228</v>
          </cell>
        </row>
        <row r="61">
          <cell r="P61" t="str">
            <v>RL1/2</v>
          </cell>
          <cell r="Q61" t="str">
            <v>RL 1/2</v>
          </cell>
          <cell r="R61" t="str">
            <v>D14879239</v>
          </cell>
          <cell r="AK61" t="str">
            <v>AQ1/2</v>
          </cell>
          <cell r="AL61" t="str">
            <v>AQ 1/2</v>
          </cell>
          <cell r="AM61">
            <v>1533</v>
          </cell>
          <cell r="AN61">
            <v>138.45742335290279</v>
          </cell>
          <cell r="AO61">
            <v>193.51257012393995</v>
          </cell>
        </row>
        <row r="62">
          <cell r="P62" t="str">
            <v>RI1/2</v>
          </cell>
          <cell r="Q62" t="str">
            <v>RI 1/2</v>
          </cell>
          <cell r="R62" t="str">
            <v>D15259377</v>
          </cell>
          <cell r="AK62" t="str">
            <v>AR1/2</v>
          </cell>
          <cell r="AL62" t="str">
            <v>AR 1/2</v>
          </cell>
          <cell r="AM62">
            <v>14620</v>
          </cell>
          <cell r="AN62">
            <v>113.0067831737346</v>
          </cell>
          <cell r="AO62">
            <v>165.92863748290011</v>
          </cell>
        </row>
        <row r="63">
          <cell r="P63" t="str">
            <v>RF1/2</v>
          </cell>
          <cell r="Q63" t="str">
            <v>RF 1/2</v>
          </cell>
          <cell r="R63" t="str">
            <v>D12040381</v>
          </cell>
          <cell r="AK63" t="str">
            <v>AR1/4</v>
          </cell>
          <cell r="AL63" t="str">
            <v>AR 1/4</v>
          </cell>
          <cell r="AM63">
            <v>649</v>
          </cell>
          <cell r="AN63">
            <v>60.905793528505392</v>
          </cell>
          <cell r="AO63">
            <v>117.14932203389831</v>
          </cell>
        </row>
        <row r="64">
          <cell r="P64" t="str">
            <v>RC1/2</v>
          </cell>
          <cell r="Q64" t="str">
            <v>RC 1/2</v>
          </cell>
          <cell r="R64" t="str">
            <v>D12817738</v>
          </cell>
          <cell r="AK64" t="str">
            <v>AT1/2</v>
          </cell>
          <cell r="AL64" t="str">
            <v>AT 1/2</v>
          </cell>
          <cell r="AM64">
            <v>342</v>
          </cell>
          <cell r="AN64">
            <v>276.21748538011695</v>
          </cell>
          <cell r="AO64">
            <v>384.54397660818705</v>
          </cell>
        </row>
        <row r="65">
          <cell r="P65" t="str">
            <v>QM1/2</v>
          </cell>
          <cell r="Q65" t="str">
            <v>QM 1/2</v>
          </cell>
          <cell r="R65" t="str">
            <v>D14296033</v>
          </cell>
          <cell r="AK65" t="str">
            <v>AW1/2</v>
          </cell>
          <cell r="AL65" t="str">
            <v>AW 1/2</v>
          </cell>
          <cell r="AM65">
            <v>4011</v>
          </cell>
          <cell r="AN65">
            <v>166.03251807529296</v>
          </cell>
          <cell r="AO65">
            <v>237.7356469708302</v>
          </cell>
        </row>
        <row r="66">
          <cell r="P66" t="str">
            <v>PX1/2</v>
          </cell>
          <cell r="Q66" t="str">
            <v>PX 1/2</v>
          </cell>
          <cell r="R66" t="str">
            <v>D15522890</v>
          </cell>
          <cell r="AK66" t="str">
            <v>AY1/2</v>
          </cell>
          <cell r="AL66" t="str">
            <v>AY 1/2</v>
          </cell>
          <cell r="AM66">
            <v>2</v>
          </cell>
          <cell r="AN66">
            <v>440.72999999999996</v>
          </cell>
          <cell r="AO66">
            <v>441.52</v>
          </cell>
        </row>
        <row r="67">
          <cell r="P67" t="str">
            <v>PO1/2</v>
          </cell>
          <cell r="Q67" t="str">
            <v>PO 1/2</v>
          </cell>
          <cell r="R67" t="str">
            <v>D15522887</v>
          </cell>
          <cell r="AK67" t="str">
            <v>BD1/2</v>
          </cell>
          <cell r="AL67" t="str">
            <v>BD 1/2</v>
          </cell>
          <cell r="AM67">
            <v>1474</v>
          </cell>
          <cell r="AN67">
            <v>136.87394165535954</v>
          </cell>
          <cell r="AO67">
            <v>203.74439620081409</v>
          </cell>
        </row>
        <row r="68">
          <cell r="P68" t="str">
            <v>PN1/2</v>
          </cell>
          <cell r="Q68" t="str">
            <v>PN 1/2</v>
          </cell>
          <cell r="R68" t="str">
            <v>D12544608</v>
          </cell>
          <cell r="AK68" t="str">
            <v>BE1/2</v>
          </cell>
          <cell r="AL68" t="str">
            <v>BE 1/2</v>
          </cell>
          <cell r="AM68">
            <v>2487</v>
          </cell>
          <cell r="AN68">
            <v>159.6156413349417</v>
          </cell>
          <cell r="AO68">
            <v>239.11788500201047</v>
          </cell>
        </row>
        <row r="69">
          <cell r="P69" t="str">
            <v>PG1/4</v>
          </cell>
          <cell r="Q69" t="str">
            <v>PG 1/4</v>
          </cell>
          <cell r="R69" t="str">
            <v>D11972702</v>
          </cell>
          <cell r="AK69" t="str">
            <v>BF1/2</v>
          </cell>
          <cell r="AL69" t="str">
            <v>BF 1/2</v>
          </cell>
          <cell r="AM69">
            <v>398</v>
          </cell>
          <cell r="AN69">
            <v>237.34844221105527</v>
          </cell>
          <cell r="AO69">
            <v>364.81886934673366</v>
          </cell>
        </row>
        <row r="70">
          <cell r="P70" t="str">
            <v>PG1/2</v>
          </cell>
          <cell r="Q70" t="str">
            <v>PG 1/2</v>
          </cell>
          <cell r="R70" t="str">
            <v>D12031658</v>
          </cell>
          <cell r="AK70" t="str">
            <v>BH1/2</v>
          </cell>
          <cell r="AL70" t="str">
            <v>BH 1/2</v>
          </cell>
          <cell r="AM70">
            <v>1782</v>
          </cell>
          <cell r="AN70">
            <v>180.22421997755333</v>
          </cell>
          <cell r="AO70">
            <v>261.20437149270481</v>
          </cell>
        </row>
        <row r="71">
          <cell r="P71" t="str">
            <v>PBL1/2</v>
          </cell>
          <cell r="Q71" t="str">
            <v>PBL 1/2</v>
          </cell>
          <cell r="R71" t="str">
            <v>D15539723</v>
          </cell>
          <cell r="AK71" t="str">
            <v>BI1/2</v>
          </cell>
          <cell r="AL71" t="str">
            <v>BI 1/2</v>
          </cell>
          <cell r="AM71">
            <v>13048</v>
          </cell>
          <cell r="AN71">
            <v>99.146144236664611</v>
          </cell>
          <cell r="AO71">
            <v>139.40602544451255</v>
          </cell>
        </row>
        <row r="72">
          <cell r="P72" t="str">
            <v>PBL1/2</v>
          </cell>
          <cell r="Q72" t="str">
            <v>PBL 1/2</v>
          </cell>
          <cell r="R72" t="str">
            <v>D15539732</v>
          </cell>
          <cell r="AK72" t="str">
            <v>BI1/4</v>
          </cell>
          <cell r="AL72" t="str">
            <v>BI 1/4</v>
          </cell>
          <cell r="AM72">
            <v>4230</v>
          </cell>
          <cell r="AN72">
            <v>51.932042553191494</v>
          </cell>
          <cell r="AO72">
            <v>89.401063829787233</v>
          </cell>
        </row>
        <row r="73">
          <cell r="P73" t="str">
            <v>OT1/2</v>
          </cell>
          <cell r="Q73" t="str">
            <v>OT 1/2</v>
          </cell>
          <cell r="R73" t="str">
            <v>D13284229</v>
          </cell>
          <cell r="AK73" t="str">
            <v>BK1/2</v>
          </cell>
          <cell r="AL73" t="str">
            <v>BK 1/2</v>
          </cell>
          <cell r="AM73">
            <v>165</v>
          </cell>
          <cell r="AN73">
            <v>158.83909090909091</v>
          </cell>
          <cell r="AO73">
            <v>227.07036363636365</v>
          </cell>
        </row>
        <row r="74">
          <cell r="P74" t="str">
            <v>OA1/2</v>
          </cell>
          <cell r="Q74" t="str">
            <v>OA 1/2</v>
          </cell>
          <cell r="R74" t="str">
            <v>D12544632</v>
          </cell>
          <cell r="AK74" t="str">
            <v>BM1/2</v>
          </cell>
          <cell r="AL74" t="str">
            <v>BM 1/2</v>
          </cell>
          <cell r="AM74">
            <v>836</v>
          </cell>
          <cell r="AN74">
            <v>201.86683014354065</v>
          </cell>
          <cell r="AO74">
            <v>277.22534688995216</v>
          </cell>
        </row>
        <row r="75">
          <cell r="P75" t="str">
            <v>NXA1/2</v>
          </cell>
          <cell r="Q75" t="str">
            <v>NXA 1/2</v>
          </cell>
          <cell r="R75" t="str">
            <v>D15539719</v>
          </cell>
          <cell r="AK75" t="str">
            <v>BN1/2</v>
          </cell>
          <cell r="AL75" t="str">
            <v>BN 1/2</v>
          </cell>
          <cell r="AM75">
            <v>6440</v>
          </cell>
          <cell r="AN75">
            <v>110.64601552795033</v>
          </cell>
          <cell r="AO75">
            <v>151.74541149068321</v>
          </cell>
        </row>
        <row r="76">
          <cell r="P76" t="str">
            <v>NX1/2</v>
          </cell>
          <cell r="Q76" t="str">
            <v>NX 1/2</v>
          </cell>
          <cell r="R76" t="str">
            <v>D15522745</v>
          </cell>
          <cell r="AK76" t="str">
            <v>BN1/4</v>
          </cell>
          <cell r="AL76" t="str">
            <v>BN 1/4</v>
          </cell>
          <cell r="AM76">
            <v>2203</v>
          </cell>
          <cell r="AN76">
            <v>82.120621879255566</v>
          </cell>
          <cell r="AO76">
            <v>137.6941307308216</v>
          </cell>
        </row>
        <row r="77">
          <cell r="P77" t="str">
            <v>NS1/2</v>
          </cell>
          <cell r="Q77" t="str">
            <v>NS 1/2</v>
          </cell>
          <cell r="R77" t="str">
            <v>D11973403</v>
          </cell>
          <cell r="AK77" t="str">
            <v>BQ1/2</v>
          </cell>
          <cell r="AL77" t="str">
            <v>BQ 1/2</v>
          </cell>
          <cell r="AM77">
            <v>165</v>
          </cell>
          <cell r="AN77">
            <v>126.17078787878788</v>
          </cell>
          <cell r="AO77">
            <v>185.01230303030303</v>
          </cell>
        </row>
        <row r="78">
          <cell r="P78" t="str">
            <v>NR1/2</v>
          </cell>
          <cell r="Q78" t="str">
            <v>NR 1/2</v>
          </cell>
          <cell r="R78" t="str">
            <v>D12817765</v>
          </cell>
          <cell r="AK78" t="str">
            <v>BST1/2</v>
          </cell>
          <cell r="AL78" t="str">
            <v>BST 1/2</v>
          </cell>
          <cell r="AM78">
            <v>84</v>
          </cell>
          <cell r="AN78">
            <v>619.15166666666676</v>
          </cell>
          <cell r="AO78">
            <v>755.57476190476189</v>
          </cell>
        </row>
        <row r="79">
          <cell r="P79" t="str">
            <v>NP1/2</v>
          </cell>
          <cell r="Q79" t="str">
            <v>NP 1/2</v>
          </cell>
          <cell r="R79" t="str">
            <v>D15522886</v>
          </cell>
          <cell r="AK79" t="str">
            <v>CC1/2</v>
          </cell>
          <cell r="AL79" t="str">
            <v>CC 1/2</v>
          </cell>
          <cell r="AM79">
            <v>4722</v>
          </cell>
          <cell r="AN79">
            <v>142.79713045319781</v>
          </cell>
          <cell r="AO79">
            <v>214.97690597204578</v>
          </cell>
        </row>
        <row r="80">
          <cell r="P80" t="str">
            <v>NL1/4</v>
          </cell>
          <cell r="Q80" t="str">
            <v>NL 1/4</v>
          </cell>
          <cell r="R80" t="str">
            <v>D11972678</v>
          </cell>
          <cell r="AK80" t="str">
            <v>CJ1/2</v>
          </cell>
          <cell r="AL80" t="str">
            <v>CJ 1/2</v>
          </cell>
          <cell r="AM80">
            <v>1064</v>
          </cell>
          <cell r="AN80">
            <v>134.05386278195488</v>
          </cell>
          <cell r="AO80">
            <v>172.58812030075188</v>
          </cell>
        </row>
        <row r="81">
          <cell r="P81" t="str">
            <v>NL1/2</v>
          </cell>
          <cell r="Q81" t="str">
            <v>NL 1/2</v>
          </cell>
          <cell r="R81" t="str">
            <v>D11972920</v>
          </cell>
          <cell r="AK81" t="str">
            <v>CL1/2</v>
          </cell>
          <cell r="AL81" t="str">
            <v>CL 1/2</v>
          </cell>
          <cell r="AM81">
            <v>10497</v>
          </cell>
          <cell r="AN81">
            <v>143.25712108221401</v>
          </cell>
          <cell r="AO81">
            <v>210.13800990759265</v>
          </cell>
        </row>
        <row r="82">
          <cell r="P82" t="str">
            <v>NF1/2</v>
          </cell>
          <cell r="Q82" t="str">
            <v>NF 1/2</v>
          </cell>
          <cell r="R82" t="str">
            <v>D15477111</v>
          </cell>
          <cell r="AK82" t="str">
            <v>CN1/2</v>
          </cell>
          <cell r="AL82" t="str">
            <v>CN 1/2</v>
          </cell>
          <cell r="AM82">
            <v>10290</v>
          </cell>
          <cell r="AN82">
            <v>113.63832555879493</v>
          </cell>
          <cell r="AO82">
            <v>169.11229348882409</v>
          </cell>
        </row>
        <row r="83">
          <cell r="P83" t="str">
            <v>NE1/2</v>
          </cell>
          <cell r="Q83" t="str">
            <v>NE 1/2</v>
          </cell>
          <cell r="R83" t="str">
            <v>D14359235</v>
          </cell>
          <cell r="AK83" t="str">
            <v>CO1/2</v>
          </cell>
          <cell r="AL83" t="str">
            <v>CO 1/2</v>
          </cell>
          <cell r="AM83">
            <v>2037</v>
          </cell>
          <cell r="AN83">
            <v>153.18287187039766</v>
          </cell>
          <cell r="AO83">
            <v>219.67095238095237</v>
          </cell>
        </row>
        <row r="84">
          <cell r="P84" t="str">
            <v>MX1/2</v>
          </cell>
          <cell r="Q84" t="str">
            <v>MX 1/2</v>
          </cell>
          <cell r="R84" t="str">
            <v>D15259361</v>
          </cell>
          <cell r="AK84" t="str">
            <v>CS1/2</v>
          </cell>
          <cell r="AL84" t="str">
            <v>CS 1/2</v>
          </cell>
          <cell r="AM84">
            <v>1214</v>
          </cell>
          <cell r="AN84">
            <v>147.59327018121908</v>
          </cell>
          <cell r="AO84">
            <v>209.7839044481054</v>
          </cell>
        </row>
        <row r="85">
          <cell r="P85" t="str">
            <v>MW1/2</v>
          </cell>
          <cell r="Q85" t="str">
            <v>MW 1/2</v>
          </cell>
          <cell r="R85" t="str">
            <v>D11973398</v>
          </cell>
          <cell r="AK85" t="str">
            <v>CT1/2</v>
          </cell>
          <cell r="AL85" t="str">
            <v>CT 1/2</v>
          </cell>
          <cell r="AM85">
            <v>9980</v>
          </cell>
          <cell r="AN85">
            <v>142.5994629258517</v>
          </cell>
          <cell r="AO85">
            <v>208.14290480961924</v>
          </cell>
        </row>
        <row r="86">
          <cell r="P86" t="str">
            <v>MV1/2</v>
          </cell>
          <cell r="Q86" t="str">
            <v>MV 1/2</v>
          </cell>
          <cell r="R86" t="str">
            <v>D11973386</v>
          </cell>
          <cell r="AK86" t="str">
            <v>CV1/2</v>
          </cell>
          <cell r="AL86" t="str">
            <v>CV 1/2</v>
          </cell>
          <cell r="AM86">
            <v>19244</v>
          </cell>
          <cell r="AN86">
            <v>129.21167168987736</v>
          </cell>
          <cell r="AO86">
            <v>188.2981038245687</v>
          </cell>
        </row>
        <row r="87">
          <cell r="P87" t="str">
            <v>MT1/2</v>
          </cell>
          <cell r="Q87" t="str">
            <v>MT 1/2</v>
          </cell>
          <cell r="R87" t="str">
            <v>D11805818</v>
          </cell>
          <cell r="AK87" t="str">
            <v>CW1/2</v>
          </cell>
          <cell r="AL87" t="str">
            <v>CW 1/2</v>
          </cell>
          <cell r="AM87">
            <v>45077</v>
          </cell>
          <cell r="AN87">
            <v>105.72551633870933</v>
          </cell>
          <cell r="AO87">
            <v>143.28908645207088</v>
          </cell>
        </row>
        <row r="88">
          <cell r="P88" t="str">
            <v>MS1/2</v>
          </cell>
          <cell r="Q88" t="str">
            <v>MS 1/2</v>
          </cell>
          <cell r="R88" t="str">
            <v>D11803480</v>
          </cell>
          <cell r="AK88" t="str">
            <v>CW1/4</v>
          </cell>
          <cell r="AL88" t="str">
            <v>CW 1/4</v>
          </cell>
          <cell r="AM88">
            <v>13960</v>
          </cell>
          <cell r="AN88">
            <v>50.526488538681939</v>
          </cell>
          <cell r="AO88">
            <v>86.577719914040117</v>
          </cell>
        </row>
        <row r="89">
          <cell r="P89" t="str">
            <v>MP1/2</v>
          </cell>
          <cell r="Q89" t="str">
            <v>MP 1/2</v>
          </cell>
          <cell r="R89" t="str">
            <v>D11973360</v>
          </cell>
          <cell r="AK89" t="str">
            <v>CW3/4</v>
          </cell>
          <cell r="AL89" t="str">
            <v>CW 3/4</v>
          </cell>
          <cell r="AM89">
            <v>410</v>
          </cell>
          <cell r="AN89">
            <v>190.04924390243903</v>
          </cell>
          <cell r="AO89">
            <v>266.7829512195122</v>
          </cell>
        </row>
        <row r="90">
          <cell r="P90" t="str">
            <v>MO1/2</v>
          </cell>
          <cell r="Q90" t="str">
            <v>MO 1/2</v>
          </cell>
          <cell r="R90" t="str">
            <v>D11973352</v>
          </cell>
          <cell r="AK90" t="str">
            <v>CX1/2</v>
          </cell>
          <cell r="AL90" t="str">
            <v>CX 1/2</v>
          </cell>
          <cell r="AM90">
            <v>10839</v>
          </cell>
          <cell r="AN90">
            <v>287.09411905351692</v>
          </cell>
          <cell r="AO90">
            <v>408.00989314498025</v>
          </cell>
        </row>
        <row r="91">
          <cell r="P91" t="str">
            <v>MH1/2</v>
          </cell>
          <cell r="Q91" t="str">
            <v>MH 1/2</v>
          </cell>
          <cell r="R91" t="str">
            <v>D11803528</v>
          </cell>
          <cell r="AK91" t="str">
            <v>CXA1/2</v>
          </cell>
          <cell r="AL91" t="str">
            <v>CXA 1/2</v>
          </cell>
          <cell r="AM91">
            <v>144</v>
          </cell>
          <cell r="AN91">
            <v>446.86590277777782</v>
          </cell>
          <cell r="AO91">
            <v>623.99388888888893</v>
          </cell>
        </row>
        <row r="92">
          <cell r="P92" t="str">
            <v>MA1/2</v>
          </cell>
          <cell r="Q92" t="str">
            <v>MA 1/2</v>
          </cell>
          <cell r="R92" t="str">
            <v>D11973283</v>
          </cell>
          <cell r="AK92" t="str">
            <v>DA1/2</v>
          </cell>
          <cell r="AL92" t="str">
            <v>DA 1/2</v>
          </cell>
          <cell r="AM92">
            <v>884</v>
          </cell>
          <cell r="AN92">
            <v>126.45236425339368</v>
          </cell>
          <cell r="AO92">
            <v>169.18489819004523</v>
          </cell>
        </row>
        <row r="93">
          <cell r="P93" t="str">
            <v>LT1/2</v>
          </cell>
          <cell r="Q93" t="str">
            <v>LT 1/2</v>
          </cell>
          <cell r="R93" t="str">
            <v>D14046739</v>
          </cell>
          <cell r="AK93" t="str">
            <v>DA1/4</v>
          </cell>
          <cell r="AL93" t="str">
            <v>DA 1/4</v>
          </cell>
          <cell r="AM93">
            <v>80</v>
          </cell>
          <cell r="AN93">
            <v>104.9615</v>
          </cell>
          <cell r="AO93">
            <v>171.25762499999999</v>
          </cell>
        </row>
        <row r="94">
          <cell r="P94" t="str">
            <v>LN1/4</v>
          </cell>
          <cell r="Q94" t="str">
            <v>LN 1/4</v>
          </cell>
          <cell r="R94" t="str">
            <v>D12035304</v>
          </cell>
          <cell r="AK94" t="str">
            <v>DD1/2</v>
          </cell>
          <cell r="AL94" t="str">
            <v>DD 1/2</v>
          </cell>
          <cell r="AM94">
            <v>108</v>
          </cell>
          <cell r="AN94">
            <v>136.42675925925926</v>
          </cell>
          <cell r="AO94">
            <v>185.73666666666668</v>
          </cell>
        </row>
        <row r="95">
          <cell r="P95" t="str">
            <v>LN1/2</v>
          </cell>
          <cell r="Q95" t="str">
            <v>LN 1/2</v>
          </cell>
          <cell r="R95" t="str">
            <v>D11973251</v>
          </cell>
          <cell r="AK95" t="str">
            <v>DG1/2</v>
          </cell>
          <cell r="AL95" t="str">
            <v>DG 1/2</v>
          </cell>
          <cell r="AM95">
            <v>1</v>
          </cell>
          <cell r="AN95">
            <v>430.53</v>
          </cell>
          <cell r="AO95">
            <v>431.32</v>
          </cell>
        </row>
        <row r="96">
          <cell r="P96" t="str">
            <v>LL1/2</v>
          </cell>
          <cell r="Q96" t="str">
            <v>LL 1/2</v>
          </cell>
          <cell r="R96" t="str">
            <v>D14360168</v>
          </cell>
          <cell r="AK96" t="str">
            <v>DH1/2</v>
          </cell>
          <cell r="AL96" t="str">
            <v>DH 1/2</v>
          </cell>
          <cell r="AM96">
            <v>475</v>
          </cell>
          <cell r="AN96">
            <v>162.63993684210527</v>
          </cell>
          <cell r="AO96">
            <v>213.88488421052631</v>
          </cell>
        </row>
        <row r="97">
          <cell r="P97" t="str">
            <v>LI1/2</v>
          </cell>
          <cell r="Q97" t="str">
            <v>LI 1/2</v>
          </cell>
          <cell r="R97" t="str">
            <v>D15522889</v>
          </cell>
          <cell r="AK97" t="str">
            <v>DI1/2</v>
          </cell>
          <cell r="AL97" t="str">
            <v>DI 1/2</v>
          </cell>
          <cell r="AM97">
            <v>296</v>
          </cell>
          <cell r="AN97">
            <v>146.71206081081081</v>
          </cell>
          <cell r="AO97">
            <v>206.45358108108107</v>
          </cell>
        </row>
        <row r="98">
          <cell r="P98" t="str">
            <v>LH1/2</v>
          </cell>
          <cell r="Q98" t="str">
            <v>LH 1/2</v>
          </cell>
          <cell r="R98" t="str">
            <v>D14787714</v>
          </cell>
          <cell r="AK98" t="str">
            <v>DJ1/2</v>
          </cell>
          <cell r="AL98" t="str">
            <v>DJ 1/2</v>
          </cell>
          <cell r="AM98">
            <v>13177</v>
          </cell>
          <cell r="AN98">
            <v>144.06512787432646</v>
          </cell>
          <cell r="AO98">
            <v>214.35769598542919</v>
          </cell>
        </row>
        <row r="99">
          <cell r="P99" t="str">
            <v>LGN1/2</v>
          </cell>
          <cell r="Q99" t="str">
            <v>LGN 1/2</v>
          </cell>
          <cell r="R99" t="str">
            <v>D15539726</v>
          </cell>
          <cell r="AK99" t="str">
            <v>DM1/2</v>
          </cell>
          <cell r="AL99" t="str">
            <v>DM 1/2</v>
          </cell>
          <cell r="AM99">
            <v>225</v>
          </cell>
          <cell r="AN99">
            <v>194.30097777777777</v>
          </cell>
          <cell r="AO99">
            <v>246.83164444444444</v>
          </cell>
        </row>
        <row r="100">
          <cell r="P100" t="str">
            <v>JV1/2</v>
          </cell>
          <cell r="Q100" t="str">
            <v>JV 1/2</v>
          </cell>
          <cell r="R100" t="str">
            <v>D11973232</v>
          </cell>
          <cell r="AK100" t="str">
            <v>DMN1/2</v>
          </cell>
          <cell r="AL100" t="str">
            <v>DMN 1/2</v>
          </cell>
          <cell r="AM100">
            <v>228</v>
          </cell>
          <cell r="AN100">
            <v>199.40482456140353</v>
          </cell>
          <cell r="AO100">
            <v>279.29912280701751</v>
          </cell>
        </row>
        <row r="101">
          <cell r="P101" t="str">
            <v>JC1/2</v>
          </cell>
          <cell r="Q101" t="str">
            <v>JC 1/2</v>
          </cell>
          <cell r="R101" t="str">
            <v>D14541836</v>
          </cell>
          <cell r="AK101" t="str">
            <v>DO1/2</v>
          </cell>
          <cell r="AL101" t="str">
            <v>DO 1/2</v>
          </cell>
          <cell r="AM101">
            <v>3382</v>
          </cell>
          <cell r="AN101">
            <v>154.25354819633355</v>
          </cell>
          <cell r="AO101">
            <v>231.59025133057361</v>
          </cell>
        </row>
        <row r="102">
          <cell r="P102" t="str">
            <v>IY1/2</v>
          </cell>
          <cell r="Q102" t="str">
            <v>IY 1/2</v>
          </cell>
          <cell r="R102" t="str">
            <v>D13402089</v>
          </cell>
          <cell r="AK102" t="str">
            <v>DS1/2</v>
          </cell>
          <cell r="AL102" t="str">
            <v>DS 1/2</v>
          </cell>
          <cell r="AM102">
            <v>119</v>
          </cell>
          <cell r="AN102">
            <v>138.30042016806723</v>
          </cell>
          <cell r="AO102">
            <v>190.88957983193274</v>
          </cell>
        </row>
        <row r="103">
          <cell r="P103" t="str">
            <v>IP1/2</v>
          </cell>
          <cell r="Q103" t="str">
            <v>IP 1/2</v>
          </cell>
          <cell r="R103" t="str">
            <v>D14787707</v>
          </cell>
          <cell r="AK103" t="str">
            <v>DT1/2</v>
          </cell>
          <cell r="AL103" t="str">
            <v>DT 1/2</v>
          </cell>
          <cell r="AM103">
            <v>330</v>
          </cell>
          <cell r="AN103">
            <v>215.24430303030303</v>
          </cell>
          <cell r="AO103">
            <v>310.23021212121211</v>
          </cell>
        </row>
        <row r="104">
          <cell r="P104" t="str">
            <v>IM1/2</v>
          </cell>
          <cell r="Q104" t="str">
            <v>IM 1/2</v>
          </cell>
          <cell r="R104" t="str">
            <v>D13402028</v>
          </cell>
          <cell r="AK104" t="str">
            <v>DV1/2</v>
          </cell>
          <cell r="AL104" t="str">
            <v>DV 1/2</v>
          </cell>
          <cell r="AM104">
            <v>16432</v>
          </cell>
          <cell r="AN104">
            <v>123.51820837390457</v>
          </cell>
          <cell r="AO104">
            <v>183.54872991723468</v>
          </cell>
        </row>
        <row r="105">
          <cell r="P105" t="str">
            <v>IL1/2</v>
          </cell>
          <cell r="Q105" t="str">
            <v>IL 1/2</v>
          </cell>
          <cell r="R105" t="str">
            <v>D13401996</v>
          </cell>
          <cell r="AK105" t="str">
            <v>DY1/2</v>
          </cell>
          <cell r="AL105" t="str">
            <v>DY 1/2</v>
          </cell>
          <cell r="AM105">
            <v>1267</v>
          </cell>
          <cell r="AN105">
            <v>119.12936858721389</v>
          </cell>
          <cell r="AO105">
            <v>161.98163378058405</v>
          </cell>
        </row>
        <row r="106">
          <cell r="P106" t="str">
            <v>HXA1/2</v>
          </cell>
          <cell r="Q106" t="str">
            <v>HXA 1/2</v>
          </cell>
          <cell r="R106" t="str">
            <v>D15539718</v>
          </cell>
          <cell r="AK106" t="str">
            <v>EC1/2</v>
          </cell>
          <cell r="AL106" t="str">
            <v>EC 1/2</v>
          </cell>
          <cell r="AM106">
            <v>1184</v>
          </cell>
          <cell r="AN106">
            <v>154.86710304054054</v>
          </cell>
          <cell r="AO106">
            <v>220.65410472972974</v>
          </cell>
        </row>
        <row r="107">
          <cell r="P107" t="str">
            <v>HXA1/2</v>
          </cell>
          <cell r="Q107" t="str">
            <v>HXA 1/2</v>
          </cell>
          <cell r="R107" t="str">
            <v>D15539727</v>
          </cell>
          <cell r="AK107" t="str">
            <v>ED1/2</v>
          </cell>
          <cell r="AL107" t="str">
            <v>ED 1/2</v>
          </cell>
          <cell r="AM107">
            <v>3260</v>
          </cell>
          <cell r="AN107">
            <v>128.25019018404907</v>
          </cell>
          <cell r="AO107">
            <v>187.50490797546013</v>
          </cell>
        </row>
        <row r="108">
          <cell r="P108" t="str">
            <v>HX1/2</v>
          </cell>
          <cell r="Q108" t="str">
            <v>HX 1/2</v>
          </cell>
          <cell r="R108" t="str">
            <v>D15522747</v>
          </cell>
          <cell r="AK108" t="str">
            <v>EP1/2</v>
          </cell>
          <cell r="AL108" t="str">
            <v>EP 1/2</v>
          </cell>
          <cell r="AM108">
            <v>1530</v>
          </cell>
          <cell r="AN108">
            <v>168.0705751633987</v>
          </cell>
          <cell r="AO108">
            <v>230.54866013071896</v>
          </cell>
        </row>
        <row r="109">
          <cell r="P109" t="str">
            <v>HA1/4</v>
          </cell>
          <cell r="Q109" t="str">
            <v>HA 1/4</v>
          </cell>
          <cell r="R109" t="str">
            <v>D15539351</v>
          </cell>
          <cell r="AK109" t="str">
            <v>ER1/2</v>
          </cell>
          <cell r="AL109" t="str">
            <v>ER 1/2</v>
          </cell>
          <cell r="AM109">
            <v>842</v>
          </cell>
          <cell r="AN109">
            <v>276.99383610451304</v>
          </cell>
          <cell r="AO109">
            <v>368.64321852731592</v>
          </cell>
        </row>
        <row r="110">
          <cell r="P110" t="str">
            <v>HA1/2</v>
          </cell>
          <cell r="Q110" t="str">
            <v>HA 1/2</v>
          </cell>
          <cell r="R110" t="str">
            <v>D14787586</v>
          </cell>
          <cell r="AK110" t="str">
            <v>EV1/2</v>
          </cell>
          <cell r="AL110" t="str">
            <v>EV 1/2</v>
          </cell>
          <cell r="AM110">
            <v>11136</v>
          </cell>
          <cell r="AN110">
            <v>127.71483477011496</v>
          </cell>
          <cell r="AO110">
            <v>187.6683988864942</v>
          </cell>
        </row>
        <row r="111">
          <cell r="P111" t="str">
            <v>GY1/2</v>
          </cell>
          <cell r="Q111" t="str">
            <v>GY 1/2</v>
          </cell>
          <cell r="R111" t="str">
            <v>D14531701</v>
          </cell>
          <cell r="AK111" t="str">
            <v>EV1/4</v>
          </cell>
          <cell r="AL111" t="str">
            <v>EV 1/4</v>
          </cell>
          <cell r="AM111">
            <v>701</v>
          </cell>
          <cell r="AN111">
            <v>70.428801711840222</v>
          </cell>
          <cell r="AO111">
            <v>125.72630527817404</v>
          </cell>
        </row>
        <row r="112">
          <cell r="P112" t="str">
            <v>GW3/4</v>
          </cell>
          <cell r="Q112" t="str">
            <v>GW 3/4</v>
          </cell>
          <cell r="R112" t="str">
            <v>D11803632</v>
          </cell>
          <cell r="AK112" t="str">
            <v>EY1/2</v>
          </cell>
          <cell r="AL112" t="str">
            <v>EY 1/2</v>
          </cell>
          <cell r="AM112">
            <v>6652</v>
          </cell>
          <cell r="AN112">
            <v>111.06141761876127</v>
          </cell>
          <cell r="AO112">
            <v>153.12036380036079</v>
          </cell>
        </row>
        <row r="113">
          <cell r="P113" t="str">
            <v>GW1/4</v>
          </cell>
          <cell r="Q113" t="str">
            <v>GW 1/4</v>
          </cell>
          <cell r="R113" t="str">
            <v>D11803497</v>
          </cell>
          <cell r="AK113" t="str">
            <v>EZ1/2</v>
          </cell>
          <cell r="AL113" t="str">
            <v>EZ 1/2</v>
          </cell>
          <cell r="AM113">
            <v>528</v>
          </cell>
          <cell r="AN113">
            <v>158.25553030303033</v>
          </cell>
          <cell r="AO113">
            <v>211.71857954545456</v>
          </cell>
        </row>
        <row r="114">
          <cell r="P114" t="str">
            <v>GW1/4</v>
          </cell>
          <cell r="Q114" t="str">
            <v>GW 1/4</v>
          </cell>
          <cell r="R114" t="str">
            <v>D15536104</v>
          </cell>
          <cell r="AK114" t="str">
            <v>EZ1/4</v>
          </cell>
          <cell r="AL114" t="str">
            <v>EZ 1/4</v>
          </cell>
          <cell r="AM114">
            <v>40</v>
          </cell>
          <cell r="AN114">
            <v>121.58450000000001</v>
          </cell>
          <cell r="AO114">
            <v>191.50049999999999</v>
          </cell>
        </row>
        <row r="115">
          <cell r="P115" t="str">
            <v>GW1/4</v>
          </cell>
          <cell r="Q115" t="str">
            <v>GW 1/4</v>
          </cell>
          <cell r="R115" t="str">
            <v>D12544356</v>
          </cell>
          <cell r="AK115" t="str">
            <v>FL1/2</v>
          </cell>
          <cell r="AL115" t="str">
            <v>FL 1/2</v>
          </cell>
          <cell r="AM115">
            <v>2117</v>
          </cell>
          <cell r="AN115">
            <v>123.24207841284837</v>
          </cell>
          <cell r="AO115">
            <v>179.99521020311761</v>
          </cell>
        </row>
        <row r="116">
          <cell r="P116" t="str">
            <v>GW1/2</v>
          </cell>
          <cell r="Q116" t="str">
            <v>GW 1/2</v>
          </cell>
          <cell r="R116" t="str">
            <v>D11803513</v>
          </cell>
          <cell r="AK116" t="str">
            <v>GB1/2</v>
          </cell>
          <cell r="AL116" t="str">
            <v>GB 1/2</v>
          </cell>
          <cell r="AM116">
            <v>5</v>
          </cell>
          <cell r="AN116">
            <v>413.93</v>
          </cell>
          <cell r="AO116">
            <v>418.05</v>
          </cell>
        </row>
        <row r="117">
          <cell r="P117" t="str">
            <v>GV1/2</v>
          </cell>
          <cell r="Q117" t="str">
            <v>GV 1/2</v>
          </cell>
          <cell r="R117" t="str">
            <v>D11973227</v>
          </cell>
          <cell r="AK117" t="str">
            <v>GC1/2</v>
          </cell>
          <cell r="AL117" t="str">
            <v>GC 1/2</v>
          </cell>
          <cell r="AM117">
            <v>6785</v>
          </cell>
          <cell r="AN117">
            <v>102.85895799557846</v>
          </cell>
          <cell r="AO117">
            <v>138.93795283714073</v>
          </cell>
        </row>
        <row r="118">
          <cell r="P118" t="str">
            <v>GV1/2</v>
          </cell>
          <cell r="Q118" t="str">
            <v>GV 1/2</v>
          </cell>
          <cell r="R118" t="str">
            <v>D15536680</v>
          </cell>
          <cell r="AK118" t="str">
            <v>GC1/4</v>
          </cell>
          <cell r="AL118" t="str">
            <v>GC 1/4</v>
          </cell>
          <cell r="AM118">
            <v>2425</v>
          </cell>
          <cell r="AN118">
            <v>84.163830927835036</v>
          </cell>
          <cell r="AO118">
            <v>142.08618144329895</v>
          </cell>
        </row>
        <row r="119">
          <cell r="P119" t="str">
            <v>GT1/2</v>
          </cell>
          <cell r="Q119" t="str">
            <v>GT 1/2</v>
          </cell>
          <cell r="R119" t="str">
            <v>D12040374</v>
          </cell>
          <cell r="AK119" t="str">
            <v>GD1/2</v>
          </cell>
          <cell r="AL119" t="str">
            <v>GD 1/2</v>
          </cell>
          <cell r="AM119">
            <v>843</v>
          </cell>
          <cell r="AN119">
            <v>145.53928825622776</v>
          </cell>
          <cell r="AO119">
            <v>208.31014234875443</v>
          </cell>
        </row>
        <row r="120">
          <cell r="P120" t="str">
            <v>GS1/2</v>
          </cell>
          <cell r="Q120" t="str">
            <v>GS 1/2</v>
          </cell>
          <cell r="R120" t="str">
            <v>D11972872</v>
          </cell>
          <cell r="AK120" t="str">
            <v>GF1/2</v>
          </cell>
          <cell r="AL120" t="str">
            <v>GF 1/2</v>
          </cell>
          <cell r="AM120">
            <v>898</v>
          </cell>
          <cell r="AN120">
            <v>165.69905345211581</v>
          </cell>
          <cell r="AO120">
            <v>253.9884632516704</v>
          </cell>
        </row>
        <row r="121">
          <cell r="P121" t="str">
            <v>GO1/2</v>
          </cell>
          <cell r="Q121" t="str">
            <v>GO 1/2</v>
          </cell>
          <cell r="R121" t="str">
            <v>D12544610</v>
          </cell>
          <cell r="AK121" t="str">
            <v>GG1/2</v>
          </cell>
          <cell r="AL121" t="str">
            <v>GG 1/2</v>
          </cell>
          <cell r="AM121">
            <v>659</v>
          </cell>
          <cell r="AN121">
            <v>194.73631259484063</v>
          </cell>
          <cell r="AO121">
            <v>261.71370257966612</v>
          </cell>
        </row>
        <row r="122">
          <cell r="P122" t="str">
            <v>GN1/2</v>
          </cell>
          <cell r="Q122" t="str">
            <v>GN 1/2</v>
          </cell>
          <cell r="R122" t="str">
            <v>D14787696</v>
          </cell>
          <cell r="AK122" t="str">
            <v>GG1/4</v>
          </cell>
          <cell r="AL122" t="str">
            <v>GG 1/4</v>
          </cell>
          <cell r="AM122">
            <v>64</v>
          </cell>
          <cell r="AN122">
            <v>120.80859375</v>
          </cell>
          <cell r="AO122">
            <v>189.92546874999999</v>
          </cell>
        </row>
        <row r="123">
          <cell r="P123" t="str">
            <v>GM1/2</v>
          </cell>
          <cell r="Q123" t="str">
            <v>GM 1/2</v>
          </cell>
          <cell r="R123" t="str">
            <v>D14296044</v>
          </cell>
          <cell r="AK123" t="str">
            <v>GM1/2</v>
          </cell>
          <cell r="AL123" t="str">
            <v>GM 1/2</v>
          </cell>
          <cell r="AM123">
            <v>7048</v>
          </cell>
          <cell r="AN123">
            <v>188.5582051645857</v>
          </cell>
          <cell r="AO123">
            <v>255.46527667423382</v>
          </cell>
        </row>
        <row r="124">
          <cell r="P124" t="str">
            <v>GG1/4</v>
          </cell>
          <cell r="Q124" t="str">
            <v>GG 1/4</v>
          </cell>
          <cell r="R124" t="str">
            <v>D15532144</v>
          </cell>
          <cell r="AK124" t="str">
            <v>GN1/2</v>
          </cell>
          <cell r="AL124" t="str">
            <v>GN 1/2</v>
          </cell>
          <cell r="AM124">
            <v>228</v>
          </cell>
          <cell r="AN124">
            <v>163.87473684210528</v>
          </cell>
          <cell r="AO124">
            <v>214.09473684210528</v>
          </cell>
        </row>
        <row r="125">
          <cell r="P125" t="str">
            <v>GG1/2</v>
          </cell>
          <cell r="Q125" t="str">
            <v>GG 1/2</v>
          </cell>
          <cell r="R125" t="str">
            <v>D12466556</v>
          </cell>
          <cell r="AK125" t="str">
            <v>GO1/2</v>
          </cell>
          <cell r="AL125" t="str">
            <v>GO 1/2</v>
          </cell>
          <cell r="AM125">
            <v>3572</v>
          </cell>
          <cell r="AN125">
            <v>166.01081746920491</v>
          </cell>
          <cell r="AO125">
            <v>243.96102183650618</v>
          </cell>
        </row>
        <row r="126">
          <cell r="P126" t="str">
            <v>GF1/2</v>
          </cell>
          <cell r="Q126" t="str">
            <v>GF 1/2</v>
          </cell>
          <cell r="R126" t="str">
            <v>D11973202</v>
          </cell>
          <cell r="AK126" t="str">
            <v>GS1/2</v>
          </cell>
          <cell r="AL126" t="str">
            <v>GS 1/2</v>
          </cell>
          <cell r="AM126">
            <v>588</v>
          </cell>
          <cell r="AN126">
            <v>137.11596938775511</v>
          </cell>
          <cell r="AO126">
            <v>185.44824829931974</v>
          </cell>
        </row>
        <row r="127">
          <cell r="P127" t="str">
            <v>GD1/2</v>
          </cell>
          <cell r="Q127" t="str">
            <v>GD 1/2</v>
          </cell>
          <cell r="R127" t="str">
            <v>D12817770</v>
          </cell>
          <cell r="AK127" t="str">
            <v>GT1/2</v>
          </cell>
          <cell r="AL127" t="str">
            <v>GT 1/2</v>
          </cell>
          <cell r="AM127">
            <v>848</v>
          </cell>
          <cell r="AN127">
            <v>141.25168632075471</v>
          </cell>
          <cell r="AO127">
            <v>205.52714622641508</v>
          </cell>
        </row>
        <row r="128">
          <cell r="P128" t="str">
            <v>GC1/4</v>
          </cell>
          <cell r="Q128" t="str">
            <v>GC 1/4</v>
          </cell>
          <cell r="R128" t="str">
            <v>D13287510</v>
          </cell>
          <cell r="AK128" t="str">
            <v>GV1/2</v>
          </cell>
          <cell r="AL128" t="str">
            <v>GV 1/2</v>
          </cell>
          <cell r="AM128">
            <v>907</v>
          </cell>
          <cell r="AN128">
            <v>165.20507166482915</v>
          </cell>
          <cell r="AO128">
            <v>240.96088202866591</v>
          </cell>
        </row>
        <row r="129">
          <cell r="P129" t="str">
            <v>GC1/2</v>
          </cell>
          <cell r="Q129" t="str">
            <v>GC 1/2</v>
          </cell>
          <cell r="R129" t="str">
            <v>D13287525</v>
          </cell>
          <cell r="AK129" t="str">
            <v>GW1/2</v>
          </cell>
          <cell r="AL129" t="str">
            <v>GW 1/2</v>
          </cell>
          <cell r="AM129">
            <v>182860</v>
          </cell>
          <cell r="AN129">
            <v>101.06815558350652</v>
          </cell>
          <cell r="AO129">
            <v>137.14649261730284</v>
          </cell>
        </row>
        <row r="130">
          <cell r="P130" t="str">
            <v>GB1/2</v>
          </cell>
          <cell r="Q130" t="str">
            <v>GB 1/2</v>
          </cell>
          <cell r="R130" t="str">
            <v>D11972852</v>
          </cell>
          <cell r="AK130" t="str">
            <v>GW1/4</v>
          </cell>
          <cell r="AL130" t="str">
            <v>GW 1/4</v>
          </cell>
          <cell r="AM130">
            <v>52842</v>
          </cell>
          <cell r="AN130">
            <v>50.995502062753118</v>
          </cell>
          <cell r="AO130">
            <v>84.887326179932614</v>
          </cell>
        </row>
        <row r="131">
          <cell r="P131" t="str">
            <v>FL1/2</v>
          </cell>
          <cell r="Q131" t="str">
            <v>FL 1/2</v>
          </cell>
          <cell r="R131" t="str">
            <v>D11973194</v>
          </cell>
          <cell r="AK131" t="str">
            <v>GW3/4</v>
          </cell>
          <cell r="AL131" t="str">
            <v>GW 3/4</v>
          </cell>
          <cell r="AM131">
            <v>3648</v>
          </cell>
          <cell r="AN131">
            <v>181.35267817982458</v>
          </cell>
          <cell r="AO131">
            <v>246.65618421052625</v>
          </cell>
        </row>
        <row r="132">
          <cell r="P132" t="str">
            <v>EZ1/4</v>
          </cell>
          <cell r="Q132" t="str">
            <v>EZ 1/4</v>
          </cell>
          <cell r="R132" t="str">
            <v>D15539349</v>
          </cell>
          <cell r="AK132" t="str">
            <v>GY1/2</v>
          </cell>
          <cell r="AL132" t="str">
            <v>GY 1/2</v>
          </cell>
          <cell r="AM132">
            <v>756</v>
          </cell>
          <cell r="AN132">
            <v>184.26041005291006</v>
          </cell>
          <cell r="AO132">
            <v>263.68931216931219</v>
          </cell>
        </row>
        <row r="133">
          <cell r="P133" t="str">
            <v>EZ1/2</v>
          </cell>
          <cell r="Q133" t="str">
            <v>EZ 1/2</v>
          </cell>
          <cell r="R133" t="str">
            <v>D14787677</v>
          </cell>
          <cell r="AK133" t="str">
            <v>HA1/2</v>
          </cell>
          <cell r="AL133" t="str">
            <v>HA 1/2</v>
          </cell>
          <cell r="AM133">
            <v>288</v>
          </cell>
          <cell r="AN133">
            <v>145.27083333333334</v>
          </cell>
          <cell r="AO133">
            <v>199.24482638888887</v>
          </cell>
        </row>
        <row r="134">
          <cell r="P134" t="str">
            <v>EY1/2</v>
          </cell>
          <cell r="Q134" t="str">
            <v>EY 1/2</v>
          </cell>
          <cell r="R134" t="str">
            <v>D14787663</v>
          </cell>
          <cell r="AK134" t="str">
            <v>HA1/4</v>
          </cell>
          <cell r="AL134" t="str">
            <v>HA 1/4</v>
          </cell>
          <cell r="AM134">
            <v>71</v>
          </cell>
          <cell r="AN134">
            <v>153.66704225352115</v>
          </cell>
          <cell r="AO134">
            <v>260.8271830985916</v>
          </cell>
        </row>
        <row r="135">
          <cell r="P135" t="str">
            <v>EV1/4</v>
          </cell>
          <cell r="Q135" t="str">
            <v>EV 1/4</v>
          </cell>
          <cell r="R135" t="str">
            <v>D11805724</v>
          </cell>
          <cell r="AK135" t="str">
            <v>HX1/2</v>
          </cell>
          <cell r="AL135" t="str">
            <v>HX 1/2</v>
          </cell>
          <cell r="AM135">
            <v>5630</v>
          </cell>
          <cell r="AN135">
            <v>315.29824370126329</v>
          </cell>
          <cell r="AO135">
            <v>442.9237157806167</v>
          </cell>
        </row>
        <row r="136">
          <cell r="P136" t="str">
            <v>EV1/2</v>
          </cell>
          <cell r="Q136" t="str">
            <v>EV 1/2</v>
          </cell>
          <cell r="R136" t="str">
            <v>D11805807</v>
          </cell>
          <cell r="AK136" t="str">
            <v>HXA1/2</v>
          </cell>
          <cell r="AL136" t="str">
            <v>HXA 1/2</v>
          </cell>
          <cell r="AM136">
            <v>318</v>
          </cell>
          <cell r="AN136">
            <v>209.03150943396224</v>
          </cell>
          <cell r="AO136">
            <v>291.00930817610066</v>
          </cell>
        </row>
        <row r="137">
          <cell r="P137" t="str">
            <v>ER1/2</v>
          </cell>
          <cell r="Q137" t="str">
            <v>ER 1/2</v>
          </cell>
          <cell r="R137" t="str">
            <v>D14787640</v>
          </cell>
          <cell r="AK137" t="str">
            <v>IL1/2</v>
          </cell>
          <cell r="AL137" t="str">
            <v>IL 1/2</v>
          </cell>
          <cell r="AM137">
            <v>380</v>
          </cell>
          <cell r="AN137">
            <v>114.28623684210525</v>
          </cell>
          <cell r="AO137">
            <v>161.17502631578947</v>
          </cell>
        </row>
        <row r="138">
          <cell r="P138" t="str">
            <v>EP1/2</v>
          </cell>
          <cell r="Q138" t="str">
            <v>EP 1/2</v>
          </cell>
          <cell r="R138" t="str">
            <v>D15522888</v>
          </cell>
          <cell r="AK138" t="str">
            <v>IM1/2</v>
          </cell>
          <cell r="AL138" t="str">
            <v>IM 1/2</v>
          </cell>
          <cell r="AM138">
            <v>1254</v>
          </cell>
          <cell r="AN138">
            <v>114.65389952153109</v>
          </cell>
          <cell r="AO138">
            <v>160.7011004784689</v>
          </cell>
        </row>
        <row r="139">
          <cell r="P139" t="str">
            <v>ED1/2</v>
          </cell>
          <cell r="Q139" t="str">
            <v>ED 1/2</v>
          </cell>
          <cell r="R139" t="str">
            <v>D12466592</v>
          </cell>
          <cell r="AK139" t="str">
            <v>IP1/2</v>
          </cell>
          <cell r="AL139" t="str">
            <v>IP 1/2</v>
          </cell>
          <cell r="AM139">
            <v>1394</v>
          </cell>
          <cell r="AN139">
            <v>179.19020803443328</v>
          </cell>
          <cell r="AO139">
            <v>229.42590387374463</v>
          </cell>
        </row>
        <row r="140">
          <cell r="P140" t="str">
            <v>EC1/2</v>
          </cell>
          <cell r="Q140" t="str">
            <v>EC 1/2</v>
          </cell>
          <cell r="R140" t="str">
            <v>D11973165</v>
          </cell>
          <cell r="AK140" t="str">
            <v>IY1/2</v>
          </cell>
          <cell r="AL140" t="str">
            <v>IY 1/2</v>
          </cell>
          <cell r="AM140">
            <v>120</v>
          </cell>
          <cell r="AN140">
            <v>101.87200000000001</v>
          </cell>
          <cell r="AO140">
            <v>140.42941666666667</v>
          </cell>
        </row>
        <row r="141">
          <cell r="P141" t="str">
            <v>DY1/2</v>
          </cell>
          <cell r="Q141" t="str">
            <v>DY 1/2</v>
          </cell>
          <cell r="R141" t="str">
            <v>D14787633</v>
          </cell>
          <cell r="AK141" t="str">
            <v>JC1/2</v>
          </cell>
          <cell r="AL141" t="str">
            <v>JC 1/2</v>
          </cell>
          <cell r="AM141">
            <v>15568</v>
          </cell>
          <cell r="AN141">
            <v>145.92120632065775</v>
          </cell>
          <cell r="AO141">
            <v>210.59797083761561</v>
          </cell>
        </row>
        <row r="142">
          <cell r="P142" t="str">
            <v>DV1/2</v>
          </cell>
          <cell r="Q142" t="str">
            <v>DV 1/2</v>
          </cell>
          <cell r="R142" t="str">
            <v>D12040344</v>
          </cell>
          <cell r="AK142" t="str">
            <v>JV1/2</v>
          </cell>
          <cell r="AL142" t="str">
            <v>JV 1/2</v>
          </cell>
          <cell r="AM142">
            <v>1873</v>
          </cell>
          <cell r="AN142">
            <v>126.84237052856381</v>
          </cell>
          <cell r="AO142">
            <v>183.94118526428187</v>
          </cell>
        </row>
        <row r="143">
          <cell r="P143" t="str">
            <v>DT1/2</v>
          </cell>
          <cell r="Q143" t="str">
            <v>DT 1/2</v>
          </cell>
          <cell r="R143" t="str">
            <v>D11973159</v>
          </cell>
          <cell r="AK143" t="str">
            <v>LGN1/2</v>
          </cell>
          <cell r="AL143" t="str">
            <v>LGN 1/2</v>
          </cell>
          <cell r="AM143">
            <v>102</v>
          </cell>
          <cell r="AN143">
            <v>209.87666666666669</v>
          </cell>
          <cell r="AO143">
            <v>290.70009803921573</v>
          </cell>
        </row>
        <row r="144">
          <cell r="P144" t="str">
            <v>DS1/2</v>
          </cell>
          <cell r="Q144" t="str">
            <v>DS 1/2</v>
          </cell>
          <cell r="R144" t="str">
            <v>D11972842</v>
          </cell>
          <cell r="AK144" t="str">
            <v>LH1/2</v>
          </cell>
          <cell r="AL144" t="str">
            <v>LH 1/2</v>
          </cell>
          <cell r="AM144">
            <v>1374</v>
          </cell>
          <cell r="AN144">
            <v>119.2421033478894</v>
          </cell>
          <cell r="AO144">
            <v>160.81660116448325</v>
          </cell>
        </row>
        <row r="145">
          <cell r="P145" t="str">
            <v>DO1/2</v>
          </cell>
          <cell r="Q145" t="str">
            <v>DO 1/2</v>
          </cell>
          <cell r="R145" t="str">
            <v>D11973143</v>
          </cell>
          <cell r="AK145" t="str">
            <v>LI1/2</v>
          </cell>
          <cell r="AL145" t="str">
            <v>LI 1/2</v>
          </cell>
          <cell r="AM145">
            <v>7147</v>
          </cell>
          <cell r="AN145">
            <v>132.85378760319014</v>
          </cell>
          <cell r="AO145">
            <v>189.56004617321955</v>
          </cell>
        </row>
        <row r="146">
          <cell r="P146" t="str">
            <v>DMN1/2</v>
          </cell>
          <cell r="Q146" t="str">
            <v>DMN 1/2</v>
          </cell>
          <cell r="R146" t="str">
            <v>D15539724</v>
          </cell>
          <cell r="AK146" t="str">
            <v>LL1/2</v>
          </cell>
          <cell r="AL146" t="str">
            <v>LL 1/2</v>
          </cell>
          <cell r="AM146">
            <v>103</v>
          </cell>
          <cell r="AN146">
            <v>201.00883495145632</v>
          </cell>
          <cell r="AO146">
            <v>271.81786407766992</v>
          </cell>
        </row>
        <row r="147">
          <cell r="P147" t="str">
            <v>DM1/2</v>
          </cell>
          <cell r="Q147" t="str">
            <v>DM 1/2</v>
          </cell>
          <cell r="R147" t="str">
            <v>D11972825</v>
          </cell>
          <cell r="AK147" t="str">
            <v>LN1/2</v>
          </cell>
          <cell r="AL147" t="str">
            <v>LN 1/2</v>
          </cell>
          <cell r="AM147">
            <v>22003</v>
          </cell>
          <cell r="AN147">
            <v>111.94574876153253</v>
          </cell>
          <cell r="AO147">
            <v>165.99759214652545</v>
          </cell>
        </row>
        <row r="148">
          <cell r="P148" t="str">
            <v>DJ1/2</v>
          </cell>
          <cell r="Q148" t="str">
            <v>DJ 1/2</v>
          </cell>
          <cell r="R148" t="str">
            <v>D11973136</v>
          </cell>
          <cell r="AK148" t="str">
            <v>LN1/4</v>
          </cell>
          <cell r="AL148" t="str">
            <v>LN 1/4</v>
          </cell>
          <cell r="AM148">
            <v>1766</v>
          </cell>
          <cell r="AN148">
            <v>56.391885617214037</v>
          </cell>
          <cell r="AO148">
            <v>105.51202718006795</v>
          </cell>
        </row>
        <row r="149">
          <cell r="P149" t="str">
            <v>DI1/2</v>
          </cell>
          <cell r="Q149" t="str">
            <v>DI 1/2</v>
          </cell>
          <cell r="R149" t="str">
            <v>D15347284</v>
          </cell>
          <cell r="AK149" t="str">
            <v>LT1/2</v>
          </cell>
          <cell r="AL149" t="str">
            <v>LT 1/2</v>
          </cell>
          <cell r="AM149">
            <v>7022</v>
          </cell>
          <cell r="AN149">
            <v>111.51815294787809</v>
          </cell>
          <cell r="AO149">
            <v>162.37551694673883</v>
          </cell>
        </row>
        <row r="150">
          <cell r="P150" t="str">
            <v>DH1/2</v>
          </cell>
          <cell r="Q150" t="str">
            <v>DH 1/2</v>
          </cell>
          <cell r="R150" t="str">
            <v>D11972804</v>
          </cell>
          <cell r="AK150" t="str">
            <v>MA1/2</v>
          </cell>
          <cell r="AL150" t="str">
            <v>MA 1/2</v>
          </cell>
          <cell r="AM150">
            <v>2</v>
          </cell>
          <cell r="AN150">
            <v>420.72499999999997</v>
          </cell>
          <cell r="AO150">
            <v>421.51499999999999</v>
          </cell>
        </row>
        <row r="151">
          <cell r="P151" t="str">
            <v>DG1/2</v>
          </cell>
          <cell r="Q151" t="str">
            <v>DG 1/2</v>
          </cell>
          <cell r="R151" t="str">
            <v>D11973125</v>
          </cell>
          <cell r="AK151" t="str">
            <v>MH1/2</v>
          </cell>
          <cell r="AL151" t="str">
            <v>MH 1/2</v>
          </cell>
          <cell r="AM151">
            <v>3874</v>
          </cell>
          <cell r="AN151">
            <v>116.02929788332473</v>
          </cell>
          <cell r="AO151">
            <v>172.10542849767683</v>
          </cell>
        </row>
        <row r="152">
          <cell r="P152" t="str">
            <v>DD1/2</v>
          </cell>
          <cell r="Q152" t="str">
            <v>DD 1/2</v>
          </cell>
          <cell r="R152" t="str">
            <v>D14787622</v>
          </cell>
          <cell r="AK152" t="str">
            <v>MO1/2</v>
          </cell>
          <cell r="AL152" t="str">
            <v>MO 1/2</v>
          </cell>
          <cell r="AM152">
            <v>786</v>
          </cell>
          <cell r="AN152">
            <v>139.95545801526717</v>
          </cell>
          <cell r="AO152">
            <v>205.76356234096696</v>
          </cell>
        </row>
        <row r="153">
          <cell r="P153" t="str">
            <v>DA1/4</v>
          </cell>
          <cell r="Q153" t="str">
            <v>DA 1/4</v>
          </cell>
          <cell r="R153" t="str">
            <v>D15539350</v>
          </cell>
          <cell r="AK153" t="str">
            <v>MP1/2</v>
          </cell>
          <cell r="AL153" t="str">
            <v>MP 1/2</v>
          </cell>
          <cell r="AM153">
            <v>10714</v>
          </cell>
          <cell r="AN153">
            <v>132.83702538734369</v>
          </cell>
          <cell r="AO153">
            <v>199.93001960052271</v>
          </cell>
        </row>
        <row r="154">
          <cell r="P154" t="str">
            <v>DA1/2</v>
          </cell>
          <cell r="Q154" t="str">
            <v>DA 1/2</v>
          </cell>
          <cell r="R154" t="str">
            <v>D14787613</v>
          </cell>
          <cell r="AK154" t="str">
            <v>MS1/2</v>
          </cell>
          <cell r="AL154" t="str">
            <v>MS 1/2</v>
          </cell>
          <cell r="AM154">
            <v>15649</v>
          </cell>
          <cell r="AN154">
            <v>136.74920633906322</v>
          </cell>
          <cell r="AO154">
            <v>205.57173174004731</v>
          </cell>
        </row>
        <row r="155">
          <cell r="P155" t="str">
            <v>CXA1/2</v>
          </cell>
          <cell r="Q155" t="str">
            <v>CXA 1/2</v>
          </cell>
          <cell r="R155" t="str">
            <v>D15539721</v>
          </cell>
          <cell r="AK155" t="str">
            <v>MT1/2</v>
          </cell>
          <cell r="AL155" t="str">
            <v>MT 1/2</v>
          </cell>
          <cell r="AM155">
            <v>30463</v>
          </cell>
          <cell r="AN155">
            <v>130.83096740307914</v>
          </cell>
          <cell r="AO155">
            <v>191.42596494107602</v>
          </cell>
        </row>
        <row r="156">
          <cell r="P156" t="str">
            <v>CX1/2</v>
          </cell>
          <cell r="Q156" t="str">
            <v>CX 1/2</v>
          </cell>
          <cell r="R156" t="str">
            <v>D15522748</v>
          </cell>
          <cell r="AK156" t="str">
            <v>MV1/2</v>
          </cell>
          <cell r="AL156" t="str">
            <v>MV 1/2</v>
          </cell>
          <cell r="AM156">
            <v>15195</v>
          </cell>
          <cell r="AN156">
            <v>125.41196577821653</v>
          </cell>
          <cell r="AO156">
            <v>190.79491609081938</v>
          </cell>
        </row>
        <row r="157">
          <cell r="P157" t="str">
            <v>CW3/4</v>
          </cell>
          <cell r="Q157" t="str">
            <v>CW 3/4</v>
          </cell>
          <cell r="R157" t="str">
            <v>D11803648</v>
          </cell>
          <cell r="AK157" t="str">
            <v>MW1/2</v>
          </cell>
          <cell r="AL157" t="str">
            <v>MW 1/2</v>
          </cell>
          <cell r="AM157">
            <v>3658</v>
          </cell>
          <cell r="AN157">
            <v>150.57789775833791</v>
          </cell>
          <cell r="AO157">
            <v>226.00994805904867</v>
          </cell>
        </row>
        <row r="158">
          <cell r="P158" t="str">
            <v>CW1/4</v>
          </cell>
          <cell r="Q158" t="str">
            <v>CW 1/4</v>
          </cell>
          <cell r="R158" t="str">
            <v>D11803501</v>
          </cell>
          <cell r="AK158" t="str">
            <v>MX1/2</v>
          </cell>
          <cell r="AL158" t="str">
            <v>MX 1/2</v>
          </cell>
          <cell r="AM158">
            <v>699</v>
          </cell>
          <cell r="AN158">
            <v>195.51539341917027</v>
          </cell>
          <cell r="AO158">
            <v>258.36799713876962</v>
          </cell>
        </row>
        <row r="159">
          <cell r="P159" t="str">
            <v>CW1/2</v>
          </cell>
          <cell r="Q159" t="str">
            <v>CW 1/2</v>
          </cell>
          <cell r="R159" t="str">
            <v>D11858144</v>
          </cell>
          <cell r="AK159" t="str">
            <v>NE1/2</v>
          </cell>
          <cell r="AL159" t="str">
            <v>NE 1/2</v>
          </cell>
          <cell r="AM159">
            <v>357</v>
          </cell>
          <cell r="AN159">
            <v>236.50624649859947</v>
          </cell>
          <cell r="AO159">
            <v>338.72089635854348</v>
          </cell>
        </row>
        <row r="160">
          <cell r="P160" t="str">
            <v>CW1/2</v>
          </cell>
          <cell r="Q160" t="str">
            <v>CW 1/2</v>
          </cell>
          <cell r="R160" t="str">
            <v>D11974931</v>
          </cell>
          <cell r="AK160" t="str">
            <v>NF1/2</v>
          </cell>
          <cell r="AL160" t="str">
            <v>NF 1/2</v>
          </cell>
          <cell r="AM160">
            <v>274</v>
          </cell>
          <cell r="AN160">
            <v>148.35306569343064</v>
          </cell>
          <cell r="AO160">
            <v>196.26583941605838</v>
          </cell>
        </row>
        <row r="161">
          <cell r="P161" t="str">
            <v>CV1/2</v>
          </cell>
          <cell r="Q161" t="str">
            <v>CV 1/2</v>
          </cell>
          <cell r="R161" t="str">
            <v>D12040363</v>
          </cell>
          <cell r="AK161" t="str">
            <v>NL1/2</v>
          </cell>
          <cell r="AL161" t="str">
            <v>NL 1/2</v>
          </cell>
          <cell r="AM161">
            <v>6364</v>
          </cell>
          <cell r="AN161">
            <v>101.62200974230043</v>
          </cell>
          <cell r="AO161">
            <v>136.67601665619111</v>
          </cell>
        </row>
        <row r="162">
          <cell r="P162" t="str">
            <v>CT1/2</v>
          </cell>
          <cell r="Q162" t="str">
            <v>CT 1/2</v>
          </cell>
          <cell r="R162" t="str">
            <v>D12234159</v>
          </cell>
          <cell r="AK162" t="str">
            <v>NL1/4</v>
          </cell>
          <cell r="AL162" t="str">
            <v>NL 1/4</v>
          </cell>
          <cell r="AM162">
            <v>1611</v>
          </cell>
          <cell r="AN162">
            <v>61.35337057728119</v>
          </cell>
          <cell r="AO162">
            <v>100.30851644941029</v>
          </cell>
        </row>
        <row r="163">
          <cell r="P163" t="str">
            <v>CS1/2</v>
          </cell>
          <cell r="Q163" t="str">
            <v>CS 1/2</v>
          </cell>
          <cell r="R163" t="str">
            <v>D12234130</v>
          </cell>
          <cell r="AK163" t="str">
            <v>NP1/2</v>
          </cell>
          <cell r="AL163" t="str">
            <v>NP 1/2</v>
          </cell>
          <cell r="AM163">
            <v>1958</v>
          </cell>
          <cell r="AN163">
            <v>118.74256384065373</v>
          </cell>
          <cell r="AO163">
            <v>171.31110827374874</v>
          </cell>
        </row>
        <row r="164">
          <cell r="P164" t="str">
            <v>CO1/2</v>
          </cell>
          <cell r="Q164" t="str">
            <v>CO 1/2</v>
          </cell>
          <cell r="R164" t="str">
            <v>D11973106</v>
          </cell>
          <cell r="AK164" t="str">
            <v>NR1/2</v>
          </cell>
          <cell r="AL164" t="str">
            <v>NR 1/2</v>
          </cell>
          <cell r="AM164">
            <v>1436</v>
          </cell>
          <cell r="AN164">
            <v>238.38783426183846</v>
          </cell>
          <cell r="AO164">
            <v>336.31476323119779</v>
          </cell>
        </row>
        <row r="165">
          <cell r="P165" t="str">
            <v>CN1/2</v>
          </cell>
          <cell r="Q165" t="str">
            <v>CN 1/2</v>
          </cell>
          <cell r="R165" t="str">
            <v>D11805788</v>
          </cell>
          <cell r="AK165" t="str">
            <v>NS1/2</v>
          </cell>
          <cell r="AL165" t="str">
            <v>NS 1/2</v>
          </cell>
          <cell r="AM165">
            <v>790</v>
          </cell>
          <cell r="AN165">
            <v>147.89191139240509</v>
          </cell>
          <cell r="AO165">
            <v>213.84574683544307</v>
          </cell>
        </row>
        <row r="166">
          <cell r="P166" t="str">
            <v>CL1/2</v>
          </cell>
          <cell r="Q166" t="str">
            <v>CL 1/2</v>
          </cell>
          <cell r="R166" t="str">
            <v>D12817747</v>
          </cell>
          <cell r="AK166" t="str">
            <v>NX1/2</v>
          </cell>
          <cell r="AL166" t="str">
            <v>NX 1/2</v>
          </cell>
          <cell r="AM166">
            <v>6802</v>
          </cell>
          <cell r="AN166">
            <v>281.83865700789772</v>
          </cell>
          <cell r="AO166">
            <v>394.01307543738835</v>
          </cell>
        </row>
        <row r="167">
          <cell r="P167" t="str">
            <v>CJ1/2</v>
          </cell>
          <cell r="Q167" t="str">
            <v>CJ 1/2</v>
          </cell>
          <cell r="R167" t="str">
            <v>D14787603</v>
          </cell>
          <cell r="AK167" t="str">
            <v>NXA1/2</v>
          </cell>
          <cell r="AL167" t="str">
            <v>NXA 1/2</v>
          </cell>
          <cell r="AM167">
            <v>474</v>
          </cell>
          <cell r="AN167">
            <v>148.40607594936711</v>
          </cell>
          <cell r="AO167">
            <v>211.73953586497893</v>
          </cell>
        </row>
        <row r="168">
          <cell r="P168" t="str">
            <v>CC1/2</v>
          </cell>
          <cell r="Q168" t="str">
            <v>CC 1/2</v>
          </cell>
          <cell r="R168" t="str">
            <v>D11973092</v>
          </cell>
          <cell r="AK168" t="str">
            <v>OA1/2</v>
          </cell>
          <cell r="AL168" t="str">
            <v>OA 1/2</v>
          </cell>
          <cell r="AM168">
            <v>2691</v>
          </cell>
          <cell r="AN168">
            <v>136.43620215533258</v>
          </cell>
          <cell r="AO168">
            <v>201.67045707915273</v>
          </cell>
        </row>
        <row r="169">
          <cell r="P169" t="str">
            <v>CC1/2</v>
          </cell>
          <cell r="Q169" t="str">
            <v>CC 1/2</v>
          </cell>
          <cell r="R169" t="str">
            <v>D15491179</v>
          </cell>
          <cell r="AK169" t="str">
            <v>OT1/2</v>
          </cell>
          <cell r="AL169" t="str">
            <v>OT 1/2</v>
          </cell>
          <cell r="AM169">
            <v>11726</v>
          </cell>
          <cell r="AN169">
            <v>141.82236909432032</v>
          </cell>
          <cell r="AO169">
            <v>208.30652908067546</v>
          </cell>
        </row>
        <row r="170">
          <cell r="P170" t="str">
            <v>BST1/2</v>
          </cell>
          <cell r="Q170" t="str">
            <v>BST 1/2</v>
          </cell>
          <cell r="R170" t="str">
            <v>D15539731</v>
          </cell>
          <cell r="AK170" t="str">
            <v>PBL1/2</v>
          </cell>
          <cell r="AL170" t="str">
            <v>PBL 1/2</v>
          </cell>
          <cell r="AM170">
            <v>96</v>
          </cell>
          <cell r="AN170">
            <v>748.20739583333341</v>
          </cell>
          <cell r="AO170">
            <v>1012.9082291666667</v>
          </cell>
        </row>
        <row r="171">
          <cell r="P171" t="str">
            <v>BST1/2</v>
          </cell>
          <cell r="Q171" t="str">
            <v>BST 1/2</v>
          </cell>
          <cell r="R171" t="str">
            <v>D15539722</v>
          </cell>
          <cell r="AK171" t="str">
            <v>PG1/2</v>
          </cell>
          <cell r="AL171" t="str">
            <v>PG 1/2</v>
          </cell>
          <cell r="AM171">
            <v>8364</v>
          </cell>
          <cell r="AN171">
            <v>108.51775107604017</v>
          </cell>
          <cell r="AO171">
            <v>147.11280248684841</v>
          </cell>
        </row>
        <row r="172">
          <cell r="P172" t="str">
            <v>BQ1/2</v>
          </cell>
          <cell r="Q172" t="str">
            <v>BQ 1/2</v>
          </cell>
          <cell r="R172" t="str">
            <v>D11805774</v>
          </cell>
          <cell r="AK172" t="str">
            <v>PG1/4</v>
          </cell>
          <cell r="AL172" t="str">
            <v>PG 1/4</v>
          </cell>
          <cell r="AM172">
            <v>656</v>
          </cell>
          <cell r="AN172">
            <v>61.188551829268299</v>
          </cell>
          <cell r="AO172">
            <v>103.99908536585365</v>
          </cell>
        </row>
        <row r="173">
          <cell r="P173" t="str">
            <v>BN1/4</v>
          </cell>
          <cell r="Q173" t="str">
            <v>BN 1/4</v>
          </cell>
          <cell r="R173" t="str">
            <v>D11805621</v>
          </cell>
          <cell r="AK173" t="str">
            <v>PN1/2</v>
          </cell>
          <cell r="AL173" t="str">
            <v>PN 1/2</v>
          </cell>
          <cell r="AM173">
            <v>2239</v>
          </cell>
          <cell r="AN173">
            <v>157.9279946404645</v>
          </cell>
          <cell r="AO173">
            <v>235.61070120589548</v>
          </cell>
        </row>
        <row r="174">
          <cell r="P174" t="str">
            <v>BN1/2</v>
          </cell>
          <cell r="Q174" t="str">
            <v>BN 1/2</v>
          </cell>
          <cell r="R174" t="str">
            <v>D11805744</v>
          </cell>
          <cell r="AK174" t="str">
            <v>PO1/2</v>
          </cell>
          <cell r="AL174" t="str">
            <v>PO 1/2</v>
          </cell>
          <cell r="AM174">
            <v>1289</v>
          </cell>
          <cell r="AN174">
            <v>131.24963537626067</v>
          </cell>
          <cell r="AO174">
            <v>183.24686578743211</v>
          </cell>
        </row>
        <row r="175">
          <cell r="P175" t="str">
            <v>BM1/2</v>
          </cell>
          <cell r="Q175" t="str">
            <v>BM 1/2</v>
          </cell>
          <cell r="R175" t="str">
            <v>D14295989</v>
          </cell>
          <cell r="AK175" t="str">
            <v>PX1/2</v>
          </cell>
          <cell r="AL175" t="str">
            <v>PX 1/2</v>
          </cell>
          <cell r="AM175">
            <v>2241</v>
          </cell>
          <cell r="AN175">
            <v>124.81960731816153</v>
          </cell>
          <cell r="AO175">
            <v>177.94810798750558</v>
          </cell>
        </row>
        <row r="176">
          <cell r="P176" t="str">
            <v>BK1/2</v>
          </cell>
          <cell r="Q176" t="str">
            <v>BK 1/2</v>
          </cell>
          <cell r="R176" t="str">
            <v>D14289418</v>
          </cell>
          <cell r="AK176" t="str">
            <v>QM1/2</v>
          </cell>
          <cell r="AL176" t="str">
            <v>QM 1/2</v>
          </cell>
          <cell r="AM176">
            <v>922</v>
          </cell>
          <cell r="AN176">
            <v>197.72135574837307</v>
          </cell>
          <cell r="AO176">
            <v>265.85332971800432</v>
          </cell>
        </row>
        <row r="177">
          <cell r="P177" t="str">
            <v>BI1/4</v>
          </cell>
          <cell r="Q177" t="str">
            <v>BI 1/4</v>
          </cell>
          <cell r="R177" t="str">
            <v>D11972647</v>
          </cell>
          <cell r="AK177" t="str">
            <v>RC1/2</v>
          </cell>
          <cell r="AL177" t="str">
            <v>RC 1/2</v>
          </cell>
          <cell r="AM177">
            <v>20559</v>
          </cell>
          <cell r="AN177">
            <v>131.88834768228025</v>
          </cell>
          <cell r="AO177">
            <v>190.24732136777081</v>
          </cell>
        </row>
        <row r="178">
          <cell r="P178" t="str">
            <v>BI1/4</v>
          </cell>
          <cell r="Q178" t="str">
            <v>BI 1/4</v>
          </cell>
          <cell r="R178" t="str">
            <v>D15533372</v>
          </cell>
          <cell r="AK178" t="str">
            <v>RF1/2</v>
          </cell>
          <cell r="AL178" t="str">
            <v>RF 1/2</v>
          </cell>
          <cell r="AM178">
            <v>2810</v>
          </cell>
          <cell r="AN178">
            <v>129.22185409252668</v>
          </cell>
          <cell r="AO178">
            <v>190.18470106761563</v>
          </cell>
        </row>
        <row r="179">
          <cell r="P179" t="str">
            <v>BI1/2</v>
          </cell>
          <cell r="Q179" t="str">
            <v>BI 1/2</v>
          </cell>
          <cell r="R179" t="str">
            <v>D11972769</v>
          </cell>
          <cell r="AK179" t="str">
            <v>RI1/2</v>
          </cell>
          <cell r="AL179" t="str">
            <v>RI 1/2</v>
          </cell>
          <cell r="AM179">
            <v>3555</v>
          </cell>
          <cell r="AN179">
            <v>181.80598593530237</v>
          </cell>
          <cell r="AO179">
            <v>253.42430661040791</v>
          </cell>
        </row>
        <row r="180">
          <cell r="P180" t="str">
            <v>BH1/2</v>
          </cell>
          <cell r="Q180" t="str">
            <v>BH 1/2</v>
          </cell>
          <cell r="R180" t="str">
            <v>D12817758</v>
          </cell>
          <cell r="AK180" t="str">
            <v>RL1/2</v>
          </cell>
          <cell r="AL180" t="str">
            <v>RL 1/2</v>
          </cell>
          <cell r="AM180">
            <v>784</v>
          </cell>
          <cell r="AN180">
            <v>160.25789540816325</v>
          </cell>
          <cell r="AO180">
            <v>218.35790816326531</v>
          </cell>
        </row>
        <row r="181">
          <cell r="P181" t="str">
            <v>BF1/2</v>
          </cell>
          <cell r="Q181" t="str">
            <v>BF 1/2</v>
          </cell>
          <cell r="R181" t="str">
            <v>D11973076</v>
          </cell>
          <cell r="AK181" t="str">
            <v>RO1/2</v>
          </cell>
          <cell r="AL181" t="str">
            <v>RO 1/2</v>
          </cell>
          <cell r="AM181">
            <v>153</v>
          </cell>
          <cell r="AN181">
            <v>211.54169934640524</v>
          </cell>
          <cell r="AO181">
            <v>313.5222222222223</v>
          </cell>
        </row>
        <row r="182">
          <cell r="P182" t="str">
            <v>BE1/2</v>
          </cell>
          <cell r="Q182" t="str">
            <v>BE 1/2</v>
          </cell>
          <cell r="R182" t="str">
            <v>D11973068</v>
          </cell>
          <cell r="AK182" t="str">
            <v>RP1/2</v>
          </cell>
          <cell r="AL182" t="str">
            <v>RP 1/2</v>
          </cell>
          <cell r="AM182">
            <v>24912</v>
          </cell>
          <cell r="AN182">
            <v>131.09462588310853</v>
          </cell>
          <cell r="AO182">
            <v>190.83001806358382</v>
          </cell>
        </row>
        <row r="183">
          <cell r="P183" t="str">
            <v>BD1/2</v>
          </cell>
          <cell r="Q183" t="str">
            <v>BD 1/2</v>
          </cell>
          <cell r="R183" t="str">
            <v>D12234959</v>
          </cell>
          <cell r="AK183" t="str">
            <v>RR1/2</v>
          </cell>
          <cell r="AL183" t="str">
            <v>RR 1/2</v>
          </cell>
          <cell r="AM183">
            <v>838</v>
          </cell>
          <cell r="AN183">
            <v>196.02503579952264</v>
          </cell>
          <cell r="AO183">
            <v>250.98824582338901</v>
          </cell>
        </row>
        <row r="184">
          <cell r="P184" t="str">
            <v>AY1/2</v>
          </cell>
          <cell r="Q184" t="str">
            <v>AY 1/2</v>
          </cell>
          <cell r="R184" t="str">
            <v>D13418128</v>
          </cell>
          <cell r="AK184" t="str">
            <v>RU1/2</v>
          </cell>
          <cell r="AL184" t="str">
            <v>RU 1/2</v>
          </cell>
          <cell r="AM184">
            <v>335</v>
          </cell>
          <cell r="AN184">
            <v>268.57919402985078</v>
          </cell>
          <cell r="AO184">
            <v>372.63653731343283</v>
          </cell>
        </row>
        <row r="185">
          <cell r="P185" t="str">
            <v>AW1/2</v>
          </cell>
          <cell r="Q185" t="str">
            <v>AW 1/2</v>
          </cell>
          <cell r="R185" t="str">
            <v>D12291479</v>
          </cell>
          <cell r="AK185" t="str">
            <v>RU1/4</v>
          </cell>
          <cell r="AL185" t="str">
            <v>RU 1/4</v>
          </cell>
          <cell r="AM185">
            <v>719</v>
          </cell>
          <cell r="AN185">
            <v>82.653324061196102</v>
          </cell>
          <cell r="AO185">
            <v>146.1780528511822</v>
          </cell>
        </row>
        <row r="186">
          <cell r="P186" t="str">
            <v>AT1/2</v>
          </cell>
          <cell r="Q186" t="str">
            <v>AT 1/2</v>
          </cell>
          <cell r="R186" t="str">
            <v>D11973037</v>
          </cell>
          <cell r="AK186" t="str">
            <v>RV1/2</v>
          </cell>
          <cell r="AL186" t="str">
            <v>RV 1/2</v>
          </cell>
          <cell r="AM186">
            <v>615</v>
          </cell>
          <cell r="AN186">
            <v>164.31926829268295</v>
          </cell>
          <cell r="AO186">
            <v>242.05463414634141</v>
          </cell>
        </row>
        <row r="187">
          <cell r="P187" t="str">
            <v>AR1/4</v>
          </cell>
          <cell r="Q187" t="str">
            <v>AR 1/4</v>
          </cell>
          <cell r="R187" t="str">
            <v>D11805639</v>
          </cell>
          <cell r="AK187" t="str">
            <v>SD1/2</v>
          </cell>
          <cell r="AL187" t="str">
            <v>SD 1/2</v>
          </cell>
          <cell r="AM187">
            <v>3689</v>
          </cell>
          <cell r="AN187">
            <v>127.3453781512605</v>
          </cell>
          <cell r="AO187">
            <v>183.97598807264842</v>
          </cell>
        </row>
        <row r="188">
          <cell r="P188" t="str">
            <v>AR1/2</v>
          </cell>
          <cell r="Q188" t="str">
            <v>AR 1/2</v>
          </cell>
          <cell r="R188" t="str">
            <v>D11805751</v>
          </cell>
          <cell r="AK188" t="str">
            <v>SE1/2</v>
          </cell>
          <cell r="AL188" t="str">
            <v>SE 1/2</v>
          </cell>
          <cell r="AM188">
            <v>1</v>
          </cell>
          <cell r="AN188">
            <v>420.18</v>
          </cell>
          <cell r="AO188">
            <v>421.05</v>
          </cell>
        </row>
        <row r="189">
          <cell r="P189" t="str">
            <v>AQ1/2</v>
          </cell>
          <cell r="Q189" t="str">
            <v>AQ 1/2</v>
          </cell>
          <cell r="R189" t="str">
            <v>D11973020</v>
          </cell>
          <cell r="AK189" t="str">
            <v>SF1/2</v>
          </cell>
          <cell r="AL189" t="str">
            <v>SF 1/2</v>
          </cell>
          <cell r="AM189">
            <v>2864</v>
          </cell>
          <cell r="AN189">
            <v>161.12480097765362</v>
          </cell>
          <cell r="AO189">
            <v>226.24854399441338</v>
          </cell>
        </row>
        <row r="190">
          <cell r="P190" t="str">
            <v>AO1/2</v>
          </cell>
          <cell r="Q190" t="str">
            <v>AO 1/2</v>
          </cell>
          <cell r="R190" t="str">
            <v>D11973014</v>
          </cell>
          <cell r="AK190" t="str">
            <v>SH1/2</v>
          </cell>
          <cell r="AL190" t="str">
            <v>SH 1/2</v>
          </cell>
          <cell r="AM190">
            <v>1432</v>
          </cell>
          <cell r="AN190">
            <v>125.30331005586592</v>
          </cell>
          <cell r="AO190">
            <v>181.611780726257</v>
          </cell>
        </row>
        <row r="191">
          <cell r="P191" t="str">
            <v>AN1/2</v>
          </cell>
          <cell r="Q191" t="str">
            <v>AN 1/2</v>
          </cell>
          <cell r="R191" t="str">
            <v>D11972735</v>
          </cell>
          <cell r="AK191" t="str">
            <v>SI1/2</v>
          </cell>
          <cell r="AL191" t="str">
            <v>SI 1/2</v>
          </cell>
          <cell r="AM191">
            <v>1207</v>
          </cell>
          <cell r="AN191">
            <v>130.72630488815244</v>
          </cell>
          <cell r="AO191">
            <v>185.68455675227838</v>
          </cell>
        </row>
        <row r="192">
          <cell r="P192" t="str">
            <v>AI1/2</v>
          </cell>
          <cell r="Q192" t="str">
            <v>AI 1/2</v>
          </cell>
          <cell r="R192" t="str">
            <v>D13287547</v>
          </cell>
          <cell r="AK192" t="str">
            <v>SL1/2</v>
          </cell>
          <cell r="AL192" t="str">
            <v>SL 1/2</v>
          </cell>
          <cell r="AM192">
            <v>4246</v>
          </cell>
          <cell r="AN192">
            <v>116.60379415920866</v>
          </cell>
          <cell r="AO192">
            <v>175.31961375412155</v>
          </cell>
        </row>
        <row r="193">
          <cell r="P193" t="str">
            <v>AE1/2</v>
          </cell>
          <cell r="Q193" t="str">
            <v>AE 1/2</v>
          </cell>
          <cell r="R193" t="str">
            <v>D12291486</v>
          </cell>
          <cell r="AK193" t="str">
            <v>SM1/2</v>
          </cell>
          <cell r="AL193" t="str">
            <v>SM 1/2</v>
          </cell>
          <cell r="AM193">
            <v>2675</v>
          </cell>
          <cell r="AN193">
            <v>129.41962990654207</v>
          </cell>
          <cell r="AO193">
            <v>189.26408224299064</v>
          </cell>
        </row>
        <row r="194">
          <cell r="P194" t="str">
            <v>AB1/2</v>
          </cell>
          <cell r="Q194" t="str">
            <v>AB 1/2</v>
          </cell>
          <cell r="R194" t="str">
            <v>D11972996</v>
          </cell>
          <cell r="AK194" t="str">
            <v>SM1/4</v>
          </cell>
          <cell r="AL194" t="str">
            <v>SM 1/4</v>
          </cell>
          <cell r="AM194">
            <v>735</v>
          </cell>
          <cell r="AN194">
            <v>51.633265306122446</v>
          </cell>
          <cell r="AO194">
            <v>95.55042176870748</v>
          </cell>
        </row>
        <row r="195">
          <cell r="P195" t="str">
            <v>AA1/2</v>
          </cell>
          <cell r="Q195" t="str">
            <v>AA 1/2</v>
          </cell>
          <cell r="R195" t="str">
            <v>D12361842</v>
          </cell>
          <cell r="AK195" t="str">
            <v>SN1/2</v>
          </cell>
          <cell r="AL195" t="str">
            <v>SN 1/2</v>
          </cell>
          <cell r="AM195">
            <v>1540</v>
          </cell>
          <cell r="AN195">
            <v>111.7398961038961</v>
          </cell>
          <cell r="AO195">
            <v>152.31112337662339</v>
          </cell>
        </row>
        <row r="196">
          <cell r="P196" t="str">
            <v>9J1/2</v>
          </cell>
          <cell r="Q196" t="str">
            <v>9J 1/2</v>
          </cell>
          <cell r="R196" t="str">
            <v>D15522089</v>
          </cell>
          <cell r="AK196" t="str">
            <v>SP1/2</v>
          </cell>
          <cell r="AL196" t="str">
            <v>SP 1/2</v>
          </cell>
          <cell r="AM196">
            <v>653</v>
          </cell>
          <cell r="AN196">
            <v>142.90366003062789</v>
          </cell>
          <cell r="AO196">
            <v>214.73278713629401</v>
          </cell>
        </row>
        <row r="197">
          <cell r="P197" t="str">
            <v>9I1/2</v>
          </cell>
          <cell r="Q197" t="str">
            <v>9I 1/2</v>
          </cell>
          <cell r="R197" t="str">
            <v>D15519076</v>
          </cell>
          <cell r="AK197" t="str">
            <v>SR1/2</v>
          </cell>
          <cell r="AL197" t="str">
            <v>SR 1/2</v>
          </cell>
          <cell r="AM197">
            <v>5012</v>
          </cell>
          <cell r="AN197">
            <v>146.10749800478851</v>
          </cell>
          <cell r="AO197">
            <v>212.15118515562654</v>
          </cell>
        </row>
        <row r="198">
          <cell r="P198" t="str">
            <v>9H1/2</v>
          </cell>
          <cell r="Q198" t="str">
            <v>9H 1/2</v>
          </cell>
          <cell r="R198" t="str">
            <v>D15448811</v>
          </cell>
          <cell r="AK198" t="str">
            <v>SS1/2</v>
          </cell>
          <cell r="AL198" t="str">
            <v>SS 1/2</v>
          </cell>
          <cell r="AM198">
            <v>10303</v>
          </cell>
          <cell r="AN198">
            <v>111.18047753081626</v>
          </cell>
          <cell r="AO198">
            <v>164.30623410657088</v>
          </cell>
        </row>
        <row r="199">
          <cell r="P199" t="str">
            <v>7T1/2</v>
          </cell>
          <cell r="Q199" t="str">
            <v>7T 1/2</v>
          </cell>
          <cell r="R199" t="str">
            <v>D15475544</v>
          </cell>
          <cell r="AK199" t="str">
            <v>SV1/2</v>
          </cell>
          <cell r="AL199" t="str">
            <v>SV 1/2</v>
          </cell>
          <cell r="AM199">
            <v>22378</v>
          </cell>
          <cell r="AN199">
            <v>140.45394226472428</v>
          </cell>
          <cell r="AO199">
            <v>206.36676914827061</v>
          </cell>
        </row>
        <row r="200">
          <cell r="P200" t="str">
            <v>7R1/2</v>
          </cell>
          <cell r="Q200" t="str">
            <v>7R 1/2</v>
          </cell>
          <cell r="R200" t="str">
            <v>D15428244</v>
          </cell>
          <cell r="AK200" t="str">
            <v>SX1/2</v>
          </cell>
          <cell r="AL200" t="str">
            <v>SX 1/2</v>
          </cell>
          <cell r="AM200">
            <v>3542</v>
          </cell>
          <cell r="AN200">
            <v>151.62367871259175</v>
          </cell>
          <cell r="AO200">
            <v>216.31222755505368</v>
          </cell>
        </row>
        <row r="201">
          <cell r="P201" t="str">
            <v>7M1/2</v>
          </cell>
          <cell r="Q201" t="str">
            <v>7M 1/2</v>
          </cell>
          <cell r="R201" t="str">
            <v>D13258959</v>
          </cell>
          <cell r="AK201" t="str">
            <v>TA1/2</v>
          </cell>
          <cell r="AL201" t="str">
            <v>TA 1/2</v>
          </cell>
          <cell r="AM201">
            <v>341</v>
          </cell>
          <cell r="AN201">
            <v>138.70862170087977</v>
          </cell>
          <cell r="AO201">
            <v>201.28750733137832</v>
          </cell>
        </row>
        <row r="202">
          <cell r="P202" t="str">
            <v>7H51/2</v>
          </cell>
          <cell r="Q202" t="str">
            <v>7H5 1/2</v>
          </cell>
          <cell r="R202" t="str">
            <v>D15534043</v>
          </cell>
          <cell r="AK202" t="str">
            <v>TD1/2</v>
          </cell>
          <cell r="AL202" t="str">
            <v>TD 1/2</v>
          </cell>
          <cell r="AM202">
            <v>15606</v>
          </cell>
          <cell r="AN202">
            <v>125.10089068307062</v>
          </cell>
          <cell r="AO202">
            <v>181.78634884018965</v>
          </cell>
        </row>
        <row r="203">
          <cell r="P203" t="str">
            <v>7B1/2</v>
          </cell>
          <cell r="Q203" t="str">
            <v>7B 1/2</v>
          </cell>
          <cell r="R203" t="str">
            <v>D11975095</v>
          </cell>
          <cell r="AK203" t="str">
            <v>TO1/2</v>
          </cell>
          <cell r="AL203" t="str">
            <v>TO 1/2</v>
          </cell>
          <cell r="AM203">
            <v>5007</v>
          </cell>
          <cell r="AN203">
            <v>113.11122628320352</v>
          </cell>
          <cell r="AO203">
            <v>162.05978829638505</v>
          </cell>
        </row>
        <row r="204">
          <cell r="P204" t="str">
            <v>6N1/2</v>
          </cell>
          <cell r="Q204" t="str">
            <v>6N 1/2</v>
          </cell>
          <cell r="R204" t="str">
            <v>D15324778</v>
          </cell>
          <cell r="AK204" t="str">
            <v>TS1/2</v>
          </cell>
          <cell r="AL204" t="str">
            <v>TS 1/2</v>
          </cell>
          <cell r="AM204">
            <v>1290</v>
          </cell>
          <cell r="AN204">
            <v>520.160069767442</v>
          </cell>
          <cell r="AO204">
            <v>663.72520930232565</v>
          </cell>
        </row>
        <row r="205">
          <cell r="P205" t="str">
            <v>4Z31/2</v>
          </cell>
          <cell r="Q205" t="str">
            <v>4Z3 1/2</v>
          </cell>
          <cell r="R205" t="str">
            <v>D15541528</v>
          </cell>
          <cell r="AK205" t="str">
            <v>TU1/2</v>
          </cell>
          <cell r="AL205" t="str">
            <v>TU 1/2</v>
          </cell>
          <cell r="AM205">
            <v>348</v>
          </cell>
          <cell r="AN205">
            <v>188.19373563218392</v>
          </cell>
          <cell r="AO205">
            <v>278.92373563218393</v>
          </cell>
        </row>
        <row r="206">
          <cell r="P206" t="str">
            <v>4Z21/2</v>
          </cell>
          <cell r="Q206" t="str">
            <v>4Z2 1/2</v>
          </cell>
          <cell r="R206" t="str">
            <v>D15541405</v>
          </cell>
          <cell r="AK206" t="str">
            <v>TY1/2</v>
          </cell>
          <cell r="AL206" t="str">
            <v>TY 1/2</v>
          </cell>
          <cell r="AM206">
            <v>1357</v>
          </cell>
          <cell r="AN206">
            <v>125.88273397199707</v>
          </cell>
          <cell r="AO206">
            <v>170.62369933677229</v>
          </cell>
        </row>
        <row r="207">
          <cell r="P207" t="str">
            <v>4Z11/2</v>
          </cell>
          <cell r="Q207" t="str">
            <v>4Z1 1/2</v>
          </cell>
          <cell r="R207" t="str">
            <v>D15541214</v>
          </cell>
          <cell r="AK207" t="str">
            <v>UB1/2</v>
          </cell>
          <cell r="AL207" t="str">
            <v>UB 1/2</v>
          </cell>
          <cell r="AM207">
            <v>1018</v>
          </cell>
          <cell r="AN207">
            <v>180.97469548133594</v>
          </cell>
          <cell r="AO207">
            <v>264.17077603143417</v>
          </cell>
        </row>
        <row r="208">
          <cell r="P208" t="str">
            <v>4Y91/2</v>
          </cell>
          <cell r="Q208" t="str">
            <v>4Y9 1/2</v>
          </cell>
          <cell r="R208" t="str">
            <v>D15539274</v>
          </cell>
          <cell r="AK208" t="str">
            <v>UH1/2</v>
          </cell>
          <cell r="AL208" t="str">
            <v>UH 1/2</v>
          </cell>
          <cell r="AM208">
            <v>9445</v>
          </cell>
          <cell r="AN208">
            <v>85.89073615488519</v>
          </cell>
          <cell r="AO208">
            <v>115.51295587573165</v>
          </cell>
        </row>
        <row r="209">
          <cell r="P209" t="str">
            <v>4Y81/2</v>
          </cell>
          <cell r="Q209" t="str">
            <v>4Y8 1/2</v>
          </cell>
          <cell r="R209" t="str">
            <v>D15539273</v>
          </cell>
          <cell r="AK209" t="str">
            <v>UX1/2</v>
          </cell>
          <cell r="AL209" t="str">
            <v>UX 1/2</v>
          </cell>
          <cell r="AM209">
            <v>6049</v>
          </cell>
          <cell r="AN209">
            <v>128.1286543230286</v>
          </cell>
          <cell r="AO209">
            <v>184.72166969747065</v>
          </cell>
        </row>
        <row r="210">
          <cell r="P210" t="str">
            <v>4Y71/2</v>
          </cell>
          <cell r="Q210" t="str">
            <v>4Y7 1/2</v>
          </cell>
          <cell r="R210" t="str">
            <v>D15539272</v>
          </cell>
          <cell r="AK210" t="str">
            <v>VDT1/2</v>
          </cell>
          <cell r="AL210" t="str">
            <v>VDT 1/2</v>
          </cell>
          <cell r="AM210">
            <v>106</v>
          </cell>
          <cell r="AN210">
            <v>127.34669811320755</v>
          </cell>
          <cell r="AO210">
            <v>170.30075471698112</v>
          </cell>
        </row>
        <row r="211">
          <cell r="P211" t="str">
            <v>4Y61/2</v>
          </cell>
          <cell r="Q211" t="str">
            <v>4Y6 1/2</v>
          </cell>
          <cell r="R211" t="str">
            <v>D15539271</v>
          </cell>
          <cell r="AK211" t="str">
            <v>VM1/2</v>
          </cell>
          <cell r="AL211" t="str">
            <v>VM 1/2</v>
          </cell>
          <cell r="AM211">
            <v>3581</v>
          </cell>
          <cell r="AN211">
            <v>145.06456855626919</v>
          </cell>
          <cell r="AO211">
            <v>188.37353532532813</v>
          </cell>
        </row>
        <row r="212">
          <cell r="P212" t="str">
            <v>4Y51/2</v>
          </cell>
          <cell r="Q212" t="str">
            <v>4Y5 1/2</v>
          </cell>
          <cell r="R212" t="str">
            <v>D15539270</v>
          </cell>
          <cell r="AK212" t="str">
            <v>VY1/2</v>
          </cell>
          <cell r="AL212" t="str">
            <v>VY 1/2</v>
          </cell>
          <cell r="AM212">
            <v>7502</v>
          </cell>
          <cell r="AN212">
            <v>113.18220874433487</v>
          </cell>
          <cell r="AO212">
            <v>151.83135963742998</v>
          </cell>
        </row>
        <row r="213">
          <cell r="P213" t="str">
            <v>4Y41/2</v>
          </cell>
          <cell r="Q213" t="str">
            <v>4Y4 1/2</v>
          </cell>
          <cell r="R213" t="str">
            <v>D15539173</v>
          </cell>
          <cell r="AK213" t="str">
            <v>WC1/2</v>
          </cell>
          <cell r="AL213" t="str">
            <v>WC 1/2</v>
          </cell>
          <cell r="AM213">
            <v>2234</v>
          </cell>
          <cell r="AN213">
            <v>137.40103849597131</v>
          </cell>
          <cell r="AO213">
            <v>202.28572963294536</v>
          </cell>
        </row>
        <row r="214">
          <cell r="P214" t="str">
            <v>4Y31/2</v>
          </cell>
          <cell r="Q214" t="str">
            <v>4Y3 1/2</v>
          </cell>
          <cell r="R214" t="str">
            <v>D15539172</v>
          </cell>
          <cell r="AK214" t="str">
            <v>WE1/2</v>
          </cell>
          <cell r="AL214" t="str">
            <v>WE 1/2</v>
          </cell>
          <cell r="AM214">
            <v>1341</v>
          </cell>
          <cell r="AN214">
            <v>125.30336316181956</v>
          </cell>
          <cell r="AO214">
            <v>181.59997762863534</v>
          </cell>
        </row>
        <row r="215">
          <cell r="P215" t="str">
            <v>4Y21/2</v>
          </cell>
          <cell r="Q215" t="str">
            <v>4Y2 1/2</v>
          </cell>
          <cell r="R215" t="str">
            <v>D15539171</v>
          </cell>
          <cell r="AK215" t="str">
            <v>WG1/2</v>
          </cell>
          <cell r="AL215" t="str">
            <v>WG 1/2</v>
          </cell>
          <cell r="AM215">
            <v>5267</v>
          </cell>
          <cell r="AN215">
            <v>145.78615530662614</v>
          </cell>
          <cell r="AO215">
            <v>216.02729447503322</v>
          </cell>
        </row>
        <row r="216">
          <cell r="P216" t="str">
            <v>4Y11/2</v>
          </cell>
          <cell r="Q216" t="str">
            <v>4Y1 1/2</v>
          </cell>
          <cell r="R216" t="str">
            <v>D15539170</v>
          </cell>
          <cell r="AK216" t="str">
            <v>WH1/2</v>
          </cell>
          <cell r="AL216" t="str">
            <v>WH 1/2</v>
          </cell>
          <cell r="AM216">
            <v>8060</v>
          </cell>
          <cell r="AN216">
            <v>138.70751736972707</v>
          </cell>
          <cell r="AO216">
            <v>203.3658672456576</v>
          </cell>
        </row>
        <row r="217">
          <cell r="P217" t="str">
            <v>4K1/2</v>
          </cell>
          <cell r="Q217" t="str">
            <v>4K 1/2</v>
          </cell>
          <cell r="R217" t="str">
            <v>D14511718</v>
          </cell>
          <cell r="AK217" t="str">
            <v>WI1/2</v>
          </cell>
          <cell r="AL217" t="str">
            <v>WI 1/2</v>
          </cell>
          <cell r="AM217">
            <v>5071</v>
          </cell>
          <cell r="AN217">
            <v>128.39963715243539</v>
          </cell>
          <cell r="AO217">
            <v>166.8075290869651</v>
          </cell>
        </row>
        <row r="218">
          <cell r="P218" t="str">
            <v>4B1/2</v>
          </cell>
          <cell r="Q218" t="str">
            <v>4B 1/2</v>
          </cell>
          <cell r="R218" t="str">
            <v>D13901285</v>
          </cell>
          <cell r="AK218" t="str">
            <v>WJ1/2</v>
          </cell>
          <cell r="AL218" t="str">
            <v>WJ 1/2</v>
          </cell>
          <cell r="AM218">
            <v>9677</v>
          </cell>
          <cell r="AN218">
            <v>130.74370776066965</v>
          </cell>
          <cell r="AO218">
            <v>192.86175157590162</v>
          </cell>
        </row>
        <row r="219">
          <cell r="P219" t="str">
            <v>3Z71/2</v>
          </cell>
          <cell r="Q219" t="str">
            <v>3Z7 1/2</v>
          </cell>
          <cell r="R219" t="str">
            <v>D15539595</v>
          </cell>
          <cell r="AK219" t="str">
            <v>WM1/2</v>
          </cell>
          <cell r="AL219" t="str">
            <v>WM 1/2</v>
          </cell>
          <cell r="AM219">
            <v>3954</v>
          </cell>
          <cell r="AN219">
            <v>127.98535660091046</v>
          </cell>
          <cell r="AO219">
            <v>184.8642083965604</v>
          </cell>
        </row>
        <row r="220">
          <cell r="P220" t="str">
            <v>3Z61/2</v>
          </cell>
          <cell r="Q220" t="str">
            <v>3Z6 1/2</v>
          </cell>
          <cell r="R220" t="str">
            <v>D15538977</v>
          </cell>
          <cell r="AK220" t="str">
            <v>WN1/2</v>
          </cell>
          <cell r="AL220" t="str">
            <v>WN 1/2</v>
          </cell>
          <cell r="AM220">
            <v>26399</v>
          </cell>
          <cell r="AN220">
            <v>123.96895943028146</v>
          </cell>
          <cell r="AO220">
            <v>167.03633774006593</v>
          </cell>
        </row>
        <row r="221">
          <cell r="P221" t="str">
            <v>3Z51/2</v>
          </cell>
          <cell r="Q221" t="str">
            <v>3Z5 1/2</v>
          </cell>
          <cell r="R221" t="str">
            <v>D15538976</v>
          </cell>
          <cell r="AK221" t="str">
            <v>WN1/4</v>
          </cell>
          <cell r="AL221" t="str">
            <v>WN 1/4</v>
          </cell>
          <cell r="AM221">
            <v>4925</v>
          </cell>
          <cell r="AN221">
            <v>83.601819289340099</v>
          </cell>
          <cell r="AO221">
            <v>136.1424345177665</v>
          </cell>
        </row>
        <row r="222">
          <cell r="P222" t="str">
            <v>3Z41/2</v>
          </cell>
          <cell r="Q222" t="str">
            <v>3Z4 1/2</v>
          </cell>
          <cell r="R222" t="str">
            <v>D15538975</v>
          </cell>
          <cell r="AK222" t="str">
            <v>WX1/2</v>
          </cell>
          <cell r="AL222" t="str">
            <v>WX 1/2</v>
          </cell>
          <cell r="AM222">
            <v>5783</v>
          </cell>
          <cell r="AN222">
            <v>284.92688587303712</v>
          </cell>
          <cell r="AO222">
            <v>402.13968577201342</v>
          </cell>
        </row>
        <row r="223">
          <cell r="P223" t="str">
            <v>3Z31/2</v>
          </cell>
          <cell r="Q223" t="str">
            <v>3Z3 1/2</v>
          </cell>
          <cell r="R223" t="str">
            <v>D15538974</v>
          </cell>
          <cell r="AK223" t="str">
            <v>WXA1/2</v>
          </cell>
          <cell r="AL223" t="str">
            <v>WXA 1/2</v>
          </cell>
          <cell r="AM223">
            <v>270</v>
          </cell>
          <cell r="AN223">
            <v>248.71737037037039</v>
          </cell>
          <cell r="AO223">
            <v>355.08255555555559</v>
          </cell>
        </row>
        <row r="224">
          <cell r="P224" t="str">
            <v>3Z21/2</v>
          </cell>
          <cell r="Q224" t="str">
            <v>3Z2 1/2</v>
          </cell>
          <cell r="R224" t="str">
            <v>D15538973</v>
          </cell>
          <cell r="AK224" t="str">
            <v>(blank)</v>
          </cell>
          <cell r="AL224" t="str">
            <v>(blank)</v>
          </cell>
          <cell r="AM224">
            <v>999993</v>
          </cell>
          <cell r="AN224">
            <v>0</v>
          </cell>
          <cell r="AO224">
            <v>0</v>
          </cell>
        </row>
        <row r="225">
          <cell r="P225" t="str">
            <v>3Z11/2</v>
          </cell>
          <cell r="Q225" t="str">
            <v>3Z1 1/2</v>
          </cell>
          <cell r="R225" t="str">
            <v>D15538972</v>
          </cell>
          <cell r="AK225" t="str">
            <v>Grand Total</v>
          </cell>
          <cell r="AL225">
            <v>0</v>
          </cell>
          <cell r="AM225">
            <v>1999986</v>
          </cell>
          <cell r="AN225">
            <v>62.154121592557928</v>
          </cell>
          <cell r="AO225">
            <v>88.952969631704562</v>
          </cell>
        </row>
        <row r="226">
          <cell r="P226" t="str">
            <v>3Y91/2</v>
          </cell>
          <cell r="Q226" t="str">
            <v>3Y9 1/2</v>
          </cell>
          <cell r="R226" t="str">
            <v>D15538914</v>
          </cell>
          <cell r="AK226">
            <v>0</v>
          </cell>
          <cell r="AL226">
            <v>0</v>
          </cell>
          <cell r="AM226">
            <v>0</v>
          </cell>
          <cell r="AN226" t="e">
            <v>#DIV/0!</v>
          </cell>
          <cell r="AO226" t="e">
            <v>#DIV/0!</v>
          </cell>
        </row>
        <row r="227">
          <cell r="P227" t="str">
            <v>3Y81/2</v>
          </cell>
          <cell r="Q227" t="str">
            <v>3Y8 1/2</v>
          </cell>
          <cell r="R227" t="str">
            <v>D15538811</v>
          </cell>
        </row>
        <row r="228">
          <cell r="P228" t="str">
            <v>3Y71/2</v>
          </cell>
          <cell r="Q228" t="str">
            <v>3Y7 1/2</v>
          </cell>
          <cell r="R228" t="str">
            <v>D15538420</v>
          </cell>
        </row>
        <row r="229">
          <cell r="P229" t="str">
            <v>3Y61/2</v>
          </cell>
          <cell r="Q229" t="str">
            <v>3Y6 1/2</v>
          </cell>
          <cell r="R229" t="str">
            <v>D15537115</v>
          </cell>
        </row>
        <row r="230">
          <cell r="P230" t="str">
            <v>3Y51/2</v>
          </cell>
          <cell r="Q230" t="str">
            <v>3Y5 1/2</v>
          </cell>
          <cell r="R230" t="str">
            <v>D15535843</v>
          </cell>
        </row>
        <row r="231">
          <cell r="P231" t="str">
            <v>3Y41/2</v>
          </cell>
          <cell r="Q231" t="str">
            <v>3Y4 1/2</v>
          </cell>
          <cell r="R231" t="str">
            <v>D15535471</v>
          </cell>
        </row>
        <row r="232">
          <cell r="P232" t="str">
            <v>3Y31/4</v>
          </cell>
          <cell r="Q232" t="str">
            <v>3Y3 1/4</v>
          </cell>
          <cell r="R232" t="str">
            <v>D15535196</v>
          </cell>
        </row>
        <row r="233">
          <cell r="P233" t="str">
            <v>3Y31/2</v>
          </cell>
          <cell r="Q233" t="str">
            <v>3Y3 1/2</v>
          </cell>
          <cell r="R233" t="str">
            <v>D15535330</v>
          </cell>
        </row>
        <row r="234">
          <cell r="P234" t="str">
            <v>3Y21/2</v>
          </cell>
          <cell r="Q234" t="str">
            <v>3Y2 1/2</v>
          </cell>
          <cell r="R234" t="str">
            <v>D15534278</v>
          </cell>
        </row>
        <row r="235">
          <cell r="P235" t="str">
            <v>3D1/2</v>
          </cell>
          <cell r="Q235" t="str">
            <v>3D 1/2</v>
          </cell>
          <cell r="R235" t="str">
            <v>D12516781</v>
          </cell>
        </row>
        <row r="236">
          <cell r="P236" t="str">
            <v>2Y91/2</v>
          </cell>
          <cell r="Q236" t="str">
            <v>2Y9 1/2</v>
          </cell>
          <cell r="R236" t="str">
            <v>D15530710</v>
          </cell>
        </row>
        <row r="237">
          <cell r="P237" t="str">
            <v>2Y81/2</v>
          </cell>
          <cell r="Q237" t="str">
            <v>2Y8 1/2</v>
          </cell>
          <cell r="R237" t="str">
            <v>D15530709</v>
          </cell>
        </row>
        <row r="238">
          <cell r="P238" t="str">
            <v>2Y71/2</v>
          </cell>
          <cell r="Q238" t="str">
            <v>2Y7 1/2</v>
          </cell>
          <cell r="R238" t="str">
            <v>D15530681</v>
          </cell>
        </row>
        <row r="239">
          <cell r="P239" t="str">
            <v>2S51/2</v>
          </cell>
          <cell r="Q239" t="str">
            <v>2S5 1/2</v>
          </cell>
          <cell r="R239" t="str">
            <v>D15518799</v>
          </cell>
        </row>
        <row r="240">
          <cell r="P240" t="str">
            <v>1M1/2</v>
          </cell>
          <cell r="Q240" t="str">
            <v>1M 1/2</v>
          </cell>
          <cell r="R240" t="str">
            <v>D15520520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CC DIM</v>
          </cell>
          <cell r="B2" t="str">
            <v>Patch Needed</v>
          </cell>
          <cell r="C2" t="str">
            <v>Transitions</v>
          </cell>
          <cell r="D2" t="str">
            <v>Average of Lost in Transition2</v>
          </cell>
          <cell r="E2" t="str">
            <v>Sum of Packed</v>
          </cell>
          <cell r="F2" t="str">
            <v>Sum of Lost in Transition</v>
          </cell>
          <cell r="G2" t="str">
            <v>Patch Adj</v>
          </cell>
          <cell r="H2" t="str">
            <v>Adj Transition</v>
          </cell>
        </row>
        <row r="3">
          <cell r="A3" t="str">
            <v>GW1/4</v>
          </cell>
          <cell r="B3" t="str">
            <v>Yes</v>
          </cell>
          <cell r="C3">
            <v>28</v>
          </cell>
          <cell r="D3">
            <v>199.03571428571428</v>
          </cell>
          <cell r="E3">
            <v>85083</v>
          </cell>
          <cell r="F3">
            <v>5573</v>
          </cell>
          <cell r="H3">
            <v>25</v>
          </cell>
        </row>
        <row r="4">
          <cell r="A4" t="str">
            <v>GW1/2</v>
          </cell>
          <cell r="B4" t="str">
            <v>No</v>
          </cell>
          <cell r="C4">
            <v>42</v>
          </cell>
          <cell r="D4">
            <v>129.88095238095238</v>
          </cell>
          <cell r="E4">
            <v>205982</v>
          </cell>
          <cell r="F4">
            <v>5455</v>
          </cell>
          <cell r="H4">
            <v>25</v>
          </cell>
        </row>
        <row r="5">
          <cell r="A5" t="str">
            <v>CW1/4</v>
          </cell>
          <cell r="B5" t="str">
            <v>No</v>
          </cell>
          <cell r="C5">
            <v>20</v>
          </cell>
          <cell r="D5">
            <v>255.65</v>
          </cell>
          <cell r="E5">
            <v>28584</v>
          </cell>
          <cell r="F5">
            <v>5113</v>
          </cell>
          <cell r="H5">
            <v>25</v>
          </cell>
        </row>
        <row r="6">
          <cell r="A6" t="str">
            <v>WN1/2</v>
          </cell>
          <cell r="B6" t="str">
            <v>Yes</v>
          </cell>
          <cell r="C6">
            <v>33</v>
          </cell>
          <cell r="D6">
            <v>140.87878787878788</v>
          </cell>
          <cell r="E6">
            <v>64871</v>
          </cell>
          <cell r="F6">
            <v>4649</v>
          </cell>
          <cell r="G6">
            <v>60</v>
          </cell>
          <cell r="H6">
            <v>200.87878787878788</v>
          </cell>
        </row>
        <row r="7">
          <cell r="A7" t="str">
            <v>CW1/2</v>
          </cell>
          <cell r="B7" t="str">
            <v>No</v>
          </cell>
          <cell r="C7">
            <v>35</v>
          </cell>
          <cell r="D7">
            <v>112.94285714285714</v>
          </cell>
          <cell r="E7">
            <v>66164</v>
          </cell>
          <cell r="F7">
            <v>3953</v>
          </cell>
          <cell r="H7">
            <v>25</v>
          </cell>
        </row>
        <row r="8">
          <cell r="A8" t="str">
            <v>WN1/4</v>
          </cell>
          <cell r="B8" t="str">
            <v>Yes</v>
          </cell>
          <cell r="C8">
            <v>18</v>
          </cell>
          <cell r="D8">
            <v>162.83333333333334</v>
          </cell>
          <cell r="E8">
            <v>11326</v>
          </cell>
          <cell r="F8">
            <v>2931</v>
          </cell>
          <cell r="G8">
            <v>60</v>
          </cell>
          <cell r="H8">
            <v>222.83333333333334</v>
          </cell>
        </row>
        <row r="9">
          <cell r="A9" t="str">
            <v>AN1/2</v>
          </cell>
          <cell r="B9" t="str">
            <v>No</v>
          </cell>
          <cell r="C9">
            <v>17</v>
          </cell>
          <cell r="D9">
            <v>113.41176470588235</v>
          </cell>
          <cell r="E9">
            <v>7571</v>
          </cell>
          <cell r="F9">
            <v>1928</v>
          </cell>
          <cell r="H9">
            <v>113.41176470588235</v>
          </cell>
        </row>
        <row r="10">
          <cell r="A10" t="str">
            <v>GC1/4</v>
          </cell>
          <cell r="B10">
            <v>0</v>
          </cell>
          <cell r="C10">
            <v>10</v>
          </cell>
          <cell r="D10">
            <v>162.6</v>
          </cell>
          <cell r="E10">
            <v>4574</v>
          </cell>
          <cell r="F10">
            <v>1626</v>
          </cell>
          <cell r="H10">
            <v>162.6</v>
          </cell>
        </row>
        <row r="11">
          <cell r="A11" t="str">
            <v>BN1/4</v>
          </cell>
          <cell r="B11" t="str">
            <v>Yes</v>
          </cell>
          <cell r="C11">
            <v>13</v>
          </cell>
          <cell r="D11">
            <v>120.30769230769231</v>
          </cell>
          <cell r="E11">
            <v>4680</v>
          </cell>
          <cell r="F11">
            <v>1564</v>
          </cell>
          <cell r="G11">
            <v>60</v>
          </cell>
          <cell r="H11">
            <v>180.30769230769232</v>
          </cell>
        </row>
        <row r="12">
          <cell r="A12" t="str">
            <v>MT1/2</v>
          </cell>
          <cell r="B12" t="str">
            <v>No</v>
          </cell>
          <cell r="C12">
            <v>12</v>
          </cell>
          <cell r="D12">
            <v>122.41666666666667</v>
          </cell>
          <cell r="E12">
            <v>43917</v>
          </cell>
          <cell r="F12">
            <v>1469</v>
          </cell>
          <cell r="H12">
            <v>122.41666666666667</v>
          </cell>
        </row>
        <row r="13">
          <cell r="A13" t="str">
            <v>BN1/2</v>
          </cell>
          <cell r="B13" t="str">
            <v>Yes</v>
          </cell>
          <cell r="C13">
            <v>16</v>
          </cell>
          <cell r="D13">
            <v>89.625</v>
          </cell>
          <cell r="E13">
            <v>14899</v>
          </cell>
          <cell r="F13">
            <v>1434</v>
          </cell>
          <cell r="G13">
            <v>60</v>
          </cell>
          <cell r="H13">
            <v>149.625</v>
          </cell>
        </row>
        <row r="14">
          <cell r="A14" t="str">
            <v>PG1/2</v>
          </cell>
          <cell r="B14" t="str">
            <v>Yes</v>
          </cell>
          <cell r="C14">
            <v>16</v>
          </cell>
          <cell r="D14">
            <v>89.1875</v>
          </cell>
          <cell r="E14">
            <v>18532</v>
          </cell>
          <cell r="F14">
            <v>1427</v>
          </cell>
          <cell r="G14">
            <v>60</v>
          </cell>
          <cell r="H14">
            <v>149.1875</v>
          </cell>
        </row>
        <row r="15">
          <cell r="A15" t="str">
            <v>JC1/2</v>
          </cell>
          <cell r="B15" t="str">
            <v>No</v>
          </cell>
          <cell r="C15">
            <v>17</v>
          </cell>
          <cell r="D15">
            <v>75.470588235294116</v>
          </cell>
          <cell r="E15">
            <v>25849</v>
          </cell>
          <cell r="F15">
            <v>1283</v>
          </cell>
          <cell r="H15">
            <v>75.470588235294116</v>
          </cell>
        </row>
        <row r="16">
          <cell r="A16" t="str">
            <v>TD1/2</v>
          </cell>
          <cell r="B16" t="str">
            <v>No</v>
          </cell>
          <cell r="C16">
            <v>13</v>
          </cell>
          <cell r="D16">
            <v>98.461538461538467</v>
          </cell>
          <cell r="E16">
            <v>31151</v>
          </cell>
          <cell r="F16">
            <v>1280</v>
          </cell>
          <cell r="H16">
            <v>98.461538461538467</v>
          </cell>
        </row>
        <row r="17">
          <cell r="A17" t="str">
            <v>CX1/2</v>
          </cell>
          <cell r="B17">
            <v>0</v>
          </cell>
          <cell r="C17">
            <v>10</v>
          </cell>
          <cell r="D17">
            <v>123.2</v>
          </cell>
          <cell r="E17">
            <v>12385</v>
          </cell>
          <cell r="F17">
            <v>1232</v>
          </cell>
          <cell r="H17">
            <v>123.2</v>
          </cell>
        </row>
        <row r="18">
          <cell r="A18" t="str">
            <v>NR1/2</v>
          </cell>
          <cell r="B18" t="str">
            <v>No</v>
          </cell>
          <cell r="C18">
            <v>9</v>
          </cell>
          <cell r="D18">
            <v>135.55555555555554</v>
          </cell>
          <cell r="E18">
            <v>4084</v>
          </cell>
          <cell r="F18">
            <v>1220</v>
          </cell>
          <cell r="H18">
            <v>135.55555555555554</v>
          </cell>
        </row>
        <row r="19">
          <cell r="A19" t="str">
            <v>AE1/2</v>
          </cell>
          <cell r="B19" t="str">
            <v>No</v>
          </cell>
          <cell r="C19">
            <v>5</v>
          </cell>
          <cell r="D19">
            <v>233.6</v>
          </cell>
          <cell r="E19">
            <v>3811</v>
          </cell>
          <cell r="F19">
            <v>1168</v>
          </cell>
          <cell r="H19">
            <v>233.6</v>
          </cell>
        </row>
        <row r="20">
          <cell r="A20" t="str">
            <v>HX1/2</v>
          </cell>
          <cell r="B20">
            <v>0</v>
          </cell>
          <cell r="C20">
            <v>11</v>
          </cell>
          <cell r="D20">
            <v>100</v>
          </cell>
          <cell r="E20">
            <v>8350</v>
          </cell>
          <cell r="F20">
            <v>1100</v>
          </cell>
          <cell r="H20">
            <v>100</v>
          </cell>
        </row>
        <row r="21">
          <cell r="A21" t="str">
            <v>TO1/2</v>
          </cell>
          <cell r="B21" t="str">
            <v>No</v>
          </cell>
          <cell r="C21">
            <v>11</v>
          </cell>
          <cell r="D21">
            <v>98.727272727272734</v>
          </cell>
          <cell r="E21">
            <v>8645</v>
          </cell>
          <cell r="F21">
            <v>1086</v>
          </cell>
          <cell r="H21">
            <v>98.727272727272734</v>
          </cell>
        </row>
        <row r="22">
          <cell r="A22" t="str">
            <v>SV1/2</v>
          </cell>
          <cell r="B22">
            <v>0</v>
          </cell>
          <cell r="C22">
            <v>16</v>
          </cell>
          <cell r="D22">
            <v>67.75</v>
          </cell>
          <cell r="E22">
            <v>34326</v>
          </cell>
          <cell r="F22">
            <v>1084</v>
          </cell>
          <cell r="H22">
            <v>67.75</v>
          </cell>
        </row>
        <row r="23">
          <cell r="A23" t="str">
            <v>NL1/4</v>
          </cell>
          <cell r="B23" t="str">
            <v>Yes</v>
          </cell>
          <cell r="C23">
            <v>11</v>
          </cell>
          <cell r="D23">
            <v>96.181818181818187</v>
          </cell>
          <cell r="E23">
            <v>4997</v>
          </cell>
          <cell r="F23">
            <v>1058</v>
          </cell>
          <cell r="G23">
            <v>60</v>
          </cell>
          <cell r="H23">
            <v>156.18181818181819</v>
          </cell>
        </row>
        <row r="24">
          <cell r="A24" t="str">
            <v>BI1/4</v>
          </cell>
          <cell r="B24" t="str">
            <v>Yes</v>
          </cell>
          <cell r="C24">
            <v>16</v>
          </cell>
          <cell r="D24">
            <v>64.5625</v>
          </cell>
          <cell r="E24">
            <v>7775</v>
          </cell>
          <cell r="F24">
            <v>1033</v>
          </cell>
          <cell r="G24">
            <v>60</v>
          </cell>
          <cell r="H24">
            <v>124.5625</v>
          </cell>
        </row>
        <row r="25">
          <cell r="A25" t="str">
            <v>UX1/2</v>
          </cell>
          <cell r="B25" t="str">
            <v>No</v>
          </cell>
          <cell r="C25">
            <v>10</v>
          </cell>
          <cell r="D25">
            <v>101.6</v>
          </cell>
          <cell r="E25">
            <v>9470</v>
          </cell>
          <cell r="F25">
            <v>1016</v>
          </cell>
          <cell r="H25">
            <v>101.6</v>
          </cell>
        </row>
        <row r="26">
          <cell r="A26" t="str">
            <v>DV1/2</v>
          </cell>
          <cell r="B26">
            <v>0</v>
          </cell>
          <cell r="C26">
            <v>20</v>
          </cell>
          <cell r="D26">
            <v>50.5</v>
          </cell>
          <cell r="E26">
            <v>29730</v>
          </cell>
          <cell r="F26">
            <v>1010</v>
          </cell>
          <cell r="H26">
            <v>50.5</v>
          </cell>
        </row>
        <row r="27">
          <cell r="A27" t="str">
            <v>GW3/4</v>
          </cell>
          <cell r="B27" t="str">
            <v>No</v>
          </cell>
          <cell r="C27">
            <v>12</v>
          </cell>
          <cell r="D27">
            <v>80.25</v>
          </cell>
          <cell r="E27">
            <v>6788</v>
          </cell>
          <cell r="F27">
            <v>963</v>
          </cell>
          <cell r="H27">
            <v>80.25</v>
          </cell>
        </row>
        <row r="28">
          <cell r="A28" t="str">
            <v>GC1/2</v>
          </cell>
          <cell r="B28">
            <v>0</v>
          </cell>
          <cell r="C28">
            <v>12</v>
          </cell>
          <cell r="D28">
            <v>79.333333333333329</v>
          </cell>
          <cell r="E28">
            <v>14466</v>
          </cell>
          <cell r="F28">
            <v>952</v>
          </cell>
          <cell r="H28">
            <v>79.333333333333329</v>
          </cell>
        </row>
        <row r="29">
          <cell r="A29" t="str">
            <v>WI1/2</v>
          </cell>
          <cell r="B29">
            <v>0</v>
          </cell>
          <cell r="C29">
            <v>14</v>
          </cell>
          <cell r="D29">
            <v>67.714285714285708</v>
          </cell>
          <cell r="E29">
            <v>8496</v>
          </cell>
          <cell r="F29">
            <v>948</v>
          </cell>
          <cell r="H29">
            <v>67.714285714285708</v>
          </cell>
        </row>
        <row r="30">
          <cell r="A30" t="str">
            <v>BI1/2</v>
          </cell>
          <cell r="B30" t="str">
            <v>Yes</v>
          </cell>
          <cell r="C30">
            <v>10</v>
          </cell>
          <cell r="D30">
            <v>87.5</v>
          </cell>
          <cell r="E30">
            <v>17930</v>
          </cell>
          <cell r="F30">
            <v>875</v>
          </cell>
          <cell r="G30">
            <v>60</v>
          </cell>
          <cell r="H30">
            <v>147.5</v>
          </cell>
        </row>
        <row r="31">
          <cell r="A31" t="str">
            <v>CL1/2</v>
          </cell>
          <cell r="B31" t="str">
            <v>No</v>
          </cell>
          <cell r="C31">
            <v>13</v>
          </cell>
          <cell r="D31">
            <v>65.384615384615387</v>
          </cell>
          <cell r="E31">
            <v>22360</v>
          </cell>
          <cell r="F31">
            <v>850</v>
          </cell>
          <cell r="H31">
            <v>65.384615384615387</v>
          </cell>
        </row>
        <row r="32">
          <cell r="A32" t="str">
            <v>IP1/2</v>
          </cell>
          <cell r="B32" t="str">
            <v>Yes</v>
          </cell>
          <cell r="C32">
            <v>8</v>
          </cell>
          <cell r="D32">
            <v>105.125</v>
          </cell>
          <cell r="E32">
            <v>2539</v>
          </cell>
          <cell r="F32">
            <v>841</v>
          </cell>
          <cell r="G32">
            <v>60</v>
          </cell>
          <cell r="H32">
            <v>165.125</v>
          </cell>
        </row>
        <row r="33">
          <cell r="A33" t="str">
            <v>RP1/2</v>
          </cell>
          <cell r="B33">
            <v>0</v>
          </cell>
          <cell r="C33">
            <v>25</v>
          </cell>
          <cell r="D33">
            <v>32.68</v>
          </cell>
          <cell r="E33">
            <v>43228</v>
          </cell>
          <cell r="F33">
            <v>817</v>
          </cell>
          <cell r="H33">
            <v>32.68</v>
          </cell>
        </row>
        <row r="34">
          <cell r="A34" t="str">
            <v>EY1/2</v>
          </cell>
          <cell r="B34" t="str">
            <v>Yes</v>
          </cell>
          <cell r="C34">
            <v>14</v>
          </cell>
          <cell r="D34">
            <v>56.642857142857146</v>
          </cell>
          <cell r="E34">
            <v>11073</v>
          </cell>
          <cell r="F34">
            <v>793</v>
          </cell>
          <cell r="G34">
            <v>60</v>
          </cell>
          <cell r="H34">
            <v>116.64285714285714</v>
          </cell>
        </row>
        <row r="35">
          <cell r="A35" t="str">
            <v>CT1/2</v>
          </cell>
          <cell r="B35">
            <v>0</v>
          </cell>
          <cell r="C35">
            <v>15</v>
          </cell>
          <cell r="D35">
            <v>51.533333333333331</v>
          </cell>
          <cell r="E35">
            <v>18480</v>
          </cell>
          <cell r="F35">
            <v>773</v>
          </cell>
          <cell r="H35">
            <v>51.533333333333331</v>
          </cell>
        </row>
        <row r="36">
          <cell r="A36" t="str">
            <v>LI1/2</v>
          </cell>
          <cell r="B36" t="str">
            <v>No</v>
          </cell>
          <cell r="C36">
            <v>9</v>
          </cell>
          <cell r="D36">
            <v>85.555555555555557</v>
          </cell>
          <cell r="E36">
            <v>10287</v>
          </cell>
          <cell r="F36">
            <v>770</v>
          </cell>
          <cell r="H36">
            <v>85.555555555555557</v>
          </cell>
        </row>
        <row r="37">
          <cell r="A37" t="str">
            <v>EP1/2</v>
          </cell>
          <cell r="B37" t="str">
            <v>No</v>
          </cell>
          <cell r="C37">
            <v>7</v>
          </cell>
          <cell r="D37">
            <v>109.71428571428571</v>
          </cell>
          <cell r="E37">
            <v>2613</v>
          </cell>
          <cell r="F37">
            <v>768</v>
          </cell>
          <cell r="H37">
            <v>109.71428571428571</v>
          </cell>
        </row>
        <row r="38">
          <cell r="A38" t="str">
            <v>AR1/4</v>
          </cell>
          <cell r="B38">
            <v>0</v>
          </cell>
          <cell r="C38">
            <v>7</v>
          </cell>
          <cell r="D38">
            <v>106.14285714285714</v>
          </cell>
          <cell r="E38">
            <v>2072</v>
          </cell>
          <cell r="F38">
            <v>743</v>
          </cell>
          <cell r="H38">
            <v>106.14285714285714</v>
          </cell>
        </row>
        <row r="39">
          <cell r="A39" t="str">
            <v>RI1/2</v>
          </cell>
          <cell r="B39" t="str">
            <v>No</v>
          </cell>
          <cell r="C39">
            <v>10</v>
          </cell>
          <cell r="D39">
            <v>74.2</v>
          </cell>
          <cell r="E39">
            <v>8197</v>
          </cell>
          <cell r="F39">
            <v>742</v>
          </cell>
          <cell r="H39">
            <v>74.2</v>
          </cell>
        </row>
        <row r="40">
          <cell r="A40" t="str">
            <v>BH1/2</v>
          </cell>
          <cell r="B40" t="str">
            <v>No</v>
          </cell>
          <cell r="C40">
            <v>6</v>
          </cell>
          <cell r="D40">
            <v>123.16666666666667</v>
          </cell>
          <cell r="E40">
            <v>4181</v>
          </cell>
          <cell r="F40">
            <v>739</v>
          </cell>
          <cell r="H40">
            <v>123.16666666666667</v>
          </cell>
        </row>
        <row r="41">
          <cell r="A41" t="str">
            <v>AI1/2</v>
          </cell>
          <cell r="B41">
            <v>0</v>
          </cell>
          <cell r="C41">
            <v>13</v>
          </cell>
          <cell r="D41">
            <v>56.384615384615387</v>
          </cell>
          <cell r="E41">
            <v>12421</v>
          </cell>
          <cell r="F41">
            <v>733</v>
          </cell>
          <cell r="H41">
            <v>56.384615384615387</v>
          </cell>
        </row>
        <row r="42">
          <cell r="A42" t="str">
            <v>VY1/2</v>
          </cell>
          <cell r="B42" t="str">
            <v>Yes</v>
          </cell>
          <cell r="C42">
            <v>11</v>
          </cell>
          <cell r="D42">
            <v>65.272727272727266</v>
          </cell>
          <cell r="E42">
            <v>12589</v>
          </cell>
          <cell r="F42">
            <v>718</v>
          </cell>
          <cell r="G42">
            <v>60</v>
          </cell>
          <cell r="H42">
            <v>125.27272727272727</v>
          </cell>
        </row>
        <row r="43">
          <cell r="A43" t="str">
            <v>AB1/2</v>
          </cell>
          <cell r="B43">
            <v>0</v>
          </cell>
          <cell r="C43">
            <v>16</v>
          </cell>
          <cell r="D43">
            <v>44.5</v>
          </cell>
          <cell r="E43">
            <v>19349</v>
          </cell>
          <cell r="F43">
            <v>712</v>
          </cell>
          <cell r="H43">
            <v>44.5</v>
          </cell>
        </row>
        <row r="44">
          <cell r="A44" t="str">
            <v>NL1/2</v>
          </cell>
          <cell r="B44" t="str">
            <v>Yes</v>
          </cell>
          <cell r="C44">
            <v>10</v>
          </cell>
          <cell r="D44">
            <v>68.3</v>
          </cell>
          <cell r="E44">
            <v>12874</v>
          </cell>
          <cell r="F44">
            <v>683</v>
          </cell>
          <cell r="G44">
            <v>60</v>
          </cell>
          <cell r="H44">
            <v>128.30000000000001</v>
          </cell>
        </row>
        <row r="45">
          <cell r="A45" t="str">
            <v>CJ1/2</v>
          </cell>
          <cell r="B45" t="str">
            <v>Yes</v>
          </cell>
          <cell r="C45">
            <v>10</v>
          </cell>
          <cell r="D45">
            <v>67.7</v>
          </cell>
          <cell r="E45">
            <v>2402</v>
          </cell>
          <cell r="F45">
            <v>677</v>
          </cell>
          <cell r="G45">
            <v>60</v>
          </cell>
          <cell r="H45">
            <v>127.7</v>
          </cell>
        </row>
        <row r="46">
          <cell r="A46" t="str">
            <v>MV1/2</v>
          </cell>
          <cell r="B46">
            <v>0</v>
          </cell>
          <cell r="C46">
            <v>16</v>
          </cell>
          <cell r="D46">
            <v>42.3125</v>
          </cell>
          <cell r="E46">
            <v>28417</v>
          </cell>
          <cell r="F46">
            <v>677</v>
          </cell>
          <cell r="H46">
            <v>42.3125</v>
          </cell>
        </row>
        <row r="47">
          <cell r="A47" t="str">
            <v>CV1/2</v>
          </cell>
          <cell r="B47">
            <v>0</v>
          </cell>
          <cell r="C47">
            <v>19</v>
          </cell>
          <cell r="D47">
            <v>35.473684210526315</v>
          </cell>
          <cell r="E47">
            <v>27540</v>
          </cell>
          <cell r="F47">
            <v>674</v>
          </cell>
          <cell r="H47">
            <v>35.473684210526315</v>
          </cell>
        </row>
        <row r="48">
          <cell r="A48" t="str">
            <v>LN1/2</v>
          </cell>
          <cell r="B48">
            <v>0</v>
          </cell>
          <cell r="C48">
            <v>22</v>
          </cell>
          <cell r="D48">
            <v>30.636363636363637</v>
          </cell>
          <cell r="E48">
            <v>38780</v>
          </cell>
          <cell r="F48">
            <v>674</v>
          </cell>
          <cell r="H48">
            <v>30.636363636363637</v>
          </cell>
        </row>
        <row r="49">
          <cell r="A49" t="str">
            <v>WX1/2</v>
          </cell>
          <cell r="B49" t="str">
            <v>No</v>
          </cell>
          <cell r="C49">
            <v>8</v>
          </cell>
          <cell r="D49">
            <v>83.625</v>
          </cell>
          <cell r="E49">
            <v>8777</v>
          </cell>
          <cell r="F49">
            <v>669</v>
          </cell>
          <cell r="H49">
            <v>83.625</v>
          </cell>
        </row>
        <row r="50">
          <cell r="A50" t="str">
            <v>TY1/2</v>
          </cell>
          <cell r="B50" t="str">
            <v>Yes</v>
          </cell>
          <cell r="C50">
            <v>10</v>
          </cell>
          <cell r="D50">
            <v>66.7</v>
          </cell>
          <cell r="E50">
            <v>2773</v>
          </cell>
          <cell r="F50">
            <v>667</v>
          </cell>
          <cell r="G50">
            <v>60</v>
          </cell>
          <cell r="H50">
            <v>126.7</v>
          </cell>
        </row>
        <row r="51">
          <cell r="A51" t="str">
            <v>JV1/2</v>
          </cell>
          <cell r="B51">
            <v>0</v>
          </cell>
          <cell r="C51">
            <v>10</v>
          </cell>
          <cell r="D51">
            <v>65.8</v>
          </cell>
          <cell r="E51">
            <v>4013</v>
          </cell>
          <cell r="F51">
            <v>658</v>
          </cell>
          <cell r="H51">
            <v>65.8</v>
          </cell>
        </row>
        <row r="52">
          <cell r="A52" t="str">
            <v>TS1/2</v>
          </cell>
          <cell r="B52" t="str">
            <v>No</v>
          </cell>
          <cell r="C52">
            <v>6</v>
          </cell>
          <cell r="D52">
            <v>108.66666666666667</v>
          </cell>
          <cell r="E52">
            <v>1936</v>
          </cell>
          <cell r="F52">
            <v>652</v>
          </cell>
          <cell r="H52">
            <v>108.66666666666667</v>
          </cell>
        </row>
        <row r="53">
          <cell r="A53" t="str">
            <v>RC1/2</v>
          </cell>
          <cell r="B53" t="str">
            <v>No</v>
          </cell>
          <cell r="C53">
            <v>14</v>
          </cell>
          <cell r="D53">
            <v>45.857142857142854</v>
          </cell>
          <cell r="E53">
            <v>36968</v>
          </cell>
          <cell r="F53">
            <v>642</v>
          </cell>
          <cell r="H53">
            <v>45.857142857142854</v>
          </cell>
        </row>
        <row r="54">
          <cell r="A54" t="str">
            <v>4B1/2</v>
          </cell>
          <cell r="B54" t="str">
            <v>No</v>
          </cell>
          <cell r="C54">
            <v>15</v>
          </cell>
          <cell r="D54">
            <v>41.4</v>
          </cell>
          <cell r="E54">
            <v>9793</v>
          </cell>
          <cell r="F54">
            <v>621</v>
          </cell>
          <cell r="H54">
            <v>41.4</v>
          </cell>
        </row>
        <row r="55">
          <cell r="A55" t="str">
            <v>DJ1/2</v>
          </cell>
          <cell r="B55">
            <v>0</v>
          </cell>
          <cell r="C55">
            <v>14</v>
          </cell>
          <cell r="D55">
            <v>44.214285714285715</v>
          </cell>
          <cell r="E55">
            <v>19922</v>
          </cell>
          <cell r="F55">
            <v>619</v>
          </cell>
          <cell r="H55">
            <v>44.214285714285715</v>
          </cell>
        </row>
        <row r="56">
          <cell r="A56" t="str">
            <v>LN1/4</v>
          </cell>
          <cell r="B56">
            <v>0</v>
          </cell>
          <cell r="C56">
            <v>10</v>
          </cell>
          <cell r="D56">
            <v>61.8</v>
          </cell>
          <cell r="E56">
            <v>4234</v>
          </cell>
          <cell r="F56">
            <v>618</v>
          </cell>
          <cell r="H56">
            <v>61.8</v>
          </cell>
        </row>
        <row r="57">
          <cell r="A57" t="str">
            <v>AR1/2</v>
          </cell>
          <cell r="B57">
            <v>0</v>
          </cell>
          <cell r="C57">
            <v>18</v>
          </cell>
          <cell r="D57">
            <v>34.222222222222221</v>
          </cell>
          <cell r="E57">
            <v>28426</v>
          </cell>
          <cell r="F57">
            <v>616</v>
          </cell>
          <cell r="H57">
            <v>34.222222222222221</v>
          </cell>
        </row>
        <row r="58">
          <cell r="A58" t="str">
            <v>FL1/2</v>
          </cell>
          <cell r="B58">
            <v>0</v>
          </cell>
          <cell r="C58">
            <v>9</v>
          </cell>
          <cell r="D58">
            <v>68</v>
          </cell>
          <cell r="E58">
            <v>4192</v>
          </cell>
          <cell r="F58">
            <v>612</v>
          </cell>
          <cell r="H58">
            <v>68</v>
          </cell>
        </row>
        <row r="59">
          <cell r="A59" t="str">
            <v>OT1/2</v>
          </cell>
          <cell r="B59">
            <v>0</v>
          </cell>
          <cell r="C59">
            <v>14</v>
          </cell>
          <cell r="D59">
            <v>43.285714285714285</v>
          </cell>
          <cell r="E59">
            <v>20959</v>
          </cell>
          <cell r="F59">
            <v>606</v>
          </cell>
          <cell r="H59">
            <v>43.285714285714285</v>
          </cell>
        </row>
        <row r="60">
          <cell r="A60" t="str">
            <v>3D1/2</v>
          </cell>
          <cell r="B60" t="str">
            <v>Yes</v>
          </cell>
          <cell r="C60">
            <v>13</v>
          </cell>
          <cell r="D60">
            <v>45.846153846153847</v>
          </cell>
          <cell r="E60">
            <v>5127</v>
          </cell>
          <cell r="F60">
            <v>596</v>
          </cell>
          <cell r="G60">
            <v>60</v>
          </cell>
          <cell r="H60">
            <v>105.84615384615384</v>
          </cell>
        </row>
        <row r="61">
          <cell r="A61" t="str">
            <v>MO1/2</v>
          </cell>
          <cell r="B61">
            <v>0</v>
          </cell>
          <cell r="C61">
            <v>6</v>
          </cell>
          <cell r="D61">
            <v>93.833333333333329</v>
          </cell>
          <cell r="E61">
            <v>1366</v>
          </cell>
          <cell r="F61">
            <v>563</v>
          </cell>
          <cell r="H61">
            <v>93.833333333333329</v>
          </cell>
        </row>
        <row r="62">
          <cell r="A62" t="str">
            <v>SF1/2</v>
          </cell>
          <cell r="B62" t="str">
            <v>No</v>
          </cell>
          <cell r="C62">
            <v>7</v>
          </cell>
          <cell r="D62">
            <v>79.571428571428569</v>
          </cell>
          <cell r="E62">
            <v>4642</v>
          </cell>
          <cell r="F62">
            <v>557</v>
          </cell>
          <cell r="H62">
            <v>79.571428571428569</v>
          </cell>
        </row>
        <row r="63">
          <cell r="A63" t="str">
            <v>GO1/2</v>
          </cell>
          <cell r="B63">
            <v>0</v>
          </cell>
          <cell r="C63">
            <v>11</v>
          </cell>
          <cell r="D63">
            <v>48.636363636363633</v>
          </cell>
          <cell r="E63">
            <v>6777</v>
          </cell>
          <cell r="F63">
            <v>535</v>
          </cell>
          <cell r="H63">
            <v>48.636363636363633</v>
          </cell>
        </row>
        <row r="64">
          <cell r="A64" t="str">
            <v>WH1/2</v>
          </cell>
          <cell r="B64">
            <v>0</v>
          </cell>
          <cell r="C64">
            <v>13</v>
          </cell>
          <cell r="D64">
            <v>41.07692307692308</v>
          </cell>
          <cell r="E64">
            <v>13590</v>
          </cell>
          <cell r="F64">
            <v>534</v>
          </cell>
          <cell r="H64">
            <v>41.07692307692308</v>
          </cell>
        </row>
        <row r="65">
          <cell r="A65" t="str">
            <v>BE1/2</v>
          </cell>
          <cell r="B65">
            <v>0</v>
          </cell>
          <cell r="C65">
            <v>13</v>
          </cell>
          <cell r="D65">
            <v>41.07692307692308</v>
          </cell>
          <cell r="E65">
            <v>5647</v>
          </cell>
          <cell r="F65">
            <v>534</v>
          </cell>
          <cell r="H65">
            <v>41.07692307692308</v>
          </cell>
        </row>
        <row r="66">
          <cell r="A66" t="str">
            <v>BM1/2</v>
          </cell>
          <cell r="B66">
            <v>0</v>
          </cell>
          <cell r="C66">
            <v>6</v>
          </cell>
          <cell r="D66">
            <v>87.5</v>
          </cell>
          <cell r="E66">
            <v>1774</v>
          </cell>
          <cell r="F66">
            <v>525</v>
          </cell>
          <cell r="H66">
            <v>87.5</v>
          </cell>
        </row>
        <row r="67">
          <cell r="A67" t="str">
            <v>EV1/2</v>
          </cell>
          <cell r="B67">
            <v>0</v>
          </cell>
          <cell r="C67">
            <v>16</v>
          </cell>
          <cell r="D67">
            <v>32</v>
          </cell>
          <cell r="E67">
            <v>18430</v>
          </cell>
          <cell r="F67">
            <v>512</v>
          </cell>
          <cell r="H67">
            <v>32</v>
          </cell>
        </row>
        <row r="68">
          <cell r="A68" t="str">
            <v>DA1/2</v>
          </cell>
          <cell r="B68" t="str">
            <v>Yes</v>
          </cell>
          <cell r="C68">
            <v>8</v>
          </cell>
          <cell r="D68">
            <v>63.875</v>
          </cell>
          <cell r="E68">
            <v>2039</v>
          </cell>
          <cell r="F68">
            <v>511</v>
          </cell>
          <cell r="G68">
            <v>60</v>
          </cell>
          <cell r="H68">
            <v>123.875</v>
          </cell>
        </row>
        <row r="69">
          <cell r="A69" t="str">
            <v>BF1/2</v>
          </cell>
          <cell r="B69">
            <v>0</v>
          </cell>
          <cell r="C69">
            <v>9</v>
          </cell>
          <cell r="D69">
            <v>56.666666666666664</v>
          </cell>
          <cell r="E69">
            <v>1877</v>
          </cell>
          <cell r="F69">
            <v>510</v>
          </cell>
          <cell r="H69">
            <v>56.666666666666664</v>
          </cell>
        </row>
        <row r="70">
          <cell r="A70" t="str">
            <v>NX1/2</v>
          </cell>
          <cell r="B70">
            <v>0</v>
          </cell>
          <cell r="C70">
            <v>8</v>
          </cell>
          <cell r="D70">
            <v>63.625</v>
          </cell>
          <cell r="E70">
            <v>8702</v>
          </cell>
          <cell r="F70">
            <v>509</v>
          </cell>
          <cell r="H70">
            <v>63.625</v>
          </cell>
        </row>
        <row r="71">
          <cell r="A71" t="str">
            <v>PX1/2</v>
          </cell>
          <cell r="B71" t="str">
            <v>No</v>
          </cell>
          <cell r="C71">
            <v>7</v>
          </cell>
          <cell r="D71">
            <v>72.714285714285708</v>
          </cell>
          <cell r="E71">
            <v>3942</v>
          </cell>
          <cell r="F71">
            <v>509</v>
          </cell>
          <cell r="H71">
            <v>72.714285714285708</v>
          </cell>
        </row>
        <row r="72">
          <cell r="A72" t="str">
            <v>AQ1/2</v>
          </cell>
          <cell r="B72">
            <v>0</v>
          </cell>
          <cell r="C72">
            <v>5</v>
          </cell>
          <cell r="D72">
            <v>101.4</v>
          </cell>
          <cell r="E72">
            <v>2394</v>
          </cell>
          <cell r="F72">
            <v>507</v>
          </cell>
          <cell r="H72">
            <v>101.4</v>
          </cell>
        </row>
        <row r="73">
          <cell r="A73" t="str">
            <v>IM1/2</v>
          </cell>
          <cell r="B73" t="str">
            <v>Yes</v>
          </cell>
          <cell r="C73">
            <v>9</v>
          </cell>
          <cell r="D73">
            <v>55.666666666666664</v>
          </cell>
          <cell r="E73">
            <v>2520</v>
          </cell>
          <cell r="F73">
            <v>501</v>
          </cell>
          <cell r="G73">
            <v>60</v>
          </cell>
          <cell r="H73">
            <v>115.66666666666666</v>
          </cell>
        </row>
        <row r="74">
          <cell r="A74" t="str">
            <v>EV1/4</v>
          </cell>
          <cell r="B74">
            <v>0</v>
          </cell>
          <cell r="C74">
            <v>5</v>
          </cell>
          <cell r="D74">
            <v>96.6</v>
          </cell>
          <cell r="E74">
            <v>1346</v>
          </cell>
          <cell r="F74">
            <v>483</v>
          </cell>
          <cell r="H74">
            <v>96.6</v>
          </cell>
        </row>
        <row r="75">
          <cell r="A75" t="str">
            <v>PN1/2</v>
          </cell>
          <cell r="B75">
            <v>0</v>
          </cell>
          <cell r="C75">
            <v>9</v>
          </cell>
          <cell r="D75">
            <v>53.222222222222221</v>
          </cell>
          <cell r="E75">
            <v>4293</v>
          </cell>
          <cell r="F75">
            <v>479</v>
          </cell>
          <cell r="H75">
            <v>53.222222222222221</v>
          </cell>
        </row>
        <row r="76">
          <cell r="A76" t="str">
            <v>MS1/2</v>
          </cell>
          <cell r="B76">
            <v>0</v>
          </cell>
          <cell r="C76">
            <v>15</v>
          </cell>
          <cell r="D76">
            <v>31.266666666666666</v>
          </cell>
          <cell r="E76">
            <v>30757</v>
          </cell>
          <cell r="F76">
            <v>469</v>
          </cell>
          <cell r="H76">
            <v>31.266666666666666</v>
          </cell>
        </row>
        <row r="77">
          <cell r="A77" t="str">
            <v>AW1/2</v>
          </cell>
          <cell r="B77" t="str">
            <v>No</v>
          </cell>
          <cell r="C77">
            <v>9</v>
          </cell>
          <cell r="D77">
            <v>52</v>
          </cell>
          <cell r="E77">
            <v>7514</v>
          </cell>
          <cell r="F77">
            <v>468</v>
          </cell>
          <cell r="H77">
            <v>52</v>
          </cell>
        </row>
        <row r="78">
          <cell r="A78" t="str">
            <v>SS1/2</v>
          </cell>
          <cell r="B78">
            <v>0</v>
          </cell>
          <cell r="C78">
            <v>15</v>
          </cell>
          <cell r="D78">
            <v>30.533333333333335</v>
          </cell>
          <cell r="E78">
            <v>18784</v>
          </cell>
          <cell r="F78">
            <v>458</v>
          </cell>
          <cell r="H78">
            <v>30.533333333333335</v>
          </cell>
        </row>
        <row r="79">
          <cell r="A79" t="str">
            <v>NP1/2</v>
          </cell>
          <cell r="B79" t="str">
            <v>No</v>
          </cell>
          <cell r="C79">
            <v>5</v>
          </cell>
          <cell r="D79">
            <v>89.8</v>
          </cell>
          <cell r="E79">
            <v>3295</v>
          </cell>
          <cell r="F79">
            <v>449</v>
          </cell>
          <cell r="H79">
            <v>89.8</v>
          </cell>
        </row>
        <row r="80">
          <cell r="A80" t="str">
            <v>AA1/2</v>
          </cell>
          <cell r="B80" t="str">
            <v>No</v>
          </cell>
          <cell r="C80">
            <v>12</v>
          </cell>
          <cell r="D80">
            <v>36.916666666666664</v>
          </cell>
          <cell r="E80">
            <v>14116</v>
          </cell>
          <cell r="F80">
            <v>443</v>
          </cell>
          <cell r="H80">
            <v>36.916666666666664</v>
          </cell>
        </row>
        <row r="81">
          <cell r="A81" t="str">
            <v>DH1/2</v>
          </cell>
          <cell r="B81" t="str">
            <v>No</v>
          </cell>
          <cell r="C81">
            <v>7</v>
          </cell>
          <cell r="D81">
            <v>59.142857142857146</v>
          </cell>
          <cell r="E81">
            <v>2268</v>
          </cell>
          <cell r="F81">
            <v>414</v>
          </cell>
          <cell r="H81">
            <v>59.142857142857146</v>
          </cell>
        </row>
        <row r="82">
          <cell r="A82" t="str">
            <v>WG1/2</v>
          </cell>
          <cell r="B82">
            <v>0</v>
          </cell>
          <cell r="C82">
            <v>12</v>
          </cell>
          <cell r="D82">
            <v>33.916666666666664</v>
          </cell>
          <cell r="E82">
            <v>8249</v>
          </cell>
          <cell r="F82">
            <v>407</v>
          </cell>
          <cell r="H82">
            <v>33.916666666666664</v>
          </cell>
        </row>
        <row r="83">
          <cell r="A83" t="str">
            <v>VM1/2</v>
          </cell>
          <cell r="B83">
            <v>0</v>
          </cell>
          <cell r="C83">
            <v>10</v>
          </cell>
          <cell r="D83">
            <v>39.700000000000003</v>
          </cell>
          <cell r="E83">
            <v>7241</v>
          </cell>
          <cell r="F83">
            <v>397</v>
          </cell>
          <cell r="H83">
            <v>39.700000000000003</v>
          </cell>
        </row>
        <row r="84">
          <cell r="A84" t="str">
            <v>ER1/2</v>
          </cell>
          <cell r="B84" t="str">
            <v>No</v>
          </cell>
          <cell r="C84">
            <v>5</v>
          </cell>
          <cell r="D84">
            <v>79.2</v>
          </cell>
          <cell r="E84">
            <v>2164</v>
          </cell>
          <cell r="F84">
            <v>396</v>
          </cell>
          <cell r="H84">
            <v>79.2</v>
          </cell>
        </row>
        <row r="85">
          <cell r="A85" t="str">
            <v>CS1/2</v>
          </cell>
          <cell r="B85">
            <v>0</v>
          </cell>
          <cell r="C85">
            <v>7</v>
          </cell>
          <cell r="D85">
            <v>55.571428571428569</v>
          </cell>
          <cell r="E85">
            <v>2821</v>
          </cell>
          <cell r="F85">
            <v>389</v>
          </cell>
          <cell r="H85">
            <v>55.571428571428569</v>
          </cell>
        </row>
        <row r="86">
          <cell r="A86" t="str">
            <v>GN1/2</v>
          </cell>
          <cell r="B86" t="str">
            <v>Yes</v>
          </cell>
          <cell r="C86">
            <v>7</v>
          </cell>
          <cell r="D86">
            <v>55.571428571428569</v>
          </cell>
          <cell r="E86">
            <v>1083</v>
          </cell>
          <cell r="F86">
            <v>389</v>
          </cell>
          <cell r="G86">
            <v>60</v>
          </cell>
          <cell r="H86">
            <v>115.57142857142857</v>
          </cell>
        </row>
        <row r="87">
          <cell r="A87" t="str">
            <v>SL1/2</v>
          </cell>
          <cell r="B87">
            <v>0</v>
          </cell>
          <cell r="C87">
            <v>10</v>
          </cell>
          <cell r="D87">
            <v>38.9</v>
          </cell>
          <cell r="E87">
            <v>8938</v>
          </cell>
          <cell r="F87">
            <v>389</v>
          </cell>
          <cell r="H87">
            <v>38.9</v>
          </cell>
        </row>
        <row r="88">
          <cell r="A88" t="str">
            <v>MW1/2</v>
          </cell>
          <cell r="B88">
            <v>0</v>
          </cell>
          <cell r="C88">
            <v>12</v>
          </cell>
          <cell r="D88">
            <v>32</v>
          </cell>
          <cell r="E88">
            <v>6629</v>
          </cell>
          <cell r="F88">
            <v>384</v>
          </cell>
          <cell r="H88">
            <v>32</v>
          </cell>
        </row>
        <row r="89">
          <cell r="A89" t="str">
            <v>WM1/2</v>
          </cell>
          <cell r="B89" t="str">
            <v>No</v>
          </cell>
          <cell r="C89">
            <v>10</v>
          </cell>
          <cell r="D89">
            <v>37.700000000000003</v>
          </cell>
          <cell r="E89">
            <v>7734</v>
          </cell>
          <cell r="F89">
            <v>377</v>
          </cell>
          <cell r="H89">
            <v>37.700000000000003</v>
          </cell>
        </row>
        <row r="90">
          <cell r="A90" t="str">
            <v>SR1/2</v>
          </cell>
          <cell r="B90" t="str">
            <v>No</v>
          </cell>
          <cell r="C90">
            <v>10</v>
          </cell>
          <cell r="D90">
            <v>37.200000000000003</v>
          </cell>
          <cell r="E90">
            <v>6541</v>
          </cell>
          <cell r="F90">
            <v>372</v>
          </cell>
          <cell r="H90">
            <v>37.200000000000003</v>
          </cell>
        </row>
        <row r="91">
          <cell r="A91" t="str">
            <v>SD1/2</v>
          </cell>
          <cell r="B91">
            <v>0</v>
          </cell>
          <cell r="C91">
            <v>9</v>
          </cell>
          <cell r="D91">
            <v>40.222222222222221</v>
          </cell>
          <cell r="E91">
            <v>5809</v>
          </cell>
          <cell r="F91">
            <v>362</v>
          </cell>
          <cell r="H91">
            <v>40.222222222222221</v>
          </cell>
        </row>
        <row r="92">
          <cell r="A92" t="str">
            <v>CO1/2</v>
          </cell>
          <cell r="B92">
            <v>0</v>
          </cell>
          <cell r="C92">
            <v>7</v>
          </cell>
          <cell r="D92">
            <v>51.285714285714285</v>
          </cell>
          <cell r="E92">
            <v>3418</v>
          </cell>
          <cell r="F92">
            <v>359</v>
          </cell>
          <cell r="H92">
            <v>51.285714285714285</v>
          </cell>
        </row>
        <row r="93">
          <cell r="A93" t="str">
            <v>EC1/2</v>
          </cell>
          <cell r="B93">
            <v>0</v>
          </cell>
          <cell r="C93">
            <v>6</v>
          </cell>
          <cell r="D93">
            <v>58.666666666666664</v>
          </cell>
          <cell r="E93">
            <v>1424</v>
          </cell>
          <cell r="F93">
            <v>352</v>
          </cell>
          <cell r="H93">
            <v>58.666666666666664</v>
          </cell>
        </row>
        <row r="94">
          <cell r="A94" t="str">
            <v>SX1/2</v>
          </cell>
          <cell r="B94" t="str">
            <v>No</v>
          </cell>
          <cell r="C94">
            <v>6</v>
          </cell>
          <cell r="D94">
            <v>58.166666666666664</v>
          </cell>
          <cell r="E94">
            <v>4761</v>
          </cell>
          <cell r="F94">
            <v>349</v>
          </cell>
          <cell r="H94">
            <v>58.166666666666664</v>
          </cell>
        </row>
        <row r="95">
          <cell r="A95" t="str">
            <v>GM1/2</v>
          </cell>
          <cell r="B95">
            <v>0</v>
          </cell>
          <cell r="C95">
            <v>12</v>
          </cell>
          <cell r="D95">
            <v>29</v>
          </cell>
          <cell r="E95">
            <v>10851</v>
          </cell>
          <cell r="F95">
            <v>348</v>
          </cell>
          <cell r="H95">
            <v>29</v>
          </cell>
        </row>
        <row r="96">
          <cell r="A96" t="str">
            <v>LH1/2</v>
          </cell>
          <cell r="B96" t="str">
            <v>Yes</v>
          </cell>
          <cell r="C96">
            <v>9</v>
          </cell>
          <cell r="D96">
            <v>38.444444444444443</v>
          </cell>
          <cell r="E96">
            <v>3186</v>
          </cell>
          <cell r="F96">
            <v>346</v>
          </cell>
          <cell r="G96">
            <v>60</v>
          </cell>
          <cell r="H96">
            <v>98.444444444444443</v>
          </cell>
        </row>
        <row r="97">
          <cell r="A97" t="str">
            <v>UB1/2</v>
          </cell>
          <cell r="B97" t="str">
            <v>No</v>
          </cell>
          <cell r="C97">
            <v>9</v>
          </cell>
          <cell r="D97">
            <v>36.444444444444443</v>
          </cell>
          <cell r="E97">
            <v>1702</v>
          </cell>
          <cell r="F97">
            <v>328</v>
          </cell>
          <cell r="H97">
            <v>36.444444444444443</v>
          </cell>
        </row>
        <row r="98">
          <cell r="A98" t="str">
            <v>EA1/2</v>
          </cell>
          <cell r="B98" t="str">
            <v>No</v>
          </cell>
          <cell r="C98">
            <v>1</v>
          </cell>
          <cell r="D98">
            <v>327</v>
          </cell>
          <cell r="E98">
            <v>1097</v>
          </cell>
          <cell r="F98">
            <v>327</v>
          </cell>
          <cell r="H98">
            <v>327</v>
          </cell>
        </row>
        <row r="99">
          <cell r="A99" t="str">
            <v>SM1/2</v>
          </cell>
          <cell r="B99">
            <v>0</v>
          </cell>
          <cell r="C99">
            <v>11</v>
          </cell>
          <cell r="D99">
            <v>29.363636363636363</v>
          </cell>
          <cell r="E99">
            <v>4720</v>
          </cell>
          <cell r="F99">
            <v>323</v>
          </cell>
          <cell r="H99">
            <v>29.363636363636363</v>
          </cell>
        </row>
        <row r="100">
          <cell r="A100" t="str">
            <v>CN1/2</v>
          </cell>
          <cell r="B100">
            <v>0</v>
          </cell>
          <cell r="C100">
            <v>12</v>
          </cell>
          <cell r="D100">
            <v>26.916666666666668</v>
          </cell>
          <cell r="E100">
            <v>17787</v>
          </cell>
          <cell r="F100">
            <v>323</v>
          </cell>
          <cell r="H100">
            <v>26.916666666666668</v>
          </cell>
        </row>
        <row r="101">
          <cell r="A101" t="str">
            <v>MX1/2</v>
          </cell>
          <cell r="B101" t="str">
            <v>No</v>
          </cell>
          <cell r="C101">
            <v>6</v>
          </cell>
          <cell r="D101">
            <v>52.333333333333336</v>
          </cell>
          <cell r="E101">
            <v>1638</v>
          </cell>
          <cell r="F101">
            <v>314</v>
          </cell>
          <cell r="H101">
            <v>52.333333333333336</v>
          </cell>
        </row>
        <row r="102">
          <cell r="A102" t="str">
            <v>GS1/2</v>
          </cell>
          <cell r="B102" t="str">
            <v>Yes</v>
          </cell>
          <cell r="C102">
            <v>7</v>
          </cell>
          <cell r="D102">
            <v>44.571428571428569</v>
          </cell>
          <cell r="E102">
            <v>936</v>
          </cell>
          <cell r="F102">
            <v>312</v>
          </cell>
          <cell r="G102">
            <v>60</v>
          </cell>
          <cell r="H102">
            <v>104.57142857142857</v>
          </cell>
        </row>
        <row r="103">
          <cell r="A103" t="str">
            <v>PG1/4</v>
          </cell>
          <cell r="B103" t="str">
            <v>Yes</v>
          </cell>
          <cell r="C103">
            <v>6</v>
          </cell>
          <cell r="D103">
            <v>48.666666666666664</v>
          </cell>
          <cell r="E103">
            <v>1033</v>
          </cell>
          <cell r="F103">
            <v>292</v>
          </cell>
          <cell r="G103">
            <v>60</v>
          </cell>
          <cell r="H103">
            <v>108.66666666666666</v>
          </cell>
        </row>
        <row r="104">
          <cell r="A104" t="str">
            <v>MP1/2</v>
          </cell>
          <cell r="B104">
            <v>0</v>
          </cell>
          <cell r="C104">
            <v>14</v>
          </cell>
          <cell r="D104">
            <v>20.428571428571427</v>
          </cell>
          <cell r="E104">
            <v>21164</v>
          </cell>
          <cell r="F104">
            <v>286</v>
          </cell>
          <cell r="H104">
            <v>20.428571428571427</v>
          </cell>
        </row>
        <row r="105">
          <cell r="A105" t="str">
            <v>LT1/2</v>
          </cell>
          <cell r="B105" t="str">
            <v>No</v>
          </cell>
          <cell r="C105">
            <v>9</v>
          </cell>
          <cell r="D105">
            <v>31.777777777777779</v>
          </cell>
          <cell r="E105">
            <v>12915</v>
          </cell>
          <cell r="F105">
            <v>286</v>
          </cell>
          <cell r="H105">
            <v>31.777777777777779</v>
          </cell>
        </row>
        <row r="106">
          <cell r="A106" t="str">
            <v>7B1/2</v>
          </cell>
          <cell r="B106">
            <v>0</v>
          </cell>
          <cell r="C106">
            <v>10</v>
          </cell>
          <cell r="D106">
            <v>27.6</v>
          </cell>
          <cell r="E106">
            <v>10765</v>
          </cell>
          <cell r="F106">
            <v>276</v>
          </cell>
          <cell r="H106">
            <v>27.6</v>
          </cell>
        </row>
        <row r="107">
          <cell r="A107" t="str">
            <v>RR1/2</v>
          </cell>
          <cell r="B107" t="str">
            <v>Yes</v>
          </cell>
          <cell r="C107">
            <v>5</v>
          </cell>
          <cell r="D107">
            <v>51.4</v>
          </cell>
          <cell r="E107">
            <v>1790</v>
          </cell>
          <cell r="F107">
            <v>257</v>
          </cell>
          <cell r="G107">
            <v>60</v>
          </cell>
          <cell r="H107">
            <v>111.4</v>
          </cell>
        </row>
        <row r="108">
          <cell r="A108" t="str">
            <v>GG1/2</v>
          </cell>
          <cell r="B108" t="str">
            <v>Yes</v>
          </cell>
          <cell r="C108">
            <v>4</v>
          </cell>
          <cell r="D108">
            <v>63.5</v>
          </cell>
          <cell r="E108">
            <v>947</v>
          </cell>
          <cell r="F108">
            <v>254</v>
          </cell>
          <cell r="G108">
            <v>60</v>
          </cell>
          <cell r="H108">
            <v>123.5</v>
          </cell>
        </row>
        <row r="109">
          <cell r="A109" t="str">
            <v>DO1/2</v>
          </cell>
          <cell r="B109">
            <v>0</v>
          </cell>
          <cell r="C109">
            <v>10</v>
          </cell>
          <cell r="D109">
            <v>25.2</v>
          </cell>
          <cell r="E109">
            <v>6152</v>
          </cell>
          <cell r="F109">
            <v>252</v>
          </cell>
          <cell r="H109">
            <v>25.2</v>
          </cell>
        </row>
        <row r="110">
          <cell r="A110" t="str">
            <v>BD1/2</v>
          </cell>
          <cell r="B110">
            <v>0</v>
          </cell>
          <cell r="C110">
            <v>6</v>
          </cell>
          <cell r="D110">
            <v>41.5</v>
          </cell>
          <cell r="E110">
            <v>2911</v>
          </cell>
          <cell r="F110">
            <v>249</v>
          </cell>
          <cell r="H110">
            <v>41.5</v>
          </cell>
        </row>
        <row r="111">
          <cell r="A111" t="str">
            <v>PO1/2</v>
          </cell>
          <cell r="B111" t="str">
            <v>No</v>
          </cell>
          <cell r="C111">
            <v>7</v>
          </cell>
          <cell r="D111">
            <v>34.714285714285715</v>
          </cell>
          <cell r="E111">
            <v>2700</v>
          </cell>
          <cell r="F111">
            <v>243</v>
          </cell>
          <cell r="H111">
            <v>34.714285714285715</v>
          </cell>
        </row>
        <row r="112">
          <cell r="A112" t="str">
            <v>SN1/2</v>
          </cell>
          <cell r="B112" t="str">
            <v>Yes</v>
          </cell>
          <cell r="C112">
            <v>9</v>
          </cell>
          <cell r="D112">
            <v>26</v>
          </cell>
          <cell r="E112">
            <v>3171</v>
          </cell>
          <cell r="F112">
            <v>234</v>
          </cell>
          <cell r="G112">
            <v>60</v>
          </cell>
          <cell r="H112">
            <v>86</v>
          </cell>
        </row>
        <row r="113">
          <cell r="A113" t="str">
            <v>GT1/2</v>
          </cell>
          <cell r="B113" t="str">
            <v>No</v>
          </cell>
          <cell r="C113">
            <v>6</v>
          </cell>
          <cell r="D113">
            <v>38.666666666666664</v>
          </cell>
          <cell r="E113">
            <v>1328</v>
          </cell>
          <cell r="F113">
            <v>232</v>
          </cell>
          <cell r="H113">
            <v>38.666666666666664</v>
          </cell>
        </row>
        <row r="114">
          <cell r="A114" t="str">
            <v>WJ1/2</v>
          </cell>
          <cell r="B114">
            <v>0</v>
          </cell>
          <cell r="C114">
            <v>15</v>
          </cell>
          <cell r="D114">
            <v>15.333333333333334</v>
          </cell>
          <cell r="E114">
            <v>18796</v>
          </cell>
          <cell r="F114">
            <v>230</v>
          </cell>
          <cell r="H114">
            <v>15.333333333333334</v>
          </cell>
        </row>
        <row r="115">
          <cell r="A115" t="str">
            <v>SI1/2</v>
          </cell>
          <cell r="B115">
            <v>0</v>
          </cell>
          <cell r="C115">
            <v>9</v>
          </cell>
          <cell r="D115">
            <v>24</v>
          </cell>
          <cell r="E115">
            <v>6017</v>
          </cell>
          <cell r="F115">
            <v>216</v>
          </cell>
          <cell r="H115">
            <v>24</v>
          </cell>
        </row>
        <row r="116">
          <cell r="A116" t="str">
            <v>CW3/4</v>
          </cell>
          <cell r="B116" t="str">
            <v>No</v>
          </cell>
          <cell r="C116">
            <v>5</v>
          </cell>
          <cell r="D116">
            <v>41.8</v>
          </cell>
          <cell r="E116">
            <v>659</v>
          </cell>
          <cell r="F116">
            <v>209</v>
          </cell>
          <cell r="H116">
            <v>41.8</v>
          </cell>
        </row>
        <row r="117">
          <cell r="A117" t="str">
            <v>ED1/2</v>
          </cell>
          <cell r="B117">
            <v>0</v>
          </cell>
          <cell r="C117">
            <v>13</v>
          </cell>
          <cell r="D117">
            <v>15</v>
          </cell>
          <cell r="E117">
            <v>8130</v>
          </cell>
          <cell r="F117">
            <v>195</v>
          </cell>
          <cell r="H117">
            <v>15</v>
          </cell>
        </row>
        <row r="118">
          <cell r="A118" t="str">
            <v>GD1/2</v>
          </cell>
          <cell r="B118" t="str">
            <v>No</v>
          </cell>
          <cell r="C118">
            <v>5</v>
          </cell>
          <cell r="D118">
            <v>38.6</v>
          </cell>
          <cell r="E118">
            <v>1772</v>
          </cell>
          <cell r="F118">
            <v>193</v>
          </cell>
          <cell r="H118">
            <v>38.6</v>
          </cell>
        </row>
        <row r="119">
          <cell r="A119" t="str">
            <v>RF1/2</v>
          </cell>
          <cell r="B119">
            <v>0</v>
          </cell>
          <cell r="C119">
            <v>11</v>
          </cell>
          <cell r="D119">
            <v>16.818181818181817</v>
          </cell>
          <cell r="E119">
            <v>6715</v>
          </cell>
          <cell r="F119">
            <v>185</v>
          </cell>
          <cell r="H119">
            <v>16.818181818181817</v>
          </cell>
        </row>
        <row r="120">
          <cell r="A120" t="str">
            <v>TU1/2</v>
          </cell>
          <cell r="B120">
            <v>0</v>
          </cell>
          <cell r="C120">
            <v>4</v>
          </cell>
          <cell r="D120">
            <v>46</v>
          </cell>
          <cell r="E120">
            <v>822</v>
          </cell>
          <cell r="F120">
            <v>184</v>
          </cell>
          <cell r="H120">
            <v>46</v>
          </cell>
        </row>
        <row r="121">
          <cell r="A121" t="str">
            <v>GY1/2</v>
          </cell>
          <cell r="B121" t="str">
            <v>Yes</v>
          </cell>
          <cell r="C121">
            <v>5</v>
          </cell>
          <cell r="D121">
            <v>36</v>
          </cell>
          <cell r="E121">
            <v>1118</v>
          </cell>
          <cell r="F121">
            <v>180</v>
          </cell>
          <cell r="G121">
            <v>60</v>
          </cell>
          <cell r="H121">
            <v>96</v>
          </cell>
        </row>
        <row r="122">
          <cell r="A122" t="str">
            <v>GV1/2</v>
          </cell>
          <cell r="B122">
            <v>0</v>
          </cell>
          <cell r="C122">
            <v>8</v>
          </cell>
          <cell r="D122">
            <v>21.25</v>
          </cell>
          <cell r="E122">
            <v>1441</v>
          </cell>
          <cell r="F122">
            <v>170</v>
          </cell>
          <cell r="H122">
            <v>21.25</v>
          </cell>
        </row>
        <row r="123">
          <cell r="A123" t="str">
            <v>WC1/2</v>
          </cell>
          <cell r="B123">
            <v>0</v>
          </cell>
          <cell r="C123">
            <v>11</v>
          </cell>
          <cell r="D123">
            <v>15.272727272727273</v>
          </cell>
          <cell r="E123">
            <v>4623</v>
          </cell>
          <cell r="F123">
            <v>168</v>
          </cell>
          <cell r="H123">
            <v>15.272727272727273</v>
          </cell>
        </row>
        <row r="124">
          <cell r="A124" t="str">
            <v>SH1/2</v>
          </cell>
          <cell r="B124">
            <v>0</v>
          </cell>
          <cell r="C124">
            <v>4</v>
          </cell>
          <cell r="D124">
            <v>38.75</v>
          </cell>
          <cell r="E124">
            <v>1697</v>
          </cell>
          <cell r="F124">
            <v>155</v>
          </cell>
          <cell r="H124">
            <v>38.75</v>
          </cell>
        </row>
        <row r="125">
          <cell r="A125" t="str">
            <v>IL1/2</v>
          </cell>
          <cell r="B125" t="str">
            <v>Yes</v>
          </cell>
          <cell r="C125">
            <v>5</v>
          </cell>
          <cell r="D125">
            <v>30.8</v>
          </cell>
          <cell r="E125">
            <v>629</v>
          </cell>
          <cell r="F125">
            <v>154</v>
          </cell>
          <cell r="G125">
            <v>60</v>
          </cell>
          <cell r="H125">
            <v>90.8</v>
          </cell>
        </row>
        <row r="126">
          <cell r="A126" t="str">
            <v>MH1/2</v>
          </cell>
          <cell r="B126">
            <v>0</v>
          </cell>
          <cell r="C126">
            <v>8</v>
          </cell>
          <cell r="D126">
            <v>19.125</v>
          </cell>
          <cell r="E126">
            <v>8260</v>
          </cell>
          <cell r="F126">
            <v>153</v>
          </cell>
          <cell r="H126">
            <v>19.125</v>
          </cell>
        </row>
        <row r="127">
          <cell r="A127" t="str">
            <v>OA1/2</v>
          </cell>
          <cell r="B127">
            <v>0</v>
          </cell>
          <cell r="C127">
            <v>8</v>
          </cell>
          <cell r="D127">
            <v>18.625</v>
          </cell>
          <cell r="E127">
            <v>4908</v>
          </cell>
          <cell r="F127">
            <v>149</v>
          </cell>
          <cell r="H127">
            <v>18.625</v>
          </cell>
        </row>
        <row r="128">
          <cell r="A128" t="str">
            <v>CC1/2</v>
          </cell>
          <cell r="B128">
            <v>0</v>
          </cell>
          <cell r="C128">
            <v>13</v>
          </cell>
          <cell r="D128">
            <v>10.307692307692308</v>
          </cell>
          <cell r="E128">
            <v>9870</v>
          </cell>
          <cell r="F128">
            <v>134</v>
          </cell>
          <cell r="H128">
            <v>10.307692307692308</v>
          </cell>
        </row>
        <row r="129">
          <cell r="A129" t="str">
            <v>NF1/2</v>
          </cell>
          <cell r="B129">
            <v>0</v>
          </cell>
          <cell r="C129">
            <v>3</v>
          </cell>
          <cell r="D129">
            <v>37</v>
          </cell>
          <cell r="E129">
            <v>544</v>
          </cell>
          <cell r="F129">
            <v>111</v>
          </cell>
          <cell r="H129">
            <v>37</v>
          </cell>
        </row>
        <row r="130">
          <cell r="A130" t="str">
            <v>RL1/2</v>
          </cell>
          <cell r="B130" t="str">
            <v>No</v>
          </cell>
          <cell r="C130">
            <v>3</v>
          </cell>
          <cell r="D130">
            <v>37</v>
          </cell>
          <cell r="E130">
            <v>1146</v>
          </cell>
          <cell r="F130">
            <v>111</v>
          </cell>
          <cell r="H130">
            <v>37</v>
          </cell>
        </row>
        <row r="131">
          <cell r="A131" t="str">
            <v>WE1/2</v>
          </cell>
          <cell r="B131" t="str">
            <v>No</v>
          </cell>
          <cell r="C131">
            <v>4</v>
          </cell>
          <cell r="D131">
            <v>27</v>
          </cell>
          <cell r="E131">
            <v>1666</v>
          </cell>
          <cell r="F131">
            <v>108</v>
          </cell>
          <cell r="H131">
            <v>27</v>
          </cell>
        </row>
        <row r="132">
          <cell r="A132" t="str">
            <v>DN1/2</v>
          </cell>
          <cell r="B132">
            <v>0</v>
          </cell>
          <cell r="C132">
            <v>2</v>
          </cell>
          <cell r="D132">
            <v>46</v>
          </cell>
          <cell r="E132">
            <v>464</v>
          </cell>
          <cell r="F132">
            <v>92</v>
          </cell>
          <cell r="H132">
            <v>46</v>
          </cell>
        </row>
        <row r="133">
          <cell r="A133" t="str">
            <v>RV1/2</v>
          </cell>
          <cell r="B133" t="str">
            <v>No</v>
          </cell>
          <cell r="C133">
            <v>3</v>
          </cell>
          <cell r="D133">
            <v>28.333333333333332</v>
          </cell>
          <cell r="E133">
            <v>1002</v>
          </cell>
          <cell r="F133">
            <v>85</v>
          </cell>
          <cell r="H133">
            <v>28.333333333333332</v>
          </cell>
        </row>
        <row r="134">
          <cell r="A134" t="str">
            <v>QM1/2</v>
          </cell>
          <cell r="B134">
            <v>0</v>
          </cell>
          <cell r="C134">
            <v>3</v>
          </cell>
          <cell r="D134">
            <v>23.666666666666668</v>
          </cell>
          <cell r="E134">
            <v>1457</v>
          </cell>
          <cell r="F134">
            <v>71</v>
          </cell>
          <cell r="H134">
            <v>23.666666666666668</v>
          </cell>
        </row>
        <row r="135">
          <cell r="A135" t="str">
            <v>AO1/2</v>
          </cell>
          <cell r="B135">
            <v>0</v>
          </cell>
          <cell r="C135">
            <v>4</v>
          </cell>
          <cell r="D135">
            <v>16.5</v>
          </cell>
          <cell r="E135">
            <v>1091</v>
          </cell>
          <cell r="F135">
            <v>66</v>
          </cell>
          <cell r="H135">
            <v>16.5</v>
          </cell>
        </row>
        <row r="136">
          <cell r="A136" t="str">
            <v>BQ1/2</v>
          </cell>
          <cell r="B136">
            <v>0</v>
          </cell>
          <cell r="C136">
            <v>2</v>
          </cell>
          <cell r="D136">
            <v>32.5</v>
          </cell>
          <cell r="E136">
            <v>389</v>
          </cell>
          <cell r="F136">
            <v>65</v>
          </cell>
          <cell r="H136">
            <v>32.5</v>
          </cell>
        </row>
        <row r="137">
          <cell r="A137" t="str">
            <v>NE1/2</v>
          </cell>
          <cell r="B137" t="str">
            <v>No</v>
          </cell>
          <cell r="C137">
            <v>1</v>
          </cell>
          <cell r="D137">
            <v>20</v>
          </cell>
          <cell r="E137">
            <v>354</v>
          </cell>
          <cell r="F137">
            <v>20</v>
          </cell>
          <cell r="H137">
            <v>20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tion SKU Goals"/>
      <sheetName val="Transition Cat Pivot (2)"/>
      <sheetName val="Transition Cat Pivot"/>
      <sheetName val="SKU Transition Matrix"/>
      <sheetName val="Transition Pivot"/>
      <sheetName val="SKU Pivot"/>
      <sheetName val="ALL DATA"/>
      <sheetName val="STD DEV Trans 2016-2018"/>
      <sheetName val="STD DEV Trans 2017-2018"/>
      <sheetName val="Overall Summary"/>
      <sheetName val="Pivot Overall Sum"/>
      <sheetName val="SKU Summary Data"/>
      <sheetName val="SKU Summary Pivot"/>
      <sheetName val="Pivot by SKU"/>
      <sheetName val="2014_Mar 2016"/>
      <sheetName val="Pivot"/>
      <sheetName val="2016 Data"/>
      <sheetName val="Reference"/>
      <sheetName val="Cummulative Pr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M3" t="str">
            <v>Color</v>
          </cell>
          <cell r="N3" t="str">
            <v>Super clean</v>
          </cell>
        </row>
        <row r="4">
          <cell r="M4" t="str">
            <v>MT</v>
          </cell>
          <cell r="N4" t="str">
            <v>Sup-Clean</v>
          </cell>
        </row>
        <row r="5">
          <cell r="M5" t="str">
            <v>AI</v>
          </cell>
          <cell r="N5" t="str">
            <v>Sup-Clean</v>
          </cell>
        </row>
        <row r="6">
          <cell r="M6" t="str">
            <v>WC</v>
          </cell>
          <cell r="N6" t="str">
            <v>Sup-Clean</v>
          </cell>
        </row>
        <row r="7">
          <cell r="M7" t="str">
            <v>TD</v>
          </cell>
          <cell r="N7" t="str">
            <v>Sup-Clean</v>
          </cell>
        </row>
        <row r="8">
          <cell r="M8" t="str">
            <v>LT</v>
          </cell>
          <cell r="N8" t="str">
            <v>Sup-Clean</v>
          </cell>
        </row>
        <row r="9">
          <cell r="M9" t="str">
            <v>PX</v>
          </cell>
          <cell r="N9" t="str">
            <v>Sup-Clean</v>
          </cell>
        </row>
        <row r="10">
          <cell r="M10" t="str">
            <v>UX</v>
          </cell>
          <cell r="N10" t="str">
            <v>Sup-Clean</v>
          </cell>
        </row>
        <row r="11">
          <cell r="M11" t="str">
            <v>LI</v>
          </cell>
          <cell r="N11" t="str">
            <v>Sup-Clean</v>
          </cell>
        </row>
        <row r="12">
          <cell r="M12" t="str">
            <v>MX</v>
          </cell>
          <cell r="N12" t="str">
            <v>Sup-Clean</v>
          </cell>
        </row>
        <row r="13">
          <cell r="M13" t="str">
            <v>NP</v>
          </cell>
          <cell r="N13" t="str">
            <v>Sup-Clean</v>
          </cell>
        </row>
        <row r="14">
          <cell r="M14" t="str">
            <v>RC</v>
          </cell>
          <cell r="N14" t="str">
            <v>Sup-Clean</v>
          </cell>
        </row>
        <row r="15">
          <cell r="M15" t="str">
            <v>RL</v>
          </cell>
          <cell r="N15" t="str">
            <v>Sup-Clean</v>
          </cell>
        </row>
        <row r="16">
          <cell r="M16" t="str">
            <v>SF</v>
          </cell>
          <cell r="N16" t="str">
            <v>Sup-Clean</v>
          </cell>
        </row>
        <row r="17">
          <cell r="M17" t="str">
            <v>WM</v>
          </cell>
          <cell r="N17" t="str">
            <v>Sup-Clean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U161"/>
  <sheetViews>
    <sheetView tabSelected="1" zoomScale="110" zoomScaleNormal="110" workbookViewId="0">
      <selection activeCell="Z5" sqref="Z5"/>
    </sheetView>
  </sheetViews>
  <sheetFormatPr defaultRowHeight="15" outlineLevelCol="1" x14ac:dyDescent="0.25"/>
  <cols>
    <col min="1" max="1" width="13.140625" bestFit="1" customWidth="1"/>
    <col min="4" max="4" width="3.85546875" customWidth="1"/>
    <col min="5" max="5" width="6.5703125" customWidth="1"/>
    <col min="6" max="6" width="6.42578125" customWidth="1"/>
    <col min="7" max="7" width="5.5703125" customWidth="1"/>
    <col min="8" max="12" width="9.140625" customWidth="1"/>
    <col min="13" max="16" width="9.140625" customWidth="1" outlineLevel="1"/>
    <col min="17" max="17" width="9.140625" style="1" customWidth="1" outlineLevel="1"/>
    <col min="18" max="19" width="11.5703125" customWidth="1" outlineLevel="1"/>
    <col min="20" max="20" width="10.5703125" style="1" customWidth="1" outlineLevel="1"/>
    <col min="21" max="21" width="9.140625" customWidth="1" outlineLevel="1"/>
  </cols>
  <sheetData>
    <row r="3" spans="1:21" s="3" customFormat="1" x14ac:dyDescent="0.25">
      <c r="B3" s="2">
        <v>1</v>
      </c>
      <c r="C3" s="2"/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11</v>
      </c>
    </row>
    <row r="4" spans="1:21" s="4" customFormat="1" ht="38.25" x14ac:dyDescent="0.25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6" t="s">
        <v>14</v>
      </c>
      <c r="P4" s="5" t="s">
        <v>15</v>
      </c>
      <c r="Q4" s="7" t="s">
        <v>16</v>
      </c>
      <c r="R4" s="5" t="s">
        <v>17</v>
      </c>
      <c r="S4" s="5" t="s">
        <v>18</v>
      </c>
      <c r="T4" s="7" t="s">
        <v>19</v>
      </c>
      <c r="U4" s="5" t="s">
        <v>20</v>
      </c>
    </row>
    <row r="5" spans="1:21" x14ac:dyDescent="0.25">
      <c r="A5" s="8" t="s">
        <v>190</v>
      </c>
      <c r="B5" s="8" t="s">
        <v>251</v>
      </c>
      <c r="C5" s="8" t="str">
        <f>IFERROR(VLOOKUP(B5,[2]Reference!$P$9:$R$240,3,FALSE),"-")</f>
        <v>D12516781</v>
      </c>
      <c r="D5" s="8" t="s">
        <v>23</v>
      </c>
      <c r="E5" s="8" t="str">
        <f>IFERROR(VLOOKUP(LEFT(B5,2),[3]Reference!$M$3:$N$17,2,FALSE),"")</f>
        <v/>
      </c>
      <c r="F5" s="8">
        <v>2693</v>
      </c>
      <c r="G5" s="8">
        <v>107</v>
      </c>
      <c r="H5" s="8" t="s">
        <v>195</v>
      </c>
      <c r="I5" s="8" t="s">
        <v>151</v>
      </c>
      <c r="J5" s="8" t="s">
        <v>152</v>
      </c>
      <c r="K5" s="8" t="s">
        <v>152</v>
      </c>
      <c r="L5" s="8" t="s">
        <v>252</v>
      </c>
      <c r="M5" s="8">
        <v>2</v>
      </c>
      <c r="N5" s="8">
        <v>44</v>
      </c>
      <c r="O5" s="9">
        <f>VLOOKUP($B5,[2]Reference!$AK$9:$AO$226,4,FALSE)</f>
        <v>117.35738421637645</v>
      </c>
      <c r="P5" s="10">
        <f>VLOOKUP($B5,[2]Reference!$AK$9:$AO$226,5,FALSE)</f>
        <v>156.7619451648759</v>
      </c>
      <c r="Q5" s="10">
        <f>VLOOKUP(B5,'[2]Transition Data'!A:H,8,FALSE)</f>
        <v>105.84615384615384</v>
      </c>
      <c r="R5" s="8"/>
      <c r="S5" s="8"/>
      <c r="T5" s="10">
        <f>O5*Q5+R5</f>
        <v>12421.827744748767</v>
      </c>
      <c r="U5" s="8">
        <v>2</v>
      </c>
    </row>
    <row r="6" spans="1:21" x14ac:dyDescent="0.25">
      <c r="A6" s="8" t="s">
        <v>190</v>
      </c>
      <c r="B6" s="8" t="s">
        <v>269</v>
      </c>
      <c r="C6" s="8" t="str">
        <f>IFERROR(VLOOKUP(B6,[2]Reference!$P$9:$R$240,3,FALSE),"-")</f>
        <v>D13901285</v>
      </c>
      <c r="D6" s="8" t="s">
        <v>32</v>
      </c>
      <c r="E6" s="8" t="str">
        <f>IFERROR(VLOOKUP(LEFT(B6,2),[3]Reference!$M$3:$N$17,2,FALSE),"")</f>
        <v/>
      </c>
      <c r="F6" s="8">
        <v>5189</v>
      </c>
      <c r="G6" s="8">
        <v>83</v>
      </c>
      <c r="H6" s="8" t="s">
        <v>24</v>
      </c>
      <c r="I6" s="8" t="s">
        <v>151</v>
      </c>
      <c r="J6" s="8" t="s">
        <v>184</v>
      </c>
      <c r="K6" s="8" t="s">
        <v>184</v>
      </c>
      <c r="L6" s="8" t="s">
        <v>270</v>
      </c>
      <c r="M6" s="8">
        <v>3</v>
      </c>
      <c r="N6" s="8">
        <v>58</v>
      </c>
      <c r="O6" s="9">
        <f>VLOOKUP($B6,[2]Reference!$AK$9:$AO$226,4,FALSE)</f>
        <v>155.06452619633063</v>
      </c>
      <c r="P6" s="10">
        <f>VLOOKUP($B6,[2]Reference!$AK$9:$AO$226,5,FALSE)</f>
        <v>208.94676943446186</v>
      </c>
      <c r="Q6" s="10">
        <f>VLOOKUP(B6,'[2]Transition Data'!A:H,8,FALSE)</f>
        <v>41.4</v>
      </c>
      <c r="R6" s="8"/>
      <c r="S6" s="8"/>
      <c r="T6" s="10">
        <f>O6*Q6+R6</f>
        <v>6419.6713845280883</v>
      </c>
      <c r="U6" s="8">
        <v>3</v>
      </c>
    </row>
    <row r="7" spans="1:21" x14ac:dyDescent="0.25">
      <c r="A7" s="8" t="s">
        <v>21</v>
      </c>
      <c r="B7" s="8" t="s">
        <v>70</v>
      </c>
      <c r="C7" s="8" t="str">
        <f>IFERROR(VLOOKUP(B7,[2]Reference!$P$9:$R$240,3,FALSE),"-")</f>
        <v>D11975095</v>
      </c>
      <c r="D7" s="8" t="s">
        <v>32</v>
      </c>
      <c r="E7" s="8" t="str">
        <f>IFERROR(VLOOKUP(LEFT(B7,2),[3]Reference!$M$3:$N$17,2,FALSE),"")</f>
        <v/>
      </c>
      <c r="F7" s="8">
        <v>5475</v>
      </c>
      <c r="G7" s="8">
        <v>26</v>
      </c>
      <c r="H7" s="8" t="s">
        <v>53</v>
      </c>
      <c r="I7" s="8" t="s">
        <v>25</v>
      </c>
      <c r="J7" s="8" t="s">
        <v>62</v>
      </c>
      <c r="K7" s="8" t="s">
        <v>62</v>
      </c>
      <c r="L7" s="8" t="s">
        <v>71</v>
      </c>
      <c r="M7" s="8">
        <v>2</v>
      </c>
      <c r="N7" s="8">
        <f>VLOOKUP(B7,'[2]Material WC'!$G$10:$AG$94,20,FALSE)</f>
        <v>20</v>
      </c>
      <c r="O7" s="9">
        <f>VLOOKUP($B7,[2]Reference!$AK$9:$AO$226,4,FALSE)</f>
        <v>125.60969014591966</v>
      </c>
      <c r="P7" s="10">
        <f>VLOOKUP($B7,[2]Reference!$AK$9:$AO$226,5,FALSE)</f>
        <v>187.43204827958925</v>
      </c>
      <c r="Q7" s="10">
        <f>VLOOKUP(B7,'[2]Transition Data'!A:H,8,FALSE)</f>
        <v>27.6</v>
      </c>
      <c r="R7" s="8"/>
      <c r="S7" s="8"/>
      <c r="T7" s="10">
        <f>O7*Q7+R7</f>
        <v>3466.8274480273826</v>
      </c>
      <c r="U7" s="8">
        <v>2</v>
      </c>
    </row>
    <row r="8" spans="1:21" x14ac:dyDescent="0.25">
      <c r="A8" s="8" t="s">
        <v>190</v>
      </c>
      <c r="B8" s="8" t="s">
        <v>203</v>
      </c>
      <c r="C8" s="8" t="str">
        <f>IFERROR(VLOOKUP(B8,[2]Reference!$P$9:$R$240,3,FALSE),"-")</f>
        <v>D12361842</v>
      </c>
      <c r="D8" s="8" t="s">
        <v>32</v>
      </c>
      <c r="E8" s="8" t="str">
        <f>IFERROR(VLOOKUP(LEFT(B8,2),[3]Reference!$M$3:$N$17,2,FALSE),"")</f>
        <v/>
      </c>
      <c r="F8" s="8">
        <v>6566</v>
      </c>
      <c r="G8" s="8">
        <v>94</v>
      </c>
      <c r="H8" s="8" t="s">
        <v>24</v>
      </c>
      <c r="I8" s="8" t="s">
        <v>25</v>
      </c>
      <c r="J8" s="8" t="s">
        <v>192</v>
      </c>
      <c r="K8" s="8" t="s">
        <v>192</v>
      </c>
      <c r="L8" s="8" t="s">
        <v>204</v>
      </c>
      <c r="M8" s="8">
        <v>1</v>
      </c>
      <c r="N8" s="8">
        <v>6</v>
      </c>
      <c r="O8" s="9">
        <f>VLOOKUP($B8,[2]Reference!$AK$9:$AO$226,4,FALSE)</f>
        <v>146.22011328066779</v>
      </c>
      <c r="P8" s="10">
        <f>VLOOKUP($B8,[2]Reference!$AK$9:$AO$226,5,FALSE)</f>
        <v>212.49179907586824</v>
      </c>
      <c r="Q8" s="10">
        <f>VLOOKUP(B8,'[2]Transition Data'!A:H,8,FALSE)</f>
        <v>36.916666666666664</v>
      </c>
      <c r="R8" s="11">
        <v>11187</v>
      </c>
      <c r="S8" s="11"/>
      <c r="T8" s="10">
        <f>O8*Q8+R8</f>
        <v>16584.95918194465</v>
      </c>
      <c r="U8" s="8">
        <v>1</v>
      </c>
    </row>
    <row r="9" spans="1:21" x14ac:dyDescent="0.25">
      <c r="A9" s="8" t="s">
        <v>21</v>
      </c>
      <c r="B9" s="8" t="s">
        <v>68</v>
      </c>
      <c r="C9" s="8" t="str">
        <f>IFERROR(VLOOKUP(B9,[2]Reference!$P$9:$R$240,3,FALSE),"-")</f>
        <v>D11972996</v>
      </c>
      <c r="D9" s="8" t="s">
        <v>32</v>
      </c>
      <c r="E9" s="8" t="str">
        <f>IFERROR(VLOOKUP(LEFT(B9,2),[3]Reference!$M$3:$N$17,2,FALSE),"")</f>
        <v/>
      </c>
      <c r="F9" s="8">
        <v>10840</v>
      </c>
      <c r="G9" s="8">
        <v>15</v>
      </c>
      <c r="H9" s="8" t="s">
        <v>53</v>
      </c>
      <c r="I9" s="8" t="s">
        <v>25</v>
      </c>
      <c r="J9" s="8" t="s">
        <v>62</v>
      </c>
      <c r="K9" s="8" t="s">
        <v>62</v>
      </c>
      <c r="L9" s="8" t="s">
        <v>69</v>
      </c>
      <c r="M9" s="8">
        <v>2</v>
      </c>
      <c r="N9" s="8">
        <f>VLOOKUP(B9,'[2]Material WC'!$G$10:$AG$94,20,FALSE)</f>
        <v>19</v>
      </c>
      <c r="O9" s="9">
        <f>VLOOKUP($B9,[2]Reference!$AK$9:$AO$226,4,FALSE)</f>
        <v>115.2195416285453</v>
      </c>
      <c r="P9" s="10">
        <f>VLOOKUP($B9,[2]Reference!$AK$9:$AO$226,5,FALSE)</f>
        <v>171.03748764867339</v>
      </c>
      <c r="Q9" s="10">
        <f>VLOOKUP(B9,'[2]Transition Data'!A:H,8,FALSE)</f>
        <v>44.5</v>
      </c>
      <c r="R9" s="8"/>
      <c r="S9" s="8"/>
      <c r="T9" s="10">
        <f>O9*Q9+R9</f>
        <v>5127.2696024702655</v>
      </c>
      <c r="U9" s="8">
        <v>2</v>
      </c>
    </row>
    <row r="10" spans="1:21" x14ac:dyDescent="0.25">
      <c r="A10" s="8" t="s">
        <v>190</v>
      </c>
      <c r="B10" s="8" t="s">
        <v>211</v>
      </c>
      <c r="C10" s="8" t="str">
        <f>IFERROR(VLOOKUP(B10,[2]Reference!$P$9:$R$240,3,FALSE),"-")</f>
        <v>D12291486</v>
      </c>
      <c r="D10" s="8" t="s">
        <v>32</v>
      </c>
      <c r="E10" s="8" t="str">
        <f>IFERROR(VLOOKUP(LEFT(B10,2),[3]Reference!$M$3:$N$17,2,FALSE),"")</f>
        <v/>
      </c>
      <c r="F10" s="8">
        <v>1924</v>
      </c>
      <c r="G10" s="8">
        <v>110</v>
      </c>
      <c r="H10" s="8" t="s">
        <v>195</v>
      </c>
      <c r="I10" s="8" t="s">
        <v>25</v>
      </c>
      <c r="J10" s="8" t="s">
        <v>192</v>
      </c>
      <c r="K10" s="8" t="s">
        <v>192</v>
      </c>
      <c r="L10" s="8" t="s">
        <v>212</v>
      </c>
      <c r="M10" s="8">
        <v>1</v>
      </c>
      <c r="N10" s="8">
        <v>10</v>
      </c>
      <c r="O10" s="9">
        <f>VLOOKUP($B10,[2]Reference!$AK$9:$AO$226,4,FALSE)</f>
        <v>216.38803230543323</v>
      </c>
      <c r="P10" s="10">
        <f>VLOOKUP($B10,[2]Reference!$AK$9:$AO$226,5,FALSE)</f>
        <v>310.50264806656872</v>
      </c>
      <c r="Q10" s="10">
        <f>VLOOKUP(B10,'[2]Transition Data'!A:H,8,FALSE)</f>
        <v>233.6</v>
      </c>
      <c r="R10" s="11">
        <v>11187</v>
      </c>
      <c r="S10" s="11"/>
      <c r="T10" s="10">
        <f>O10*Q10+R10</f>
        <v>61735.244346549203</v>
      </c>
      <c r="U10" s="8">
        <v>1</v>
      </c>
    </row>
    <row r="11" spans="1:21" x14ac:dyDescent="0.25">
      <c r="A11" s="8" t="s">
        <v>190</v>
      </c>
      <c r="B11" s="12" t="s">
        <v>295</v>
      </c>
      <c r="C11" s="8" t="str">
        <f>IFERROR(VLOOKUP(B11,[2]Reference!$P$9:$R$240,3,FALSE),"-")</f>
        <v>D13287547</v>
      </c>
      <c r="D11" s="8" t="s">
        <v>32</v>
      </c>
      <c r="E11" s="8" t="str">
        <f>IFERROR(VLOOKUP(LEFT(B11,2),[3]Reference!$M$3:$N$17,2,FALSE),"")</f>
        <v>Sup-Clean</v>
      </c>
      <c r="F11" s="8">
        <v>6347</v>
      </c>
      <c r="G11" s="8">
        <v>95</v>
      </c>
      <c r="H11" s="8" t="s">
        <v>24</v>
      </c>
      <c r="I11" s="8" t="s">
        <v>25</v>
      </c>
      <c r="J11" s="8" t="s">
        <v>83</v>
      </c>
      <c r="K11" s="8" t="str">
        <f>E11</f>
        <v>Sup-Clean</v>
      </c>
      <c r="L11" s="8" t="s">
        <v>296</v>
      </c>
      <c r="M11" s="8">
        <v>4</v>
      </c>
      <c r="N11" s="8">
        <v>71</v>
      </c>
      <c r="O11" s="9">
        <f>VLOOKUP($B11,[2]Reference!$AK$9:$AO$226,4,FALSE)</f>
        <v>136.08486553639284</v>
      </c>
      <c r="P11" s="10">
        <f>VLOOKUP($B11,[2]Reference!$AK$9:$AO$226,5,FALSE)</f>
        <v>199.1021484945922</v>
      </c>
      <c r="Q11" s="10">
        <f>VLOOKUP(B11,'[2]Transition Data'!A:H,8,FALSE)</f>
        <v>56.384615384615387</v>
      </c>
      <c r="R11" s="8"/>
      <c r="S11" s="8"/>
      <c r="T11" s="10">
        <f>O11*Q11+R11</f>
        <v>7673.0928029366123</v>
      </c>
      <c r="U11" s="8">
        <v>4</v>
      </c>
    </row>
    <row r="12" spans="1:21" x14ac:dyDescent="0.25">
      <c r="A12" s="8" t="s">
        <v>21</v>
      </c>
      <c r="B12" s="8" t="s">
        <v>186</v>
      </c>
      <c r="C12" s="8" t="str">
        <f>IFERROR(VLOOKUP(B12,[2]Reference!$P$9:$R$240,3,FALSE),"-")</f>
        <v>D11972735</v>
      </c>
      <c r="D12" s="8" t="s">
        <v>23</v>
      </c>
      <c r="E12" s="8" t="str">
        <f>IFERROR(VLOOKUP(LEFT(B12,2),[3]Reference!$M$3:$N$17,2,FALSE),"")</f>
        <v/>
      </c>
      <c r="F12" s="8">
        <v>2439</v>
      </c>
      <c r="G12" s="8">
        <v>47</v>
      </c>
      <c r="H12" s="8" t="s">
        <v>33</v>
      </c>
      <c r="I12" s="8" t="s">
        <v>151</v>
      </c>
      <c r="J12" s="8" t="s">
        <v>184</v>
      </c>
      <c r="K12" s="8" t="s">
        <v>184</v>
      </c>
      <c r="L12" s="8" t="s">
        <v>187</v>
      </c>
      <c r="M12" s="8">
        <v>6</v>
      </c>
      <c r="N12" s="8">
        <f>VLOOKUP(B12,'[2]Material WC'!$G$10:$AG$94,20,FALSE)</f>
        <v>83</v>
      </c>
      <c r="O12" s="9">
        <f>VLOOKUP($B12,[2]Reference!$AK$9:$AO$226,4,FALSE)</f>
        <v>234.81336349121872</v>
      </c>
      <c r="P12" s="10">
        <f>VLOOKUP($B12,[2]Reference!$AK$9:$AO$226,5,FALSE)</f>
        <v>302.05087014369349</v>
      </c>
      <c r="Q12" s="10">
        <f>VLOOKUP(B12,'[2]Transition Data'!A:H,8,FALSE)</f>
        <v>113.41176470588235</v>
      </c>
      <c r="R12" s="8"/>
      <c r="S12" s="8"/>
      <c r="T12" s="10">
        <f>O12*Q12+R12</f>
        <v>26630.597930062922</v>
      </c>
      <c r="U12" s="8">
        <v>6</v>
      </c>
    </row>
    <row r="13" spans="1:21" x14ac:dyDescent="0.25">
      <c r="A13" s="8" t="s">
        <v>190</v>
      </c>
      <c r="B13" s="8" t="s">
        <v>186</v>
      </c>
      <c r="C13" s="8" t="str">
        <f>IFERROR(VLOOKUP(B13,[2]Reference!$P$9:$R$240,3,FALSE),"-")</f>
        <v>D11972735</v>
      </c>
      <c r="D13" s="8" t="s">
        <v>23</v>
      </c>
      <c r="E13" s="8" t="str">
        <f>IFERROR(VLOOKUP(LEFT(B13,2),[3]Reference!$M$3:$N$17,2,FALSE),"")</f>
        <v/>
      </c>
      <c r="F13" s="8">
        <v>1765</v>
      </c>
      <c r="G13" s="8">
        <v>47</v>
      </c>
      <c r="H13" s="8" t="s">
        <v>33</v>
      </c>
      <c r="I13" s="8" t="s">
        <v>151</v>
      </c>
      <c r="J13" s="8" t="s">
        <v>184</v>
      </c>
      <c r="K13" s="8" t="s">
        <v>184</v>
      </c>
      <c r="L13" s="8" t="s">
        <v>187</v>
      </c>
      <c r="M13" s="8">
        <v>3</v>
      </c>
      <c r="N13" s="8">
        <v>57</v>
      </c>
      <c r="O13" s="9">
        <f>VLOOKUP($B13,[2]Reference!$AK$9:$AO$226,4,FALSE)</f>
        <v>234.81336349121872</v>
      </c>
      <c r="P13" s="10">
        <f>VLOOKUP($B13,[2]Reference!$AK$9:$AO$226,5,FALSE)</f>
        <v>302.05087014369349</v>
      </c>
      <c r="Q13" s="10">
        <f>VLOOKUP(B13,'[2]Transition Data'!A:H,8,FALSE)</f>
        <v>113.41176470588235</v>
      </c>
      <c r="R13" s="8"/>
      <c r="S13" s="8"/>
      <c r="T13" s="10">
        <f>O13*Q13+R13</f>
        <v>26630.597930062922</v>
      </c>
      <c r="U13" s="8">
        <v>3</v>
      </c>
    </row>
    <row r="14" spans="1:21" x14ac:dyDescent="0.25">
      <c r="A14" s="8" t="s">
        <v>21</v>
      </c>
      <c r="B14" s="8" t="s">
        <v>98</v>
      </c>
      <c r="C14" s="8" t="str">
        <f>IFERROR(VLOOKUP(B14,[2]Reference!$P$9:$R$240,3,FALSE),"-")</f>
        <v>D11973014</v>
      </c>
      <c r="D14" s="8" t="s">
        <v>23</v>
      </c>
      <c r="E14" s="8" t="str">
        <f>IFERROR(VLOOKUP(LEFT(B14,2),[3]Reference!$M$3:$N$17,2,FALSE),"")</f>
        <v/>
      </c>
      <c r="F14" s="8">
        <v>414</v>
      </c>
      <c r="G14" s="8">
        <v>76</v>
      </c>
      <c r="H14" s="8" t="s">
        <v>24</v>
      </c>
      <c r="I14" s="8" t="s">
        <v>25</v>
      </c>
      <c r="J14" s="8" t="s">
        <v>83</v>
      </c>
      <c r="K14" s="8" t="s">
        <v>83</v>
      </c>
      <c r="L14" s="8" t="s">
        <v>99</v>
      </c>
      <c r="M14" s="8">
        <v>3</v>
      </c>
      <c r="N14" s="8">
        <f>VLOOKUP(B14,'[2]Material WC'!$G$10:$AG$94,20,FALSE)</f>
        <v>33</v>
      </c>
      <c r="O14" s="9">
        <f>VLOOKUP($B14,[2]Reference!$AK$9:$AO$226,4,FALSE)</f>
        <v>156.34543710021325</v>
      </c>
      <c r="P14" s="10">
        <f>VLOOKUP($B14,[2]Reference!$AK$9:$AO$226,5,FALSE)</f>
        <v>229.05200426439228</v>
      </c>
      <c r="Q14" s="10">
        <f>VLOOKUP(B14,'[2]Transition Data'!A:H,8,FALSE)</f>
        <v>16.5</v>
      </c>
      <c r="R14" s="8"/>
      <c r="S14" s="8"/>
      <c r="T14" s="10">
        <f>O14*Q14+R14</f>
        <v>2579.6997121535187</v>
      </c>
      <c r="U14" s="8">
        <v>3</v>
      </c>
    </row>
    <row r="15" spans="1:21" x14ac:dyDescent="0.25">
      <c r="A15" s="8" t="s">
        <v>21</v>
      </c>
      <c r="B15" s="8" t="s">
        <v>29</v>
      </c>
      <c r="C15" s="8" t="str">
        <f>IFERROR(VLOOKUP(B15,[2]Reference!$P$9:$R$240,3,FALSE),"-")</f>
        <v>D11973020</v>
      </c>
      <c r="D15" s="8" t="s">
        <v>23</v>
      </c>
      <c r="E15" s="8" t="str">
        <f>IFERROR(VLOOKUP(LEFT(B15,2),[3]Reference!$M$3:$N$17,2,FALSE),"")</f>
        <v/>
      </c>
      <c r="F15" s="8">
        <v>1516</v>
      </c>
      <c r="G15" s="8">
        <v>56</v>
      </c>
      <c r="H15" s="8" t="s">
        <v>24</v>
      </c>
      <c r="I15" s="8" t="s">
        <v>25</v>
      </c>
      <c r="J15" s="8" t="s">
        <v>26</v>
      </c>
      <c r="K15" s="8" t="s">
        <v>26</v>
      </c>
      <c r="L15" s="8" t="s">
        <v>30</v>
      </c>
      <c r="M15" s="8">
        <v>1</v>
      </c>
      <c r="N15" s="8">
        <f>VLOOKUP(B15,'[2]Material WC'!$G$10:$AG$94,20,FALSE)</f>
        <v>2</v>
      </c>
      <c r="O15" s="9">
        <f>VLOOKUP($B15,[2]Reference!$AK$9:$AO$226,4,FALSE)</f>
        <v>138.45742335290279</v>
      </c>
      <c r="P15" s="10">
        <f>VLOOKUP($B15,[2]Reference!$AK$9:$AO$226,5,FALSE)</f>
        <v>193.51257012393995</v>
      </c>
      <c r="Q15" s="10">
        <f>VLOOKUP(B15,'[2]Transition Data'!A:H,8,FALSE)</f>
        <v>101.4</v>
      </c>
      <c r="R15" s="8"/>
      <c r="S15" s="8"/>
      <c r="T15" s="10">
        <f>O15*Q15+R15</f>
        <v>14039.582727984343</v>
      </c>
      <c r="U15" s="8">
        <v>1</v>
      </c>
    </row>
    <row r="16" spans="1:21" x14ac:dyDescent="0.25">
      <c r="A16" s="8" t="s">
        <v>21</v>
      </c>
      <c r="B16" s="8" t="s">
        <v>57</v>
      </c>
      <c r="C16" s="8" t="str">
        <f>IFERROR(VLOOKUP(B16,[2]Reference!$P$9:$R$240,3,FALSE),"-")</f>
        <v>D11805751</v>
      </c>
      <c r="D16" s="8" t="s">
        <v>32</v>
      </c>
      <c r="E16" s="8" t="str">
        <f>IFERROR(VLOOKUP(LEFT(B16,2),[3]Reference!$M$3:$N$17,2,FALSE),"")</f>
        <v/>
      </c>
      <c r="F16" s="8">
        <v>14467</v>
      </c>
      <c r="G16" s="8">
        <v>11</v>
      </c>
      <c r="H16" s="8" t="s">
        <v>53</v>
      </c>
      <c r="I16" s="8" t="s">
        <v>25</v>
      </c>
      <c r="J16" s="8" t="s">
        <v>26</v>
      </c>
      <c r="K16" s="8" t="s">
        <v>26</v>
      </c>
      <c r="L16" s="8" t="s">
        <v>27</v>
      </c>
      <c r="M16" s="8">
        <v>1</v>
      </c>
      <c r="N16" s="8">
        <f>VLOOKUP(B16,'[2]Material WC'!$G$10:$AG$94,20,FALSE)</f>
        <v>14</v>
      </c>
      <c r="O16" s="9">
        <f>VLOOKUP($B16,[2]Reference!$AK$9:$AO$226,4,FALSE)</f>
        <v>113.0067831737346</v>
      </c>
      <c r="P16" s="10">
        <f>VLOOKUP($B16,[2]Reference!$AK$9:$AO$226,5,FALSE)</f>
        <v>165.92863748290011</v>
      </c>
      <c r="Q16" s="10">
        <f>VLOOKUP(B16,'[2]Transition Data'!A:H,8,FALSE)</f>
        <v>34.222222222222221</v>
      </c>
      <c r="R16" s="8"/>
      <c r="S16" s="8"/>
      <c r="T16" s="10">
        <f>O16*Q16+R16</f>
        <v>3867.3432463900285</v>
      </c>
      <c r="U16" s="8">
        <v>1</v>
      </c>
    </row>
    <row r="17" spans="1:21" x14ac:dyDescent="0.25">
      <c r="A17" s="8" t="s">
        <v>21</v>
      </c>
      <c r="B17" s="8" t="s">
        <v>28</v>
      </c>
      <c r="C17" s="8" t="str">
        <f>IFERROR(VLOOKUP(B17,[2]Reference!$P$9:$R$240,3,FALSE),"-")</f>
        <v>D11805639</v>
      </c>
      <c r="D17" s="8" t="s">
        <v>23</v>
      </c>
      <c r="E17" s="8" t="str">
        <f>IFERROR(VLOOKUP(LEFT(B17,2),[3]Reference!$M$3:$N$17,2,FALSE),"")</f>
        <v/>
      </c>
      <c r="F17" s="8">
        <v>578</v>
      </c>
      <c r="G17" s="8">
        <v>73</v>
      </c>
      <c r="H17" s="8" t="s">
        <v>24</v>
      </c>
      <c r="I17" s="8" t="s">
        <v>25</v>
      </c>
      <c r="J17" s="8" t="s">
        <v>26</v>
      </c>
      <c r="K17" s="8" t="s">
        <v>26</v>
      </c>
      <c r="L17" s="8" t="s">
        <v>27</v>
      </c>
      <c r="M17" s="8">
        <v>1</v>
      </c>
      <c r="N17" s="8">
        <f>VLOOKUP(B17,'[2]Material WC'!$G$10:$AG$94,20,FALSE)</f>
        <v>1</v>
      </c>
      <c r="O17" s="9">
        <f>VLOOKUP($B17,[2]Reference!$AK$9:$AO$226,4,FALSE)</f>
        <v>60.905793528505392</v>
      </c>
      <c r="P17" s="10">
        <f>VLOOKUP($B17,[2]Reference!$AK$9:$AO$226,5,FALSE)</f>
        <v>117.14932203389831</v>
      </c>
      <c r="Q17" s="10">
        <f>VLOOKUP(B17,'[2]Transition Data'!A:H,8,FALSE)</f>
        <v>106.14285714285714</v>
      </c>
      <c r="R17" s="8"/>
      <c r="S17" s="8"/>
      <c r="T17" s="10">
        <f>O17*Q17+R17</f>
        <v>6464.7149416685006</v>
      </c>
      <c r="U17" s="8">
        <v>1</v>
      </c>
    </row>
    <row r="18" spans="1:21" x14ac:dyDescent="0.25">
      <c r="A18" s="8" t="s">
        <v>190</v>
      </c>
      <c r="B18" s="8" t="s">
        <v>194</v>
      </c>
      <c r="C18" s="8" t="str">
        <f>IFERROR(VLOOKUP(B18,[2]Reference!$P$9:$R$240,3,FALSE),"-")</f>
        <v>D12291479</v>
      </c>
      <c r="D18" s="8" t="s">
        <v>32</v>
      </c>
      <c r="E18" s="8" t="str">
        <f>IFERROR(VLOOKUP(LEFT(B18,2),[3]Reference!$M$3:$N$17,2,FALSE),"")</f>
        <v/>
      </c>
      <c r="F18" s="8">
        <v>3924</v>
      </c>
      <c r="G18" s="8">
        <v>101</v>
      </c>
      <c r="H18" s="8" t="s">
        <v>195</v>
      </c>
      <c r="I18" s="8" t="s">
        <v>25</v>
      </c>
      <c r="J18" s="8" t="s">
        <v>192</v>
      </c>
      <c r="K18" s="8" t="s">
        <v>192</v>
      </c>
      <c r="L18" s="8" t="s">
        <v>196</v>
      </c>
      <c r="M18" s="8">
        <v>1</v>
      </c>
      <c r="N18" s="8">
        <v>2</v>
      </c>
      <c r="O18" s="9">
        <f>VLOOKUP($B18,[2]Reference!$AK$9:$AO$226,4,FALSE)</f>
        <v>166.03251807529296</v>
      </c>
      <c r="P18" s="10">
        <f>VLOOKUP($B18,[2]Reference!$AK$9:$AO$226,5,FALSE)</f>
        <v>237.7356469708302</v>
      </c>
      <c r="Q18" s="10">
        <f>VLOOKUP(B18,'[2]Transition Data'!A:H,8,FALSE)</f>
        <v>52</v>
      </c>
      <c r="R18" s="11">
        <v>11187</v>
      </c>
      <c r="S18" s="11"/>
      <c r="T18" s="10">
        <f>O18*Q18+R18</f>
        <v>19820.690939915236</v>
      </c>
      <c r="U18" s="8">
        <v>1</v>
      </c>
    </row>
    <row r="19" spans="1:21" x14ac:dyDescent="0.25">
      <c r="A19" s="8" t="s">
        <v>21</v>
      </c>
      <c r="B19" s="8" t="s">
        <v>143</v>
      </c>
      <c r="C19" s="8" t="str">
        <f>IFERROR(VLOOKUP(B19,[2]Reference!$P$9:$R$240,3,FALSE),"-")</f>
        <v>D12234959</v>
      </c>
      <c r="D19" s="8" t="s">
        <v>23</v>
      </c>
      <c r="E19" s="8" t="str">
        <f>IFERROR(VLOOKUP(LEFT(B19,2),[3]Reference!$M$3:$N$17,2,FALSE),"")</f>
        <v/>
      </c>
      <c r="F19" s="8">
        <v>1438</v>
      </c>
      <c r="G19" s="8">
        <v>57</v>
      </c>
      <c r="H19" s="8" t="s">
        <v>24</v>
      </c>
      <c r="I19" s="8" t="s">
        <v>25</v>
      </c>
      <c r="J19" s="8" t="s">
        <v>128</v>
      </c>
      <c r="K19" s="8" t="s">
        <v>128</v>
      </c>
      <c r="L19" s="8" t="s">
        <v>144</v>
      </c>
      <c r="M19" s="8">
        <v>4</v>
      </c>
      <c r="N19" s="8">
        <f>VLOOKUP(B19,'[2]Material WC'!$G$10:$AG$94,20,FALSE)</f>
        <v>55</v>
      </c>
      <c r="O19" s="9">
        <f>VLOOKUP($B19,[2]Reference!$AK$9:$AO$226,4,FALSE)</f>
        <v>136.87394165535954</v>
      </c>
      <c r="P19" s="10">
        <f>VLOOKUP($B19,[2]Reference!$AK$9:$AO$226,5,FALSE)</f>
        <v>203.74439620081409</v>
      </c>
      <c r="Q19" s="10">
        <f>VLOOKUP(B19,'[2]Transition Data'!A:H,8,FALSE)</f>
        <v>41.5</v>
      </c>
      <c r="R19" s="8"/>
      <c r="S19" s="8"/>
      <c r="T19" s="10">
        <f>O19*Q19+R19</f>
        <v>5680.2685786974207</v>
      </c>
      <c r="U19" s="8">
        <v>4</v>
      </c>
    </row>
    <row r="20" spans="1:21" x14ac:dyDescent="0.25">
      <c r="A20" s="8" t="s">
        <v>21</v>
      </c>
      <c r="B20" s="8" t="s">
        <v>114</v>
      </c>
      <c r="C20" s="8" t="str">
        <f>IFERROR(VLOOKUP(B20,[2]Reference!$P$9:$R$240,3,FALSE),"-")</f>
        <v>D11973068</v>
      </c>
      <c r="D20" s="8" t="s">
        <v>32</v>
      </c>
      <c r="E20" s="8" t="str">
        <f>IFERROR(VLOOKUP(LEFT(B20,2),[3]Reference!$M$3:$N$17,2,FALSE),"")</f>
        <v/>
      </c>
      <c r="F20" s="8">
        <v>2424</v>
      </c>
      <c r="G20" s="8">
        <v>48</v>
      </c>
      <c r="H20" s="8" t="s">
        <v>33</v>
      </c>
      <c r="I20" s="8" t="s">
        <v>25</v>
      </c>
      <c r="J20" s="8" t="s">
        <v>83</v>
      </c>
      <c r="K20" s="8" t="s">
        <v>83</v>
      </c>
      <c r="L20" s="8" t="s">
        <v>115</v>
      </c>
      <c r="M20" s="8">
        <v>3</v>
      </c>
      <c r="N20" s="8">
        <f>VLOOKUP(B20,'[2]Material WC'!$G$10:$AG$94,20,FALSE)</f>
        <v>41</v>
      </c>
      <c r="O20" s="9">
        <f>VLOOKUP($B20,[2]Reference!$AK$9:$AO$226,4,FALSE)</f>
        <v>159.6156413349417</v>
      </c>
      <c r="P20" s="10">
        <f>VLOOKUP($B20,[2]Reference!$AK$9:$AO$226,5,FALSE)</f>
        <v>239.11788500201047</v>
      </c>
      <c r="Q20" s="10">
        <f>VLOOKUP(B20,'[2]Transition Data'!A:H,8,FALSE)</f>
        <v>41.07692307692308</v>
      </c>
      <c r="R20" s="8"/>
      <c r="S20" s="8"/>
      <c r="T20" s="10">
        <f>O20*Q20+R20</f>
        <v>6556.5194209891442</v>
      </c>
      <c r="U20" s="8">
        <v>3</v>
      </c>
    </row>
    <row r="21" spans="1:21" x14ac:dyDescent="0.25">
      <c r="A21" s="8" t="s">
        <v>21</v>
      </c>
      <c r="B21" s="8" t="s">
        <v>96</v>
      </c>
      <c r="C21" s="8" t="str">
        <f>IFERROR(VLOOKUP(B21,[2]Reference!$P$9:$R$240,3,FALSE),"-")</f>
        <v>D11973076</v>
      </c>
      <c r="D21" s="8" t="s">
        <v>23</v>
      </c>
      <c r="E21" s="8" t="str">
        <f>IFERROR(VLOOKUP(LEFT(B21,2),[3]Reference!$M$3:$N$17,2,FALSE),"")</f>
        <v/>
      </c>
      <c r="F21" s="8">
        <v>373</v>
      </c>
      <c r="G21" s="8">
        <v>78</v>
      </c>
      <c r="H21" s="8" t="s">
        <v>24</v>
      </c>
      <c r="I21" s="8" t="s">
        <v>25</v>
      </c>
      <c r="J21" s="8" t="s">
        <v>83</v>
      </c>
      <c r="K21" s="8" t="s">
        <v>83</v>
      </c>
      <c r="L21" s="8" t="s">
        <v>97</v>
      </c>
      <c r="M21" s="8">
        <v>3</v>
      </c>
      <c r="N21" s="8">
        <f>VLOOKUP(B21,'[2]Material WC'!$G$10:$AG$94,20,FALSE)</f>
        <v>32</v>
      </c>
      <c r="O21" s="9">
        <f>VLOOKUP($B21,[2]Reference!$AK$9:$AO$226,4,FALSE)</f>
        <v>237.34844221105527</v>
      </c>
      <c r="P21" s="10">
        <f>VLOOKUP($B21,[2]Reference!$AK$9:$AO$226,5,FALSE)</f>
        <v>364.81886934673366</v>
      </c>
      <c r="Q21" s="10">
        <f>VLOOKUP(B21,'[2]Transition Data'!A:H,8,FALSE)</f>
        <v>56.666666666666664</v>
      </c>
      <c r="R21" s="8"/>
      <c r="S21" s="8"/>
      <c r="T21" s="10">
        <f>O21*Q21+R21</f>
        <v>13449.745058626464</v>
      </c>
      <c r="U21" s="8">
        <v>3</v>
      </c>
    </row>
    <row r="22" spans="1:21" x14ac:dyDescent="0.25">
      <c r="A22" s="8" t="s">
        <v>190</v>
      </c>
      <c r="B22" s="8" t="s">
        <v>197</v>
      </c>
      <c r="C22" s="8" t="str">
        <f>IFERROR(VLOOKUP(B22,[2]Reference!$P$9:$R$240,3,FALSE),"-")</f>
        <v>D12817758</v>
      </c>
      <c r="D22" s="8" t="s">
        <v>32</v>
      </c>
      <c r="E22" s="8" t="str">
        <f>IFERROR(VLOOKUP(LEFT(B22,2),[3]Reference!$M$3:$N$17,2,FALSE),"")</f>
        <v/>
      </c>
      <c r="F22" s="8">
        <v>1518</v>
      </c>
      <c r="G22" s="8">
        <v>111</v>
      </c>
      <c r="H22" s="8" t="s">
        <v>195</v>
      </c>
      <c r="I22" s="8" t="s">
        <v>25</v>
      </c>
      <c r="J22" s="8" t="s">
        <v>192</v>
      </c>
      <c r="K22" s="8" t="s">
        <v>192</v>
      </c>
      <c r="L22" s="8" t="s">
        <v>198</v>
      </c>
      <c r="M22" s="8">
        <v>1</v>
      </c>
      <c r="N22" s="8">
        <v>3</v>
      </c>
      <c r="O22" s="9">
        <f>VLOOKUP($B22,[2]Reference!$AK$9:$AO$226,4,FALSE)</f>
        <v>180.22421997755333</v>
      </c>
      <c r="P22" s="10">
        <f>VLOOKUP($B22,[2]Reference!$AK$9:$AO$226,5,FALSE)</f>
        <v>261.20437149270481</v>
      </c>
      <c r="Q22" s="10">
        <f>VLOOKUP(B22,'[2]Transition Data'!A:H,8,FALSE)</f>
        <v>123.16666666666667</v>
      </c>
      <c r="R22" s="11">
        <v>11187</v>
      </c>
      <c r="S22" s="11"/>
      <c r="T22" s="10">
        <f>O22*Q22+R22</f>
        <v>33384.61642723532</v>
      </c>
      <c r="U22" s="8">
        <v>1</v>
      </c>
    </row>
    <row r="23" spans="1:21" x14ac:dyDescent="0.25">
      <c r="A23" s="8" t="s">
        <v>21</v>
      </c>
      <c r="B23" s="8" t="s">
        <v>167</v>
      </c>
      <c r="C23" s="8" t="str">
        <f>IFERROR(VLOOKUP(B23,[2]Reference!$P$9:$R$240,3,FALSE),"-")</f>
        <v>D11972769</v>
      </c>
      <c r="D23" s="8" t="s">
        <v>32</v>
      </c>
      <c r="E23" s="8" t="str">
        <f>IFERROR(VLOOKUP(LEFT(B23,2),[3]Reference!$M$3:$N$17,2,FALSE),"")</f>
        <v/>
      </c>
      <c r="F23" s="8">
        <v>9015</v>
      </c>
      <c r="G23" s="8">
        <v>21</v>
      </c>
      <c r="H23" s="8" t="s">
        <v>53</v>
      </c>
      <c r="I23" s="8" t="s">
        <v>151</v>
      </c>
      <c r="J23" s="8" t="s">
        <v>152</v>
      </c>
      <c r="K23" s="8" t="s">
        <v>152</v>
      </c>
      <c r="L23" s="8" t="s">
        <v>157</v>
      </c>
      <c r="M23" s="8">
        <v>5</v>
      </c>
      <c r="N23" s="8">
        <f>VLOOKUP(B23,'[2]Material WC'!$G$10:$AG$94,20,FALSE)</f>
        <v>70</v>
      </c>
      <c r="O23" s="9">
        <f>VLOOKUP($B23,[2]Reference!$AK$9:$AO$226,4,FALSE)</f>
        <v>99.146144236664611</v>
      </c>
      <c r="P23" s="10">
        <f>VLOOKUP($B23,[2]Reference!$AK$9:$AO$226,5,FALSE)</f>
        <v>139.40602544451255</v>
      </c>
      <c r="Q23" s="10">
        <f>VLOOKUP(B23,'[2]Transition Data'!A:H,8,FALSE)</f>
        <v>147.5</v>
      </c>
      <c r="R23" s="8"/>
      <c r="S23" s="8"/>
      <c r="T23" s="10">
        <f>O23*Q23+R23</f>
        <v>14624.056274908031</v>
      </c>
      <c r="U23" s="8">
        <v>5</v>
      </c>
    </row>
    <row r="24" spans="1:21" x14ac:dyDescent="0.25">
      <c r="A24" s="8" t="s">
        <v>190</v>
      </c>
      <c r="B24" s="8" t="s">
        <v>167</v>
      </c>
      <c r="C24" s="8" t="str">
        <f>IFERROR(VLOOKUP(B24,[2]Reference!$P$9:$R$240,3,FALSE),"-")</f>
        <v>D11972769</v>
      </c>
      <c r="D24" s="8" t="s">
        <v>32</v>
      </c>
      <c r="E24" s="8" t="str">
        <f>IFERROR(VLOOKUP(LEFT(B24,2),[3]Reference!$M$3:$N$17,2,FALSE),"")</f>
        <v/>
      </c>
      <c r="F24" s="8">
        <v>4011</v>
      </c>
      <c r="G24" s="8">
        <v>21</v>
      </c>
      <c r="H24" s="8" t="s">
        <v>53</v>
      </c>
      <c r="I24" s="8" t="s">
        <v>151</v>
      </c>
      <c r="J24" s="8" t="s">
        <v>152</v>
      </c>
      <c r="K24" s="8" t="s">
        <v>152</v>
      </c>
      <c r="L24" s="8" t="s">
        <v>157</v>
      </c>
      <c r="M24" s="8">
        <v>2</v>
      </c>
      <c r="N24" s="8">
        <v>36</v>
      </c>
      <c r="O24" s="9">
        <f>VLOOKUP($B24,[2]Reference!$AK$9:$AO$226,4,FALSE)</f>
        <v>99.146144236664611</v>
      </c>
      <c r="P24" s="10">
        <f>VLOOKUP($B24,[2]Reference!$AK$9:$AO$226,5,FALSE)</f>
        <v>139.40602544451255</v>
      </c>
      <c r="Q24" s="10">
        <f>VLOOKUP(B24,'[2]Transition Data'!A:H,8,FALSE)</f>
        <v>147.5</v>
      </c>
      <c r="R24" s="8"/>
      <c r="S24" s="8"/>
      <c r="T24" s="10">
        <f>O24*Q24+R24</f>
        <v>14624.056274908031</v>
      </c>
      <c r="U24" s="8">
        <v>2</v>
      </c>
    </row>
    <row r="25" spans="1:21" x14ac:dyDescent="0.25">
      <c r="A25" s="8" t="s">
        <v>21</v>
      </c>
      <c r="B25" s="8" t="s">
        <v>156</v>
      </c>
      <c r="C25" s="8" t="str">
        <f>IFERROR(VLOOKUP(B25,[2]Reference!$P$9:$R$240,3,FALSE),"-")</f>
        <v>D11972647</v>
      </c>
      <c r="D25" s="8" t="s">
        <v>32</v>
      </c>
      <c r="E25" s="8" t="str">
        <f>IFERROR(VLOOKUP(LEFT(B25,2),[3]Reference!$M$3:$N$17,2,FALSE),"")</f>
        <v/>
      </c>
      <c r="F25" s="8">
        <v>2853</v>
      </c>
      <c r="G25" s="8">
        <v>42</v>
      </c>
      <c r="H25" s="8" t="s">
        <v>33</v>
      </c>
      <c r="I25" s="8" t="s">
        <v>151</v>
      </c>
      <c r="J25" s="8" t="s">
        <v>152</v>
      </c>
      <c r="K25" s="8" t="s">
        <v>152</v>
      </c>
      <c r="L25" s="8" t="s">
        <v>157</v>
      </c>
      <c r="M25" s="8">
        <v>5</v>
      </c>
      <c r="N25" s="8">
        <f>VLOOKUP(B25,'[2]Material WC'!$G$10:$AG$94,20,FALSE)</f>
        <v>61</v>
      </c>
      <c r="O25" s="9">
        <f>VLOOKUP($B25,[2]Reference!$AK$9:$AO$226,4,FALSE)</f>
        <v>51.932042553191494</v>
      </c>
      <c r="P25" s="10">
        <f>VLOOKUP($B25,[2]Reference!$AK$9:$AO$226,5,FALSE)</f>
        <v>89.401063829787233</v>
      </c>
      <c r="Q25" s="10">
        <f>VLOOKUP(B25,'[2]Transition Data'!A:H,8,FALSE)</f>
        <v>124.5625</v>
      </c>
      <c r="R25" s="8"/>
      <c r="S25" s="8"/>
      <c r="T25" s="10">
        <f>O25*Q25+R25</f>
        <v>6468.7850505319157</v>
      </c>
      <c r="U25" s="8">
        <v>5</v>
      </c>
    </row>
    <row r="26" spans="1:21" x14ac:dyDescent="0.25">
      <c r="A26" s="8" t="s">
        <v>190</v>
      </c>
      <c r="B26" s="8" t="s">
        <v>156</v>
      </c>
      <c r="C26" s="8" t="str">
        <f>IFERROR(VLOOKUP(B26,[2]Reference!$P$9:$R$240,3,FALSE),"-")</f>
        <v>D11972647</v>
      </c>
      <c r="D26" s="8" t="s">
        <v>32</v>
      </c>
      <c r="E26" s="8" t="str">
        <f>IFERROR(VLOOKUP(LEFT(B26,2),[3]Reference!$M$3:$N$17,2,FALSE),"")</f>
        <v/>
      </c>
      <c r="F26" s="8">
        <v>1376</v>
      </c>
      <c r="G26" s="8">
        <v>42</v>
      </c>
      <c r="H26" s="8" t="s">
        <v>33</v>
      </c>
      <c r="I26" s="8" t="s">
        <v>151</v>
      </c>
      <c r="J26" s="8" t="s">
        <v>152</v>
      </c>
      <c r="K26" s="8" t="s">
        <v>152</v>
      </c>
      <c r="L26" s="8" t="s">
        <v>157</v>
      </c>
      <c r="M26" s="8">
        <v>2</v>
      </c>
      <c r="N26" s="8">
        <v>26</v>
      </c>
      <c r="O26" s="9">
        <f>VLOOKUP($B26,[2]Reference!$AK$9:$AO$226,4,FALSE)</f>
        <v>51.932042553191494</v>
      </c>
      <c r="P26" s="10">
        <f>VLOOKUP($B26,[2]Reference!$AK$9:$AO$226,5,FALSE)</f>
        <v>89.401063829787233</v>
      </c>
      <c r="Q26" s="10">
        <f>VLOOKUP(B26,'[2]Transition Data'!A:H,8,FALSE)</f>
        <v>124.5625</v>
      </c>
      <c r="R26" s="8"/>
      <c r="S26" s="8"/>
      <c r="T26" s="10">
        <f>O26*Q26+R26</f>
        <v>6468.7850505319157</v>
      </c>
      <c r="U26" s="8">
        <v>2</v>
      </c>
    </row>
    <row r="27" spans="1:21" x14ac:dyDescent="0.25">
      <c r="A27" s="8" t="s">
        <v>21</v>
      </c>
      <c r="B27" s="8" t="s">
        <v>183</v>
      </c>
      <c r="C27" s="8" t="str">
        <f>IFERROR(VLOOKUP(B27,[2]Reference!$P$9:$R$240,3,FALSE),"-")</f>
        <v>D14295989</v>
      </c>
      <c r="D27" s="8" t="s">
        <v>23</v>
      </c>
      <c r="E27" s="8" t="str">
        <f>IFERROR(VLOOKUP(LEFT(B27,2),[3]Reference!$M$3:$N$17,2,FALSE),"")</f>
        <v/>
      </c>
      <c r="F27" s="8">
        <v>833</v>
      </c>
      <c r="G27" s="8">
        <v>67</v>
      </c>
      <c r="H27" s="8" t="s">
        <v>24</v>
      </c>
      <c r="I27" s="8" t="s">
        <v>151</v>
      </c>
      <c r="J27" s="8" t="s">
        <v>184</v>
      </c>
      <c r="K27" s="8" t="s">
        <v>184</v>
      </c>
      <c r="L27" s="8" t="s">
        <v>185</v>
      </c>
      <c r="M27" s="8">
        <v>6</v>
      </c>
      <c r="N27" s="8">
        <f>VLOOKUP(B27,'[2]Material WC'!$G$10:$AG$94,20,FALSE)</f>
        <v>82</v>
      </c>
      <c r="O27" s="9">
        <f>VLOOKUP($B27,[2]Reference!$AK$9:$AO$226,4,FALSE)</f>
        <v>201.86683014354065</v>
      </c>
      <c r="P27" s="10">
        <f>VLOOKUP($B27,[2]Reference!$AK$9:$AO$226,5,FALSE)</f>
        <v>277.22534688995216</v>
      </c>
      <c r="Q27" s="10">
        <f>VLOOKUP(B27,'[2]Transition Data'!A:H,8,FALSE)</f>
        <v>87.5</v>
      </c>
      <c r="R27" s="8"/>
      <c r="S27" s="8"/>
      <c r="T27" s="10">
        <f>O27*Q27+R27</f>
        <v>17663.347637559807</v>
      </c>
      <c r="U27" s="8">
        <v>6</v>
      </c>
    </row>
    <row r="28" spans="1:21" x14ac:dyDescent="0.25">
      <c r="A28" s="8" t="s">
        <v>21</v>
      </c>
      <c r="B28" s="8" t="s">
        <v>177</v>
      </c>
      <c r="C28" s="8" t="str">
        <f>IFERROR(VLOOKUP(B28,[2]Reference!$P$9:$R$240,3,FALSE),"-")</f>
        <v>D11805744</v>
      </c>
      <c r="D28" s="8" t="s">
        <v>32</v>
      </c>
      <c r="E28" s="8" t="str">
        <f>IFERROR(VLOOKUP(LEFT(B28,2),[3]Reference!$M$3:$N$17,2,FALSE),"")</f>
        <v/>
      </c>
      <c r="F28" s="8">
        <v>3383</v>
      </c>
      <c r="G28" s="8">
        <v>36</v>
      </c>
      <c r="H28" s="8" t="s">
        <v>33</v>
      </c>
      <c r="I28" s="8" t="s">
        <v>151</v>
      </c>
      <c r="J28" s="8" t="s">
        <v>152</v>
      </c>
      <c r="K28" s="8" t="s">
        <v>152</v>
      </c>
      <c r="L28" s="8" t="s">
        <v>159</v>
      </c>
      <c r="M28" s="8">
        <v>5</v>
      </c>
      <c r="N28" s="8">
        <f>VLOOKUP(B28,'[2]Material WC'!$G$10:$AG$94,20,FALSE)</f>
        <v>77</v>
      </c>
      <c r="O28" s="9">
        <f>VLOOKUP($B28,[2]Reference!$AK$9:$AO$226,4,FALSE)</f>
        <v>110.64601552795033</v>
      </c>
      <c r="P28" s="10">
        <f>VLOOKUP($B28,[2]Reference!$AK$9:$AO$226,5,FALSE)</f>
        <v>151.74541149068321</v>
      </c>
      <c r="Q28" s="10">
        <f>VLOOKUP(B28,'[2]Transition Data'!A:H,8,FALSE)</f>
        <v>149.625</v>
      </c>
      <c r="R28" s="8"/>
      <c r="S28" s="8"/>
      <c r="T28" s="10">
        <f>O28*Q28+R28</f>
        <v>16555.410073369567</v>
      </c>
      <c r="U28" s="8">
        <v>5</v>
      </c>
    </row>
    <row r="29" spans="1:21" x14ac:dyDescent="0.25">
      <c r="A29" s="8" t="s">
        <v>190</v>
      </c>
      <c r="B29" s="8" t="s">
        <v>177</v>
      </c>
      <c r="C29" s="8" t="str">
        <f>IFERROR(VLOOKUP(B29,[2]Reference!$P$9:$R$240,3,FALSE),"-")</f>
        <v>D11805744</v>
      </c>
      <c r="D29" s="8" t="s">
        <v>32</v>
      </c>
      <c r="E29" s="8" t="str">
        <f>IFERROR(VLOOKUP(LEFT(B29,2),[3]Reference!$M$3:$N$17,2,FALSE),"")</f>
        <v/>
      </c>
      <c r="F29" s="8">
        <v>2992</v>
      </c>
      <c r="G29" s="8">
        <v>36</v>
      </c>
      <c r="H29" s="8" t="s">
        <v>33</v>
      </c>
      <c r="I29" s="8" t="s">
        <v>151</v>
      </c>
      <c r="J29" s="8" t="s">
        <v>152</v>
      </c>
      <c r="K29" s="8" t="s">
        <v>152</v>
      </c>
      <c r="L29" s="8" t="s">
        <v>159</v>
      </c>
      <c r="M29" s="8">
        <v>2</v>
      </c>
      <c r="N29" s="8">
        <v>38</v>
      </c>
      <c r="O29" s="9">
        <f>VLOOKUP($B29,[2]Reference!$AK$9:$AO$226,4,FALSE)</f>
        <v>110.64601552795033</v>
      </c>
      <c r="P29" s="10">
        <f>VLOOKUP($B29,[2]Reference!$AK$9:$AO$226,5,FALSE)</f>
        <v>151.74541149068321</v>
      </c>
      <c r="Q29" s="10">
        <f>VLOOKUP(B29,'[2]Transition Data'!A:H,8,FALSE)</f>
        <v>149.625</v>
      </c>
      <c r="R29" s="8"/>
      <c r="S29" s="8"/>
      <c r="T29" s="10">
        <f>O29*Q29+R29</f>
        <v>16555.410073369567</v>
      </c>
      <c r="U29" s="8">
        <v>2</v>
      </c>
    </row>
    <row r="30" spans="1:21" x14ac:dyDescent="0.25">
      <c r="A30" s="8" t="s">
        <v>21</v>
      </c>
      <c r="B30" s="8" t="s">
        <v>158</v>
      </c>
      <c r="C30" s="8" t="str">
        <f>IFERROR(VLOOKUP(B30,[2]Reference!$P$9:$R$240,3,FALSE),"-")</f>
        <v>D11805621</v>
      </c>
      <c r="D30" s="8" t="s">
        <v>32</v>
      </c>
      <c r="E30" s="8" t="str">
        <f>IFERROR(VLOOKUP(LEFT(B30,2),[3]Reference!$M$3:$N$17,2,FALSE),"")</f>
        <v/>
      </c>
      <c r="F30" s="8">
        <v>1543</v>
      </c>
      <c r="G30" s="8">
        <v>55</v>
      </c>
      <c r="H30" s="8" t="s">
        <v>24</v>
      </c>
      <c r="I30" s="8" t="s">
        <v>151</v>
      </c>
      <c r="J30" s="8" t="s">
        <v>152</v>
      </c>
      <c r="K30" s="8" t="s">
        <v>152</v>
      </c>
      <c r="L30" s="8" t="s">
        <v>159</v>
      </c>
      <c r="M30" s="8">
        <v>5</v>
      </c>
      <c r="N30" s="8">
        <f>VLOOKUP(B30,'[2]Material WC'!$G$10:$AG$94,20,FALSE)</f>
        <v>62</v>
      </c>
      <c r="O30" s="9">
        <f>VLOOKUP($B30,[2]Reference!$AK$9:$AO$226,4,FALSE)</f>
        <v>82.120621879255566</v>
      </c>
      <c r="P30" s="10">
        <f>VLOOKUP($B30,[2]Reference!$AK$9:$AO$226,5,FALSE)</f>
        <v>137.6941307308216</v>
      </c>
      <c r="Q30" s="10">
        <f>VLOOKUP(B30,'[2]Transition Data'!A:H,8,FALSE)</f>
        <v>180.30769230769232</v>
      </c>
      <c r="R30" s="8"/>
      <c r="S30" s="8"/>
      <c r="T30" s="10">
        <f>O30*Q30+R30</f>
        <v>14806.979821921159</v>
      </c>
      <c r="U30" s="8">
        <v>5</v>
      </c>
    </row>
    <row r="31" spans="1:21" x14ac:dyDescent="0.25">
      <c r="A31" s="8" t="s">
        <v>190</v>
      </c>
      <c r="B31" s="8" t="s">
        <v>158</v>
      </c>
      <c r="C31" s="8" t="str">
        <f>IFERROR(VLOOKUP(B31,[2]Reference!$P$9:$R$240,3,FALSE),"-")</f>
        <v>D11805621</v>
      </c>
      <c r="D31" s="8" t="s">
        <v>32</v>
      </c>
      <c r="E31" s="8" t="str">
        <f>IFERROR(VLOOKUP(LEFT(B31,2),[3]Reference!$M$3:$N$17,2,FALSE),"")</f>
        <v/>
      </c>
      <c r="F31" s="8">
        <v>651</v>
      </c>
      <c r="G31" s="8">
        <v>55</v>
      </c>
      <c r="H31" s="8" t="s">
        <v>24</v>
      </c>
      <c r="I31" s="8" t="s">
        <v>151</v>
      </c>
      <c r="J31" s="8" t="s">
        <v>152</v>
      </c>
      <c r="K31" s="8" t="s">
        <v>152</v>
      </c>
      <c r="L31" s="8" t="s">
        <v>159</v>
      </c>
      <c r="M31" s="8">
        <v>2</v>
      </c>
      <c r="N31" s="8">
        <v>28</v>
      </c>
      <c r="O31" s="9">
        <f>VLOOKUP($B31,[2]Reference!$AK$9:$AO$226,4,FALSE)</f>
        <v>82.120621879255566</v>
      </c>
      <c r="P31" s="10">
        <f>VLOOKUP($B31,[2]Reference!$AK$9:$AO$226,5,FALSE)</f>
        <v>137.6941307308216</v>
      </c>
      <c r="Q31" s="10">
        <f>VLOOKUP(B31,'[2]Transition Data'!A:H,8,FALSE)</f>
        <v>180.30769230769232</v>
      </c>
      <c r="R31" s="8"/>
      <c r="S31" s="8"/>
      <c r="T31" s="10">
        <f>O31*Q31+R31</f>
        <v>14806.979821921159</v>
      </c>
      <c r="U31" s="8">
        <v>2</v>
      </c>
    </row>
    <row r="32" spans="1:21" x14ac:dyDescent="0.25">
      <c r="A32" s="8" t="s">
        <v>21</v>
      </c>
      <c r="B32" s="8" t="s">
        <v>49</v>
      </c>
      <c r="C32" s="8" t="str">
        <f>IFERROR(VLOOKUP(B32,[2]Reference!$P$9:$R$240,3,FALSE),"-")</f>
        <v>D11805774</v>
      </c>
      <c r="D32" s="8" t="s">
        <v>50</v>
      </c>
      <c r="E32" s="8" t="str">
        <f>IFERROR(VLOOKUP(LEFT(B32,2),[3]Reference!$M$3:$N$17,2,FALSE),"")</f>
        <v/>
      </c>
      <c r="F32" s="8">
        <v>165</v>
      </c>
      <c r="G32" s="8">
        <v>81</v>
      </c>
      <c r="H32" s="8" t="s">
        <v>24</v>
      </c>
      <c r="I32" s="8" t="s">
        <v>25</v>
      </c>
      <c r="J32" s="8" t="s">
        <v>26</v>
      </c>
      <c r="K32" s="8" t="s">
        <v>26</v>
      </c>
      <c r="L32" s="8" t="s">
        <v>51</v>
      </c>
      <c r="M32" s="8">
        <v>1</v>
      </c>
      <c r="N32" s="8">
        <f>VLOOKUP(B32,'[2]Material WC'!$G$10:$AG$94,20,FALSE)</f>
        <v>11</v>
      </c>
      <c r="O32" s="9">
        <f>VLOOKUP($B32,[2]Reference!$AK$9:$AO$226,4,FALSE)</f>
        <v>126.17078787878788</v>
      </c>
      <c r="P32" s="10">
        <f>VLOOKUP($B32,[2]Reference!$AK$9:$AO$226,5,FALSE)</f>
        <v>185.01230303030303</v>
      </c>
      <c r="Q32" s="10">
        <f>VLOOKUP(B32,'[2]Transition Data'!A:H,8,FALSE)</f>
        <v>32.5</v>
      </c>
      <c r="R32" s="8"/>
      <c r="S32" s="8"/>
      <c r="T32" s="10">
        <f>O32*Q32+R32</f>
        <v>4100.5506060606058</v>
      </c>
      <c r="U32" s="8">
        <v>1</v>
      </c>
    </row>
    <row r="33" spans="1:21" x14ac:dyDescent="0.25">
      <c r="A33" s="8" t="s">
        <v>21</v>
      </c>
      <c r="B33" s="8" t="s">
        <v>116</v>
      </c>
      <c r="C33" s="8" t="str">
        <f>IFERROR(VLOOKUP(B33,[2]Reference!$P$9:$R$240,3,FALSE),"-")</f>
        <v>D11973092</v>
      </c>
      <c r="D33" s="8" t="s">
        <v>32</v>
      </c>
      <c r="E33" s="8" t="str">
        <f>IFERROR(VLOOKUP(LEFT(B33,2),[3]Reference!$M$3:$N$17,2,FALSE),"")</f>
        <v/>
      </c>
      <c r="F33" s="8">
        <v>4260</v>
      </c>
      <c r="G33" s="8">
        <v>29</v>
      </c>
      <c r="H33" s="8" t="s">
        <v>53</v>
      </c>
      <c r="I33" s="8" t="s">
        <v>25</v>
      </c>
      <c r="J33" s="8" t="s">
        <v>83</v>
      </c>
      <c r="K33" s="8" t="s">
        <v>83</v>
      </c>
      <c r="L33" s="8" t="s">
        <v>117</v>
      </c>
      <c r="M33" s="8">
        <v>3</v>
      </c>
      <c r="N33" s="8">
        <f>VLOOKUP(B33,'[2]Material WC'!$G$10:$AG$94,20,FALSE)</f>
        <v>42</v>
      </c>
      <c r="O33" s="9">
        <f>VLOOKUP($B33,[2]Reference!$AK$9:$AO$226,4,FALSE)</f>
        <v>142.79713045319781</v>
      </c>
      <c r="P33" s="10">
        <f>VLOOKUP($B33,[2]Reference!$AK$9:$AO$226,5,FALSE)</f>
        <v>214.97690597204578</v>
      </c>
      <c r="Q33" s="10">
        <f>VLOOKUP(B33,'[2]Transition Data'!A:H,8,FALSE)</f>
        <v>10.307692307692308</v>
      </c>
      <c r="R33" s="8"/>
      <c r="S33" s="8"/>
      <c r="T33" s="10">
        <f>O33*Q33+R33</f>
        <v>1471.908883132962</v>
      </c>
      <c r="U33" s="8">
        <v>3</v>
      </c>
    </row>
    <row r="34" spans="1:21" x14ac:dyDescent="0.25">
      <c r="A34" s="8" t="s">
        <v>190</v>
      </c>
      <c r="B34" s="8" t="s">
        <v>261</v>
      </c>
      <c r="C34" s="8" t="str">
        <f>IFERROR(VLOOKUP(B34,[2]Reference!$P$9:$R$240,3,FALSE),"-")</f>
        <v>D14787603</v>
      </c>
      <c r="D34" s="8" t="s">
        <v>32</v>
      </c>
      <c r="E34" s="8" t="str">
        <f>IFERROR(VLOOKUP(LEFT(B34,2),[3]Reference!$M$3:$N$17,2,FALSE),"")</f>
        <v/>
      </c>
      <c r="F34" s="8">
        <v>1075</v>
      </c>
      <c r="G34" s="8">
        <v>121</v>
      </c>
      <c r="H34" s="8" t="s">
        <v>195</v>
      </c>
      <c r="I34" s="8" t="s">
        <v>151</v>
      </c>
      <c r="J34" s="8" t="s">
        <v>152</v>
      </c>
      <c r="K34" s="8" t="s">
        <v>152</v>
      </c>
      <c r="L34" s="8" t="s">
        <v>262</v>
      </c>
      <c r="M34" s="8">
        <v>2</v>
      </c>
      <c r="N34" s="8">
        <v>51</v>
      </c>
      <c r="O34" s="9">
        <f>VLOOKUP($B34,[2]Reference!$AK$9:$AO$226,4,FALSE)</f>
        <v>134.05386278195488</v>
      </c>
      <c r="P34" s="10">
        <f>VLOOKUP($B34,[2]Reference!$AK$9:$AO$226,5,FALSE)</f>
        <v>172.58812030075188</v>
      </c>
      <c r="Q34" s="10">
        <f>VLOOKUP(B34,'[2]Transition Data'!A:H,8,FALSE)</f>
        <v>127.7</v>
      </c>
      <c r="R34" s="8"/>
      <c r="S34" s="8"/>
      <c r="T34" s="10">
        <f>O34*Q34+R34</f>
        <v>17118.67827725564</v>
      </c>
      <c r="U34" s="8">
        <v>2</v>
      </c>
    </row>
    <row r="35" spans="1:21" x14ac:dyDescent="0.25">
      <c r="A35" s="8" t="s">
        <v>190</v>
      </c>
      <c r="B35" s="8" t="s">
        <v>191</v>
      </c>
      <c r="C35" s="8" t="str">
        <f>IFERROR(VLOOKUP(B35,[2]Reference!$P$9:$R$240,3,FALSE),"-")</f>
        <v>D12817747</v>
      </c>
      <c r="D35" s="8" t="s">
        <v>32</v>
      </c>
      <c r="E35" s="8" t="str">
        <f>IFERROR(VLOOKUP(LEFT(B35,2),[3]Reference!$M$3:$N$17,2,FALSE),"")</f>
        <v/>
      </c>
      <c r="F35" s="8">
        <v>10499</v>
      </c>
      <c r="G35" s="8">
        <v>88</v>
      </c>
      <c r="H35" s="8" t="s">
        <v>24</v>
      </c>
      <c r="I35" s="8" t="s">
        <v>25</v>
      </c>
      <c r="J35" s="8" t="s">
        <v>192</v>
      </c>
      <c r="K35" s="8" t="s">
        <v>192</v>
      </c>
      <c r="L35" s="8" t="s">
        <v>193</v>
      </c>
      <c r="M35" s="8">
        <v>1</v>
      </c>
      <c r="N35" s="8">
        <v>1</v>
      </c>
      <c r="O35" s="9">
        <f>VLOOKUP($B35,[2]Reference!$AK$9:$AO$226,4,FALSE)</f>
        <v>143.25712108221401</v>
      </c>
      <c r="P35" s="10">
        <f>VLOOKUP($B35,[2]Reference!$AK$9:$AO$226,5,FALSE)</f>
        <v>210.13800990759265</v>
      </c>
      <c r="Q35" s="10">
        <f>VLOOKUP(B35,'[2]Transition Data'!A:H,8,FALSE)</f>
        <v>65.384615384615387</v>
      </c>
      <c r="R35" s="11">
        <v>11187</v>
      </c>
      <c r="S35" s="10">
        <f>O35*Q35+R35</f>
        <v>20553.811763067839</v>
      </c>
      <c r="T35" s="10">
        <f>S35</f>
        <v>20553.811763067839</v>
      </c>
      <c r="U35" s="8">
        <v>1</v>
      </c>
    </row>
    <row r="36" spans="1:21" x14ac:dyDescent="0.25">
      <c r="A36" s="8" t="s">
        <v>21</v>
      </c>
      <c r="B36" s="8" t="s">
        <v>74</v>
      </c>
      <c r="C36" s="8" t="str">
        <f>IFERROR(VLOOKUP(B36,[2]Reference!$P$9:$R$240,3,FALSE),"-")</f>
        <v>D11805788</v>
      </c>
      <c r="D36" s="8" t="s">
        <v>32</v>
      </c>
      <c r="E36" s="8" t="str">
        <f>IFERROR(VLOOKUP(LEFT(B36,2),[3]Reference!$M$3:$N$17,2,FALSE),"")</f>
        <v/>
      </c>
      <c r="F36" s="8">
        <v>10251</v>
      </c>
      <c r="G36" s="8">
        <v>17</v>
      </c>
      <c r="H36" s="8" t="s">
        <v>53</v>
      </c>
      <c r="I36" s="8" t="s">
        <v>25</v>
      </c>
      <c r="J36" s="8" t="s">
        <v>62</v>
      </c>
      <c r="K36" s="8" t="s">
        <v>62</v>
      </c>
      <c r="L36" s="8" t="s">
        <v>75</v>
      </c>
      <c r="M36" s="8">
        <v>2</v>
      </c>
      <c r="N36" s="8">
        <f>VLOOKUP(B36,'[2]Material WC'!$G$10:$AG$94,20,FALSE)</f>
        <v>22</v>
      </c>
      <c r="O36" s="9">
        <f>VLOOKUP($B36,[2]Reference!$AK$9:$AO$226,4,FALSE)</f>
        <v>113.63832555879493</v>
      </c>
      <c r="P36" s="10">
        <f>VLOOKUP($B36,[2]Reference!$AK$9:$AO$226,5,FALSE)</f>
        <v>169.11229348882409</v>
      </c>
      <c r="Q36" s="10">
        <f>VLOOKUP(B36,'[2]Transition Data'!A:H,8,FALSE)</f>
        <v>26.916666666666668</v>
      </c>
      <c r="R36" s="8"/>
      <c r="S36" s="8"/>
      <c r="T36" s="10">
        <f>O36*Q36+R36</f>
        <v>3058.7649296242303</v>
      </c>
      <c r="U36" s="8">
        <v>2</v>
      </c>
    </row>
    <row r="37" spans="1:21" x14ac:dyDescent="0.25">
      <c r="A37" s="8" t="s">
        <v>21</v>
      </c>
      <c r="B37" s="8" t="s">
        <v>43</v>
      </c>
      <c r="C37" s="8" t="str">
        <f>IFERROR(VLOOKUP(B37,[2]Reference!$P$9:$R$240,3,FALSE),"-")</f>
        <v>D11973106</v>
      </c>
      <c r="D37" s="8" t="s">
        <v>23</v>
      </c>
      <c r="E37" s="8" t="str">
        <f>IFERROR(VLOOKUP(LEFT(B37,2),[3]Reference!$M$3:$N$17,2,FALSE),"")</f>
        <v/>
      </c>
      <c r="F37" s="8">
        <v>2026</v>
      </c>
      <c r="G37" s="8">
        <v>52</v>
      </c>
      <c r="H37" s="8" t="s">
        <v>24</v>
      </c>
      <c r="I37" s="8" t="s">
        <v>25</v>
      </c>
      <c r="J37" s="8" t="s">
        <v>26</v>
      </c>
      <c r="K37" s="8" t="s">
        <v>26</v>
      </c>
      <c r="L37" s="8" t="s">
        <v>44</v>
      </c>
      <c r="M37" s="8">
        <v>1</v>
      </c>
      <c r="N37" s="8">
        <f>VLOOKUP(B37,'[2]Material WC'!$G$10:$AG$94,20,FALSE)</f>
        <v>8</v>
      </c>
      <c r="O37" s="9">
        <f>VLOOKUP($B37,[2]Reference!$AK$9:$AO$226,4,FALSE)</f>
        <v>153.18287187039766</v>
      </c>
      <c r="P37" s="10">
        <f>VLOOKUP($B37,[2]Reference!$AK$9:$AO$226,5,FALSE)</f>
        <v>219.67095238095237</v>
      </c>
      <c r="Q37" s="10">
        <f>VLOOKUP(B37,'[2]Transition Data'!A:H,8,FALSE)</f>
        <v>51.285714285714285</v>
      </c>
      <c r="R37" s="8"/>
      <c r="S37" s="8"/>
      <c r="T37" s="10">
        <f>O37*Q37+R37</f>
        <v>7856.0930002103942</v>
      </c>
      <c r="U37" s="8">
        <v>1</v>
      </c>
    </row>
    <row r="38" spans="1:21" x14ac:dyDescent="0.25">
      <c r="A38" s="8" t="s">
        <v>21</v>
      </c>
      <c r="B38" s="8" t="s">
        <v>145</v>
      </c>
      <c r="C38" s="8" t="str">
        <f>IFERROR(VLOOKUP(B38,[2]Reference!$P$9:$R$240,3,FALSE),"-")</f>
        <v>D12234130</v>
      </c>
      <c r="D38" s="8" t="s">
        <v>32</v>
      </c>
      <c r="E38" s="8" t="str">
        <f>IFERROR(VLOOKUP(LEFT(B38,2),[3]Reference!$M$3:$N$17,2,FALSE),"")</f>
        <v/>
      </c>
      <c r="F38" s="8">
        <v>1094</v>
      </c>
      <c r="G38" s="8">
        <v>61</v>
      </c>
      <c r="H38" s="8" t="s">
        <v>24</v>
      </c>
      <c r="I38" s="8" t="s">
        <v>25</v>
      </c>
      <c r="J38" s="8" t="s">
        <v>128</v>
      </c>
      <c r="K38" s="8" t="s">
        <v>128</v>
      </c>
      <c r="L38" s="8" t="s">
        <v>146</v>
      </c>
      <c r="M38" s="8">
        <v>4</v>
      </c>
      <c r="N38" s="8">
        <f>VLOOKUP(B38,'[2]Material WC'!$G$10:$AG$94,20,FALSE)</f>
        <v>56</v>
      </c>
      <c r="O38" s="9">
        <f>VLOOKUP($B38,[2]Reference!$AK$9:$AO$226,4,FALSE)</f>
        <v>147.59327018121908</v>
      </c>
      <c r="P38" s="10">
        <f>VLOOKUP($B38,[2]Reference!$AK$9:$AO$226,5,FALSE)</f>
        <v>209.7839044481054</v>
      </c>
      <c r="Q38" s="10">
        <f>VLOOKUP(B38,'[2]Transition Data'!A:H,8,FALSE)</f>
        <v>55.571428571428569</v>
      </c>
      <c r="R38" s="8"/>
      <c r="S38" s="8"/>
      <c r="T38" s="10">
        <f>O38*Q38+R38</f>
        <v>8201.9688714991753</v>
      </c>
      <c r="U38" s="8">
        <v>4</v>
      </c>
    </row>
    <row r="39" spans="1:21" x14ac:dyDescent="0.25">
      <c r="A39" s="8" t="s">
        <v>21</v>
      </c>
      <c r="B39" s="8" t="s">
        <v>138</v>
      </c>
      <c r="C39" s="8" t="str">
        <f>IFERROR(VLOOKUP(B39,[2]Reference!$P$9:$R$240,3,FALSE),"-")</f>
        <v>D12234159</v>
      </c>
      <c r="D39" s="8" t="s">
        <v>32</v>
      </c>
      <c r="E39" s="8" t="str">
        <f>IFERROR(VLOOKUP(LEFT(B39,2),[3]Reference!$M$3:$N$17,2,FALSE),"")</f>
        <v/>
      </c>
      <c r="F39" s="8">
        <v>9186</v>
      </c>
      <c r="G39" s="8">
        <v>20</v>
      </c>
      <c r="H39" s="8" t="s">
        <v>53</v>
      </c>
      <c r="I39" s="8" t="s">
        <v>25</v>
      </c>
      <c r="J39" s="8" t="s">
        <v>128</v>
      </c>
      <c r="K39" s="8" t="s">
        <v>128</v>
      </c>
      <c r="L39" s="8" t="s">
        <v>128</v>
      </c>
      <c r="M39" s="8">
        <v>4</v>
      </c>
      <c r="N39" s="8">
        <f>VLOOKUP(B39,'[2]Material WC'!$G$10:$AG$94,20,FALSE)</f>
        <v>52</v>
      </c>
      <c r="O39" s="9">
        <f>VLOOKUP($B39,[2]Reference!$AK$9:$AO$226,4,FALSE)</f>
        <v>142.5994629258517</v>
      </c>
      <c r="P39" s="10">
        <f>VLOOKUP($B39,[2]Reference!$AK$9:$AO$226,5,FALSE)</f>
        <v>208.14290480961924</v>
      </c>
      <c r="Q39" s="10">
        <f>VLOOKUP(B39,'[2]Transition Data'!A:H,8,FALSE)</f>
        <v>51.533333333333331</v>
      </c>
      <c r="R39" s="8"/>
      <c r="S39" s="8"/>
      <c r="T39" s="10">
        <f>O39*Q39+R39</f>
        <v>7348.6256561122236</v>
      </c>
      <c r="U39" s="8">
        <v>4</v>
      </c>
    </row>
    <row r="40" spans="1:21" x14ac:dyDescent="0.25">
      <c r="A40" s="8" t="s">
        <v>21</v>
      </c>
      <c r="B40" s="8" t="s">
        <v>134</v>
      </c>
      <c r="C40" s="8" t="str">
        <f>IFERROR(VLOOKUP(B40,[2]Reference!$P$9:$R$240,3,FALSE),"-")</f>
        <v>D12040363</v>
      </c>
      <c r="D40" s="8" t="s">
        <v>32</v>
      </c>
      <c r="E40" s="8" t="str">
        <f>IFERROR(VLOOKUP(LEFT(B40,2),[3]Reference!$M$3:$N$17,2,FALSE),"")</f>
        <v/>
      </c>
      <c r="F40" s="8">
        <v>19064</v>
      </c>
      <c r="G40" s="8">
        <v>6</v>
      </c>
      <c r="H40" s="8" t="s">
        <v>67</v>
      </c>
      <c r="I40" s="8" t="s">
        <v>25</v>
      </c>
      <c r="J40" s="8" t="s">
        <v>128</v>
      </c>
      <c r="K40" s="8" t="s">
        <v>128</v>
      </c>
      <c r="L40" s="8" t="s">
        <v>135</v>
      </c>
      <c r="M40" s="8">
        <v>4</v>
      </c>
      <c r="N40" s="8">
        <f>VLOOKUP(B40,'[2]Material WC'!$G$10:$AG$94,20,FALSE)</f>
        <v>50</v>
      </c>
      <c r="O40" s="9">
        <f>VLOOKUP($B40,[2]Reference!$AK$9:$AO$226,4,FALSE)</f>
        <v>129.21167168987736</v>
      </c>
      <c r="P40" s="10">
        <f>VLOOKUP($B40,[2]Reference!$AK$9:$AO$226,5,FALSE)</f>
        <v>188.2981038245687</v>
      </c>
      <c r="Q40" s="10">
        <f>VLOOKUP(B40,'[2]Transition Data'!A:H,8,FALSE)</f>
        <v>35.473684210526315</v>
      </c>
      <c r="R40" s="8"/>
      <c r="S40" s="8"/>
      <c r="T40" s="10">
        <f>O40*Q40+R40</f>
        <v>4583.6140378409127</v>
      </c>
      <c r="U40" s="8">
        <v>4</v>
      </c>
    </row>
    <row r="41" spans="1:21" x14ac:dyDescent="0.25">
      <c r="A41" s="8" t="s">
        <v>21</v>
      </c>
      <c r="B41" s="8" t="s">
        <v>165</v>
      </c>
      <c r="C41" s="8" t="str">
        <f>IFERROR(VLOOKUP(B41,[2]Reference!$P$9:$R$240,3,FALSE),"-")</f>
        <v>D11858144</v>
      </c>
      <c r="D41" s="8" t="s">
        <v>32</v>
      </c>
      <c r="E41" s="8" t="str">
        <f>IFERROR(VLOOKUP(LEFT(B41,2),[3]Reference!$M$3:$N$17,2,FALSE),"")</f>
        <v/>
      </c>
      <c r="F41" s="8">
        <v>15251</v>
      </c>
      <c r="G41" s="8">
        <v>8</v>
      </c>
      <c r="H41" s="8" t="s">
        <v>67</v>
      </c>
      <c r="I41" s="8" t="s">
        <v>151</v>
      </c>
      <c r="J41" s="8" t="s">
        <v>152</v>
      </c>
      <c r="K41" s="8" t="s">
        <v>152</v>
      </c>
      <c r="L41" s="8" t="s">
        <v>155</v>
      </c>
      <c r="M41" s="8">
        <v>5</v>
      </c>
      <c r="N41" s="8">
        <f>VLOOKUP(B41,'[2]Material WC'!$G$10:$AG$94,20,FALSE)</f>
        <v>66</v>
      </c>
      <c r="O41" s="9">
        <f>VLOOKUP($B41,[2]Reference!$AK$9:$AO$226,4,FALSE)</f>
        <v>105.72551633870933</v>
      </c>
      <c r="P41" s="10">
        <f>VLOOKUP($B41,[2]Reference!$AK$9:$AO$226,5,FALSE)</f>
        <v>143.28908645207088</v>
      </c>
      <c r="Q41" s="10">
        <f>VLOOKUP(B41,'[2]Transition Data'!A:H,8,FALSE)</f>
        <v>25</v>
      </c>
      <c r="R41" s="8"/>
      <c r="S41" s="8"/>
      <c r="T41" s="10">
        <f>O41*Q41+R41</f>
        <v>2643.1379084677333</v>
      </c>
      <c r="U41" s="8">
        <v>5</v>
      </c>
    </row>
    <row r="42" spans="1:21" x14ac:dyDescent="0.25">
      <c r="A42" s="8" t="s">
        <v>190</v>
      </c>
      <c r="B42" s="12" t="s">
        <v>165</v>
      </c>
      <c r="C42" s="8" t="str">
        <f>IFERROR(VLOOKUP(B42,[2]Reference!$P$9:$R$240,3,FALSE),"-")</f>
        <v>D11858144</v>
      </c>
      <c r="D42" s="8" t="s">
        <v>32</v>
      </c>
      <c r="E42" s="8" t="str">
        <f>IFERROR(VLOOKUP(LEFT(B42,2),[3]Reference!$M$3:$N$17,2,FALSE),"")</f>
        <v/>
      </c>
      <c r="F42" s="8">
        <v>31104</v>
      </c>
      <c r="G42" s="8">
        <v>8</v>
      </c>
      <c r="H42" s="8" t="s">
        <v>67</v>
      </c>
      <c r="I42" s="8" t="s">
        <v>151</v>
      </c>
      <c r="J42" s="8" t="s">
        <v>152</v>
      </c>
      <c r="K42" s="8" t="s">
        <v>152</v>
      </c>
      <c r="L42" s="8" t="s">
        <v>155</v>
      </c>
      <c r="M42" s="8">
        <v>2</v>
      </c>
      <c r="N42" s="8">
        <v>35</v>
      </c>
      <c r="O42" s="9">
        <f>VLOOKUP($B42,[2]Reference!$AK$9:$AO$226,4,FALSE)</f>
        <v>105.72551633870933</v>
      </c>
      <c r="P42" s="10">
        <f>VLOOKUP($B42,[2]Reference!$AK$9:$AO$226,5,FALSE)</f>
        <v>143.28908645207088</v>
      </c>
      <c r="Q42" s="10">
        <f>VLOOKUP(B42,'[2]Transition Data'!A:H,8,FALSE)</f>
        <v>25</v>
      </c>
      <c r="R42" s="8"/>
      <c r="S42" s="8"/>
      <c r="T42" s="10">
        <f>O42*Q42+R42</f>
        <v>2643.1379084677333</v>
      </c>
      <c r="U42" s="8">
        <v>2</v>
      </c>
    </row>
    <row r="43" spans="1:21" x14ac:dyDescent="0.25">
      <c r="A43" s="8" t="s">
        <v>21</v>
      </c>
      <c r="B43" s="8" t="s">
        <v>154</v>
      </c>
      <c r="C43" s="8" t="str">
        <f>IFERROR(VLOOKUP(B43,[2]Reference!$P$9:$R$240,3,FALSE),"-")</f>
        <v>D11803501</v>
      </c>
      <c r="D43" s="8" t="s">
        <v>32</v>
      </c>
      <c r="E43" s="8" t="str">
        <f>IFERROR(VLOOKUP(LEFT(B43,2),[3]Reference!$M$3:$N$17,2,FALSE),"")</f>
        <v/>
      </c>
      <c r="F43" s="8">
        <v>7527</v>
      </c>
      <c r="G43" s="8">
        <v>23</v>
      </c>
      <c r="H43" s="8" t="s">
        <v>53</v>
      </c>
      <c r="I43" s="8" t="s">
        <v>151</v>
      </c>
      <c r="J43" s="8" t="s">
        <v>152</v>
      </c>
      <c r="K43" s="8" t="s">
        <v>152</v>
      </c>
      <c r="L43" s="8" t="s">
        <v>155</v>
      </c>
      <c r="M43" s="8">
        <v>5</v>
      </c>
      <c r="N43" s="8">
        <f>VLOOKUP(B43,'[2]Material WC'!$G$10:$AG$94,20,FALSE)</f>
        <v>59</v>
      </c>
      <c r="O43" s="9">
        <f>VLOOKUP($B43,[2]Reference!$AK$9:$AO$226,4,FALSE)</f>
        <v>50.526488538681939</v>
      </c>
      <c r="P43" s="10">
        <f>VLOOKUP($B43,[2]Reference!$AK$9:$AO$226,5,FALSE)</f>
        <v>86.577719914040117</v>
      </c>
      <c r="Q43" s="10">
        <f>VLOOKUP(B43,'[2]Transition Data'!A:H,8,FALSE)</f>
        <v>25</v>
      </c>
      <c r="R43" s="8"/>
      <c r="S43" s="8"/>
      <c r="T43" s="10">
        <f>O43*Q43+R43</f>
        <v>1263.1622134670486</v>
      </c>
      <c r="U43" s="8">
        <v>5</v>
      </c>
    </row>
    <row r="44" spans="1:21" x14ac:dyDescent="0.25">
      <c r="A44" s="8" t="s">
        <v>190</v>
      </c>
      <c r="B44" s="8" t="s">
        <v>154</v>
      </c>
      <c r="C44" s="8" t="str">
        <f>IFERROR(VLOOKUP(B44,[2]Reference!$P$9:$R$240,3,FALSE),"-")</f>
        <v>D11803501</v>
      </c>
      <c r="D44" s="8" t="s">
        <v>32</v>
      </c>
      <c r="E44" s="8" t="str">
        <f>IFERROR(VLOOKUP(LEFT(B44,2),[3]Reference!$M$3:$N$17,2,FALSE),"")</f>
        <v/>
      </c>
      <c r="F44" s="8">
        <v>6501</v>
      </c>
      <c r="G44" s="8">
        <v>23</v>
      </c>
      <c r="H44" s="8" t="s">
        <v>53</v>
      </c>
      <c r="I44" s="8" t="s">
        <v>151</v>
      </c>
      <c r="J44" s="8" t="s">
        <v>152</v>
      </c>
      <c r="K44" s="8" t="s">
        <v>152</v>
      </c>
      <c r="L44" s="8" t="s">
        <v>155</v>
      </c>
      <c r="M44" s="8">
        <v>2</v>
      </c>
      <c r="N44" s="8">
        <v>25</v>
      </c>
      <c r="O44" s="9">
        <f>VLOOKUP($B44,[2]Reference!$AK$9:$AO$226,4,FALSE)</f>
        <v>50.526488538681939</v>
      </c>
      <c r="P44" s="10">
        <f>VLOOKUP($B44,[2]Reference!$AK$9:$AO$226,5,FALSE)</f>
        <v>86.577719914040117</v>
      </c>
      <c r="Q44" s="10">
        <f>VLOOKUP(B44,'[2]Transition Data'!A:H,8,FALSE)</f>
        <v>25</v>
      </c>
      <c r="R44" s="8"/>
      <c r="S44" s="8"/>
      <c r="T44" s="10">
        <f>O44*Q44+R44</f>
        <v>1263.1622134670486</v>
      </c>
      <c r="U44" s="8">
        <v>2</v>
      </c>
    </row>
    <row r="45" spans="1:21" x14ac:dyDescent="0.25">
      <c r="A45" s="8" t="s">
        <v>21</v>
      </c>
      <c r="B45" s="8" t="s">
        <v>180</v>
      </c>
      <c r="C45" s="8" t="str">
        <f>IFERROR(VLOOKUP(B45,[2]Reference!$P$9:$R$240,3,FALSE),"-")</f>
        <v>D11803648</v>
      </c>
      <c r="D45" s="8" t="s">
        <v>23</v>
      </c>
      <c r="E45" s="8" t="str">
        <f>IFERROR(VLOOKUP(LEFT(B45,2),[3]Reference!$M$3:$N$17,2,FALSE),"")</f>
        <v/>
      </c>
      <c r="F45" s="8">
        <v>409</v>
      </c>
      <c r="G45" s="8">
        <v>77</v>
      </c>
      <c r="H45" s="8" t="s">
        <v>24</v>
      </c>
      <c r="I45" s="8" t="s">
        <v>151</v>
      </c>
      <c r="J45" s="8" t="s">
        <v>152</v>
      </c>
      <c r="K45" s="8" t="s">
        <v>152</v>
      </c>
      <c r="L45" s="8" t="s">
        <v>155</v>
      </c>
      <c r="M45" s="8">
        <v>5</v>
      </c>
      <c r="N45" s="8">
        <f>VLOOKUP(B45,'[2]Material WC'!$G$10:$AG$94,20,FALSE)</f>
        <v>79</v>
      </c>
      <c r="O45" s="9">
        <f>VLOOKUP($B45,[2]Reference!$AK$9:$AO$226,4,FALSE)</f>
        <v>190.04924390243903</v>
      </c>
      <c r="P45" s="10">
        <f>VLOOKUP($B45,[2]Reference!$AK$9:$AO$226,5,FALSE)</f>
        <v>266.7829512195122</v>
      </c>
      <c r="Q45" s="10">
        <f>VLOOKUP(B45,'[2]Transition Data'!A:H,8,FALSE)</f>
        <v>41.8</v>
      </c>
      <c r="R45" s="8"/>
      <c r="S45" s="8"/>
      <c r="T45" s="10">
        <f>O45*Q45+R45</f>
        <v>7944.0583951219505</v>
      </c>
      <c r="U45" s="8">
        <v>5</v>
      </c>
    </row>
    <row r="46" spans="1:21" x14ac:dyDescent="0.25">
      <c r="A46" s="8" t="s">
        <v>190</v>
      </c>
      <c r="B46" s="8" t="s">
        <v>219</v>
      </c>
      <c r="C46" s="8" t="str">
        <f>IFERROR(VLOOKUP(B46,[2]Reference!$P$9:$R$240,3,FALSE),"-")</f>
        <v>D15522748</v>
      </c>
      <c r="D46" s="8" t="s">
        <v>32</v>
      </c>
      <c r="E46" s="8" t="str">
        <f>IFERROR(VLOOKUP(LEFT(B46,2),[3]Reference!$M$3:$N$17,2,FALSE),"")</f>
        <v/>
      </c>
      <c r="F46" s="8">
        <v>9299</v>
      </c>
      <c r="G46" s="8">
        <v>89</v>
      </c>
      <c r="H46" s="8" t="s">
        <v>24</v>
      </c>
      <c r="I46" s="8" t="s">
        <v>25</v>
      </c>
      <c r="J46" s="8" t="s">
        <v>192</v>
      </c>
      <c r="K46" s="8" t="s">
        <v>192</v>
      </c>
      <c r="L46" s="8" t="s">
        <v>220</v>
      </c>
      <c r="M46" s="8">
        <v>1</v>
      </c>
      <c r="N46" s="8">
        <v>14</v>
      </c>
      <c r="O46" s="9">
        <f>VLOOKUP($B46,[2]Reference!$AK$9:$AO$226,4,FALSE)</f>
        <v>287.09411905351692</v>
      </c>
      <c r="P46" s="10">
        <f>VLOOKUP($B46,[2]Reference!$AK$9:$AO$226,5,FALSE)</f>
        <v>408.00989314498025</v>
      </c>
      <c r="Q46" s="10">
        <f>VLOOKUP(B46,'[2]Transition Data'!A:H,8,FALSE)</f>
        <v>123.2</v>
      </c>
      <c r="R46" s="11">
        <v>11187</v>
      </c>
      <c r="S46" s="11"/>
      <c r="T46" s="10">
        <f>O46*Q46+R46</f>
        <v>46556.995467393288</v>
      </c>
      <c r="U46" s="8">
        <v>1</v>
      </c>
    </row>
    <row r="47" spans="1:21" x14ac:dyDescent="0.25">
      <c r="A47" s="8" t="s">
        <v>190</v>
      </c>
      <c r="B47" s="8" t="s">
        <v>249</v>
      </c>
      <c r="C47" s="8" t="str">
        <f>IFERROR(VLOOKUP(B47,[2]Reference!$P$9:$R$240,3,FALSE),"-")</f>
        <v>D14787613</v>
      </c>
      <c r="D47" s="8" t="s">
        <v>23</v>
      </c>
      <c r="E47" s="8" t="str">
        <f>IFERROR(VLOOKUP(LEFT(B47,2),[3]Reference!$M$3:$N$17,2,FALSE),"")</f>
        <v/>
      </c>
      <c r="F47" s="8">
        <v>989</v>
      </c>
      <c r="G47" s="8">
        <v>122</v>
      </c>
      <c r="H47" s="8" t="s">
        <v>195</v>
      </c>
      <c r="I47" s="8" t="s">
        <v>151</v>
      </c>
      <c r="J47" s="8" t="s">
        <v>152</v>
      </c>
      <c r="K47" s="8" t="s">
        <v>152</v>
      </c>
      <c r="L47" s="8" t="s">
        <v>250</v>
      </c>
      <c r="M47" s="8">
        <v>2</v>
      </c>
      <c r="N47" s="8">
        <v>43</v>
      </c>
      <c r="O47" s="9">
        <f>VLOOKUP($B47,[2]Reference!$AK$9:$AO$226,4,FALSE)</f>
        <v>126.45236425339368</v>
      </c>
      <c r="P47" s="10">
        <f>VLOOKUP($B47,[2]Reference!$AK$9:$AO$226,5,FALSE)</f>
        <v>169.18489819004523</v>
      </c>
      <c r="Q47" s="10">
        <f>VLOOKUP(B47,'[2]Transition Data'!A:H,8,FALSE)</f>
        <v>123.875</v>
      </c>
      <c r="R47" s="8"/>
      <c r="S47" s="8"/>
      <c r="T47" s="10">
        <f>O47*Q47+R47</f>
        <v>15664.286621889143</v>
      </c>
      <c r="U47" s="8">
        <v>2</v>
      </c>
    </row>
    <row r="48" spans="1:21" x14ac:dyDescent="0.25">
      <c r="A48" s="8" t="s">
        <v>190</v>
      </c>
      <c r="B48" s="8" t="s">
        <v>263</v>
      </c>
      <c r="C48" s="8" t="str">
        <f>IFERROR(VLOOKUP(B48,[2]Reference!$P$9:$R$240,3,FALSE),"-")</f>
        <v>D11972804</v>
      </c>
      <c r="D48" s="8" t="s">
        <v>32</v>
      </c>
      <c r="E48" s="8" t="str">
        <f>IFERROR(VLOOKUP(LEFT(B48,2),[3]Reference!$M$3:$N$17,2,FALSE),"")</f>
        <v/>
      </c>
      <c r="F48" s="8">
        <v>462</v>
      </c>
      <c r="G48" s="8">
        <v>130</v>
      </c>
      <c r="H48" s="8" t="s">
        <v>195</v>
      </c>
      <c r="I48" s="8" t="s">
        <v>151</v>
      </c>
      <c r="J48" s="8" t="s">
        <v>152</v>
      </c>
      <c r="K48" s="8" t="s">
        <v>152</v>
      </c>
      <c r="L48" s="8" t="s">
        <v>264</v>
      </c>
      <c r="M48" s="8">
        <v>2</v>
      </c>
      <c r="N48" s="8">
        <v>52</v>
      </c>
      <c r="O48" s="9">
        <f>VLOOKUP($B48,[2]Reference!$AK$9:$AO$226,4,FALSE)</f>
        <v>162.63993684210527</v>
      </c>
      <c r="P48" s="10">
        <f>VLOOKUP($B48,[2]Reference!$AK$9:$AO$226,5,FALSE)</f>
        <v>213.88488421052631</v>
      </c>
      <c r="Q48" s="10">
        <f>VLOOKUP(B48,'[2]Transition Data'!A:H,8,FALSE)</f>
        <v>59.142857142857146</v>
      </c>
      <c r="R48" s="8"/>
      <c r="S48" s="8"/>
      <c r="T48" s="10">
        <f>O48*Q48+R48</f>
        <v>9618.9905503759401</v>
      </c>
      <c r="U48" s="8">
        <v>2</v>
      </c>
    </row>
    <row r="49" spans="1:21" x14ac:dyDescent="0.25">
      <c r="A49" s="8" t="s">
        <v>21</v>
      </c>
      <c r="B49" s="8" t="s">
        <v>92</v>
      </c>
      <c r="C49" s="8" t="str">
        <f>IFERROR(VLOOKUP(B49,[2]Reference!$P$9:$R$240,3,FALSE),"-")</f>
        <v>D11973136</v>
      </c>
      <c r="D49" s="8" t="s">
        <v>32</v>
      </c>
      <c r="E49" s="8" t="str">
        <f>IFERROR(VLOOKUP(LEFT(B49,2),[3]Reference!$M$3:$N$17,2,FALSE),"")</f>
        <v/>
      </c>
      <c r="F49" s="8">
        <v>12906</v>
      </c>
      <c r="G49" s="8">
        <v>12</v>
      </c>
      <c r="H49" s="8" t="s">
        <v>53</v>
      </c>
      <c r="I49" s="8" t="s">
        <v>25</v>
      </c>
      <c r="J49" s="8" t="s">
        <v>83</v>
      </c>
      <c r="K49" s="8" t="s">
        <v>83</v>
      </c>
      <c r="L49" s="8" t="s">
        <v>93</v>
      </c>
      <c r="M49" s="8">
        <v>3</v>
      </c>
      <c r="N49" s="8">
        <f>VLOOKUP(B49,'[2]Material WC'!$G$10:$AG$94,20,FALSE)</f>
        <v>30</v>
      </c>
      <c r="O49" s="9">
        <f>VLOOKUP($B49,[2]Reference!$AK$9:$AO$226,4,FALSE)</f>
        <v>144.06512787432646</v>
      </c>
      <c r="P49" s="10">
        <f>VLOOKUP($B49,[2]Reference!$AK$9:$AO$226,5,FALSE)</f>
        <v>214.35769598542919</v>
      </c>
      <c r="Q49" s="10">
        <f>VLOOKUP(B49,'[2]Transition Data'!A:H,8,FALSE)</f>
        <v>44.214285714285715</v>
      </c>
      <c r="R49" s="8"/>
      <c r="S49" s="8"/>
      <c r="T49" s="10">
        <f>O49*Q49+R49</f>
        <v>6369.7367253005777</v>
      </c>
      <c r="U49" s="8">
        <v>3</v>
      </c>
    </row>
    <row r="50" spans="1:21" x14ac:dyDescent="0.25">
      <c r="A50" s="8" t="s">
        <v>21</v>
      </c>
      <c r="B50" s="8" t="s">
        <v>106</v>
      </c>
      <c r="C50" s="8" t="str">
        <f>IFERROR(VLOOKUP(B50,[2]Reference!$P$9:$R$240,3,FALSE),"-")</f>
        <v>D11973143</v>
      </c>
      <c r="D50" s="8" t="s">
        <v>32</v>
      </c>
      <c r="E50" s="8" t="str">
        <f>IFERROR(VLOOKUP(LEFT(B50,2),[3]Reference!$M$3:$N$17,2,FALSE),"")</f>
        <v/>
      </c>
      <c r="F50" s="8">
        <v>3330</v>
      </c>
      <c r="G50" s="8">
        <v>37</v>
      </c>
      <c r="H50" s="8" t="s">
        <v>33</v>
      </c>
      <c r="I50" s="8" t="s">
        <v>25</v>
      </c>
      <c r="J50" s="8" t="s">
        <v>83</v>
      </c>
      <c r="K50" s="8" t="s">
        <v>83</v>
      </c>
      <c r="L50" s="8" t="s">
        <v>107</v>
      </c>
      <c r="M50" s="8">
        <v>3</v>
      </c>
      <c r="N50" s="8">
        <f>VLOOKUP(B50,'[2]Material WC'!$G$10:$AG$94,20,FALSE)</f>
        <v>37</v>
      </c>
      <c r="O50" s="9">
        <f>VLOOKUP($B50,[2]Reference!$AK$9:$AO$226,4,FALSE)</f>
        <v>154.25354819633355</v>
      </c>
      <c r="P50" s="10">
        <f>VLOOKUP($B50,[2]Reference!$AK$9:$AO$226,5,FALSE)</f>
        <v>231.59025133057361</v>
      </c>
      <c r="Q50" s="10">
        <f>VLOOKUP(B50,'[2]Transition Data'!A:H,8,FALSE)</f>
        <v>25.2</v>
      </c>
      <c r="R50" s="8"/>
      <c r="S50" s="8"/>
      <c r="T50" s="10">
        <f>O50*Q50+R50</f>
        <v>3887.1894145476053</v>
      </c>
      <c r="U50" s="8">
        <v>3</v>
      </c>
    </row>
    <row r="51" spans="1:21" x14ac:dyDescent="0.25">
      <c r="A51" s="8" t="s">
        <v>21</v>
      </c>
      <c r="B51" s="8" t="s">
        <v>141</v>
      </c>
      <c r="C51" s="8" t="str">
        <f>IFERROR(VLOOKUP(B51,[2]Reference!$P$9:$R$240,3,FALSE),"-")</f>
        <v>D12040344</v>
      </c>
      <c r="D51" s="8" t="s">
        <v>32</v>
      </c>
      <c r="E51" s="8" t="str">
        <f>IFERROR(VLOOKUP(LEFT(B51,2),[3]Reference!$M$3:$N$17,2,FALSE),"")</f>
        <v/>
      </c>
      <c r="F51" s="8">
        <v>16025</v>
      </c>
      <c r="G51" s="8">
        <v>7</v>
      </c>
      <c r="H51" s="8" t="s">
        <v>67</v>
      </c>
      <c r="I51" s="8" t="s">
        <v>25</v>
      </c>
      <c r="J51" s="8" t="s">
        <v>128</v>
      </c>
      <c r="K51" s="8" t="s">
        <v>128</v>
      </c>
      <c r="L51" s="8" t="s">
        <v>142</v>
      </c>
      <c r="M51" s="8">
        <v>4</v>
      </c>
      <c r="N51" s="8">
        <f>VLOOKUP(B51,'[2]Material WC'!$G$10:$AG$94,20,FALSE)</f>
        <v>54</v>
      </c>
      <c r="O51" s="9">
        <f>VLOOKUP($B51,[2]Reference!$AK$9:$AO$226,4,FALSE)</f>
        <v>123.51820837390457</v>
      </c>
      <c r="P51" s="10">
        <f>VLOOKUP($B51,[2]Reference!$AK$9:$AO$226,5,FALSE)</f>
        <v>183.54872991723468</v>
      </c>
      <c r="Q51" s="10">
        <f>VLOOKUP(B51,'[2]Transition Data'!A:H,8,FALSE)</f>
        <v>50.5</v>
      </c>
      <c r="R51" s="8"/>
      <c r="S51" s="8"/>
      <c r="T51" s="10">
        <f>O51*Q51+R51</f>
        <v>6237.6695228821809</v>
      </c>
      <c r="U51" s="8">
        <v>4</v>
      </c>
    </row>
    <row r="52" spans="1:21" x14ac:dyDescent="0.25">
      <c r="A52" s="8" t="s">
        <v>21</v>
      </c>
      <c r="B52" s="8" t="s">
        <v>37</v>
      </c>
      <c r="C52" s="8" t="str">
        <f>IFERROR(VLOOKUP(B52,[2]Reference!$P$9:$R$240,3,FALSE),"-")</f>
        <v>D11973165</v>
      </c>
      <c r="D52" s="8" t="s">
        <v>23</v>
      </c>
      <c r="E52" s="8" t="str">
        <f>IFERROR(VLOOKUP(LEFT(B52,2),[3]Reference!$M$3:$N$17,2,FALSE),"")</f>
        <v/>
      </c>
      <c r="F52" s="8">
        <v>1183</v>
      </c>
      <c r="G52" s="8">
        <v>60</v>
      </c>
      <c r="H52" s="8" t="s">
        <v>24</v>
      </c>
      <c r="I52" s="8" t="s">
        <v>25</v>
      </c>
      <c r="J52" s="8" t="s">
        <v>26</v>
      </c>
      <c r="K52" s="8" t="s">
        <v>26</v>
      </c>
      <c r="L52" s="8" t="s">
        <v>38</v>
      </c>
      <c r="M52" s="8">
        <v>1</v>
      </c>
      <c r="N52" s="8">
        <f>VLOOKUP(B52,'[2]Material WC'!$G$10:$AG$94,20,FALSE)</f>
        <v>5</v>
      </c>
      <c r="O52" s="9">
        <f>VLOOKUP($B52,[2]Reference!$AK$9:$AO$226,4,FALSE)</f>
        <v>154.86710304054054</v>
      </c>
      <c r="P52" s="10">
        <f>VLOOKUP($B52,[2]Reference!$AK$9:$AO$226,5,FALSE)</f>
        <v>220.65410472972974</v>
      </c>
      <c r="Q52" s="10">
        <f>VLOOKUP(B52,'[2]Transition Data'!A:H,8,FALSE)</f>
        <v>58.666666666666664</v>
      </c>
      <c r="R52" s="8"/>
      <c r="S52" s="8"/>
      <c r="T52" s="10">
        <f>O52*Q52+R52</f>
        <v>9085.5367117117112</v>
      </c>
      <c r="U52" s="8">
        <v>1</v>
      </c>
    </row>
    <row r="53" spans="1:21" x14ac:dyDescent="0.25">
      <c r="A53" s="8" t="s">
        <v>21</v>
      </c>
      <c r="B53" s="8" t="s">
        <v>41</v>
      </c>
      <c r="C53" s="8" t="str">
        <f>IFERROR(VLOOKUP(B53,[2]Reference!$P$9:$R$240,3,FALSE),"-")</f>
        <v>D12466592</v>
      </c>
      <c r="D53" s="8" t="s">
        <v>23</v>
      </c>
      <c r="E53" s="8" t="str">
        <f>IFERROR(VLOOKUP(LEFT(B53,2),[3]Reference!$M$3:$N$17,2,FALSE),"")</f>
        <v/>
      </c>
      <c r="F53" s="8">
        <v>3251</v>
      </c>
      <c r="G53" s="8">
        <v>41</v>
      </c>
      <c r="H53" s="8" t="s">
        <v>33</v>
      </c>
      <c r="I53" s="8" t="s">
        <v>25</v>
      </c>
      <c r="J53" s="8" t="s">
        <v>26</v>
      </c>
      <c r="K53" s="8" t="s">
        <v>26</v>
      </c>
      <c r="L53" s="8" t="s">
        <v>42</v>
      </c>
      <c r="M53" s="8">
        <v>1</v>
      </c>
      <c r="N53" s="8">
        <f>VLOOKUP(B53,'[2]Material WC'!$G$10:$AG$94,20,FALSE)</f>
        <v>7</v>
      </c>
      <c r="O53" s="9">
        <f>VLOOKUP($B53,[2]Reference!$AK$9:$AO$226,4,FALSE)</f>
        <v>128.25019018404907</v>
      </c>
      <c r="P53" s="10">
        <f>VLOOKUP($B53,[2]Reference!$AK$9:$AO$226,5,FALSE)</f>
        <v>187.50490797546013</v>
      </c>
      <c r="Q53" s="10">
        <f>VLOOKUP(B53,'[2]Transition Data'!A:H,8,FALSE)</f>
        <v>15</v>
      </c>
      <c r="R53" s="8"/>
      <c r="S53" s="8"/>
      <c r="T53" s="10">
        <f>O53*Q53+R53</f>
        <v>1923.752852760736</v>
      </c>
      <c r="U53" s="8">
        <v>1</v>
      </c>
    </row>
    <row r="54" spans="1:21" x14ac:dyDescent="0.25">
      <c r="A54" s="8" t="s">
        <v>190</v>
      </c>
      <c r="B54" s="8" t="s">
        <v>227</v>
      </c>
      <c r="C54" s="8" t="str">
        <f>IFERROR(VLOOKUP(B54,[2]Reference!$P$9:$R$240,3,FALSE),"-")</f>
        <v>D15522888</v>
      </c>
      <c r="D54" s="8" t="s">
        <v>32</v>
      </c>
      <c r="E54" s="8" t="str">
        <f>IFERROR(VLOOKUP(LEFT(B54,2),[3]Reference!$M$3:$N$17,2,FALSE),"")</f>
        <v/>
      </c>
      <c r="F54" s="8">
        <v>1509</v>
      </c>
      <c r="G54" s="8">
        <v>112</v>
      </c>
      <c r="H54" s="8" t="s">
        <v>195</v>
      </c>
      <c r="I54" s="8" t="s">
        <v>151</v>
      </c>
      <c r="J54" s="8" t="s">
        <v>192</v>
      </c>
      <c r="K54" s="8" t="s">
        <v>192</v>
      </c>
      <c r="L54" s="8" t="s">
        <v>228</v>
      </c>
      <c r="M54" s="8">
        <v>1</v>
      </c>
      <c r="N54" s="8">
        <v>18</v>
      </c>
      <c r="O54" s="9">
        <f>VLOOKUP($B54,[2]Reference!$AK$9:$AO$226,4,FALSE)</f>
        <v>168.0705751633987</v>
      </c>
      <c r="P54" s="10">
        <f>VLOOKUP($B54,[2]Reference!$AK$9:$AO$226,5,FALSE)</f>
        <v>230.54866013071896</v>
      </c>
      <c r="Q54" s="10">
        <f>VLOOKUP(B54,'[2]Transition Data'!A:H,8,FALSE)</f>
        <v>109.71428571428571</v>
      </c>
      <c r="R54" s="11">
        <v>11187</v>
      </c>
      <c r="S54" s="11"/>
      <c r="T54" s="10">
        <f>O54*Q54+R54</f>
        <v>29626.743103641456</v>
      </c>
      <c r="U54" s="8">
        <v>1</v>
      </c>
    </row>
    <row r="55" spans="1:21" x14ac:dyDescent="0.25">
      <c r="A55" s="8" t="s">
        <v>190</v>
      </c>
      <c r="B55" s="8" t="s">
        <v>215</v>
      </c>
      <c r="C55" s="8" t="str">
        <f>IFERROR(VLOOKUP(B55,[2]Reference!$P$9:$R$240,3,FALSE),"-")</f>
        <v>D14787640</v>
      </c>
      <c r="D55" s="8" t="s">
        <v>32</v>
      </c>
      <c r="E55" s="8" t="str">
        <f>IFERROR(VLOOKUP(LEFT(B55,2),[3]Reference!$M$3:$N$17,2,FALSE),"")</f>
        <v/>
      </c>
      <c r="F55" s="8">
        <v>724</v>
      </c>
      <c r="G55" s="8">
        <v>126</v>
      </c>
      <c r="H55" s="8" t="s">
        <v>195</v>
      </c>
      <c r="I55" s="8" t="s">
        <v>25</v>
      </c>
      <c r="J55" s="8" t="s">
        <v>192</v>
      </c>
      <c r="K55" s="8" t="s">
        <v>192</v>
      </c>
      <c r="L55" s="8" t="s">
        <v>216</v>
      </c>
      <c r="M55" s="8">
        <v>1</v>
      </c>
      <c r="N55" s="8">
        <v>12</v>
      </c>
      <c r="O55" s="9">
        <f>VLOOKUP($B55,[2]Reference!$AK$9:$AO$226,4,FALSE)</f>
        <v>276.99383610451304</v>
      </c>
      <c r="P55" s="10">
        <f>VLOOKUP($B55,[2]Reference!$AK$9:$AO$226,5,FALSE)</f>
        <v>368.64321852731592</v>
      </c>
      <c r="Q55" s="10">
        <f>VLOOKUP(B55,'[2]Transition Data'!A:H,8,FALSE)</f>
        <v>79.2</v>
      </c>
      <c r="R55" s="11">
        <v>11187</v>
      </c>
      <c r="S55" s="11"/>
      <c r="T55" s="10">
        <f>O55*Q55+R55</f>
        <v>33124.911819477435</v>
      </c>
      <c r="U55" s="8">
        <v>1</v>
      </c>
    </row>
    <row r="56" spans="1:21" x14ac:dyDescent="0.25">
      <c r="A56" s="8" t="s">
        <v>21</v>
      </c>
      <c r="B56" s="8" t="s">
        <v>78</v>
      </c>
      <c r="C56" s="8" t="str">
        <f>IFERROR(VLOOKUP(B56,[2]Reference!$P$9:$R$240,3,FALSE),"-")</f>
        <v>D11805807</v>
      </c>
      <c r="D56" s="8" t="s">
        <v>32</v>
      </c>
      <c r="E56" s="8" t="str">
        <f>IFERROR(VLOOKUP(LEFT(B56,2),[3]Reference!$M$3:$N$17,2,FALSE),"")</f>
        <v/>
      </c>
      <c r="F56" s="8">
        <v>10993</v>
      </c>
      <c r="G56" s="8">
        <v>14</v>
      </c>
      <c r="H56" s="8" t="s">
        <v>53</v>
      </c>
      <c r="I56" s="8" t="s">
        <v>25</v>
      </c>
      <c r="J56" s="8" t="s">
        <v>62</v>
      </c>
      <c r="K56" s="8" t="s">
        <v>62</v>
      </c>
      <c r="L56" s="8" t="s">
        <v>65</v>
      </c>
      <c r="M56" s="8">
        <v>2</v>
      </c>
      <c r="N56" s="8">
        <f>VLOOKUP(B56,'[2]Material WC'!$G$10:$AG$94,20,FALSE)</f>
        <v>24</v>
      </c>
      <c r="O56" s="9">
        <f>VLOOKUP($B56,[2]Reference!$AK$9:$AO$226,4,FALSE)</f>
        <v>127.71483477011496</v>
      </c>
      <c r="P56" s="10">
        <f>VLOOKUP($B56,[2]Reference!$AK$9:$AO$226,5,FALSE)</f>
        <v>187.6683988864942</v>
      </c>
      <c r="Q56" s="10">
        <f>VLOOKUP(B56,'[2]Transition Data'!A:H,8,FALSE)</f>
        <v>32</v>
      </c>
      <c r="R56" s="8"/>
      <c r="S56" s="8"/>
      <c r="T56" s="10">
        <f>O56*Q56+R56</f>
        <v>4086.8747126436788</v>
      </c>
      <c r="U56" s="8">
        <v>2</v>
      </c>
    </row>
    <row r="57" spans="1:21" x14ac:dyDescent="0.25">
      <c r="A57" s="8" t="s">
        <v>21</v>
      </c>
      <c r="B57" s="8" t="s">
        <v>64</v>
      </c>
      <c r="C57" s="8" t="str">
        <f>IFERROR(VLOOKUP(B57,[2]Reference!$P$9:$R$240,3,FALSE),"-")</f>
        <v>D11805724</v>
      </c>
      <c r="D57" s="8" t="s">
        <v>23</v>
      </c>
      <c r="E57" s="8" t="str">
        <f>IFERROR(VLOOKUP(LEFT(B57,2),[3]Reference!$M$3:$N$17,2,FALSE),"")</f>
        <v/>
      </c>
      <c r="F57" s="8">
        <v>692</v>
      </c>
      <c r="G57" s="8">
        <v>70</v>
      </c>
      <c r="H57" s="8" t="s">
        <v>24</v>
      </c>
      <c r="I57" s="8" t="s">
        <v>25</v>
      </c>
      <c r="J57" s="8" t="s">
        <v>62</v>
      </c>
      <c r="K57" s="8" t="s">
        <v>62</v>
      </c>
      <c r="L57" s="8" t="s">
        <v>65</v>
      </c>
      <c r="M57" s="8">
        <v>2</v>
      </c>
      <c r="N57" s="8">
        <f>VLOOKUP(B57,'[2]Material WC'!$G$10:$AG$94,20,FALSE)</f>
        <v>17</v>
      </c>
      <c r="O57" s="9">
        <f>VLOOKUP($B57,[2]Reference!$AK$9:$AO$226,4,FALSE)</f>
        <v>70.428801711840222</v>
      </c>
      <c r="P57" s="10">
        <f>VLOOKUP($B57,[2]Reference!$AK$9:$AO$226,5,FALSE)</f>
        <v>125.72630527817404</v>
      </c>
      <c r="Q57" s="10">
        <f>VLOOKUP(B57,'[2]Transition Data'!A:H,8,FALSE)</f>
        <v>96.6</v>
      </c>
      <c r="R57" s="8"/>
      <c r="S57" s="8"/>
      <c r="T57" s="10">
        <f>O57*Q57+R57</f>
        <v>6803.4222453637649</v>
      </c>
      <c r="U57" s="8">
        <v>2</v>
      </c>
    </row>
    <row r="58" spans="1:21" x14ac:dyDescent="0.25">
      <c r="A58" s="8" t="s">
        <v>190</v>
      </c>
      <c r="B58" s="8" t="s">
        <v>253</v>
      </c>
      <c r="C58" s="8" t="str">
        <f>IFERROR(VLOOKUP(B58,[2]Reference!$P$9:$R$240,3,FALSE),"-")</f>
        <v>D14787663</v>
      </c>
      <c r="D58" s="8" t="s">
        <v>32</v>
      </c>
      <c r="E58" s="8" t="str">
        <f>IFERROR(VLOOKUP(LEFT(B58,2),[3]Reference!$M$3:$N$17,2,FALSE),"")</f>
        <v/>
      </c>
      <c r="F58" s="8">
        <v>6646</v>
      </c>
      <c r="G58" s="8">
        <v>92</v>
      </c>
      <c r="H58" s="8" t="s">
        <v>24</v>
      </c>
      <c r="I58" s="8" t="s">
        <v>151</v>
      </c>
      <c r="J58" s="8" t="s">
        <v>152</v>
      </c>
      <c r="K58" s="8" t="s">
        <v>152</v>
      </c>
      <c r="L58" s="8" t="s">
        <v>254</v>
      </c>
      <c r="M58" s="8">
        <v>2</v>
      </c>
      <c r="N58" s="8">
        <v>46</v>
      </c>
      <c r="O58" s="9">
        <f>VLOOKUP($B58,[2]Reference!$AK$9:$AO$226,4,FALSE)</f>
        <v>111.06141761876127</v>
      </c>
      <c r="P58" s="10">
        <f>VLOOKUP($B58,[2]Reference!$AK$9:$AO$226,5,FALSE)</f>
        <v>153.12036380036079</v>
      </c>
      <c r="Q58" s="10">
        <f>VLOOKUP(B58,'[2]Transition Data'!A:H,8,FALSE)</f>
        <v>116.64285714285714</v>
      </c>
      <c r="R58" s="8"/>
      <c r="S58" s="8"/>
      <c r="T58" s="10">
        <f>O58*Q58+R58</f>
        <v>12954.521069388367</v>
      </c>
      <c r="U58" s="8">
        <v>2</v>
      </c>
    </row>
    <row r="59" spans="1:21" x14ac:dyDescent="0.25">
      <c r="A59" s="8" t="s">
        <v>21</v>
      </c>
      <c r="B59" s="8" t="s">
        <v>22</v>
      </c>
      <c r="C59" s="8" t="str">
        <f>IFERROR(VLOOKUP(B59,[2]Reference!$P$9:$R$240,3,FALSE),"-")</f>
        <v>-</v>
      </c>
      <c r="D59" s="8" t="s">
        <v>23</v>
      </c>
      <c r="E59" s="8" t="str">
        <f>IFERROR(VLOOKUP(LEFT(B59,2),[3]Reference!$M$3:$N$17,2,FALSE),"")</f>
        <v/>
      </c>
      <c r="F59" s="8">
        <v>1</v>
      </c>
      <c r="G59" s="8">
        <v>73</v>
      </c>
      <c r="H59" s="8" t="s">
        <v>24</v>
      </c>
      <c r="I59" s="8" t="s">
        <v>25</v>
      </c>
      <c r="J59" s="8" t="s">
        <v>26</v>
      </c>
      <c r="K59" s="8" t="s">
        <v>26</v>
      </c>
      <c r="L59" s="8" t="s">
        <v>27</v>
      </c>
      <c r="M59" s="8">
        <v>1</v>
      </c>
      <c r="N59" s="8"/>
      <c r="O59" s="9"/>
      <c r="P59" s="10"/>
      <c r="Q59" s="10"/>
      <c r="R59" s="8"/>
      <c r="S59" s="8">
        <v>1</v>
      </c>
      <c r="T59" s="10">
        <v>0</v>
      </c>
      <c r="U59" s="8">
        <v>1</v>
      </c>
    </row>
    <row r="60" spans="1:21" x14ac:dyDescent="0.25">
      <c r="A60" s="8" t="s">
        <v>21</v>
      </c>
      <c r="B60" s="8" t="s">
        <v>60</v>
      </c>
      <c r="C60" s="8" t="str">
        <f>IFERROR(VLOOKUP(B60,[2]Reference!$P$9:$R$240,3,FALSE),"-")</f>
        <v>-</v>
      </c>
      <c r="D60" s="8" t="s">
        <v>23</v>
      </c>
      <c r="E60" s="8" t="str">
        <f>IFERROR(VLOOKUP(LEFT(B60,2),[3]Reference!$M$3:$N$17,2,FALSE),"")</f>
        <v/>
      </c>
      <c r="F60" s="8">
        <v>1</v>
      </c>
      <c r="G60" s="8">
        <v>73</v>
      </c>
      <c r="H60" s="8" t="s">
        <v>24</v>
      </c>
      <c r="I60" s="8" t="s">
        <v>25</v>
      </c>
      <c r="J60" s="8" t="s">
        <v>26</v>
      </c>
      <c r="K60" s="8" t="s">
        <v>26</v>
      </c>
      <c r="L60" s="8" t="s">
        <v>27</v>
      </c>
      <c r="M60" s="8">
        <v>2</v>
      </c>
      <c r="N60" s="8"/>
      <c r="O60" s="9"/>
      <c r="P60" s="10"/>
      <c r="Q60" s="10"/>
      <c r="R60" s="8"/>
      <c r="S60" s="8">
        <v>1</v>
      </c>
      <c r="T60" s="10">
        <v>0</v>
      </c>
      <c r="U60" s="8">
        <v>1</v>
      </c>
    </row>
    <row r="61" spans="1:21" x14ac:dyDescent="0.25">
      <c r="A61" s="8" t="s">
        <v>21</v>
      </c>
      <c r="B61" s="8" t="s">
        <v>81</v>
      </c>
      <c r="C61" s="8" t="str">
        <f>IFERROR(VLOOKUP(B61,[2]Reference!$P$9:$R$240,3,FALSE),"-")</f>
        <v>-</v>
      </c>
      <c r="D61" s="8" t="s">
        <v>23</v>
      </c>
      <c r="E61" s="8" t="str">
        <f>IFERROR(VLOOKUP(LEFT(B61,2),[3]Reference!$M$3:$N$17,2,FALSE),"")</f>
        <v/>
      </c>
      <c r="F61" s="8">
        <v>1</v>
      </c>
      <c r="G61" s="8">
        <v>73</v>
      </c>
      <c r="H61" s="8" t="s">
        <v>24</v>
      </c>
      <c r="I61" s="8" t="s">
        <v>25</v>
      </c>
      <c r="J61" s="8" t="s">
        <v>26</v>
      </c>
      <c r="K61" s="8" t="s">
        <v>26</v>
      </c>
      <c r="L61" s="8" t="s">
        <v>27</v>
      </c>
      <c r="M61" s="8">
        <v>3</v>
      </c>
      <c r="N61" s="8"/>
      <c r="O61" s="9"/>
      <c r="P61" s="10"/>
      <c r="Q61" s="10"/>
      <c r="R61" s="8"/>
      <c r="S61" s="8">
        <v>1</v>
      </c>
      <c r="T61" s="10">
        <v>0</v>
      </c>
      <c r="U61" s="8">
        <v>1</v>
      </c>
    </row>
    <row r="62" spans="1:21" x14ac:dyDescent="0.25">
      <c r="A62" s="8" t="s">
        <v>21</v>
      </c>
      <c r="B62" s="8" t="s">
        <v>126</v>
      </c>
      <c r="C62" s="8" t="str">
        <f>IFERROR(VLOOKUP(B62,[2]Reference!$P$9:$R$240,3,FALSE),"-")</f>
        <v>-</v>
      </c>
      <c r="D62" s="8" t="s">
        <v>23</v>
      </c>
      <c r="E62" s="8" t="str">
        <f>IFERROR(VLOOKUP(LEFT(B62,2),[3]Reference!$M$3:$N$17,2,FALSE),"")</f>
        <v/>
      </c>
      <c r="F62" s="8">
        <v>1</v>
      </c>
      <c r="G62" s="8">
        <v>73</v>
      </c>
      <c r="H62" s="8" t="s">
        <v>24</v>
      </c>
      <c r="I62" s="8" t="s">
        <v>25</v>
      </c>
      <c r="J62" s="8" t="s">
        <v>26</v>
      </c>
      <c r="K62" s="8" t="s">
        <v>26</v>
      </c>
      <c r="L62" s="8" t="s">
        <v>27</v>
      </c>
      <c r="M62" s="8">
        <v>4</v>
      </c>
      <c r="N62" s="8"/>
      <c r="O62" s="9"/>
      <c r="P62" s="10"/>
      <c r="Q62" s="10"/>
      <c r="R62" s="8"/>
      <c r="S62" s="8">
        <v>1</v>
      </c>
      <c r="T62" s="10">
        <v>0</v>
      </c>
      <c r="U62" s="8">
        <v>1</v>
      </c>
    </row>
    <row r="63" spans="1:21" x14ac:dyDescent="0.25">
      <c r="A63" s="8" t="s">
        <v>21</v>
      </c>
      <c r="B63" s="8" t="s">
        <v>149</v>
      </c>
      <c r="C63" s="8" t="str">
        <f>IFERROR(VLOOKUP(B63,[2]Reference!$P$9:$R$240,3,FALSE),"-")</f>
        <v>-</v>
      </c>
      <c r="D63" s="8" t="s">
        <v>23</v>
      </c>
      <c r="E63" s="8" t="str">
        <f>IFERROR(VLOOKUP(LEFT(B63,2),[3]Reference!$M$3:$N$17,2,FALSE),"")</f>
        <v/>
      </c>
      <c r="F63" s="8">
        <v>1</v>
      </c>
      <c r="G63" s="8">
        <v>73</v>
      </c>
      <c r="H63" s="8" t="s">
        <v>24</v>
      </c>
      <c r="I63" s="8" t="s">
        <v>25</v>
      </c>
      <c r="J63" s="8" t="s">
        <v>26</v>
      </c>
      <c r="K63" s="8" t="s">
        <v>26</v>
      </c>
      <c r="L63" s="8" t="s">
        <v>27</v>
      </c>
      <c r="M63" s="8">
        <v>5</v>
      </c>
      <c r="N63" s="8"/>
      <c r="O63" s="9"/>
      <c r="P63" s="10"/>
      <c r="Q63" s="10"/>
      <c r="R63" s="8"/>
      <c r="S63" s="8">
        <v>1</v>
      </c>
      <c r="T63" s="10">
        <v>0</v>
      </c>
      <c r="U63" s="8">
        <v>1</v>
      </c>
    </row>
    <row r="64" spans="1:21" x14ac:dyDescent="0.25">
      <c r="A64" s="8" t="s">
        <v>21</v>
      </c>
      <c r="B64" s="8" t="s">
        <v>182</v>
      </c>
      <c r="C64" s="8" t="str">
        <f>IFERROR(VLOOKUP(B64,[2]Reference!$P$9:$R$240,3,FALSE),"-")</f>
        <v>-</v>
      </c>
      <c r="D64" s="8" t="s">
        <v>23</v>
      </c>
      <c r="E64" s="8" t="str">
        <f>IFERROR(VLOOKUP(LEFT(B64,2),[3]Reference!$M$3:$N$17,2,FALSE),"")</f>
        <v/>
      </c>
      <c r="F64" s="8">
        <v>1</v>
      </c>
      <c r="G64" s="8">
        <v>73</v>
      </c>
      <c r="H64" s="8" t="s">
        <v>24</v>
      </c>
      <c r="I64" s="8" t="s">
        <v>25</v>
      </c>
      <c r="J64" s="8" t="s">
        <v>26</v>
      </c>
      <c r="K64" s="8" t="s">
        <v>26</v>
      </c>
      <c r="L64" s="8" t="s">
        <v>27</v>
      </c>
      <c r="M64" s="8">
        <v>6</v>
      </c>
      <c r="N64" s="8"/>
      <c r="O64" s="9"/>
      <c r="P64" s="10"/>
      <c r="Q64" s="10"/>
      <c r="R64" s="8"/>
      <c r="S64" s="8">
        <v>1</v>
      </c>
      <c r="T64" s="10">
        <v>0</v>
      </c>
      <c r="U64" s="8">
        <v>1</v>
      </c>
    </row>
    <row r="65" spans="1:21" x14ac:dyDescent="0.25">
      <c r="A65" s="8" t="s">
        <v>21</v>
      </c>
      <c r="B65" s="8" t="s">
        <v>45</v>
      </c>
      <c r="C65" s="8" t="str">
        <f>IFERROR(VLOOKUP(B65,[2]Reference!$P$9:$R$240,3,FALSE),"-")</f>
        <v>D11973194</v>
      </c>
      <c r="D65" s="8" t="s">
        <v>23</v>
      </c>
      <c r="E65" s="8" t="str">
        <f>IFERROR(VLOOKUP(LEFT(B65,2),[3]Reference!$M$3:$N$17,2,FALSE),"")</f>
        <v/>
      </c>
      <c r="F65" s="8">
        <v>2122</v>
      </c>
      <c r="G65" s="8">
        <v>50</v>
      </c>
      <c r="H65" s="8" t="s">
        <v>33</v>
      </c>
      <c r="I65" s="8" t="s">
        <v>25</v>
      </c>
      <c r="J65" s="8" t="s">
        <v>26</v>
      </c>
      <c r="K65" s="8" t="s">
        <v>26</v>
      </c>
      <c r="L65" s="8" t="s">
        <v>46</v>
      </c>
      <c r="M65" s="8">
        <v>1</v>
      </c>
      <c r="N65" s="8">
        <f>VLOOKUP(B65,'[2]Material WC'!$G$10:$AG$94,20,FALSE)</f>
        <v>9</v>
      </c>
      <c r="O65" s="9">
        <f>VLOOKUP($B65,[2]Reference!$AK$9:$AO$226,4,FALSE)</f>
        <v>123.24207841284837</v>
      </c>
      <c r="P65" s="10">
        <f>VLOOKUP($B65,[2]Reference!$AK$9:$AO$226,5,FALSE)</f>
        <v>179.99521020311761</v>
      </c>
      <c r="Q65" s="10">
        <f>VLOOKUP(B65,'[2]Transition Data'!A:H,8,FALSE)</f>
        <v>68</v>
      </c>
      <c r="R65" s="8"/>
      <c r="S65" s="8"/>
      <c r="T65" s="10">
        <f>O65*Q65+R65</f>
        <v>8380.4613320736898</v>
      </c>
      <c r="U65" s="8">
        <v>1</v>
      </c>
    </row>
    <row r="66" spans="1:21" x14ac:dyDescent="0.25">
      <c r="A66" s="8" t="s">
        <v>190</v>
      </c>
      <c r="B66" s="8" t="s">
        <v>242</v>
      </c>
      <c r="C66" s="8" t="str">
        <f>IFERROR(VLOOKUP(B66,[2]Reference!$P$9:$R$240,3,FALSE),"-")</f>
        <v>D13287525</v>
      </c>
      <c r="D66" s="8" t="s">
        <v>32</v>
      </c>
      <c r="E66" s="8" t="str">
        <f>IFERROR(VLOOKUP(LEFT(B66,2),[3]Reference!$M$3:$N$17,2,FALSE),"")</f>
        <v/>
      </c>
      <c r="F66" s="8">
        <v>6743</v>
      </c>
      <c r="G66" s="8">
        <v>91</v>
      </c>
      <c r="H66" s="8" t="s">
        <v>24</v>
      </c>
      <c r="I66" s="8" t="s">
        <v>151</v>
      </c>
      <c r="J66" s="8" t="s">
        <v>152</v>
      </c>
      <c r="K66" s="8" t="s">
        <v>152</v>
      </c>
      <c r="L66" s="8" t="s">
        <v>239</v>
      </c>
      <c r="M66" s="8">
        <v>2</v>
      </c>
      <c r="N66" s="8">
        <v>34</v>
      </c>
      <c r="O66" s="9">
        <f>VLOOKUP($B66,[2]Reference!$AK$9:$AO$226,4,FALSE)</f>
        <v>102.85895799557846</v>
      </c>
      <c r="P66" s="10">
        <f>VLOOKUP($B66,[2]Reference!$AK$9:$AO$226,5,FALSE)</f>
        <v>138.93795283714073</v>
      </c>
      <c r="Q66" s="10">
        <f>VLOOKUP(B66,'[2]Transition Data'!A:H,8,FALSE)</f>
        <v>79.333333333333329</v>
      </c>
      <c r="R66" s="8"/>
      <c r="S66" s="8"/>
      <c r="T66" s="10">
        <f>O66*Q66+R66</f>
        <v>8160.1440009825574</v>
      </c>
      <c r="U66" s="8">
        <v>2</v>
      </c>
    </row>
    <row r="67" spans="1:21" x14ac:dyDescent="0.25">
      <c r="A67" s="8" t="s">
        <v>190</v>
      </c>
      <c r="B67" s="8" t="s">
        <v>238</v>
      </c>
      <c r="C67" s="8" t="str">
        <f>IFERROR(VLOOKUP(B67,[2]Reference!$P$9:$R$240,3,FALSE),"-")</f>
        <v>D13287510</v>
      </c>
      <c r="D67" s="8" t="s">
        <v>32</v>
      </c>
      <c r="E67" s="8" t="str">
        <f>IFERROR(VLOOKUP(LEFT(B67,2),[3]Reference!$M$3:$N$17,2,FALSE),"")</f>
        <v/>
      </c>
      <c r="F67" s="8">
        <v>2705</v>
      </c>
      <c r="G67" s="8">
        <v>106</v>
      </c>
      <c r="H67" s="8" t="s">
        <v>195</v>
      </c>
      <c r="I67" s="8" t="s">
        <v>151</v>
      </c>
      <c r="J67" s="8" t="s">
        <v>152</v>
      </c>
      <c r="K67" s="8" t="s">
        <v>152</v>
      </c>
      <c r="L67" s="8" t="s">
        <v>239</v>
      </c>
      <c r="M67" s="8">
        <v>2</v>
      </c>
      <c r="N67" s="8">
        <v>30</v>
      </c>
      <c r="O67" s="9">
        <f>VLOOKUP($B67,[2]Reference!$AK$9:$AO$226,4,FALSE)</f>
        <v>84.163830927835036</v>
      </c>
      <c r="P67" s="10">
        <f>VLOOKUP($B67,[2]Reference!$AK$9:$AO$226,5,FALSE)</f>
        <v>142.08618144329895</v>
      </c>
      <c r="Q67" s="10">
        <f>VLOOKUP(B67,'[2]Transition Data'!A:H,8,FALSE)</f>
        <v>162.6</v>
      </c>
      <c r="R67" s="8"/>
      <c r="S67" s="8"/>
      <c r="T67" s="10">
        <f>O67*Q67+R67</f>
        <v>13685.038908865976</v>
      </c>
      <c r="U67" s="8">
        <v>2</v>
      </c>
    </row>
    <row r="68" spans="1:21" x14ac:dyDescent="0.25">
      <c r="A68" s="8" t="s">
        <v>190</v>
      </c>
      <c r="B68" s="8" t="s">
        <v>207</v>
      </c>
      <c r="C68" s="8" t="str">
        <f>IFERROR(VLOOKUP(B68,[2]Reference!$P$9:$R$240,3,FALSE),"-")</f>
        <v>D12817770</v>
      </c>
      <c r="D68" s="8" t="s">
        <v>23</v>
      </c>
      <c r="E68" s="8" t="str">
        <f>IFERROR(VLOOKUP(LEFT(B68,2),[3]Reference!$M$3:$N$17,2,FALSE),"")</f>
        <v/>
      </c>
      <c r="F68" s="8">
        <v>818</v>
      </c>
      <c r="G68" s="8">
        <v>124</v>
      </c>
      <c r="H68" s="8" t="s">
        <v>195</v>
      </c>
      <c r="I68" s="8" t="s">
        <v>25</v>
      </c>
      <c r="J68" s="8" t="s">
        <v>192</v>
      </c>
      <c r="K68" s="8" t="s">
        <v>192</v>
      </c>
      <c r="L68" s="8" t="s">
        <v>208</v>
      </c>
      <c r="M68" s="8">
        <v>1</v>
      </c>
      <c r="N68" s="8">
        <v>8</v>
      </c>
      <c r="O68" s="9">
        <f>VLOOKUP($B68,[2]Reference!$AK$9:$AO$226,4,FALSE)</f>
        <v>145.53928825622776</v>
      </c>
      <c r="P68" s="10">
        <f>VLOOKUP($B68,[2]Reference!$AK$9:$AO$226,5,FALSE)</f>
        <v>208.31014234875443</v>
      </c>
      <c r="Q68" s="10">
        <f>VLOOKUP(B68,'[2]Transition Data'!A:H,8,FALSE)</f>
        <v>38.6</v>
      </c>
      <c r="R68" s="11">
        <v>11187</v>
      </c>
      <c r="S68" s="11"/>
      <c r="T68" s="10">
        <f>O68*Q68+R68</f>
        <v>16804.816526690392</v>
      </c>
      <c r="U68" s="8">
        <v>1</v>
      </c>
    </row>
    <row r="69" spans="1:21" x14ac:dyDescent="0.25">
      <c r="A69" s="8" t="s">
        <v>190</v>
      </c>
      <c r="B69" s="8" t="s">
        <v>259</v>
      </c>
      <c r="C69" s="8" t="str">
        <f>IFERROR(VLOOKUP(B69,[2]Reference!$P$9:$R$240,3,FALSE),"-")</f>
        <v>D12466556</v>
      </c>
      <c r="D69" s="8" t="s">
        <v>23</v>
      </c>
      <c r="E69" s="8" t="str">
        <f>IFERROR(VLOOKUP(LEFT(B69,2),[3]Reference!$M$3:$N$17,2,FALSE),"")</f>
        <v/>
      </c>
      <c r="F69" s="8">
        <v>238</v>
      </c>
      <c r="G69" s="8">
        <v>75</v>
      </c>
      <c r="H69" s="8" t="s">
        <v>24</v>
      </c>
      <c r="I69" s="8" t="s">
        <v>151</v>
      </c>
      <c r="J69" s="8" t="s">
        <v>152</v>
      </c>
      <c r="K69" s="8" t="s">
        <v>152</v>
      </c>
      <c r="L69" s="8" t="s">
        <v>260</v>
      </c>
      <c r="M69" s="8">
        <v>2</v>
      </c>
      <c r="N69" s="8">
        <v>50</v>
      </c>
      <c r="O69" s="9">
        <f>VLOOKUP($B69,[2]Reference!$AK$9:$AO$226,4,FALSE)</f>
        <v>194.73631259484063</v>
      </c>
      <c r="P69" s="10">
        <f>VLOOKUP($B69,[2]Reference!$AK$9:$AO$226,5,FALSE)</f>
        <v>261.71370257966612</v>
      </c>
      <c r="Q69" s="10">
        <f>VLOOKUP(B69,'[2]Transition Data'!A:H,8,FALSE)</f>
        <v>123.5</v>
      </c>
      <c r="R69" s="8"/>
      <c r="S69" s="8"/>
      <c r="T69" s="10">
        <f>O69*Q69+R69</f>
        <v>24049.934605462819</v>
      </c>
      <c r="U69" s="8">
        <v>2</v>
      </c>
    </row>
    <row r="70" spans="1:21" x14ac:dyDescent="0.25">
      <c r="A70" s="8" t="s">
        <v>21</v>
      </c>
      <c r="B70" s="8" t="s">
        <v>122</v>
      </c>
      <c r="C70" s="8" t="str">
        <f>IFERROR(VLOOKUP(B70,[2]Reference!$P$9:$R$240,3,FALSE),"-")</f>
        <v>D14296044</v>
      </c>
      <c r="D70" s="8" t="s">
        <v>32</v>
      </c>
      <c r="E70" s="8" t="str">
        <f>IFERROR(VLOOKUP(LEFT(B70,2),[3]Reference!$M$3:$N$17,2,FALSE),"")</f>
        <v/>
      </c>
      <c r="F70" s="8">
        <v>6913</v>
      </c>
      <c r="G70" s="8">
        <v>24</v>
      </c>
      <c r="H70" s="8" t="s">
        <v>53</v>
      </c>
      <c r="I70" s="8" t="s">
        <v>25</v>
      </c>
      <c r="J70" s="8" t="s">
        <v>83</v>
      </c>
      <c r="K70" s="8" t="s">
        <v>83</v>
      </c>
      <c r="L70" s="8" t="s">
        <v>123</v>
      </c>
      <c r="M70" s="8">
        <v>3</v>
      </c>
      <c r="N70" s="8">
        <f>VLOOKUP(B70,'[2]Material WC'!$G$10:$AG$94,20,FALSE)</f>
        <v>45</v>
      </c>
      <c r="O70" s="9">
        <f>VLOOKUP($B70,[2]Reference!$AK$9:$AO$226,4,FALSE)</f>
        <v>188.5582051645857</v>
      </c>
      <c r="P70" s="10">
        <f>VLOOKUP($B70,[2]Reference!$AK$9:$AO$226,5,FALSE)</f>
        <v>255.46527667423382</v>
      </c>
      <c r="Q70" s="10">
        <f>VLOOKUP(B70,'[2]Transition Data'!A:H,8,FALSE)</f>
        <v>29</v>
      </c>
      <c r="R70" s="8"/>
      <c r="S70" s="8"/>
      <c r="T70" s="10">
        <f>O70*Q70+R70</f>
        <v>5468.1879497729851</v>
      </c>
      <c r="U70" s="8">
        <v>3</v>
      </c>
    </row>
    <row r="71" spans="1:21" x14ac:dyDescent="0.25">
      <c r="A71" s="8" t="s">
        <v>190</v>
      </c>
      <c r="B71" s="8" t="s">
        <v>267</v>
      </c>
      <c r="C71" s="8" t="str">
        <f>IFERROR(VLOOKUP(B71,[2]Reference!$P$9:$R$240,3,FALSE),"-")</f>
        <v>D14787696</v>
      </c>
      <c r="D71" s="8" t="s">
        <v>32</v>
      </c>
      <c r="E71" s="8" t="str">
        <f>IFERROR(VLOOKUP(LEFT(B71,2),[3]Reference!$M$3:$N$17,2,FALSE),"")</f>
        <v/>
      </c>
      <c r="F71" s="8">
        <v>240</v>
      </c>
      <c r="G71" s="8">
        <v>133</v>
      </c>
      <c r="H71" s="8" t="s">
        <v>195</v>
      </c>
      <c r="I71" s="8" t="s">
        <v>151</v>
      </c>
      <c r="J71" s="8" t="s">
        <v>152</v>
      </c>
      <c r="K71" s="8" t="s">
        <v>152</v>
      </c>
      <c r="L71" s="8" t="s">
        <v>268</v>
      </c>
      <c r="M71" s="8">
        <v>2</v>
      </c>
      <c r="N71" s="8">
        <v>54</v>
      </c>
      <c r="O71" s="9">
        <f>VLOOKUP($B71,[2]Reference!$AK$9:$AO$226,4,FALSE)</f>
        <v>163.87473684210528</v>
      </c>
      <c r="P71" s="10">
        <f>VLOOKUP($B71,[2]Reference!$AK$9:$AO$226,5,FALSE)</f>
        <v>214.09473684210528</v>
      </c>
      <c r="Q71" s="10">
        <f>VLOOKUP(B71,'[2]Transition Data'!A:H,8,FALSE)</f>
        <v>115.57142857142857</v>
      </c>
      <c r="R71" s="8"/>
      <c r="S71" s="8"/>
      <c r="T71" s="10">
        <f>O71*Q71+R71</f>
        <v>18939.237443609025</v>
      </c>
      <c r="U71" s="8">
        <v>2</v>
      </c>
    </row>
    <row r="72" spans="1:21" x14ac:dyDescent="0.25">
      <c r="A72" s="8" t="s">
        <v>21</v>
      </c>
      <c r="B72" s="8" t="s">
        <v>100</v>
      </c>
      <c r="C72" s="8" t="str">
        <f>IFERROR(VLOOKUP(B72,[2]Reference!$P$9:$R$240,3,FALSE),"-")</f>
        <v>D12544610</v>
      </c>
      <c r="D72" s="8" t="s">
        <v>32</v>
      </c>
      <c r="E72" s="8" t="str">
        <f>IFERROR(VLOOKUP(LEFT(B72,2),[3]Reference!$M$3:$N$17,2,FALSE),"")</f>
        <v/>
      </c>
      <c r="F72" s="8">
        <v>3258</v>
      </c>
      <c r="G72" s="8">
        <v>40</v>
      </c>
      <c r="H72" s="8" t="s">
        <v>33</v>
      </c>
      <c r="I72" s="8" t="s">
        <v>25</v>
      </c>
      <c r="J72" s="8" t="s">
        <v>83</v>
      </c>
      <c r="K72" s="8" t="s">
        <v>83</v>
      </c>
      <c r="L72" s="8" t="s">
        <v>101</v>
      </c>
      <c r="M72" s="8">
        <v>3</v>
      </c>
      <c r="N72" s="8">
        <f>VLOOKUP(B72,'[2]Material WC'!$G$10:$AG$94,20,FALSE)</f>
        <v>34</v>
      </c>
      <c r="O72" s="9">
        <f>VLOOKUP($B72,[2]Reference!$AK$9:$AO$226,4,FALSE)</f>
        <v>166.01081746920491</v>
      </c>
      <c r="P72" s="10">
        <f>VLOOKUP($B72,[2]Reference!$AK$9:$AO$226,5,FALSE)</f>
        <v>243.96102183650618</v>
      </c>
      <c r="Q72" s="10">
        <f>VLOOKUP(B72,'[2]Transition Data'!A:H,8,FALSE)</f>
        <v>48.636363636363633</v>
      </c>
      <c r="R72" s="8"/>
      <c r="S72" s="8"/>
      <c r="T72" s="10">
        <f>O72*Q72+R72</f>
        <v>8074.1624860022384</v>
      </c>
      <c r="U72" s="8">
        <v>3</v>
      </c>
    </row>
    <row r="73" spans="1:21" x14ac:dyDescent="0.25">
      <c r="A73" s="8" t="s">
        <v>190</v>
      </c>
      <c r="B73" s="8" t="s">
        <v>255</v>
      </c>
      <c r="C73" s="8" t="str">
        <f>IFERROR(VLOOKUP(B73,[2]Reference!$P$9:$R$240,3,FALSE),"-")</f>
        <v>D11972872</v>
      </c>
      <c r="D73" s="8" t="s">
        <v>32</v>
      </c>
      <c r="E73" s="8" t="str">
        <f>IFERROR(VLOOKUP(LEFT(B73,2),[3]Reference!$M$3:$N$17,2,FALSE),"")</f>
        <v/>
      </c>
      <c r="F73" s="8">
        <v>588</v>
      </c>
      <c r="G73" s="8">
        <v>129</v>
      </c>
      <c r="H73" s="8" t="s">
        <v>195</v>
      </c>
      <c r="I73" s="8" t="s">
        <v>151</v>
      </c>
      <c r="J73" s="8" t="s">
        <v>152</v>
      </c>
      <c r="K73" s="8" t="s">
        <v>152</v>
      </c>
      <c r="L73" s="8" t="s">
        <v>256</v>
      </c>
      <c r="M73" s="8">
        <v>2</v>
      </c>
      <c r="N73" s="8">
        <v>48</v>
      </c>
      <c r="O73" s="9">
        <f>VLOOKUP($B73,[2]Reference!$AK$9:$AO$226,4,FALSE)</f>
        <v>137.11596938775511</v>
      </c>
      <c r="P73" s="10">
        <f>VLOOKUP($B73,[2]Reference!$AK$9:$AO$226,5,FALSE)</f>
        <v>185.44824829931974</v>
      </c>
      <c r="Q73" s="10">
        <f>VLOOKUP(B73,'[2]Transition Data'!A:H,8,FALSE)</f>
        <v>104.57142857142857</v>
      </c>
      <c r="R73" s="8"/>
      <c r="S73" s="8"/>
      <c r="T73" s="10">
        <f>O73*Q73+R73</f>
        <v>14338.41279883382</v>
      </c>
      <c r="U73" s="8">
        <v>2</v>
      </c>
    </row>
    <row r="74" spans="1:21" x14ac:dyDescent="0.25">
      <c r="A74" s="8" t="s">
        <v>21</v>
      </c>
      <c r="B74" s="8" t="s">
        <v>139</v>
      </c>
      <c r="C74" s="8" t="str">
        <f>IFERROR(VLOOKUP(B74,[2]Reference!$P$9:$R$240,3,FALSE),"-")</f>
        <v>D12040374</v>
      </c>
      <c r="D74" s="8" t="s">
        <v>23</v>
      </c>
      <c r="E74" s="8" t="str">
        <f>IFERROR(VLOOKUP(LEFT(B74,2),[3]Reference!$M$3:$N$17,2,FALSE),"")</f>
        <v/>
      </c>
      <c r="F74" s="8">
        <v>840</v>
      </c>
      <c r="G74" s="8">
        <v>66</v>
      </c>
      <c r="H74" s="8" t="s">
        <v>24</v>
      </c>
      <c r="I74" s="8" t="s">
        <v>25</v>
      </c>
      <c r="J74" s="8" t="s">
        <v>128</v>
      </c>
      <c r="K74" s="8" t="s">
        <v>128</v>
      </c>
      <c r="L74" s="8" t="s">
        <v>140</v>
      </c>
      <c r="M74" s="8">
        <v>4</v>
      </c>
      <c r="N74" s="8">
        <f>VLOOKUP(B74,'[2]Material WC'!$G$10:$AG$94,20,FALSE)</f>
        <v>53</v>
      </c>
      <c r="O74" s="9">
        <f>VLOOKUP($B74,[2]Reference!$AK$9:$AO$226,4,FALSE)</f>
        <v>141.25168632075471</v>
      </c>
      <c r="P74" s="10">
        <f>VLOOKUP($B74,[2]Reference!$AK$9:$AO$226,5,FALSE)</f>
        <v>205.52714622641508</v>
      </c>
      <c r="Q74" s="10">
        <f>VLOOKUP(B74,'[2]Transition Data'!A:H,8,FALSE)</f>
        <v>38.666666666666664</v>
      </c>
      <c r="R74" s="8"/>
      <c r="S74" s="8"/>
      <c r="T74" s="10">
        <f>O74*Q74+R74</f>
        <v>5461.7318710691816</v>
      </c>
      <c r="U74" s="8">
        <v>4</v>
      </c>
    </row>
    <row r="75" spans="1:21" x14ac:dyDescent="0.25">
      <c r="A75" s="8" t="s">
        <v>21</v>
      </c>
      <c r="B75" s="8" t="s">
        <v>124</v>
      </c>
      <c r="C75" s="8" t="str">
        <f>IFERROR(VLOOKUP(B75,[2]Reference!$P$9:$R$240,3,FALSE),"-")</f>
        <v>D11973227</v>
      </c>
      <c r="D75" s="8" t="s">
        <v>32</v>
      </c>
      <c r="E75" s="8" t="str">
        <f>IFERROR(VLOOKUP(LEFT(B75,2),[3]Reference!$M$3:$N$17,2,FALSE),"")</f>
        <v/>
      </c>
      <c r="F75" s="8">
        <v>925</v>
      </c>
      <c r="G75" s="8">
        <v>63</v>
      </c>
      <c r="H75" s="8" t="s">
        <v>24</v>
      </c>
      <c r="I75" s="8" t="s">
        <v>25</v>
      </c>
      <c r="J75" s="8" t="s">
        <v>83</v>
      </c>
      <c r="K75" s="8" t="s">
        <v>83</v>
      </c>
      <c r="L75" s="8" t="s">
        <v>125</v>
      </c>
      <c r="M75" s="8">
        <v>3</v>
      </c>
      <c r="N75" s="8">
        <f>VLOOKUP(B75,'[2]Material WC'!$G$10:$AG$94,20,FALSE)</f>
        <v>46</v>
      </c>
      <c r="O75" s="9">
        <f>VLOOKUP($B75,[2]Reference!$AK$9:$AO$226,4,FALSE)</f>
        <v>165.20507166482915</v>
      </c>
      <c r="P75" s="10">
        <f>VLOOKUP($B75,[2]Reference!$AK$9:$AO$226,5,FALSE)</f>
        <v>240.96088202866591</v>
      </c>
      <c r="Q75" s="10">
        <f>VLOOKUP(B75,'[2]Transition Data'!A:H,8,FALSE)</f>
        <v>21.25</v>
      </c>
      <c r="R75" s="8"/>
      <c r="S75" s="8"/>
      <c r="T75" s="10">
        <f>O75*Q75+R75</f>
        <v>3510.6077728776195</v>
      </c>
      <c r="U75" s="8">
        <v>3</v>
      </c>
    </row>
    <row r="76" spans="1:21" x14ac:dyDescent="0.25">
      <c r="A76" s="8" t="s">
        <v>21</v>
      </c>
      <c r="B76" s="8" t="s">
        <v>164</v>
      </c>
      <c r="C76" s="8" t="str">
        <f>IFERROR(VLOOKUP(B76,[2]Reference!$P$9:$R$240,3,FALSE),"-")</f>
        <v>D11803513</v>
      </c>
      <c r="D76" s="8" t="s">
        <v>32</v>
      </c>
      <c r="E76" s="8" t="str">
        <f>IFERROR(VLOOKUP(LEFT(B76,2),[3]Reference!$M$3:$N$17,2,FALSE),"")</f>
        <v/>
      </c>
      <c r="F76" s="8">
        <v>72087</v>
      </c>
      <c r="G76" s="8">
        <v>1</v>
      </c>
      <c r="H76" s="8" t="s">
        <v>67</v>
      </c>
      <c r="I76" s="8" t="s">
        <v>151</v>
      </c>
      <c r="J76" s="8" t="s">
        <v>152</v>
      </c>
      <c r="K76" s="8" t="s">
        <v>152</v>
      </c>
      <c r="L76" s="8" t="s">
        <v>153</v>
      </c>
      <c r="M76" s="8">
        <v>5</v>
      </c>
      <c r="N76" s="8">
        <f>VLOOKUP(B76,'[2]Material WC'!$G$10:$AG$94,20,FALSE)</f>
        <v>65</v>
      </c>
      <c r="O76" s="9">
        <f>VLOOKUP($B76,[2]Reference!$AK$9:$AO$226,4,FALSE)</f>
        <v>101.06815558350652</v>
      </c>
      <c r="P76" s="10">
        <f>VLOOKUP($B76,[2]Reference!$AK$9:$AO$226,5,FALSE)</f>
        <v>137.14649261730284</v>
      </c>
      <c r="Q76" s="10">
        <f>VLOOKUP(B76,'[2]Transition Data'!A:H,8,FALSE)</f>
        <v>25</v>
      </c>
      <c r="R76" s="8"/>
      <c r="S76" s="8"/>
      <c r="T76" s="10">
        <f>O76*Q76+R76</f>
        <v>2526.7038895876631</v>
      </c>
      <c r="U76" s="8">
        <v>5</v>
      </c>
    </row>
    <row r="77" spans="1:21" x14ac:dyDescent="0.25">
      <c r="A77" s="8" t="s">
        <v>190</v>
      </c>
      <c r="B77" s="8" t="s">
        <v>164</v>
      </c>
      <c r="C77" s="8" t="str">
        <f>IFERROR(VLOOKUP(B77,[2]Reference!$P$9:$R$240,3,FALSE),"-")</f>
        <v>D11803513</v>
      </c>
      <c r="D77" s="8" t="s">
        <v>32</v>
      </c>
      <c r="E77" s="8" t="str">
        <f>IFERROR(VLOOKUP(LEFT(B77,2),[3]Reference!$M$3:$N$17,2,FALSE),"")</f>
        <v/>
      </c>
      <c r="F77" s="8">
        <v>112412</v>
      </c>
      <c r="G77" s="8">
        <v>1</v>
      </c>
      <c r="H77" s="8" t="s">
        <v>67</v>
      </c>
      <c r="I77" s="8" t="s">
        <v>151</v>
      </c>
      <c r="J77" s="8" t="s">
        <v>152</v>
      </c>
      <c r="K77" s="8" t="s">
        <v>152</v>
      </c>
      <c r="L77" s="8" t="s">
        <v>153</v>
      </c>
      <c r="M77" s="8">
        <v>2</v>
      </c>
      <c r="N77" s="8">
        <v>33</v>
      </c>
      <c r="O77" s="9">
        <f>VLOOKUP($B77,[2]Reference!$AK$9:$AO$226,4,FALSE)</f>
        <v>101.06815558350652</v>
      </c>
      <c r="P77" s="10">
        <f>VLOOKUP($B77,[2]Reference!$AK$9:$AO$226,5,FALSE)</f>
        <v>137.14649261730284</v>
      </c>
      <c r="Q77" s="10">
        <f>VLOOKUP(B77,'[2]Transition Data'!A:H,8,FALSE)</f>
        <v>25</v>
      </c>
      <c r="R77" s="8"/>
      <c r="S77" s="8"/>
      <c r="T77" s="10">
        <f>O77*Q77+R77</f>
        <v>2526.7038895876631</v>
      </c>
      <c r="U77" s="8">
        <v>2</v>
      </c>
    </row>
    <row r="78" spans="1:21" x14ac:dyDescent="0.25">
      <c r="A78" s="8" t="s">
        <v>21</v>
      </c>
      <c r="B78" s="8" t="s">
        <v>150</v>
      </c>
      <c r="C78" s="8" t="str">
        <f>IFERROR(VLOOKUP(B78,[2]Reference!$P$9:$R$240,3,FALSE),"-")</f>
        <v>D11803497</v>
      </c>
      <c r="D78" s="8" t="s">
        <v>32</v>
      </c>
      <c r="E78" s="8" t="str">
        <f>IFERROR(VLOOKUP(LEFT(B78,2),[3]Reference!$M$3:$N$17,2,FALSE),"")</f>
        <v/>
      </c>
      <c r="F78" s="8">
        <v>37407</v>
      </c>
      <c r="G78" s="8">
        <v>2</v>
      </c>
      <c r="H78" s="8" t="s">
        <v>67</v>
      </c>
      <c r="I78" s="8" t="s">
        <v>151</v>
      </c>
      <c r="J78" s="8" t="s">
        <v>152</v>
      </c>
      <c r="K78" s="8" t="s">
        <v>152</v>
      </c>
      <c r="L78" s="8" t="s">
        <v>153</v>
      </c>
      <c r="M78" s="8">
        <v>5</v>
      </c>
      <c r="N78" s="8">
        <f>VLOOKUP(B78,'[2]Material WC'!$G$10:$AG$94,20,FALSE)</f>
        <v>58</v>
      </c>
      <c r="O78" s="9">
        <f>VLOOKUP($B78,[2]Reference!$AK$9:$AO$226,4,FALSE)</f>
        <v>50.995502062753118</v>
      </c>
      <c r="P78" s="10">
        <f>VLOOKUP($B78,[2]Reference!$AK$9:$AO$226,5,FALSE)</f>
        <v>84.887326179932614</v>
      </c>
      <c r="Q78" s="10">
        <f>VLOOKUP(B78,'[2]Transition Data'!A:H,8,FALSE)</f>
        <v>25</v>
      </c>
      <c r="R78" s="8"/>
      <c r="S78" s="8"/>
      <c r="T78" s="10">
        <f>O78*Q78+R78</f>
        <v>1274.887551568828</v>
      </c>
      <c r="U78" s="8">
        <v>5</v>
      </c>
    </row>
    <row r="79" spans="1:21" x14ac:dyDescent="0.25">
      <c r="A79" s="8" t="s">
        <v>190</v>
      </c>
      <c r="B79" s="8" t="s">
        <v>150</v>
      </c>
      <c r="C79" s="8" t="str">
        <f>IFERROR(VLOOKUP(B79,[2]Reference!$P$9:$R$240,3,FALSE),"-")</f>
        <v>D11803497</v>
      </c>
      <c r="D79" s="8" t="s">
        <v>32</v>
      </c>
      <c r="E79" s="8" t="str">
        <f>IFERROR(VLOOKUP(LEFT(B79,2),[3]Reference!$M$3:$N$17,2,FALSE),"")</f>
        <v/>
      </c>
      <c r="F79" s="8">
        <v>15196</v>
      </c>
      <c r="G79" s="8">
        <v>2</v>
      </c>
      <c r="H79" s="8" t="s">
        <v>67</v>
      </c>
      <c r="I79" s="8" t="s">
        <v>151</v>
      </c>
      <c r="J79" s="8" t="s">
        <v>152</v>
      </c>
      <c r="K79" s="8" t="s">
        <v>152</v>
      </c>
      <c r="L79" s="8" t="s">
        <v>153</v>
      </c>
      <c r="M79" s="8">
        <v>2</v>
      </c>
      <c r="N79" s="8">
        <v>23</v>
      </c>
      <c r="O79" s="9">
        <f>VLOOKUP($B79,[2]Reference!$AK$9:$AO$226,4,FALSE)</f>
        <v>50.995502062753118</v>
      </c>
      <c r="P79" s="10">
        <f>VLOOKUP($B79,[2]Reference!$AK$9:$AO$226,5,FALSE)</f>
        <v>84.887326179932614</v>
      </c>
      <c r="Q79" s="10">
        <f>VLOOKUP(B79,'[2]Transition Data'!A:H,8,FALSE)</f>
        <v>25</v>
      </c>
      <c r="R79" s="8"/>
      <c r="S79" s="10">
        <f>O79*Q79+R79</f>
        <v>1274.887551568828</v>
      </c>
      <c r="T79" s="10">
        <f>S79</f>
        <v>1274.887551568828</v>
      </c>
      <c r="U79" s="8">
        <v>2</v>
      </c>
    </row>
    <row r="80" spans="1:21" x14ac:dyDescent="0.25">
      <c r="A80" s="8" t="s">
        <v>21</v>
      </c>
      <c r="B80" s="8" t="s">
        <v>181</v>
      </c>
      <c r="C80" s="8" t="str">
        <f>IFERROR(VLOOKUP(B80,[2]Reference!$P$9:$R$240,3,FALSE),"-")</f>
        <v>D11803632</v>
      </c>
      <c r="D80" s="8" t="s">
        <v>32</v>
      </c>
      <c r="E80" s="8" t="str">
        <f>IFERROR(VLOOKUP(LEFT(B80,2),[3]Reference!$M$3:$N$17,2,FALSE),"")</f>
        <v/>
      </c>
      <c r="F80" s="8">
        <v>3639</v>
      </c>
      <c r="G80" s="8">
        <v>35</v>
      </c>
      <c r="H80" s="8" t="s">
        <v>33</v>
      </c>
      <c r="I80" s="8" t="s">
        <v>151</v>
      </c>
      <c r="J80" s="8" t="s">
        <v>152</v>
      </c>
      <c r="K80" s="8" t="s">
        <v>152</v>
      </c>
      <c r="L80" s="8" t="s">
        <v>153</v>
      </c>
      <c r="M80" s="8">
        <v>5</v>
      </c>
      <c r="N80" s="8">
        <f>VLOOKUP(B80,'[2]Material WC'!$G$10:$AG$94,20,FALSE)</f>
        <v>80</v>
      </c>
      <c r="O80" s="9">
        <f>VLOOKUP($B80,[2]Reference!$AK$9:$AO$226,4,FALSE)</f>
        <v>181.35267817982458</v>
      </c>
      <c r="P80" s="10">
        <f>VLOOKUP($B80,[2]Reference!$AK$9:$AO$226,5,FALSE)</f>
        <v>246.65618421052625</v>
      </c>
      <c r="Q80" s="10">
        <f>VLOOKUP(B80,'[2]Transition Data'!A:H,8,FALSE)</f>
        <v>80.25</v>
      </c>
      <c r="R80" s="8"/>
      <c r="S80" s="8"/>
      <c r="T80" s="10">
        <f>O80*Q80+R80</f>
        <v>14553.552423930923</v>
      </c>
      <c r="U80" s="8">
        <v>5</v>
      </c>
    </row>
    <row r="81" spans="1:21" x14ac:dyDescent="0.25">
      <c r="A81" s="8" t="s">
        <v>21</v>
      </c>
      <c r="B81" s="8" t="s">
        <v>108</v>
      </c>
      <c r="C81" s="8" t="str">
        <f>IFERROR(VLOOKUP(B81,[2]Reference!$P$9:$R$240,3,FALSE),"-")</f>
        <v>D14531701</v>
      </c>
      <c r="D81" s="8" t="s">
        <v>23</v>
      </c>
      <c r="E81" s="8" t="str">
        <f>IFERROR(VLOOKUP(LEFT(B81,2),[3]Reference!$M$3:$N$17,2,FALSE),"")</f>
        <v/>
      </c>
      <c r="F81" s="8">
        <v>753</v>
      </c>
      <c r="G81" s="8">
        <v>69</v>
      </c>
      <c r="H81" s="8" t="s">
        <v>24</v>
      </c>
      <c r="I81" s="8" t="s">
        <v>25</v>
      </c>
      <c r="J81" s="8" t="s">
        <v>83</v>
      </c>
      <c r="K81" s="8" t="s">
        <v>83</v>
      </c>
      <c r="L81" s="8" t="s">
        <v>109</v>
      </c>
      <c r="M81" s="8">
        <v>3</v>
      </c>
      <c r="N81" s="8">
        <f>VLOOKUP(B81,'[2]Material WC'!$G$10:$AG$94,20,FALSE)</f>
        <v>38</v>
      </c>
      <c r="O81" s="9">
        <f>VLOOKUP($B81,[2]Reference!$AK$9:$AO$226,4,FALSE)</f>
        <v>184.26041005291006</v>
      </c>
      <c r="P81" s="10">
        <f>VLOOKUP($B81,[2]Reference!$AK$9:$AO$226,5,FALSE)</f>
        <v>263.68931216931219</v>
      </c>
      <c r="Q81" s="10">
        <f>VLOOKUP(B81,'[2]Transition Data'!A:H,8,FALSE)</f>
        <v>96</v>
      </c>
      <c r="R81" s="8"/>
      <c r="S81" s="8"/>
      <c r="T81" s="10">
        <f>O81*Q81+R81</f>
        <v>17688.999365079366</v>
      </c>
      <c r="U81" s="8">
        <v>3</v>
      </c>
    </row>
    <row r="82" spans="1:21" x14ac:dyDescent="0.25">
      <c r="A82" s="8" t="s">
        <v>190</v>
      </c>
      <c r="B82" s="8" t="s">
        <v>205</v>
      </c>
      <c r="C82" s="8" t="str">
        <f>IFERROR(VLOOKUP(B82,[2]Reference!$P$9:$R$240,3,FALSE),"-")</f>
        <v>D15522747</v>
      </c>
      <c r="D82" s="8" t="s">
        <v>32</v>
      </c>
      <c r="E82" s="8" t="str">
        <f>IFERROR(VLOOKUP(LEFT(B82,2),[3]Reference!$M$3:$N$17,2,FALSE),"")</f>
        <v/>
      </c>
      <c r="F82" s="8">
        <v>4872</v>
      </c>
      <c r="G82" s="8">
        <v>100</v>
      </c>
      <c r="H82" s="8" t="s">
        <v>24</v>
      </c>
      <c r="I82" s="8" t="s">
        <v>25</v>
      </c>
      <c r="J82" s="8" t="s">
        <v>192</v>
      </c>
      <c r="K82" s="8" t="s">
        <v>192</v>
      </c>
      <c r="L82" s="8" t="s">
        <v>206</v>
      </c>
      <c r="M82" s="8">
        <v>1</v>
      </c>
      <c r="N82" s="8">
        <v>7</v>
      </c>
      <c r="O82" s="9">
        <f>VLOOKUP($B82,[2]Reference!$AK$9:$AO$226,4,FALSE)</f>
        <v>315.29824370126329</v>
      </c>
      <c r="P82" s="10">
        <f>VLOOKUP($B82,[2]Reference!$AK$9:$AO$226,5,FALSE)</f>
        <v>442.9237157806167</v>
      </c>
      <c r="Q82" s="10">
        <f>VLOOKUP(B82,'[2]Transition Data'!A:H,8,FALSE)</f>
        <v>100</v>
      </c>
      <c r="R82" s="11">
        <v>11187</v>
      </c>
      <c r="S82" s="11"/>
      <c r="T82" s="10">
        <f>O82*Q82+R82</f>
        <v>42716.824370126327</v>
      </c>
      <c r="U82" s="8">
        <v>1</v>
      </c>
    </row>
    <row r="83" spans="1:21" x14ac:dyDescent="0.25">
      <c r="A83" s="8" t="s">
        <v>190</v>
      </c>
      <c r="B83" s="8" t="s">
        <v>243</v>
      </c>
      <c r="C83" s="8" t="str">
        <f>IFERROR(VLOOKUP(B83,[2]Reference!$P$9:$R$240,3,FALSE),"-")</f>
        <v>D13401996</v>
      </c>
      <c r="D83" s="8" t="s">
        <v>23</v>
      </c>
      <c r="E83" s="8" t="str">
        <f>IFERROR(VLOOKUP(LEFT(B83,2),[3]Reference!$M$3:$N$17,2,FALSE),"")</f>
        <v/>
      </c>
      <c r="F83" s="8">
        <v>378</v>
      </c>
      <c r="G83" s="8">
        <v>131</v>
      </c>
      <c r="H83" s="8" t="s">
        <v>195</v>
      </c>
      <c r="I83" s="8" t="s">
        <v>151</v>
      </c>
      <c r="J83" s="8" t="s">
        <v>152</v>
      </c>
      <c r="K83" s="8" t="s">
        <v>152</v>
      </c>
      <c r="L83" s="8" t="s">
        <v>244</v>
      </c>
      <c r="M83" s="8">
        <v>2</v>
      </c>
      <c r="N83" s="8">
        <v>40</v>
      </c>
      <c r="O83" s="9">
        <f>VLOOKUP($B83,[2]Reference!$AK$9:$AO$226,4,FALSE)</f>
        <v>114.28623684210525</v>
      </c>
      <c r="P83" s="10">
        <f>VLOOKUP($B83,[2]Reference!$AK$9:$AO$226,5,FALSE)</f>
        <v>161.17502631578947</v>
      </c>
      <c r="Q83" s="10">
        <f>VLOOKUP(B83,'[2]Transition Data'!A:H,8,FALSE)</f>
        <v>90.8</v>
      </c>
      <c r="R83" s="8"/>
      <c r="S83" s="8"/>
      <c r="T83" s="10">
        <f>O83*Q83+R83</f>
        <v>10377.190305263157</v>
      </c>
      <c r="U83" s="8">
        <v>2</v>
      </c>
    </row>
    <row r="84" spans="1:21" x14ac:dyDescent="0.25">
      <c r="A84" s="8" t="s">
        <v>190</v>
      </c>
      <c r="B84" s="8" t="s">
        <v>247</v>
      </c>
      <c r="C84" s="8" t="str">
        <f>IFERROR(VLOOKUP(B84,[2]Reference!$P$9:$R$240,3,FALSE),"-")</f>
        <v>D13402028</v>
      </c>
      <c r="D84" s="8" t="s">
        <v>32</v>
      </c>
      <c r="E84" s="8" t="str">
        <f>IFERROR(VLOOKUP(LEFT(B84,2),[3]Reference!$M$3:$N$17,2,FALSE),"")</f>
        <v/>
      </c>
      <c r="F84" s="8">
        <v>1252</v>
      </c>
      <c r="G84" s="8">
        <v>118</v>
      </c>
      <c r="H84" s="8" t="s">
        <v>195</v>
      </c>
      <c r="I84" s="8" t="s">
        <v>151</v>
      </c>
      <c r="J84" s="8" t="s">
        <v>152</v>
      </c>
      <c r="K84" s="8" t="s">
        <v>152</v>
      </c>
      <c r="L84" s="8" t="s">
        <v>248</v>
      </c>
      <c r="M84" s="8">
        <v>2</v>
      </c>
      <c r="N84" s="8">
        <v>42</v>
      </c>
      <c r="O84" s="9">
        <f>VLOOKUP($B84,[2]Reference!$AK$9:$AO$226,4,FALSE)</f>
        <v>114.65389952153109</v>
      </c>
      <c r="P84" s="10">
        <f>VLOOKUP($B84,[2]Reference!$AK$9:$AO$226,5,FALSE)</f>
        <v>160.7011004784689</v>
      </c>
      <c r="Q84" s="10">
        <f>VLOOKUP(B84,'[2]Transition Data'!A:H,8,FALSE)</f>
        <v>115.66666666666666</v>
      </c>
      <c r="R84" s="8"/>
      <c r="S84" s="8"/>
      <c r="T84" s="10">
        <f>O84*Q84+R84</f>
        <v>13261.634377990427</v>
      </c>
      <c r="U84" s="8">
        <v>2</v>
      </c>
    </row>
    <row r="85" spans="1:21" x14ac:dyDescent="0.25">
      <c r="A85" s="8" t="s">
        <v>190</v>
      </c>
      <c r="B85" s="8" t="s">
        <v>245</v>
      </c>
      <c r="C85" s="8" t="str">
        <f>IFERROR(VLOOKUP(B85,[2]Reference!$P$9:$R$240,3,FALSE),"-")</f>
        <v>D14787707</v>
      </c>
      <c r="D85" s="8" t="s">
        <v>32</v>
      </c>
      <c r="E85" s="8" t="str">
        <f>IFERROR(VLOOKUP(LEFT(B85,2),[3]Reference!$M$3:$N$17,2,FALSE),"")</f>
        <v/>
      </c>
      <c r="F85" s="8">
        <v>1381</v>
      </c>
      <c r="G85" s="8">
        <v>113</v>
      </c>
      <c r="H85" s="8" t="s">
        <v>195</v>
      </c>
      <c r="I85" s="8" t="s">
        <v>151</v>
      </c>
      <c r="J85" s="8" t="s">
        <v>152</v>
      </c>
      <c r="K85" s="8" t="s">
        <v>152</v>
      </c>
      <c r="L85" s="8" t="s">
        <v>246</v>
      </c>
      <c r="M85" s="8">
        <v>2</v>
      </c>
      <c r="N85" s="8">
        <v>41</v>
      </c>
      <c r="O85" s="9">
        <f>VLOOKUP($B85,[2]Reference!$AK$9:$AO$226,4,FALSE)</f>
        <v>179.19020803443328</v>
      </c>
      <c r="P85" s="10">
        <f>VLOOKUP($B85,[2]Reference!$AK$9:$AO$226,5,FALSE)</f>
        <v>229.42590387374463</v>
      </c>
      <c r="Q85" s="10">
        <f>VLOOKUP(B85,'[2]Transition Data'!A:H,8,FALSE)</f>
        <v>165.125</v>
      </c>
      <c r="R85" s="8"/>
      <c r="S85" s="8"/>
      <c r="T85" s="10">
        <f>O85*Q85+R85</f>
        <v>29588.783101685796</v>
      </c>
      <c r="U85" s="8">
        <v>2</v>
      </c>
    </row>
    <row r="86" spans="1:21" x14ac:dyDescent="0.25">
      <c r="A86" s="8" t="s">
        <v>190</v>
      </c>
      <c r="B86" s="8" t="s">
        <v>231</v>
      </c>
      <c r="C86" s="8" t="str">
        <f>IFERROR(VLOOKUP(B86,[2]Reference!$P$9:$R$240,3,FALSE),"-")</f>
        <v>D14541836</v>
      </c>
      <c r="D86" s="8" t="s">
        <v>32</v>
      </c>
      <c r="E86" s="8" t="str">
        <f>IFERROR(VLOOKUP(LEFT(B86,2),[3]Reference!$M$3:$N$17,2,FALSE),"")</f>
        <v/>
      </c>
      <c r="F86" s="8">
        <v>15267</v>
      </c>
      <c r="G86" s="8">
        <v>86</v>
      </c>
      <c r="H86" s="8" t="s">
        <v>24</v>
      </c>
      <c r="I86" s="8" t="s">
        <v>25</v>
      </c>
      <c r="J86" s="8" t="s">
        <v>192</v>
      </c>
      <c r="K86" s="8" t="s">
        <v>192</v>
      </c>
      <c r="L86" s="8" t="s">
        <v>232</v>
      </c>
      <c r="M86" s="8">
        <v>1</v>
      </c>
      <c r="N86" s="8">
        <v>20</v>
      </c>
      <c r="O86" s="9">
        <f>VLOOKUP($B86,[2]Reference!$AK$9:$AO$226,4,FALSE)</f>
        <v>145.92120632065775</v>
      </c>
      <c r="P86" s="10">
        <f>VLOOKUP($B86,[2]Reference!$AK$9:$AO$226,5,FALSE)</f>
        <v>210.59797083761561</v>
      </c>
      <c r="Q86" s="10">
        <f>VLOOKUP(B86,'[2]Transition Data'!A:H,8,FALSE)</f>
        <v>75.470588235294116</v>
      </c>
      <c r="R86" s="11">
        <v>11187</v>
      </c>
      <c r="S86" s="11"/>
      <c r="T86" s="10">
        <f>O86*Q86+R86</f>
        <v>22199.759277023757</v>
      </c>
      <c r="U86" s="8">
        <v>1</v>
      </c>
    </row>
    <row r="87" spans="1:21" x14ac:dyDescent="0.25">
      <c r="A87" s="8" t="s">
        <v>21</v>
      </c>
      <c r="B87" s="8" t="s">
        <v>55</v>
      </c>
      <c r="C87" s="8" t="str">
        <f>IFERROR(VLOOKUP(B87,[2]Reference!$P$9:$R$240,3,FALSE),"-")</f>
        <v>D11973232</v>
      </c>
      <c r="D87" s="8" t="s">
        <v>23</v>
      </c>
      <c r="E87" s="8" t="str">
        <f>IFERROR(VLOOKUP(LEFT(B87,2),[3]Reference!$M$3:$N$17,2,FALSE),"")</f>
        <v/>
      </c>
      <c r="F87" s="8">
        <v>1867</v>
      </c>
      <c r="G87" s="8">
        <v>53</v>
      </c>
      <c r="H87" s="8" t="s">
        <v>24</v>
      </c>
      <c r="I87" s="8" t="s">
        <v>25</v>
      </c>
      <c r="J87" s="8" t="s">
        <v>26</v>
      </c>
      <c r="K87" s="8" t="s">
        <v>26</v>
      </c>
      <c r="L87" s="8" t="s">
        <v>56</v>
      </c>
      <c r="M87" s="8">
        <v>1</v>
      </c>
      <c r="N87" s="8">
        <f>VLOOKUP(B87,'[2]Material WC'!$G$10:$AG$94,20,FALSE)</f>
        <v>13</v>
      </c>
      <c r="O87" s="9">
        <f>VLOOKUP($B87,[2]Reference!$AK$9:$AO$226,4,FALSE)</f>
        <v>126.84237052856381</v>
      </c>
      <c r="P87" s="10">
        <f>VLOOKUP($B87,[2]Reference!$AK$9:$AO$226,5,FALSE)</f>
        <v>183.94118526428187</v>
      </c>
      <c r="Q87" s="10">
        <f>VLOOKUP(B87,'[2]Transition Data'!A:H,8,FALSE)</f>
        <v>65.8</v>
      </c>
      <c r="R87" s="8"/>
      <c r="S87" s="8"/>
      <c r="T87" s="10">
        <f>O87*Q87+R87</f>
        <v>8346.2279807794985</v>
      </c>
      <c r="U87" s="8">
        <v>1</v>
      </c>
    </row>
    <row r="88" spans="1:21" x14ac:dyDescent="0.25">
      <c r="A88" s="8" t="s">
        <v>190</v>
      </c>
      <c r="B88" s="8" t="s">
        <v>240</v>
      </c>
      <c r="C88" s="8" t="str">
        <f>IFERROR(VLOOKUP(B88,[2]Reference!$P$9:$R$240,3,FALSE),"-")</f>
        <v>D14787714</v>
      </c>
      <c r="D88" s="8" t="s">
        <v>32</v>
      </c>
      <c r="E88" s="8" t="str">
        <f>IFERROR(VLOOKUP(LEFT(B88,2),[3]Reference!$M$3:$N$17,2,FALSE),"")</f>
        <v/>
      </c>
      <c r="F88" s="8">
        <v>1370</v>
      </c>
      <c r="G88" s="8">
        <v>114</v>
      </c>
      <c r="H88" s="8" t="s">
        <v>195</v>
      </c>
      <c r="I88" s="8" t="s">
        <v>151</v>
      </c>
      <c r="J88" s="8" t="s">
        <v>152</v>
      </c>
      <c r="K88" s="8" t="s">
        <v>152</v>
      </c>
      <c r="L88" s="8" t="s">
        <v>241</v>
      </c>
      <c r="M88" s="8">
        <v>2</v>
      </c>
      <c r="N88" s="8">
        <v>31</v>
      </c>
      <c r="O88" s="9">
        <f>VLOOKUP($B88,[2]Reference!$AK$9:$AO$226,4,FALSE)</f>
        <v>119.2421033478894</v>
      </c>
      <c r="P88" s="10">
        <f>VLOOKUP($B88,[2]Reference!$AK$9:$AO$226,5,FALSE)</f>
        <v>160.81660116448325</v>
      </c>
      <c r="Q88" s="10">
        <f>VLOOKUP(B88,'[2]Transition Data'!A:H,8,FALSE)</f>
        <v>98.444444444444443</v>
      </c>
      <c r="R88" s="8"/>
      <c r="S88" s="8"/>
      <c r="T88" s="10">
        <f>O88*Q88+R88</f>
        <v>11738.722618470001</v>
      </c>
      <c r="U88" s="8">
        <v>2</v>
      </c>
    </row>
    <row r="89" spans="1:21" x14ac:dyDescent="0.25">
      <c r="A89" s="8" t="s">
        <v>190</v>
      </c>
      <c r="B89" s="12" t="s">
        <v>283</v>
      </c>
      <c r="C89" s="8" t="str">
        <f>IFERROR(VLOOKUP(B89,[2]Reference!$P$9:$R$240,3,FALSE),"-")</f>
        <v>D15522889</v>
      </c>
      <c r="D89" s="8" t="s">
        <v>32</v>
      </c>
      <c r="E89" s="8" t="str">
        <f>IFERROR(VLOOKUP(LEFT(B89,2),[3]Reference!$M$3:$N$17,2,FALSE),"")</f>
        <v>Sup-Clean</v>
      </c>
      <c r="F89" s="8">
        <v>7120</v>
      </c>
      <c r="G89" s="8">
        <v>90</v>
      </c>
      <c r="H89" s="8" t="s">
        <v>24</v>
      </c>
      <c r="I89" s="8" t="s">
        <v>25</v>
      </c>
      <c r="J89" s="8" t="s">
        <v>192</v>
      </c>
      <c r="K89" s="8" t="str">
        <f>E89</f>
        <v>Sup-Clean</v>
      </c>
      <c r="L89" s="8" t="s">
        <v>284</v>
      </c>
      <c r="M89" s="8">
        <v>4</v>
      </c>
      <c r="N89" s="8">
        <v>65</v>
      </c>
      <c r="O89" s="9">
        <f>VLOOKUP($B89,[2]Reference!$AK$9:$AO$226,4,FALSE)</f>
        <v>132.85378760319014</v>
      </c>
      <c r="P89" s="10">
        <f>VLOOKUP($B89,[2]Reference!$AK$9:$AO$226,5,FALSE)</f>
        <v>189.56004617321955</v>
      </c>
      <c r="Q89" s="10">
        <f>VLOOKUP(B89,'[2]Transition Data'!A:H,8,FALSE)</f>
        <v>85.555555555555557</v>
      </c>
      <c r="R89" s="11">
        <v>11187</v>
      </c>
      <c r="S89" s="11"/>
      <c r="T89" s="10">
        <f>O89*Q89+R89</f>
        <v>22553.379606050712</v>
      </c>
      <c r="U89" s="8">
        <v>4</v>
      </c>
    </row>
    <row r="90" spans="1:21" x14ac:dyDescent="0.25">
      <c r="A90" s="8" t="s">
        <v>21</v>
      </c>
      <c r="B90" s="8" t="s">
        <v>66</v>
      </c>
      <c r="C90" s="8" t="str">
        <f>IFERROR(VLOOKUP(B90,[2]Reference!$P$9:$R$240,3,FALSE),"-")</f>
        <v>D11973251</v>
      </c>
      <c r="D90" s="8" t="s">
        <v>32</v>
      </c>
      <c r="E90" s="8" t="str">
        <f>IFERROR(VLOOKUP(LEFT(B90,2),[3]Reference!$M$3:$N$17,2,FALSE),"")</f>
        <v/>
      </c>
      <c r="F90" s="8">
        <v>21812</v>
      </c>
      <c r="G90" s="8">
        <v>4</v>
      </c>
      <c r="H90" s="8" t="s">
        <v>67</v>
      </c>
      <c r="I90" s="8" t="s">
        <v>25</v>
      </c>
      <c r="J90" s="8" t="s">
        <v>62</v>
      </c>
      <c r="K90" s="8" t="s">
        <v>62</v>
      </c>
      <c r="L90" s="8" t="s">
        <v>63</v>
      </c>
      <c r="M90" s="8">
        <v>2</v>
      </c>
      <c r="N90" s="8">
        <f>VLOOKUP(B90,'[2]Material WC'!$G$10:$AG$94,20,FALSE)</f>
        <v>18</v>
      </c>
      <c r="O90" s="9">
        <f>VLOOKUP($B90,[2]Reference!$AK$9:$AO$226,4,FALSE)</f>
        <v>111.94574876153253</v>
      </c>
      <c r="P90" s="10">
        <f>VLOOKUP($B90,[2]Reference!$AK$9:$AO$226,5,FALSE)</f>
        <v>165.99759214652545</v>
      </c>
      <c r="Q90" s="10">
        <f>VLOOKUP(B90,'[2]Transition Data'!A:H,8,FALSE)</f>
        <v>30.636363636363637</v>
      </c>
      <c r="R90" s="8"/>
      <c r="S90" s="8"/>
      <c r="T90" s="10">
        <f>O90*Q90+R90</f>
        <v>3429.6106666033147</v>
      </c>
      <c r="U90" s="8">
        <v>2</v>
      </c>
    </row>
    <row r="91" spans="1:21" x14ac:dyDescent="0.25">
      <c r="A91" s="8" t="s">
        <v>21</v>
      </c>
      <c r="B91" s="8" t="s">
        <v>61</v>
      </c>
      <c r="C91" s="8" t="str">
        <f>IFERROR(VLOOKUP(B91,[2]Reference!$P$9:$R$240,3,FALSE),"-")</f>
        <v>D12035304</v>
      </c>
      <c r="D91" s="8" t="s">
        <v>23</v>
      </c>
      <c r="E91" s="8" t="str">
        <f>IFERROR(VLOOKUP(LEFT(B91,2),[3]Reference!$M$3:$N$17,2,FALSE),"")</f>
        <v/>
      </c>
      <c r="F91" s="8">
        <v>1652</v>
      </c>
      <c r="G91" s="8">
        <v>54</v>
      </c>
      <c r="H91" s="8" t="s">
        <v>24</v>
      </c>
      <c r="I91" s="8" t="s">
        <v>25</v>
      </c>
      <c r="J91" s="8" t="s">
        <v>62</v>
      </c>
      <c r="K91" s="8" t="s">
        <v>62</v>
      </c>
      <c r="L91" s="8" t="s">
        <v>63</v>
      </c>
      <c r="M91" s="8">
        <v>2</v>
      </c>
      <c r="N91" s="8">
        <f>VLOOKUP(B91,'[2]Material WC'!$G$10:$AG$94,20,FALSE)</f>
        <v>16</v>
      </c>
      <c r="O91" s="9">
        <f>VLOOKUP($B91,[2]Reference!$AK$9:$AO$226,4,FALSE)</f>
        <v>56.391885617214037</v>
      </c>
      <c r="P91" s="10">
        <f>VLOOKUP($B91,[2]Reference!$AK$9:$AO$226,5,FALSE)</f>
        <v>105.51202718006795</v>
      </c>
      <c r="Q91" s="10">
        <f>VLOOKUP(B91,'[2]Transition Data'!A:H,8,FALSE)</f>
        <v>61.8</v>
      </c>
      <c r="R91" s="8"/>
      <c r="S91" s="8"/>
      <c r="T91" s="10">
        <f>O91*Q91+R91</f>
        <v>3485.0185311438272</v>
      </c>
      <c r="U91" s="8">
        <v>2</v>
      </c>
    </row>
    <row r="92" spans="1:21" x14ac:dyDescent="0.25">
      <c r="A92" s="8" t="s">
        <v>190</v>
      </c>
      <c r="B92" s="12" t="s">
        <v>281</v>
      </c>
      <c r="C92" s="8" t="str">
        <f>IFERROR(VLOOKUP(B92,[2]Reference!$P$9:$R$240,3,FALSE),"-")</f>
        <v>D14046739</v>
      </c>
      <c r="D92" s="8" t="s">
        <v>32</v>
      </c>
      <c r="E92" s="8" t="str">
        <f>IFERROR(VLOOKUP(LEFT(B92,2),[3]Reference!$M$3:$N$17,2,FALSE),"")</f>
        <v>Sup-Clean</v>
      </c>
      <c r="F92" s="8">
        <v>6594</v>
      </c>
      <c r="G92" s="8">
        <v>93</v>
      </c>
      <c r="H92" s="8" t="s">
        <v>24</v>
      </c>
      <c r="I92" s="8" t="s">
        <v>25</v>
      </c>
      <c r="J92" s="8" t="s">
        <v>192</v>
      </c>
      <c r="K92" s="8" t="str">
        <f>E92</f>
        <v>Sup-Clean</v>
      </c>
      <c r="L92" s="8" t="s">
        <v>282</v>
      </c>
      <c r="M92" s="8">
        <v>4</v>
      </c>
      <c r="N92" s="8">
        <v>64</v>
      </c>
      <c r="O92" s="9">
        <f>VLOOKUP($B92,[2]Reference!$AK$9:$AO$226,4,FALSE)</f>
        <v>111.51815294787809</v>
      </c>
      <c r="P92" s="10">
        <f>VLOOKUP($B92,[2]Reference!$AK$9:$AO$226,5,FALSE)</f>
        <v>162.37551694673883</v>
      </c>
      <c r="Q92" s="10">
        <f>VLOOKUP(B92,'[2]Transition Data'!A:H,8,FALSE)</f>
        <v>31.777777777777779</v>
      </c>
      <c r="R92" s="11">
        <v>11187</v>
      </c>
      <c r="S92" s="11"/>
      <c r="T92" s="10">
        <f>O92*Q92+R92</f>
        <v>14730.799082565904</v>
      </c>
      <c r="U92" s="8">
        <v>4</v>
      </c>
    </row>
    <row r="93" spans="1:21" x14ac:dyDescent="0.25">
      <c r="A93" s="8" t="s">
        <v>21</v>
      </c>
      <c r="B93" s="8" t="s">
        <v>72</v>
      </c>
      <c r="C93" s="8" t="str">
        <f>IFERROR(VLOOKUP(B93,[2]Reference!$P$9:$R$240,3,FALSE),"-")</f>
        <v>D11803528</v>
      </c>
      <c r="D93" s="8" t="s">
        <v>32</v>
      </c>
      <c r="E93" s="8" t="str">
        <f>IFERROR(VLOOKUP(LEFT(B93,2),[3]Reference!$M$3:$N$17,2,FALSE),"")</f>
        <v/>
      </c>
      <c r="F93" s="8">
        <v>3851</v>
      </c>
      <c r="G93" s="8">
        <v>32</v>
      </c>
      <c r="H93" s="8" t="s">
        <v>33</v>
      </c>
      <c r="I93" s="8" t="s">
        <v>25</v>
      </c>
      <c r="J93" s="8" t="s">
        <v>62</v>
      </c>
      <c r="K93" s="8" t="s">
        <v>62</v>
      </c>
      <c r="L93" s="8" t="s">
        <v>73</v>
      </c>
      <c r="M93" s="8">
        <v>2</v>
      </c>
      <c r="N93" s="8">
        <f>VLOOKUP(B93,'[2]Material WC'!$G$10:$AG$94,20,FALSE)</f>
        <v>21</v>
      </c>
      <c r="O93" s="9">
        <f>VLOOKUP($B93,[2]Reference!$AK$9:$AO$226,4,FALSE)</f>
        <v>116.02929788332473</v>
      </c>
      <c r="P93" s="10">
        <f>VLOOKUP($B93,[2]Reference!$AK$9:$AO$226,5,FALSE)</f>
        <v>172.10542849767683</v>
      </c>
      <c r="Q93" s="10">
        <f>VLOOKUP(B93,'[2]Transition Data'!A:H,8,FALSE)</f>
        <v>19.125</v>
      </c>
      <c r="R93" s="8"/>
      <c r="S93" s="8"/>
      <c r="T93" s="10">
        <f>O93*Q93+R93</f>
        <v>2219.0603220185853</v>
      </c>
      <c r="U93" s="8">
        <v>2</v>
      </c>
    </row>
    <row r="94" spans="1:21" x14ac:dyDescent="0.25">
      <c r="A94" s="8" t="s">
        <v>21</v>
      </c>
      <c r="B94" s="8" t="s">
        <v>76</v>
      </c>
      <c r="C94" s="8" t="str">
        <f>IFERROR(VLOOKUP(B94,[2]Reference!$P$9:$R$240,3,FALSE),"-")</f>
        <v>D11973352</v>
      </c>
      <c r="D94" s="8" t="s">
        <v>23</v>
      </c>
      <c r="E94" s="8" t="str">
        <f>IFERROR(VLOOKUP(LEFT(B94,2),[3]Reference!$M$3:$N$17,2,FALSE),"")</f>
        <v/>
      </c>
      <c r="F94" s="8">
        <v>784</v>
      </c>
      <c r="G94" s="8">
        <v>68</v>
      </c>
      <c r="H94" s="8" t="s">
        <v>24</v>
      </c>
      <c r="I94" s="8" t="s">
        <v>25</v>
      </c>
      <c r="J94" s="8" t="s">
        <v>62</v>
      </c>
      <c r="K94" s="8" t="s">
        <v>62</v>
      </c>
      <c r="L94" s="8" t="s">
        <v>77</v>
      </c>
      <c r="M94" s="8">
        <v>2</v>
      </c>
      <c r="N94" s="8">
        <f>VLOOKUP(B94,'[2]Material WC'!$G$10:$AG$94,20,FALSE)</f>
        <v>23</v>
      </c>
      <c r="O94" s="9">
        <f>VLOOKUP($B94,[2]Reference!$AK$9:$AO$226,4,FALSE)</f>
        <v>139.95545801526717</v>
      </c>
      <c r="P94" s="10">
        <f>VLOOKUP($B94,[2]Reference!$AK$9:$AO$226,5,FALSE)</f>
        <v>205.76356234096696</v>
      </c>
      <c r="Q94" s="10">
        <f>VLOOKUP(B94,'[2]Transition Data'!A:H,8,FALSE)</f>
        <v>93.833333333333329</v>
      </c>
      <c r="R94" s="8"/>
      <c r="S94" s="8"/>
      <c r="T94" s="10">
        <f>O94*Q94+R94</f>
        <v>13132.487143765902</v>
      </c>
      <c r="U94" s="8">
        <v>2</v>
      </c>
    </row>
    <row r="95" spans="1:21" x14ac:dyDescent="0.25">
      <c r="A95" s="8" t="s">
        <v>21</v>
      </c>
      <c r="B95" s="8" t="s">
        <v>112</v>
      </c>
      <c r="C95" s="8" t="str">
        <f>IFERROR(VLOOKUP(B95,[2]Reference!$P$9:$R$240,3,FALSE),"-")</f>
        <v>D11973360</v>
      </c>
      <c r="D95" s="8" t="s">
        <v>32</v>
      </c>
      <c r="E95" s="8" t="str">
        <f>IFERROR(VLOOKUP(LEFT(B95,2),[3]Reference!$M$3:$N$17,2,FALSE),"")</f>
        <v/>
      </c>
      <c r="F95" s="8">
        <v>10573</v>
      </c>
      <c r="G95" s="8">
        <v>16</v>
      </c>
      <c r="H95" s="8" t="s">
        <v>53</v>
      </c>
      <c r="I95" s="8" t="s">
        <v>25</v>
      </c>
      <c r="J95" s="8" t="s">
        <v>83</v>
      </c>
      <c r="K95" s="8" t="s">
        <v>83</v>
      </c>
      <c r="L95" s="8" t="s">
        <v>113</v>
      </c>
      <c r="M95" s="8">
        <v>3</v>
      </c>
      <c r="N95" s="8">
        <f>VLOOKUP(B95,'[2]Material WC'!$G$10:$AG$94,20,FALSE)</f>
        <v>40</v>
      </c>
      <c r="O95" s="9">
        <f>VLOOKUP($B95,[2]Reference!$AK$9:$AO$226,4,FALSE)</f>
        <v>132.83702538734369</v>
      </c>
      <c r="P95" s="10">
        <f>VLOOKUP($B95,[2]Reference!$AK$9:$AO$226,5,FALSE)</f>
        <v>199.93001960052271</v>
      </c>
      <c r="Q95" s="10">
        <f>VLOOKUP(B95,'[2]Transition Data'!A:H,8,FALSE)</f>
        <v>20.428571428571427</v>
      </c>
      <c r="R95" s="8"/>
      <c r="S95" s="8"/>
      <c r="T95" s="10">
        <f>O95*Q95+R95</f>
        <v>2713.6706614843065</v>
      </c>
      <c r="U95" s="8">
        <v>3</v>
      </c>
    </row>
    <row r="96" spans="1:21" x14ac:dyDescent="0.25">
      <c r="A96" s="8" t="s">
        <v>21</v>
      </c>
      <c r="B96" s="8" t="s">
        <v>94</v>
      </c>
      <c r="C96" s="8" t="str">
        <f>IFERROR(VLOOKUP(B96,[2]Reference!$P$9:$R$240,3,FALSE),"-")</f>
        <v>D11803480</v>
      </c>
      <c r="D96" s="8" t="s">
        <v>32</v>
      </c>
      <c r="E96" s="8" t="str">
        <f>IFERROR(VLOOKUP(LEFT(B96,2),[3]Reference!$M$3:$N$17,2,FALSE),"")</f>
        <v/>
      </c>
      <c r="F96" s="8">
        <v>15156</v>
      </c>
      <c r="G96" s="8">
        <v>9</v>
      </c>
      <c r="H96" s="8" t="s">
        <v>67</v>
      </c>
      <c r="I96" s="8" t="s">
        <v>25</v>
      </c>
      <c r="J96" s="8" t="s">
        <v>83</v>
      </c>
      <c r="K96" s="8" t="s">
        <v>83</v>
      </c>
      <c r="L96" s="8" t="s">
        <v>95</v>
      </c>
      <c r="M96" s="8">
        <v>3</v>
      </c>
      <c r="N96" s="8">
        <f>VLOOKUP(B96,'[2]Material WC'!$G$10:$AG$94,20,FALSE)</f>
        <v>31</v>
      </c>
      <c r="O96" s="9">
        <f>VLOOKUP($B96,[2]Reference!$AK$9:$AO$226,4,FALSE)</f>
        <v>136.74920633906322</v>
      </c>
      <c r="P96" s="10">
        <f>VLOOKUP($B96,[2]Reference!$AK$9:$AO$226,5,FALSE)</f>
        <v>205.57173174004731</v>
      </c>
      <c r="Q96" s="10">
        <f>VLOOKUP(B96,'[2]Transition Data'!A:H,8,FALSE)</f>
        <v>31.266666666666666</v>
      </c>
      <c r="R96" s="8"/>
      <c r="S96" s="8"/>
      <c r="T96" s="10">
        <f>O96*Q96+R96</f>
        <v>4275.6918515347097</v>
      </c>
      <c r="U96" s="8">
        <v>3</v>
      </c>
    </row>
    <row r="97" spans="1:21" x14ac:dyDescent="0.25">
      <c r="A97" s="8" t="s">
        <v>190</v>
      </c>
      <c r="B97" s="12" t="s">
        <v>293</v>
      </c>
      <c r="C97" s="8" t="str">
        <f>IFERROR(VLOOKUP(B97,[2]Reference!$P$9:$R$240,3,FALSE),"-")</f>
        <v>D11805818</v>
      </c>
      <c r="D97" s="8" t="s">
        <v>32</v>
      </c>
      <c r="E97" s="8" t="str">
        <f>IFERROR(VLOOKUP(LEFT(B97,2),[3]Reference!$M$3:$N$17,2,FALSE),"")</f>
        <v>Sup-Clean</v>
      </c>
      <c r="F97" s="8">
        <v>29538</v>
      </c>
      <c r="G97" s="8">
        <v>84</v>
      </c>
      <c r="H97" s="8" t="s">
        <v>24</v>
      </c>
      <c r="I97" s="8" t="s">
        <v>25</v>
      </c>
      <c r="J97" s="8" t="s">
        <v>83</v>
      </c>
      <c r="K97" s="8" t="str">
        <f>E97</f>
        <v>Sup-Clean</v>
      </c>
      <c r="L97" s="8" t="s">
        <v>294</v>
      </c>
      <c r="M97" s="8">
        <v>4</v>
      </c>
      <c r="N97" s="8">
        <v>70</v>
      </c>
      <c r="O97" s="9">
        <f>VLOOKUP($B97,[2]Reference!$AK$9:$AO$226,4,FALSE)</f>
        <v>130.83096740307914</v>
      </c>
      <c r="P97" s="10">
        <f>VLOOKUP($B97,[2]Reference!$AK$9:$AO$226,5,FALSE)</f>
        <v>191.42596494107602</v>
      </c>
      <c r="Q97" s="10">
        <f>VLOOKUP(B97,'[2]Transition Data'!A:H,8,FALSE)</f>
        <v>122.41666666666667</v>
      </c>
      <c r="R97" s="8"/>
      <c r="S97" s="8"/>
      <c r="T97" s="10">
        <f>O97*Q97+R97</f>
        <v>16015.890926260272</v>
      </c>
      <c r="U97" s="8">
        <v>4</v>
      </c>
    </row>
    <row r="98" spans="1:21" x14ac:dyDescent="0.25">
      <c r="A98" s="8" t="s">
        <v>21</v>
      </c>
      <c r="B98" s="8" t="s">
        <v>82</v>
      </c>
      <c r="C98" s="8" t="str">
        <f>IFERROR(VLOOKUP(B98,[2]Reference!$P$9:$R$240,3,FALSE),"-")</f>
        <v>D11973386</v>
      </c>
      <c r="D98" s="8" t="s">
        <v>32</v>
      </c>
      <c r="E98" s="8" t="str">
        <f>IFERROR(VLOOKUP(LEFT(B98,2),[3]Reference!$M$3:$N$17,2,FALSE),"")</f>
        <v/>
      </c>
      <c r="F98" s="8">
        <v>14735</v>
      </c>
      <c r="G98" s="8">
        <v>10</v>
      </c>
      <c r="H98" s="8" t="s">
        <v>67</v>
      </c>
      <c r="I98" s="8" t="s">
        <v>25</v>
      </c>
      <c r="J98" s="8" t="s">
        <v>83</v>
      </c>
      <c r="K98" s="8" t="s">
        <v>83</v>
      </c>
      <c r="L98" s="8" t="s">
        <v>84</v>
      </c>
      <c r="M98" s="8">
        <v>3</v>
      </c>
      <c r="N98" s="8">
        <f>VLOOKUP(B98,'[2]Material WC'!$G$10:$AG$94,20,FALSE)</f>
        <v>26</v>
      </c>
      <c r="O98" s="9">
        <f>VLOOKUP($B98,[2]Reference!$AK$9:$AO$226,4,FALSE)</f>
        <v>125.41196577821653</v>
      </c>
      <c r="P98" s="10">
        <f>VLOOKUP($B98,[2]Reference!$AK$9:$AO$226,5,FALSE)</f>
        <v>190.79491609081938</v>
      </c>
      <c r="Q98" s="10">
        <f>VLOOKUP(B98,'[2]Transition Data'!A:H,8,FALSE)</f>
        <v>42.3125</v>
      </c>
      <c r="R98" s="8"/>
      <c r="S98" s="8"/>
      <c r="T98" s="10">
        <f>O98*Q98+R98</f>
        <v>5306.4938019907868</v>
      </c>
      <c r="U98" s="8">
        <v>3</v>
      </c>
    </row>
    <row r="99" spans="1:21" x14ac:dyDescent="0.25">
      <c r="A99" s="8" t="s">
        <v>21</v>
      </c>
      <c r="B99" s="8" t="s">
        <v>104</v>
      </c>
      <c r="C99" s="8" t="str">
        <f>IFERROR(VLOOKUP(B99,[2]Reference!$P$9:$R$240,3,FALSE),"-")</f>
        <v>D11973398</v>
      </c>
      <c r="D99" s="8" t="s">
        <v>32</v>
      </c>
      <c r="E99" s="8" t="str">
        <f>IFERROR(VLOOKUP(LEFT(B99,2),[3]Reference!$M$3:$N$17,2,FALSE),"")</f>
        <v/>
      </c>
      <c r="F99" s="8">
        <v>3767</v>
      </c>
      <c r="G99" s="8">
        <v>33</v>
      </c>
      <c r="H99" s="8" t="s">
        <v>33</v>
      </c>
      <c r="I99" s="8" t="s">
        <v>25</v>
      </c>
      <c r="J99" s="8" t="s">
        <v>83</v>
      </c>
      <c r="K99" s="8" t="s">
        <v>83</v>
      </c>
      <c r="L99" s="8" t="s">
        <v>105</v>
      </c>
      <c r="M99" s="8">
        <v>3</v>
      </c>
      <c r="N99" s="8">
        <f>VLOOKUP(B99,'[2]Material WC'!$G$10:$AG$94,20,FALSE)</f>
        <v>36</v>
      </c>
      <c r="O99" s="9">
        <f>VLOOKUP($B99,[2]Reference!$AK$9:$AO$226,4,FALSE)</f>
        <v>150.57789775833791</v>
      </c>
      <c r="P99" s="10">
        <f>VLOOKUP($B99,[2]Reference!$AK$9:$AO$226,5,FALSE)</f>
        <v>226.00994805904867</v>
      </c>
      <c r="Q99" s="10">
        <f>VLOOKUP(B99,'[2]Transition Data'!A:H,8,FALSE)</f>
        <v>32</v>
      </c>
      <c r="R99" s="8"/>
      <c r="S99" s="8"/>
      <c r="T99" s="10">
        <f>O99*Q99+R99</f>
        <v>4818.4927282668132</v>
      </c>
      <c r="U99" s="8">
        <v>3</v>
      </c>
    </row>
    <row r="100" spans="1:21" x14ac:dyDescent="0.25">
      <c r="A100" s="8" t="s">
        <v>190</v>
      </c>
      <c r="B100" s="12" t="s">
        <v>291</v>
      </c>
      <c r="C100" s="8" t="str">
        <f>IFERROR(VLOOKUP(B100,[2]Reference!$P$9:$R$240,3,FALSE),"-")</f>
        <v>D15259361</v>
      </c>
      <c r="D100" s="8" t="s">
        <v>32</v>
      </c>
      <c r="E100" s="8" t="str">
        <f>IFERROR(VLOOKUP(LEFT(B100,2),[3]Reference!$M$3:$N$17,2,FALSE),"")</f>
        <v>Sup-Clean</v>
      </c>
      <c r="F100" s="8">
        <v>653</v>
      </c>
      <c r="G100" s="8">
        <v>127</v>
      </c>
      <c r="H100" s="8" t="s">
        <v>195</v>
      </c>
      <c r="I100" s="8" t="s">
        <v>25</v>
      </c>
      <c r="J100" s="8" t="s">
        <v>192</v>
      </c>
      <c r="K100" s="8" t="str">
        <f>E100</f>
        <v>Sup-Clean</v>
      </c>
      <c r="L100" s="8" t="s">
        <v>292</v>
      </c>
      <c r="M100" s="8">
        <v>4</v>
      </c>
      <c r="N100" s="8">
        <v>69</v>
      </c>
      <c r="O100" s="9">
        <f>VLOOKUP($B100,[2]Reference!$AK$9:$AO$226,4,FALSE)</f>
        <v>195.51539341917027</v>
      </c>
      <c r="P100" s="10">
        <f>VLOOKUP($B100,[2]Reference!$AK$9:$AO$226,5,FALSE)</f>
        <v>258.36799713876962</v>
      </c>
      <c r="Q100" s="10">
        <f>VLOOKUP(B100,'[2]Transition Data'!A:H,8,FALSE)</f>
        <v>52.333333333333336</v>
      </c>
      <c r="R100" s="11">
        <v>11187</v>
      </c>
      <c r="S100" s="11"/>
      <c r="T100" s="10">
        <f>O100*Q100+R100</f>
        <v>21418.972255603243</v>
      </c>
      <c r="U100" s="8">
        <v>4</v>
      </c>
    </row>
    <row r="101" spans="1:21" x14ac:dyDescent="0.25">
      <c r="A101" s="8" t="s">
        <v>190</v>
      </c>
      <c r="B101" s="8" t="s">
        <v>217</v>
      </c>
      <c r="C101" s="8" t="str">
        <f>IFERROR(VLOOKUP(B101,[2]Reference!$P$9:$R$240,3,FALSE),"-")</f>
        <v>D14359235</v>
      </c>
      <c r="D101" s="8" t="s">
        <v>23</v>
      </c>
      <c r="E101" s="8" t="str">
        <f>IFERROR(VLOOKUP(LEFT(B101,2),[3]Reference!$M$3:$N$17,2,FALSE),"")</f>
        <v/>
      </c>
      <c r="F101" s="8">
        <v>354</v>
      </c>
      <c r="G101" s="8">
        <v>132</v>
      </c>
      <c r="H101" s="8" t="s">
        <v>195</v>
      </c>
      <c r="I101" s="8" t="s">
        <v>25</v>
      </c>
      <c r="J101" s="8" t="s">
        <v>192</v>
      </c>
      <c r="K101" s="8" t="s">
        <v>192</v>
      </c>
      <c r="L101" s="8" t="s">
        <v>218</v>
      </c>
      <c r="M101" s="8">
        <v>1</v>
      </c>
      <c r="N101" s="8">
        <v>13</v>
      </c>
      <c r="O101" s="9">
        <f>VLOOKUP($B101,[2]Reference!$AK$9:$AO$226,4,FALSE)</f>
        <v>236.50624649859947</v>
      </c>
      <c r="P101" s="10">
        <f>VLOOKUP($B101,[2]Reference!$AK$9:$AO$226,5,FALSE)</f>
        <v>338.72089635854348</v>
      </c>
      <c r="Q101" s="10">
        <f>VLOOKUP(B101,'[2]Transition Data'!A:H,8,FALSE)</f>
        <v>20</v>
      </c>
      <c r="R101" s="11">
        <v>11187</v>
      </c>
      <c r="S101" s="11"/>
      <c r="T101" s="10">
        <f>O101*Q101+R101</f>
        <v>15917.124929971989</v>
      </c>
      <c r="U101" s="8">
        <v>1</v>
      </c>
    </row>
    <row r="102" spans="1:21" x14ac:dyDescent="0.25">
      <c r="A102" s="8" t="s">
        <v>21</v>
      </c>
      <c r="B102" s="8" t="s">
        <v>168</v>
      </c>
      <c r="C102" s="8" t="str">
        <f>IFERROR(VLOOKUP(B102,[2]Reference!$P$9:$R$240,3,FALSE),"-")</f>
        <v>D15477111</v>
      </c>
      <c r="D102" s="8" t="s">
        <v>50</v>
      </c>
      <c r="E102" s="8" t="str">
        <f>IFERROR(VLOOKUP(LEFT(B102,2),[3]Reference!$M$3:$N$17,2,FALSE),"")</f>
        <v/>
      </c>
      <c r="F102" s="8">
        <v>272</v>
      </c>
      <c r="G102" s="8">
        <v>80</v>
      </c>
      <c r="H102" s="8" t="s">
        <v>24</v>
      </c>
      <c r="I102" s="8" t="s">
        <v>151</v>
      </c>
      <c r="J102" s="8" t="s">
        <v>152</v>
      </c>
      <c r="K102" s="8" t="s">
        <v>152</v>
      </c>
      <c r="L102" s="8" t="s">
        <v>169</v>
      </c>
      <c r="M102" s="8">
        <v>5</v>
      </c>
      <c r="N102" s="8">
        <f>VLOOKUP(B102,'[2]Material WC'!$G$10:$AG$94,20,FALSE)</f>
        <v>71</v>
      </c>
      <c r="O102" s="9">
        <f>VLOOKUP($B102,[2]Reference!$AK$9:$AO$226,4,FALSE)</f>
        <v>148.35306569343064</v>
      </c>
      <c r="P102" s="10">
        <f>VLOOKUP($B102,[2]Reference!$AK$9:$AO$226,5,FALSE)</f>
        <v>196.26583941605838</v>
      </c>
      <c r="Q102" s="10">
        <f>VLOOKUP(B102,'[2]Transition Data'!A:H,8,FALSE)</f>
        <v>37</v>
      </c>
      <c r="R102" s="8"/>
      <c r="S102" s="8"/>
      <c r="T102" s="10">
        <f>O102*Q102+R102</f>
        <v>5489.0634306569336</v>
      </c>
      <c r="U102" s="8">
        <v>5</v>
      </c>
    </row>
    <row r="103" spans="1:21" x14ac:dyDescent="0.25">
      <c r="A103" s="8" t="s">
        <v>21</v>
      </c>
      <c r="B103" s="8" t="s">
        <v>170</v>
      </c>
      <c r="C103" s="8" t="str">
        <f>IFERROR(VLOOKUP(B103,[2]Reference!$P$9:$R$240,3,FALSE),"-")</f>
        <v>D11972920</v>
      </c>
      <c r="D103" s="8" t="s">
        <v>32</v>
      </c>
      <c r="E103" s="8" t="str">
        <f>IFERROR(VLOOKUP(LEFT(B103,2),[3]Reference!$M$3:$N$17,2,FALSE),"")</f>
        <v/>
      </c>
      <c r="F103" s="8">
        <v>3327</v>
      </c>
      <c r="G103" s="8">
        <v>38</v>
      </c>
      <c r="H103" s="8" t="s">
        <v>33</v>
      </c>
      <c r="I103" s="8" t="s">
        <v>151</v>
      </c>
      <c r="J103" s="8" t="s">
        <v>152</v>
      </c>
      <c r="K103" s="8" t="s">
        <v>152</v>
      </c>
      <c r="L103" s="8" t="s">
        <v>161</v>
      </c>
      <c r="M103" s="8">
        <v>5</v>
      </c>
      <c r="N103" s="8">
        <f>VLOOKUP(B103,'[2]Material WC'!$G$10:$AG$94,20,FALSE)</f>
        <v>73</v>
      </c>
      <c r="O103" s="9">
        <f>VLOOKUP($B103,[2]Reference!$AK$9:$AO$226,4,FALSE)</f>
        <v>101.62200974230043</v>
      </c>
      <c r="P103" s="10">
        <f>VLOOKUP($B103,[2]Reference!$AK$9:$AO$226,5,FALSE)</f>
        <v>136.67601665619111</v>
      </c>
      <c r="Q103" s="10">
        <f>VLOOKUP(B103,'[2]Transition Data'!A:H,8,FALSE)</f>
        <v>128.30000000000001</v>
      </c>
      <c r="R103" s="8"/>
      <c r="S103" s="8"/>
      <c r="T103" s="10">
        <f>O103*Q103+R103</f>
        <v>13038.103849937146</v>
      </c>
      <c r="U103" s="8">
        <v>5</v>
      </c>
    </row>
    <row r="104" spans="1:21" x14ac:dyDescent="0.25">
      <c r="A104" s="8" t="s">
        <v>190</v>
      </c>
      <c r="B104" s="8" t="s">
        <v>170</v>
      </c>
      <c r="C104" s="8" t="str">
        <f>IFERROR(VLOOKUP(B104,[2]Reference!$P$9:$R$240,3,FALSE),"-")</f>
        <v>D11972920</v>
      </c>
      <c r="D104" s="8" t="s">
        <v>32</v>
      </c>
      <c r="E104" s="8" t="str">
        <f>IFERROR(VLOOKUP(LEFT(B104,2),[3]Reference!$M$3:$N$17,2,FALSE),"")</f>
        <v/>
      </c>
      <c r="F104" s="8">
        <v>3025</v>
      </c>
      <c r="G104" s="8">
        <v>38</v>
      </c>
      <c r="H104" s="8" t="s">
        <v>33</v>
      </c>
      <c r="I104" s="8" t="s">
        <v>151</v>
      </c>
      <c r="J104" s="8" t="s">
        <v>152</v>
      </c>
      <c r="K104" s="8" t="s">
        <v>152</v>
      </c>
      <c r="L104" s="8" t="s">
        <v>161</v>
      </c>
      <c r="M104" s="8">
        <v>2</v>
      </c>
      <c r="N104" s="8">
        <v>37</v>
      </c>
      <c r="O104" s="9">
        <f>VLOOKUP($B104,[2]Reference!$AK$9:$AO$226,4,FALSE)</f>
        <v>101.62200974230043</v>
      </c>
      <c r="P104" s="10">
        <f>VLOOKUP($B104,[2]Reference!$AK$9:$AO$226,5,FALSE)</f>
        <v>136.67601665619111</v>
      </c>
      <c r="Q104" s="10">
        <f>VLOOKUP(B104,'[2]Transition Data'!A:H,8,FALSE)</f>
        <v>128.30000000000001</v>
      </c>
      <c r="R104" s="8"/>
      <c r="S104" s="8"/>
      <c r="T104" s="10">
        <f>O104*Q104+R104</f>
        <v>13038.103849937146</v>
      </c>
      <c r="U104" s="8">
        <v>2</v>
      </c>
    </row>
    <row r="105" spans="1:21" x14ac:dyDescent="0.25">
      <c r="A105" s="8" t="s">
        <v>21</v>
      </c>
      <c r="B105" s="8" t="s">
        <v>160</v>
      </c>
      <c r="C105" s="8" t="str">
        <f>IFERROR(VLOOKUP(B105,[2]Reference!$P$9:$R$240,3,FALSE),"-")</f>
        <v>D11972678</v>
      </c>
      <c r="D105" s="8" t="s">
        <v>32</v>
      </c>
      <c r="E105" s="8" t="str">
        <f>IFERROR(VLOOKUP(LEFT(B105,2),[3]Reference!$M$3:$N$17,2,FALSE),"")</f>
        <v/>
      </c>
      <c r="F105" s="8">
        <v>857</v>
      </c>
      <c r="G105" s="8">
        <v>65</v>
      </c>
      <c r="H105" s="8" t="s">
        <v>24</v>
      </c>
      <c r="I105" s="8" t="s">
        <v>151</v>
      </c>
      <c r="J105" s="8" t="s">
        <v>152</v>
      </c>
      <c r="K105" s="8" t="s">
        <v>152</v>
      </c>
      <c r="L105" s="8" t="s">
        <v>161</v>
      </c>
      <c r="M105" s="8">
        <v>5</v>
      </c>
      <c r="N105" s="8">
        <f>VLOOKUP(B105,'[2]Material WC'!$G$10:$AG$94,20,FALSE)</f>
        <v>63</v>
      </c>
      <c r="O105" s="9">
        <f>VLOOKUP($B105,[2]Reference!$AK$9:$AO$226,4,FALSE)</f>
        <v>61.35337057728119</v>
      </c>
      <c r="P105" s="10">
        <f>VLOOKUP($B105,[2]Reference!$AK$9:$AO$226,5,FALSE)</f>
        <v>100.30851644941029</v>
      </c>
      <c r="Q105" s="10">
        <f>VLOOKUP(B105,'[2]Transition Data'!A:H,8,FALSE)</f>
        <v>156.18181818181819</v>
      </c>
      <c r="R105" s="8"/>
      <c r="S105" s="8"/>
      <c r="T105" s="10">
        <f>O105*Q105+R105</f>
        <v>9582.280968342644</v>
      </c>
      <c r="U105" s="8">
        <v>5</v>
      </c>
    </row>
    <row r="106" spans="1:21" x14ac:dyDescent="0.25">
      <c r="A106" s="8" t="s">
        <v>190</v>
      </c>
      <c r="B106" s="8" t="s">
        <v>160</v>
      </c>
      <c r="C106" s="8" t="str">
        <f>IFERROR(VLOOKUP(B106,[2]Reference!$P$9:$R$240,3,FALSE),"-")</f>
        <v>D11972678</v>
      </c>
      <c r="D106" s="8" t="s">
        <v>32</v>
      </c>
      <c r="E106" s="8" t="str">
        <f>IFERROR(VLOOKUP(LEFT(B106,2),[3]Reference!$M$3:$N$17,2,FALSE),"")</f>
        <v/>
      </c>
      <c r="F106" s="8">
        <v>717</v>
      </c>
      <c r="G106" s="8">
        <v>65</v>
      </c>
      <c r="H106" s="8" t="s">
        <v>24</v>
      </c>
      <c r="I106" s="8" t="s">
        <v>151</v>
      </c>
      <c r="J106" s="8" t="s">
        <v>152</v>
      </c>
      <c r="K106" s="8" t="s">
        <v>152</v>
      </c>
      <c r="L106" s="8" t="s">
        <v>161</v>
      </c>
      <c r="M106" s="8">
        <v>2</v>
      </c>
      <c r="N106" s="8">
        <v>27</v>
      </c>
      <c r="O106" s="9">
        <f>VLOOKUP($B106,[2]Reference!$AK$9:$AO$226,4,FALSE)</f>
        <v>61.35337057728119</v>
      </c>
      <c r="P106" s="10">
        <f>VLOOKUP($B106,[2]Reference!$AK$9:$AO$226,5,FALSE)</f>
        <v>100.30851644941029</v>
      </c>
      <c r="Q106" s="10">
        <f>VLOOKUP(B106,'[2]Transition Data'!A:H,8,FALSE)</f>
        <v>156.18181818181819</v>
      </c>
      <c r="R106" s="8"/>
      <c r="S106" s="8"/>
      <c r="T106" s="10">
        <f>O106*Q106+R106</f>
        <v>9582.280968342644</v>
      </c>
      <c r="U106" s="8">
        <v>2</v>
      </c>
    </row>
    <row r="107" spans="1:21" x14ac:dyDescent="0.25">
      <c r="A107" s="8" t="s">
        <v>190</v>
      </c>
      <c r="B107" s="12" t="s">
        <v>275</v>
      </c>
      <c r="C107" s="8" t="str">
        <f>IFERROR(VLOOKUP(B107,[2]Reference!$P$9:$R$240,3,FALSE),"-")</f>
        <v>D15522886</v>
      </c>
      <c r="D107" s="8" t="s">
        <v>32</v>
      </c>
      <c r="E107" s="8" t="str">
        <f>IFERROR(VLOOKUP(LEFT(B107,2),[3]Reference!$M$3:$N$17,2,FALSE),"")</f>
        <v>Sup-Clean</v>
      </c>
      <c r="F107" s="8">
        <v>1949</v>
      </c>
      <c r="G107" s="8">
        <v>109</v>
      </c>
      <c r="H107" s="8" t="s">
        <v>195</v>
      </c>
      <c r="I107" s="8" t="s">
        <v>25</v>
      </c>
      <c r="J107" s="8" t="s">
        <v>192</v>
      </c>
      <c r="K107" s="8" t="str">
        <f>E107</f>
        <v>Sup-Clean</v>
      </c>
      <c r="L107" s="8" t="s">
        <v>276</v>
      </c>
      <c r="M107" s="8">
        <v>4</v>
      </c>
      <c r="N107" s="8">
        <v>61</v>
      </c>
      <c r="O107" s="9">
        <f>VLOOKUP($B107,[2]Reference!$AK$9:$AO$226,4,FALSE)</f>
        <v>118.74256384065373</v>
      </c>
      <c r="P107" s="10">
        <f>VLOOKUP($B107,[2]Reference!$AK$9:$AO$226,5,FALSE)</f>
        <v>171.31110827374874</v>
      </c>
      <c r="Q107" s="10">
        <f>VLOOKUP(B107,'[2]Transition Data'!A:H,8,FALSE)</f>
        <v>89.8</v>
      </c>
      <c r="R107" s="11">
        <v>11187</v>
      </c>
      <c r="S107" s="11"/>
      <c r="T107" s="10">
        <f>O107*Q107+R107</f>
        <v>21850.082232890705</v>
      </c>
      <c r="U107" s="8">
        <v>4</v>
      </c>
    </row>
    <row r="108" spans="1:21" x14ac:dyDescent="0.25">
      <c r="A108" s="8" t="s">
        <v>190</v>
      </c>
      <c r="B108" s="8" t="s">
        <v>199</v>
      </c>
      <c r="C108" s="8" t="str">
        <f>IFERROR(VLOOKUP(B108,[2]Reference!$P$9:$R$240,3,FALSE),"-")</f>
        <v>D12817765</v>
      </c>
      <c r="D108" s="8" t="s">
        <v>32</v>
      </c>
      <c r="E108" s="8" t="str">
        <f>IFERROR(VLOOKUP(LEFT(B108,2),[3]Reference!$M$3:$N$17,2,FALSE),"")</f>
        <v/>
      </c>
      <c r="F108" s="8">
        <v>1176</v>
      </c>
      <c r="G108" s="8">
        <v>120</v>
      </c>
      <c r="H108" s="8" t="s">
        <v>195</v>
      </c>
      <c r="I108" s="8" t="s">
        <v>25</v>
      </c>
      <c r="J108" s="8" t="s">
        <v>192</v>
      </c>
      <c r="K108" s="8" t="s">
        <v>192</v>
      </c>
      <c r="L108" s="8" t="s">
        <v>200</v>
      </c>
      <c r="M108" s="8">
        <v>1</v>
      </c>
      <c r="N108" s="8">
        <v>4</v>
      </c>
      <c r="O108" s="9">
        <f>VLOOKUP($B108,[2]Reference!$AK$9:$AO$226,4,FALSE)</f>
        <v>238.38783426183846</v>
      </c>
      <c r="P108" s="10">
        <f>VLOOKUP($B108,[2]Reference!$AK$9:$AO$226,5,FALSE)</f>
        <v>336.31476323119779</v>
      </c>
      <c r="Q108" s="10">
        <f>VLOOKUP(B108,'[2]Transition Data'!A:H,8,FALSE)</f>
        <v>135.55555555555554</v>
      </c>
      <c r="R108" s="11">
        <v>11187</v>
      </c>
      <c r="S108" s="11"/>
      <c r="T108" s="10">
        <f>O108*Q108+R108</f>
        <v>43501.795311049209</v>
      </c>
      <c r="U108" s="8">
        <v>1</v>
      </c>
    </row>
    <row r="109" spans="1:21" x14ac:dyDescent="0.25">
      <c r="A109" s="8" t="s">
        <v>190</v>
      </c>
      <c r="B109" s="8" t="s">
        <v>221</v>
      </c>
      <c r="C109" s="8" t="str">
        <f>IFERROR(VLOOKUP(B109,[2]Reference!$P$9:$R$240,3,FALSE),"-")</f>
        <v>D15522745</v>
      </c>
      <c r="D109" s="8" t="s">
        <v>32</v>
      </c>
      <c r="E109" s="8" t="str">
        <f>IFERROR(VLOOKUP(LEFT(B109,2),[3]Reference!$M$3:$N$17,2,FALSE),"")</f>
        <v/>
      </c>
      <c r="F109" s="8">
        <v>5942</v>
      </c>
      <c r="G109" s="8">
        <v>97</v>
      </c>
      <c r="H109" s="8" t="s">
        <v>24</v>
      </c>
      <c r="I109" s="8" t="s">
        <v>25</v>
      </c>
      <c r="J109" s="8" t="s">
        <v>192</v>
      </c>
      <c r="K109" s="8" t="s">
        <v>192</v>
      </c>
      <c r="L109" s="8" t="s">
        <v>222</v>
      </c>
      <c r="M109" s="8">
        <v>1</v>
      </c>
      <c r="N109" s="8">
        <v>15</v>
      </c>
      <c r="O109" s="9">
        <f>VLOOKUP($B109,[2]Reference!$AK$9:$AO$226,4,FALSE)</f>
        <v>281.83865700789772</v>
      </c>
      <c r="P109" s="10">
        <f>VLOOKUP($B109,[2]Reference!$AK$9:$AO$226,5,FALSE)</f>
        <v>394.01307543738835</v>
      </c>
      <c r="Q109" s="10">
        <f>VLOOKUP(B109,'[2]Transition Data'!A:H,8,FALSE)</f>
        <v>63.625</v>
      </c>
      <c r="R109" s="11">
        <v>11187</v>
      </c>
      <c r="S109" s="11"/>
      <c r="T109" s="10">
        <f>O109*Q109+R109</f>
        <v>29118.984552127491</v>
      </c>
      <c r="U109" s="8">
        <v>1</v>
      </c>
    </row>
    <row r="110" spans="1:21" x14ac:dyDescent="0.25">
      <c r="A110" s="8" t="s">
        <v>21</v>
      </c>
      <c r="B110" s="8" t="s">
        <v>102</v>
      </c>
      <c r="C110" s="8" t="str">
        <f>IFERROR(VLOOKUP(B110,[2]Reference!$P$9:$R$240,3,FALSE),"-")</f>
        <v>D12544632</v>
      </c>
      <c r="D110" s="8" t="s">
        <v>23</v>
      </c>
      <c r="E110" s="8" t="str">
        <f>IFERROR(VLOOKUP(LEFT(B110,2),[3]Reference!$M$3:$N$17,2,FALSE),"")</f>
        <v/>
      </c>
      <c r="F110" s="8">
        <v>2644</v>
      </c>
      <c r="G110" s="8">
        <v>46</v>
      </c>
      <c r="H110" s="8" t="s">
        <v>33</v>
      </c>
      <c r="I110" s="8" t="s">
        <v>25</v>
      </c>
      <c r="J110" s="8" t="s">
        <v>83</v>
      </c>
      <c r="K110" s="8" t="s">
        <v>83</v>
      </c>
      <c r="L110" s="8" t="s">
        <v>103</v>
      </c>
      <c r="M110" s="8">
        <v>3</v>
      </c>
      <c r="N110" s="8">
        <f>VLOOKUP(B110,'[2]Material WC'!$G$10:$AG$94,20,FALSE)</f>
        <v>35</v>
      </c>
      <c r="O110" s="9">
        <f>VLOOKUP($B110,[2]Reference!$AK$9:$AO$226,4,FALSE)</f>
        <v>136.43620215533258</v>
      </c>
      <c r="P110" s="10">
        <f>VLOOKUP($B110,[2]Reference!$AK$9:$AO$226,5,FALSE)</f>
        <v>201.67045707915273</v>
      </c>
      <c r="Q110" s="10">
        <f>VLOOKUP(B110,'[2]Transition Data'!A:H,8,FALSE)</f>
        <v>18.625</v>
      </c>
      <c r="R110" s="8"/>
      <c r="S110" s="8"/>
      <c r="T110" s="10">
        <f>O110*Q110+R110</f>
        <v>2541.1242651430694</v>
      </c>
      <c r="U110" s="8">
        <v>3</v>
      </c>
    </row>
    <row r="111" spans="1:21" x14ac:dyDescent="0.25">
      <c r="A111" s="8" t="s">
        <v>21</v>
      </c>
      <c r="B111" s="8" t="s">
        <v>90</v>
      </c>
      <c r="C111" s="8" t="str">
        <f>IFERROR(VLOOKUP(B111,[2]Reference!$P$9:$R$240,3,FALSE),"-")</f>
        <v>D13284229</v>
      </c>
      <c r="D111" s="8" t="s">
        <v>32</v>
      </c>
      <c r="E111" s="8" t="str">
        <f>IFERROR(VLOOKUP(LEFT(B111,2),[3]Reference!$M$3:$N$17,2,FALSE),"")</f>
        <v/>
      </c>
      <c r="F111" s="8">
        <v>11533</v>
      </c>
      <c r="G111" s="8">
        <v>13</v>
      </c>
      <c r="H111" s="8" t="s">
        <v>53</v>
      </c>
      <c r="I111" s="8" t="s">
        <v>25</v>
      </c>
      <c r="J111" s="8" t="s">
        <v>83</v>
      </c>
      <c r="K111" s="8" t="s">
        <v>83</v>
      </c>
      <c r="L111" s="8" t="s">
        <v>91</v>
      </c>
      <c r="M111" s="8">
        <v>3</v>
      </c>
      <c r="N111" s="8">
        <f>VLOOKUP(B111,'[2]Material WC'!$G$10:$AG$94,20,FALSE)</f>
        <v>29</v>
      </c>
      <c r="O111" s="9">
        <f>VLOOKUP($B111,[2]Reference!$AK$9:$AO$226,4,FALSE)</f>
        <v>141.82236909432032</v>
      </c>
      <c r="P111" s="10">
        <f>VLOOKUP($B111,[2]Reference!$AK$9:$AO$226,5,FALSE)</f>
        <v>208.30652908067546</v>
      </c>
      <c r="Q111" s="10">
        <f>VLOOKUP(B111,'[2]Transition Data'!A:H,8,FALSE)</f>
        <v>43.285714285714285</v>
      </c>
      <c r="R111" s="8"/>
      <c r="S111" s="8"/>
      <c r="T111" s="10">
        <f>O111*Q111+R111</f>
        <v>6138.8825479398656</v>
      </c>
      <c r="U111" s="8">
        <v>3</v>
      </c>
    </row>
    <row r="112" spans="1:21" x14ac:dyDescent="0.25">
      <c r="A112" s="8" t="s">
        <v>21</v>
      </c>
      <c r="B112" s="8" t="s">
        <v>175</v>
      </c>
      <c r="C112" s="8" t="str">
        <f>IFERROR(VLOOKUP(B112,[2]Reference!$P$9:$R$240,3,FALSE),"-")</f>
        <v>D12031658</v>
      </c>
      <c r="D112" s="8" t="s">
        <v>32</v>
      </c>
      <c r="E112" s="8" t="str">
        <f>IFERROR(VLOOKUP(LEFT(B112,2),[3]Reference!$M$3:$N$17,2,FALSE),"")</f>
        <v/>
      </c>
      <c r="F112" s="8">
        <v>2030</v>
      </c>
      <c r="G112" s="8">
        <v>51</v>
      </c>
      <c r="H112" s="8" t="s">
        <v>24</v>
      </c>
      <c r="I112" s="8" t="s">
        <v>151</v>
      </c>
      <c r="J112" s="8" t="s">
        <v>152</v>
      </c>
      <c r="K112" s="8" t="s">
        <v>152</v>
      </c>
      <c r="L112" s="8" t="s">
        <v>176</v>
      </c>
      <c r="M112" s="8">
        <v>5</v>
      </c>
      <c r="N112" s="8">
        <f>VLOOKUP(B112,'[2]Material WC'!$G$10:$AG$94,20,FALSE)</f>
        <v>76</v>
      </c>
      <c r="O112" s="9">
        <f>VLOOKUP($B112,[2]Reference!$AK$9:$AO$226,4,FALSE)</f>
        <v>108.51775107604017</v>
      </c>
      <c r="P112" s="10">
        <f>VLOOKUP($B112,[2]Reference!$AK$9:$AO$226,5,FALSE)</f>
        <v>147.11280248684841</v>
      </c>
      <c r="Q112" s="10">
        <f>VLOOKUP(B112,'[2]Transition Data'!A:H,8,FALSE)</f>
        <v>149.1875</v>
      </c>
      <c r="R112" s="8"/>
      <c r="S112" s="8"/>
      <c r="T112" s="10">
        <f>O112*Q112+R112</f>
        <v>16189.491988656742</v>
      </c>
      <c r="U112" s="8">
        <v>5</v>
      </c>
    </row>
    <row r="113" spans="1:21" x14ac:dyDescent="0.25">
      <c r="A113" s="8" t="s">
        <v>190</v>
      </c>
      <c r="B113" s="8" t="s">
        <v>175</v>
      </c>
      <c r="C113" s="8" t="str">
        <f>IFERROR(VLOOKUP(B113,[2]Reference!$P$9:$R$240,3,FALSE),"-")</f>
        <v>D12031658</v>
      </c>
      <c r="D113" s="8" t="s">
        <v>32</v>
      </c>
      <c r="E113" s="8" t="str">
        <f>IFERROR(VLOOKUP(LEFT(B113,2),[3]Reference!$M$3:$N$17,2,FALSE),"")</f>
        <v/>
      </c>
      <c r="F113" s="8">
        <v>6273</v>
      </c>
      <c r="G113" s="8">
        <v>51</v>
      </c>
      <c r="H113" s="8" t="s">
        <v>24</v>
      </c>
      <c r="I113" s="8" t="s">
        <v>151</v>
      </c>
      <c r="J113" s="8" t="s">
        <v>152</v>
      </c>
      <c r="K113" s="8" t="s">
        <v>152</v>
      </c>
      <c r="L113" s="8" t="s">
        <v>176</v>
      </c>
      <c r="M113" s="8">
        <v>2</v>
      </c>
      <c r="N113" s="8">
        <v>47</v>
      </c>
      <c r="O113" s="9">
        <f>VLOOKUP($B113,[2]Reference!$AK$9:$AO$226,4,FALSE)</f>
        <v>108.51775107604017</v>
      </c>
      <c r="P113" s="10">
        <f>VLOOKUP($B113,[2]Reference!$AK$9:$AO$226,5,FALSE)</f>
        <v>147.11280248684841</v>
      </c>
      <c r="Q113" s="10">
        <f>VLOOKUP(B113,'[2]Transition Data'!A:H,8,FALSE)</f>
        <v>149.1875</v>
      </c>
      <c r="R113" s="8"/>
      <c r="S113" s="8"/>
      <c r="T113" s="10">
        <f>O113*Q113+R113</f>
        <v>16189.491988656742</v>
      </c>
      <c r="U113" s="8">
        <v>2</v>
      </c>
    </row>
    <row r="114" spans="1:21" x14ac:dyDescent="0.25">
      <c r="A114" s="8" t="s">
        <v>190</v>
      </c>
      <c r="B114" s="8" t="s">
        <v>237</v>
      </c>
      <c r="C114" s="8" t="str">
        <f>IFERROR(VLOOKUP(B114,[2]Reference!$P$9:$R$240,3,FALSE),"-")</f>
        <v>D11972702</v>
      </c>
      <c r="D114" s="8" t="s">
        <v>23</v>
      </c>
      <c r="E114" s="8" t="str">
        <f>IFERROR(VLOOKUP(LEFT(B114,2),[3]Reference!$M$3:$N$17,2,FALSE),"")</f>
        <v/>
      </c>
      <c r="F114" s="8">
        <v>155</v>
      </c>
      <c r="G114" s="8">
        <v>74</v>
      </c>
      <c r="H114" s="8" t="s">
        <v>24</v>
      </c>
      <c r="I114" s="8" t="s">
        <v>151</v>
      </c>
      <c r="J114" s="8" t="s">
        <v>152</v>
      </c>
      <c r="K114" s="8" t="s">
        <v>152</v>
      </c>
      <c r="L114" s="8" t="s">
        <v>176</v>
      </c>
      <c r="M114" s="8">
        <v>2</v>
      </c>
      <c r="N114" s="8">
        <v>29</v>
      </c>
      <c r="O114" s="9">
        <f>VLOOKUP($B114,[2]Reference!$AK$9:$AO$226,4,FALSE)</f>
        <v>61.188551829268299</v>
      </c>
      <c r="P114" s="10">
        <f>VLOOKUP($B114,[2]Reference!$AK$9:$AO$226,5,FALSE)</f>
        <v>103.99908536585365</v>
      </c>
      <c r="Q114" s="10">
        <f>VLOOKUP(B114,'[2]Transition Data'!A:H,8,FALSE)</f>
        <v>108.66666666666666</v>
      </c>
      <c r="R114" s="8"/>
      <c r="S114" s="8"/>
      <c r="T114" s="10">
        <f>O114*Q114+R114</f>
        <v>6649.1559654471548</v>
      </c>
      <c r="U114" s="8">
        <v>2</v>
      </c>
    </row>
    <row r="115" spans="1:21" x14ac:dyDescent="0.25">
      <c r="A115" s="8" t="s">
        <v>21</v>
      </c>
      <c r="B115" s="8" t="s">
        <v>118</v>
      </c>
      <c r="C115" s="8" t="str">
        <f>IFERROR(VLOOKUP(B115,[2]Reference!$P$9:$R$240,3,FALSE),"-")</f>
        <v>D12544608</v>
      </c>
      <c r="D115" s="8" t="s">
        <v>32</v>
      </c>
      <c r="E115" s="8" t="str">
        <f>IFERROR(VLOOKUP(LEFT(B115,2),[3]Reference!$M$3:$N$17,2,FALSE),"")</f>
        <v/>
      </c>
      <c r="F115" s="8">
        <v>2194</v>
      </c>
      <c r="G115" s="8">
        <v>49</v>
      </c>
      <c r="H115" s="8" t="s">
        <v>33</v>
      </c>
      <c r="I115" s="8" t="s">
        <v>25</v>
      </c>
      <c r="J115" s="8" t="s">
        <v>83</v>
      </c>
      <c r="K115" s="8" t="s">
        <v>83</v>
      </c>
      <c r="L115" s="8" t="s">
        <v>119</v>
      </c>
      <c r="M115" s="8">
        <v>3</v>
      </c>
      <c r="N115" s="8">
        <f>VLOOKUP(B115,'[2]Material WC'!$G$10:$AG$94,20,FALSE)</f>
        <v>43</v>
      </c>
      <c r="O115" s="9">
        <f>VLOOKUP($B115,[2]Reference!$AK$9:$AO$226,4,FALSE)</f>
        <v>157.9279946404645</v>
      </c>
      <c r="P115" s="10">
        <f>VLOOKUP($B115,[2]Reference!$AK$9:$AO$226,5,FALSE)</f>
        <v>235.61070120589548</v>
      </c>
      <c r="Q115" s="10">
        <f>VLOOKUP(B115,'[2]Transition Data'!A:H,8,FALSE)</f>
        <v>53.222222222222221</v>
      </c>
      <c r="R115" s="8"/>
      <c r="S115" s="8"/>
      <c r="T115" s="10">
        <f>O115*Q115+R115</f>
        <v>8405.2788258647215</v>
      </c>
      <c r="U115" s="8">
        <v>3</v>
      </c>
    </row>
    <row r="116" spans="1:21" x14ac:dyDescent="0.25">
      <c r="A116" s="8" t="s">
        <v>190</v>
      </c>
      <c r="B116" s="8" t="s">
        <v>225</v>
      </c>
      <c r="C116" s="8" t="str">
        <f>IFERROR(VLOOKUP(B116,[2]Reference!$P$9:$R$240,3,FALSE),"-")</f>
        <v>D15522887</v>
      </c>
      <c r="D116" s="8" t="s">
        <v>32</v>
      </c>
      <c r="E116" s="8" t="str">
        <f>IFERROR(VLOOKUP(LEFT(B116,2),[3]Reference!$M$3:$N$17,2,FALSE),"")</f>
        <v/>
      </c>
      <c r="F116" s="8">
        <v>1241</v>
      </c>
      <c r="G116" s="8">
        <v>119</v>
      </c>
      <c r="H116" s="8" t="s">
        <v>195</v>
      </c>
      <c r="I116" s="8" t="s">
        <v>151</v>
      </c>
      <c r="J116" s="8" t="s">
        <v>192</v>
      </c>
      <c r="K116" s="8" t="s">
        <v>192</v>
      </c>
      <c r="L116" s="8" t="s">
        <v>226</v>
      </c>
      <c r="M116" s="8">
        <v>1</v>
      </c>
      <c r="N116" s="8">
        <v>17</v>
      </c>
      <c r="O116" s="9">
        <f>VLOOKUP($B116,[2]Reference!$AK$9:$AO$226,4,FALSE)</f>
        <v>131.24963537626067</v>
      </c>
      <c r="P116" s="10">
        <f>VLOOKUP($B116,[2]Reference!$AK$9:$AO$226,5,FALSE)</f>
        <v>183.24686578743211</v>
      </c>
      <c r="Q116" s="10">
        <f>VLOOKUP(B116,'[2]Transition Data'!A:H,8,FALSE)</f>
        <v>34.714285714285715</v>
      </c>
      <c r="R116" s="11">
        <v>11187</v>
      </c>
      <c r="S116" s="11"/>
      <c r="T116" s="10">
        <f>O116*Q116+R116</f>
        <v>15743.237342347335</v>
      </c>
      <c r="U116" s="8">
        <v>1</v>
      </c>
    </row>
    <row r="117" spans="1:21" x14ac:dyDescent="0.25">
      <c r="A117" s="8" t="s">
        <v>190</v>
      </c>
      <c r="B117" s="12" t="s">
        <v>285</v>
      </c>
      <c r="C117" s="8" t="str">
        <f>IFERROR(VLOOKUP(B117,[2]Reference!$P$9:$R$240,3,FALSE),"-")</f>
        <v>D15522890</v>
      </c>
      <c r="D117" s="8" t="s">
        <v>32</v>
      </c>
      <c r="E117" s="8" t="str">
        <f>IFERROR(VLOOKUP(LEFT(B117,2),[3]Reference!$M$3:$N$17,2,FALSE),"")</f>
        <v>Sup-Clean</v>
      </c>
      <c r="F117" s="8">
        <v>2225</v>
      </c>
      <c r="G117" s="8">
        <v>108</v>
      </c>
      <c r="H117" s="8" t="s">
        <v>195</v>
      </c>
      <c r="I117" s="8" t="s">
        <v>25</v>
      </c>
      <c r="J117" s="8" t="s">
        <v>192</v>
      </c>
      <c r="K117" s="8" t="str">
        <f>E117</f>
        <v>Sup-Clean</v>
      </c>
      <c r="L117" s="8" t="s">
        <v>286</v>
      </c>
      <c r="M117" s="8">
        <v>4</v>
      </c>
      <c r="N117" s="8">
        <v>66</v>
      </c>
      <c r="O117" s="9">
        <f>VLOOKUP($B117,[2]Reference!$AK$9:$AO$226,4,FALSE)</f>
        <v>124.81960731816153</v>
      </c>
      <c r="P117" s="10">
        <f>VLOOKUP($B117,[2]Reference!$AK$9:$AO$226,5,FALSE)</f>
        <v>177.94810798750558</v>
      </c>
      <c r="Q117" s="10">
        <f>VLOOKUP(B117,'[2]Transition Data'!A:H,8,FALSE)</f>
        <v>72.714285714285708</v>
      </c>
      <c r="R117" s="11">
        <v>11187</v>
      </c>
      <c r="S117" s="11"/>
      <c r="T117" s="10">
        <f>O117*Q117+R117</f>
        <v>20263.168589277746</v>
      </c>
      <c r="U117" s="8">
        <v>4</v>
      </c>
    </row>
    <row r="118" spans="1:21" x14ac:dyDescent="0.25">
      <c r="A118" s="8" t="s">
        <v>21</v>
      </c>
      <c r="B118" s="8" t="s">
        <v>110</v>
      </c>
      <c r="C118" s="8" t="str">
        <f>IFERROR(VLOOKUP(B118,[2]Reference!$P$9:$R$240,3,FALSE),"-")</f>
        <v>D14296033</v>
      </c>
      <c r="D118" s="8" t="s">
        <v>23</v>
      </c>
      <c r="E118" s="8" t="str">
        <f>IFERROR(VLOOKUP(LEFT(B118,2),[3]Reference!$M$3:$N$17,2,FALSE),"")</f>
        <v/>
      </c>
      <c r="F118" s="8">
        <v>920</v>
      </c>
      <c r="G118" s="8">
        <v>64</v>
      </c>
      <c r="H118" s="8" t="s">
        <v>24</v>
      </c>
      <c r="I118" s="8" t="s">
        <v>25</v>
      </c>
      <c r="J118" s="8" t="s">
        <v>83</v>
      </c>
      <c r="K118" s="8" t="s">
        <v>83</v>
      </c>
      <c r="L118" s="8" t="s">
        <v>111</v>
      </c>
      <c r="M118" s="8">
        <v>3</v>
      </c>
      <c r="N118" s="8">
        <f>VLOOKUP(B118,'[2]Material WC'!$G$10:$AG$94,20,FALSE)</f>
        <v>39</v>
      </c>
      <c r="O118" s="9">
        <f>VLOOKUP($B118,[2]Reference!$AK$9:$AO$226,4,FALSE)</f>
        <v>197.72135574837307</v>
      </c>
      <c r="P118" s="10">
        <f>VLOOKUP($B118,[2]Reference!$AK$9:$AO$226,5,FALSE)</f>
        <v>265.85332971800432</v>
      </c>
      <c r="Q118" s="10">
        <f>VLOOKUP(B118,'[2]Transition Data'!A:H,8,FALSE)</f>
        <v>23.666666666666668</v>
      </c>
      <c r="R118" s="8"/>
      <c r="S118" s="8"/>
      <c r="T118" s="10">
        <f>O118*Q118+R118</f>
        <v>4679.4054193781631</v>
      </c>
      <c r="U118" s="8">
        <v>3</v>
      </c>
    </row>
    <row r="119" spans="1:21" x14ac:dyDescent="0.25">
      <c r="A119" s="8" t="s">
        <v>190</v>
      </c>
      <c r="B119" s="12" t="s">
        <v>271</v>
      </c>
      <c r="C119" s="8" t="str">
        <f>IFERROR(VLOOKUP(B119,[2]Reference!$P$9:$R$240,3,FALSE),"-")</f>
        <v>D12817738</v>
      </c>
      <c r="D119" s="8" t="s">
        <v>32</v>
      </c>
      <c r="E119" s="8" t="str">
        <f>IFERROR(VLOOKUP(LEFT(B119,2),[3]Reference!$M$3:$N$17,2,FALSE),"")</f>
        <v>Sup-Clean</v>
      </c>
      <c r="F119" s="8">
        <v>20173</v>
      </c>
      <c r="G119" s="8">
        <v>85</v>
      </c>
      <c r="H119" s="8" t="s">
        <v>24</v>
      </c>
      <c r="I119" s="8" t="s">
        <v>25</v>
      </c>
      <c r="J119" s="8" t="s">
        <v>192</v>
      </c>
      <c r="K119" s="8" t="str">
        <f>E119</f>
        <v>Sup-Clean</v>
      </c>
      <c r="L119" s="8" t="s">
        <v>272</v>
      </c>
      <c r="M119" s="8">
        <v>4</v>
      </c>
      <c r="N119" s="8">
        <v>59</v>
      </c>
      <c r="O119" s="9">
        <f>VLOOKUP($B119,[2]Reference!$AK$9:$AO$226,4,FALSE)</f>
        <v>131.88834768228025</v>
      </c>
      <c r="P119" s="10">
        <f>VLOOKUP($B119,[2]Reference!$AK$9:$AO$226,5,FALSE)</f>
        <v>190.24732136777081</v>
      </c>
      <c r="Q119" s="10">
        <f>VLOOKUP(B119,'[2]Transition Data'!A:H,8,FALSE)</f>
        <v>45.857142857142854</v>
      </c>
      <c r="R119" s="11">
        <v>11187</v>
      </c>
      <c r="S119" s="10">
        <f>O119*Q119+R119</f>
        <v>17235.022800858853</v>
      </c>
      <c r="T119" s="10">
        <f>S119</f>
        <v>17235.022800858853</v>
      </c>
      <c r="U119" s="8">
        <v>4</v>
      </c>
    </row>
    <row r="120" spans="1:21" x14ac:dyDescent="0.25">
      <c r="A120" s="8" t="s">
        <v>21</v>
      </c>
      <c r="B120" s="8" t="s">
        <v>136</v>
      </c>
      <c r="C120" s="8" t="str">
        <f>IFERROR(VLOOKUP(B120,[2]Reference!$P$9:$R$240,3,FALSE),"-")</f>
        <v>D12040381</v>
      </c>
      <c r="D120" s="8" t="s">
        <v>32</v>
      </c>
      <c r="E120" s="8" t="str">
        <f>IFERROR(VLOOKUP(LEFT(B120,2),[3]Reference!$M$3:$N$17,2,FALSE),"")</f>
        <v/>
      </c>
      <c r="F120" s="8">
        <v>2702</v>
      </c>
      <c r="G120" s="8">
        <v>44</v>
      </c>
      <c r="H120" s="8" t="s">
        <v>33</v>
      </c>
      <c r="I120" s="8" t="s">
        <v>25</v>
      </c>
      <c r="J120" s="8" t="s">
        <v>128</v>
      </c>
      <c r="K120" s="8" t="s">
        <v>128</v>
      </c>
      <c r="L120" s="8" t="s">
        <v>137</v>
      </c>
      <c r="M120" s="8">
        <v>4</v>
      </c>
      <c r="N120" s="8">
        <f>VLOOKUP(B120,'[2]Material WC'!$G$10:$AG$94,20,FALSE)</f>
        <v>51</v>
      </c>
      <c r="O120" s="9">
        <f>VLOOKUP($B120,[2]Reference!$AK$9:$AO$226,4,FALSE)</f>
        <v>129.22185409252668</v>
      </c>
      <c r="P120" s="10">
        <f>VLOOKUP($B120,[2]Reference!$AK$9:$AO$226,5,FALSE)</f>
        <v>190.18470106761563</v>
      </c>
      <c r="Q120" s="10">
        <f>VLOOKUP(B120,'[2]Transition Data'!A:H,8,FALSE)</f>
        <v>16.818181818181817</v>
      </c>
      <c r="R120" s="8"/>
      <c r="S120" s="8"/>
      <c r="T120" s="10">
        <f>O120*Q120+R120</f>
        <v>2173.276637010676</v>
      </c>
      <c r="U120" s="8">
        <v>4</v>
      </c>
    </row>
    <row r="121" spans="1:21" x14ac:dyDescent="0.25">
      <c r="A121" s="8" t="s">
        <v>190</v>
      </c>
      <c r="B121" s="8" t="s">
        <v>201</v>
      </c>
      <c r="C121" s="8" t="str">
        <f>IFERROR(VLOOKUP(B121,[2]Reference!$P$9:$R$240,3,FALSE),"-")</f>
        <v>D15259377</v>
      </c>
      <c r="D121" s="8" t="s">
        <v>32</v>
      </c>
      <c r="E121" s="8" t="str">
        <f>IFERROR(VLOOKUP(LEFT(B121,2),[3]Reference!$M$3:$N$17,2,FALSE),"")</f>
        <v/>
      </c>
      <c r="F121" s="8">
        <v>3440</v>
      </c>
      <c r="G121" s="8">
        <v>104</v>
      </c>
      <c r="H121" s="8" t="s">
        <v>195</v>
      </c>
      <c r="I121" s="8" t="s">
        <v>25</v>
      </c>
      <c r="J121" s="8" t="s">
        <v>192</v>
      </c>
      <c r="K121" s="8" t="s">
        <v>192</v>
      </c>
      <c r="L121" s="8" t="s">
        <v>202</v>
      </c>
      <c r="M121" s="8">
        <v>1</v>
      </c>
      <c r="N121" s="8">
        <v>5</v>
      </c>
      <c r="O121" s="9">
        <f>VLOOKUP($B121,[2]Reference!$AK$9:$AO$226,4,FALSE)</f>
        <v>181.80598593530237</v>
      </c>
      <c r="P121" s="10">
        <f>VLOOKUP($B121,[2]Reference!$AK$9:$AO$226,5,FALSE)</f>
        <v>253.42430661040791</v>
      </c>
      <c r="Q121" s="10">
        <f>VLOOKUP(B121,'[2]Transition Data'!A:H,8,FALSE)</f>
        <v>74.2</v>
      </c>
      <c r="R121" s="11">
        <v>11187</v>
      </c>
      <c r="S121" s="11"/>
      <c r="T121" s="10">
        <f>O121*Q121+R121</f>
        <v>24677.004156399438</v>
      </c>
      <c r="U121" s="8">
        <v>1</v>
      </c>
    </row>
    <row r="122" spans="1:21" x14ac:dyDescent="0.25">
      <c r="A122" s="8" t="s">
        <v>190</v>
      </c>
      <c r="B122" s="12" t="s">
        <v>287</v>
      </c>
      <c r="C122" s="8" t="str">
        <f>IFERROR(VLOOKUP(B122,[2]Reference!$P$9:$R$240,3,FALSE),"-")</f>
        <v>D14879239</v>
      </c>
      <c r="D122" s="8" t="s">
        <v>32</v>
      </c>
      <c r="E122" s="8" t="str">
        <f>IFERROR(VLOOKUP(LEFT(B122,2),[3]Reference!$M$3:$N$17,2,FALSE),"")</f>
        <v>Sup-Clean</v>
      </c>
      <c r="F122" s="8">
        <v>771</v>
      </c>
      <c r="G122" s="8">
        <v>125</v>
      </c>
      <c r="H122" s="8" t="s">
        <v>195</v>
      </c>
      <c r="I122" s="8" t="s">
        <v>25</v>
      </c>
      <c r="J122" s="8" t="s">
        <v>192</v>
      </c>
      <c r="K122" s="8" t="str">
        <f>E122</f>
        <v>Sup-Clean</v>
      </c>
      <c r="L122" s="8" t="s">
        <v>288</v>
      </c>
      <c r="M122" s="8">
        <v>4</v>
      </c>
      <c r="N122" s="8">
        <v>67</v>
      </c>
      <c r="O122" s="9">
        <f>VLOOKUP($B122,[2]Reference!$AK$9:$AO$226,4,FALSE)</f>
        <v>160.25789540816325</v>
      </c>
      <c r="P122" s="10">
        <f>VLOOKUP($B122,[2]Reference!$AK$9:$AO$226,5,FALSE)</f>
        <v>218.35790816326531</v>
      </c>
      <c r="Q122" s="10">
        <f>VLOOKUP(B122,'[2]Transition Data'!A:H,8,FALSE)</f>
        <v>37</v>
      </c>
      <c r="R122" s="11">
        <v>11187</v>
      </c>
      <c r="S122" s="11"/>
      <c r="T122" s="10">
        <f>O122*Q122+R122</f>
        <v>17116.54213010204</v>
      </c>
      <c r="U122" s="8">
        <v>4</v>
      </c>
    </row>
    <row r="123" spans="1:21" x14ac:dyDescent="0.25">
      <c r="A123" s="8" t="s">
        <v>21</v>
      </c>
      <c r="B123" s="8" t="s">
        <v>130</v>
      </c>
      <c r="C123" s="8" t="str">
        <f>IFERROR(VLOOKUP(B123,[2]Reference!$P$9:$R$240,3,FALSE),"-")</f>
        <v>D12040404</v>
      </c>
      <c r="D123" s="8" t="s">
        <v>32</v>
      </c>
      <c r="E123" s="8" t="str">
        <f>IFERROR(VLOOKUP(LEFT(B123,2),[3]Reference!$M$3:$N$17,2,FALSE),"")</f>
        <v/>
      </c>
      <c r="F123" s="8">
        <v>24655</v>
      </c>
      <c r="G123" s="8">
        <v>3</v>
      </c>
      <c r="H123" s="8" t="s">
        <v>67</v>
      </c>
      <c r="I123" s="8" t="s">
        <v>25</v>
      </c>
      <c r="J123" s="8" t="s">
        <v>128</v>
      </c>
      <c r="K123" s="8" t="s">
        <v>128</v>
      </c>
      <c r="L123" s="8" t="s">
        <v>131</v>
      </c>
      <c r="M123" s="8">
        <v>4</v>
      </c>
      <c r="N123" s="8">
        <f>VLOOKUP(B123,'[2]Material WC'!$G$10:$AG$94,20,FALSE)</f>
        <v>48</v>
      </c>
      <c r="O123" s="9">
        <f>VLOOKUP($B123,[2]Reference!$AK$9:$AO$226,4,FALSE)</f>
        <v>131.09462588310853</v>
      </c>
      <c r="P123" s="10">
        <f>VLOOKUP($B123,[2]Reference!$AK$9:$AO$226,5,FALSE)</f>
        <v>190.83001806358382</v>
      </c>
      <c r="Q123" s="10">
        <f>VLOOKUP(B123,'[2]Transition Data'!A:H,8,FALSE)</f>
        <v>32.68</v>
      </c>
      <c r="R123" s="8"/>
      <c r="S123" s="8"/>
      <c r="T123" s="10">
        <f>O123*Q123+R123</f>
        <v>4284.1723738599867</v>
      </c>
      <c r="U123" s="8">
        <v>4</v>
      </c>
    </row>
    <row r="124" spans="1:21" x14ac:dyDescent="0.25">
      <c r="A124" s="8" t="s">
        <v>190</v>
      </c>
      <c r="B124" s="8" t="s">
        <v>265</v>
      </c>
      <c r="C124" s="8" t="str">
        <f>IFERROR(VLOOKUP(B124,[2]Reference!$P$9:$R$240,3,FALSE),"-")</f>
        <v>D14029372</v>
      </c>
      <c r="D124" s="8" t="s">
        <v>32</v>
      </c>
      <c r="E124" s="8" t="str">
        <f>IFERROR(VLOOKUP(LEFT(B124,2),[3]Reference!$M$3:$N$17,2,FALSE),"")</f>
        <v/>
      </c>
      <c r="F124" s="8">
        <v>827</v>
      </c>
      <c r="G124" s="8">
        <v>123</v>
      </c>
      <c r="H124" s="8" t="s">
        <v>195</v>
      </c>
      <c r="I124" s="8" t="s">
        <v>151</v>
      </c>
      <c r="J124" s="8" t="s">
        <v>152</v>
      </c>
      <c r="K124" s="8" t="s">
        <v>152</v>
      </c>
      <c r="L124" s="8" t="s">
        <v>266</v>
      </c>
      <c r="M124" s="8">
        <v>2</v>
      </c>
      <c r="N124" s="8">
        <v>53</v>
      </c>
      <c r="O124" s="9">
        <f>VLOOKUP($B124,[2]Reference!$AK$9:$AO$226,4,FALSE)</f>
        <v>196.02503579952264</v>
      </c>
      <c r="P124" s="10">
        <f>VLOOKUP($B124,[2]Reference!$AK$9:$AO$226,5,FALSE)</f>
        <v>250.98824582338901</v>
      </c>
      <c r="Q124" s="10">
        <f>VLOOKUP(B124,'[2]Transition Data'!A:H,8,FALSE)</f>
        <v>111.4</v>
      </c>
      <c r="R124" s="8"/>
      <c r="S124" s="8"/>
      <c r="T124" s="10">
        <f>O124*Q124+R124</f>
        <v>21837.188988066824</v>
      </c>
      <c r="U124" s="8">
        <v>2</v>
      </c>
    </row>
    <row r="125" spans="1:21" x14ac:dyDescent="0.25">
      <c r="A125" s="8" t="s">
        <v>190</v>
      </c>
      <c r="B125" s="8" t="s">
        <v>209</v>
      </c>
      <c r="C125" s="8" t="str">
        <f>IFERROR(VLOOKUP(B125,[2]Reference!$P$9:$R$240,3,FALSE),"-")</f>
        <v>D14359243</v>
      </c>
      <c r="D125" s="8" t="s">
        <v>23</v>
      </c>
      <c r="E125" s="8" t="str">
        <f>IFERROR(VLOOKUP(LEFT(B125,2),[3]Reference!$M$3:$N$17,2,FALSE),"")</f>
        <v/>
      </c>
      <c r="F125" s="8">
        <v>609</v>
      </c>
      <c r="G125" s="8">
        <v>128</v>
      </c>
      <c r="H125" s="8" t="s">
        <v>195</v>
      </c>
      <c r="I125" s="8" t="s">
        <v>25</v>
      </c>
      <c r="J125" s="8" t="s">
        <v>192</v>
      </c>
      <c r="K125" s="8" t="s">
        <v>192</v>
      </c>
      <c r="L125" s="8" t="s">
        <v>210</v>
      </c>
      <c r="M125" s="8">
        <v>1</v>
      </c>
      <c r="N125" s="8">
        <v>9</v>
      </c>
      <c r="O125" s="9">
        <f>VLOOKUP($B125,[2]Reference!$AK$9:$AO$226,4,FALSE)</f>
        <v>164.31926829268295</v>
      </c>
      <c r="P125" s="10">
        <f>VLOOKUP($B125,[2]Reference!$AK$9:$AO$226,5,FALSE)</f>
        <v>242.05463414634141</v>
      </c>
      <c r="Q125" s="10">
        <f>VLOOKUP(B125,'[2]Transition Data'!A:H,8,FALSE)</f>
        <v>28.333333333333332</v>
      </c>
      <c r="R125" s="11">
        <v>11187</v>
      </c>
      <c r="S125" s="11"/>
      <c r="T125" s="10">
        <f>O125*Q125+R125</f>
        <v>15842.712601626015</v>
      </c>
      <c r="U125" s="8">
        <v>1</v>
      </c>
    </row>
    <row r="126" spans="1:21" x14ac:dyDescent="0.25">
      <c r="A126" s="8" t="s">
        <v>21</v>
      </c>
      <c r="B126" s="8" t="s">
        <v>35</v>
      </c>
      <c r="C126" s="8" t="str">
        <f>IFERROR(VLOOKUP(B126,[2]Reference!$P$9:$R$240,3,FALSE),"-")</f>
        <v>D11805798</v>
      </c>
      <c r="D126" s="8" t="s">
        <v>32</v>
      </c>
      <c r="E126" s="8" t="str">
        <f>IFERROR(VLOOKUP(LEFT(B126,2),[3]Reference!$M$3:$N$17,2,FALSE),"")</f>
        <v/>
      </c>
      <c r="F126" s="8">
        <v>3677</v>
      </c>
      <c r="G126" s="8">
        <v>34</v>
      </c>
      <c r="H126" s="8" t="s">
        <v>33</v>
      </c>
      <c r="I126" s="8" t="s">
        <v>25</v>
      </c>
      <c r="J126" s="8" t="s">
        <v>26</v>
      </c>
      <c r="K126" s="8" t="s">
        <v>26</v>
      </c>
      <c r="L126" s="8" t="s">
        <v>36</v>
      </c>
      <c r="M126" s="8">
        <v>1</v>
      </c>
      <c r="N126" s="8">
        <f>VLOOKUP(B126,'[2]Material WC'!$G$10:$AG$94,20,FALSE)</f>
        <v>4</v>
      </c>
      <c r="O126" s="9">
        <f>VLOOKUP($B126,[2]Reference!$AK$9:$AO$226,4,FALSE)</f>
        <v>127.3453781512605</v>
      </c>
      <c r="P126" s="10">
        <f>VLOOKUP($B126,[2]Reference!$AK$9:$AO$226,5,FALSE)</f>
        <v>183.97598807264842</v>
      </c>
      <c r="Q126" s="10">
        <f>VLOOKUP(B126,'[2]Transition Data'!A:H,8,FALSE)</f>
        <v>40.222222222222221</v>
      </c>
      <c r="R126" s="8"/>
      <c r="S126" s="8"/>
      <c r="T126" s="10">
        <f>O126*Q126+R126</f>
        <v>5122.1140989729229</v>
      </c>
      <c r="U126" s="8">
        <v>1</v>
      </c>
    </row>
    <row r="127" spans="1:21" x14ac:dyDescent="0.25">
      <c r="A127" s="8" t="s">
        <v>190</v>
      </c>
      <c r="B127" s="12" t="s">
        <v>273</v>
      </c>
      <c r="C127" s="8" t="str">
        <f>IFERROR(VLOOKUP(B127,[2]Reference!$P$9:$R$240,3,FALSE),"-")</f>
        <v>D14794435</v>
      </c>
      <c r="D127" s="8" t="s">
        <v>32</v>
      </c>
      <c r="E127" s="8" t="str">
        <f>IFERROR(VLOOKUP(LEFT(B127,2),[3]Reference!$M$3:$N$17,2,FALSE),"")</f>
        <v>Sup-Clean</v>
      </c>
      <c r="F127" s="8">
        <v>2778</v>
      </c>
      <c r="G127" s="8">
        <v>105</v>
      </c>
      <c r="H127" s="8" t="s">
        <v>195</v>
      </c>
      <c r="I127" s="8" t="s">
        <v>25</v>
      </c>
      <c r="J127" s="8" t="s">
        <v>192</v>
      </c>
      <c r="K127" s="8" t="str">
        <f>E127</f>
        <v>Sup-Clean</v>
      </c>
      <c r="L127" s="8" t="s">
        <v>274</v>
      </c>
      <c r="M127" s="8">
        <v>4</v>
      </c>
      <c r="N127" s="8">
        <v>60</v>
      </c>
      <c r="O127" s="9">
        <f>VLOOKUP($B127,[2]Reference!$AK$9:$AO$226,4,FALSE)</f>
        <v>161.12480097765362</v>
      </c>
      <c r="P127" s="10">
        <f>VLOOKUP($B127,[2]Reference!$AK$9:$AO$226,5,FALSE)</f>
        <v>226.24854399441338</v>
      </c>
      <c r="Q127" s="10">
        <f>VLOOKUP(B127,'[2]Transition Data'!A:H,8,FALSE)</f>
        <v>79.571428571428569</v>
      </c>
      <c r="R127" s="11">
        <v>11187</v>
      </c>
      <c r="S127" s="11"/>
      <c r="T127" s="10">
        <f>O127*Q127+R127</f>
        <v>24007.930592079007</v>
      </c>
      <c r="U127" s="8">
        <v>4</v>
      </c>
    </row>
    <row r="128" spans="1:21" x14ac:dyDescent="0.25">
      <c r="A128" s="8" t="s">
        <v>21</v>
      </c>
      <c r="B128" s="8" t="s">
        <v>79</v>
      </c>
      <c r="C128" s="8" t="str">
        <f>IFERROR(VLOOKUP(B128,[2]Reference!$P$9:$R$240,3,FALSE),"-")</f>
        <v>D11973537</v>
      </c>
      <c r="D128" s="8" t="s">
        <v>23</v>
      </c>
      <c r="E128" s="8" t="str">
        <f>IFERROR(VLOOKUP(LEFT(B128,2),[3]Reference!$M$3:$N$17,2,FALSE),"")</f>
        <v/>
      </c>
      <c r="F128" s="8">
        <v>1390</v>
      </c>
      <c r="G128" s="8">
        <v>58</v>
      </c>
      <c r="H128" s="8" t="s">
        <v>24</v>
      </c>
      <c r="I128" s="8" t="s">
        <v>25</v>
      </c>
      <c r="J128" s="8" t="s">
        <v>62</v>
      </c>
      <c r="K128" s="8" t="s">
        <v>62</v>
      </c>
      <c r="L128" s="8" t="s">
        <v>80</v>
      </c>
      <c r="M128" s="8">
        <v>2</v>
      </c>
      <c r="N128" s="8">
        <f>VLOOKUP(B128,'[2]Material WC'!$G$10:$AG$94,20,FALSE)</f>
        <v>25</v>
      </c>
      <c r="O128" s="9">
        <f>VLOOKUP($B128,[2]Reference!$AK$9:$AO$226,4,FALSE)</f>
        <v>125.30331005586592</v>
      </c>
      <c r="P128" s="10">
        <f>VLOOKUP($B128,[2]Reference!$AK$9:$AO$226,5,FALSE)</f>
        <v>181.611780726257</v>
      </c>
      <c r="Q128" s="10">
        <f>VLOOKUP(B128,'[2]Transition Data'!A:H,8,FALSE)</f>
        <v>38.75</v>
      </c>
      <c r="R128" s="8"/>
      <c r="S128" s="8"/>
      <c r="T128" s="10">
        <f>O128*Q128+R128</f>
        <v>4855.5032646648042</v>
      </c>
      <c r="U128" s="8">
        <v>2</v>
      </c>
    </row>
    <row r="129" spans="1:21" x14ac:dyDescent="0.25">
      <c r="A129" s="8" t="s">
        <v>21</v>
      </c>
      <c r="B129" s="8" t="s">
        <v>39</v>
      </c>
      <c r="C129" s="8" t="str">
        <f>IFERROR(VLOOKUP(B129,[2]Reference!$P$9:$R$240,3,FALSE),"-")</f>
        <v>D12466608</v>
      </c>
      <c r="D129" s="8" t="s">
        <v>32</v>
      </c>
      <c r="E129" s="8" t="str">
        <f>IFERROR(VLOOKUP(LEFT(B129,2),[3]Reference!$M$3:$N$17,2,FALSE),"")</f>
        <v/>
      </c>
      <c r="F129" s="8">
        <v>1195</v>
      </c>
      <c r="G129" s="8">
        <v>59</v>
      </c>
      <c r="H129" s="8" t="s">
        <v>24</v>
      </c>
      <c r="I129" s="8" t="s">
        <v>25</v>
      </c>
      <c r="J129" s="8" t="s">
        <v>26</v>
      </c>
      <c r="K129" s="8" t="s">
        <v>26</v>
      </c>
      <c r="L129" s="8" t="s">
        <v>40</v>
      </c>
      <c r="M129" s="8">
        <v>1</v>
      </c>
      <c r="N129" s="8">
        <f>VLOOKUP(B129,'[2]Material WC'!$G$10:$AG$94,20,FALSE)</f>
        <v>6</v>
      </c>
      <c r="O129" s="9">
        <f>VLOOKUP($B129,[2]Reference!$AK$9:$AO$226,4,FALSE)</f>
        <v>130.72630488815244</v>
      </c>
      <c r="P129" s="10">
        <f>VLOOKUP($B129,[2]Reference!$AK$9:$AO$226,5,FALSE)</f>
        <v>185.68455675227838</v>
      </c>
      <c r="Q129" s="10">
        <f>VLOOKUP(B129,'[2]Transition Data'!A:H,8,FALSE)</f>
        <v>24</v>
      </c>
      <c r="R129" s="8"/>
      <c r="S129" s="8"/>
      <c r="T129" s="10">
        <f>O129*Q129+R129</f>
        <v>3137.4313173156588</v>
      </c>
      <c r="U129" s="8">
        <v>1</v>
      </c>
    </row>
    <row r="130" spans="1:21" x14ac:dyDescent="0.25">
      <c r="A130" s="8" t="s">
        <v>21</v>
      </c>
      <c r="B130" s="8" t="s">
        <v>58</v>
      </c>
      <c r="C130" s="8" t="str">
        <f>IFERROR(VLOOKUP(B130,[2]Reference!$P$9:$R$240,3,FALSE),"-")</f>
        <v>D11973541</v>
      </c>
      <c r="D130" s="8" t="s">
        <v>32</v>
      </c>
      <c r="E130" s="8" t="str">
        <f>IFERROR(VLOOKUP(LEFT(B130,2),[3]Reference!$M$3:$N$17,2,FALSE),"")</f>
        <v/>
      </c>
      <c r="F130" s="8">
        <v>4217</v>
      </c>
      <c r="G130" s="8">
        <v>30</v>
      </c>
      <c r="H130" s="8" t="s">
        <v>53</v>
      </c>
      <c r="I130" s="8" t="s">
        <v>25</v>
      </c>
      <c r="J130" s="8" t="s">
        <v>26</v>
      </c>
      <c r="K130" s="8" t="s">
        <v>26</v>
      </c>
      <c r="L130" s="8" t="s">
        <v>59</v>
      </c>
      <c r="M130" s="8">
        <v>1</v>
      </c>
      <c r="N130" s="8">
        <f>VLOOKUP(B130,'[2]Material WC'!$G$10:$AG$94,20,FALSE)</f>
        <v>15</v>
      </c>
      <c r="O130" s="9">
        <f>VLOOKUP($B130,[2]Reference!$AK$9:$AO$226,4,FALSE)</f>
        <v>116.60379415920866</v>
      </c>
      <c r="P130" s="10">
        <f>VLOOKUP($B130,[2]Reference!$AK$9:$AO$226,5,FALSE)</f>
        <v>175.31961375412155</v>
      </c>
      <c r="Q130" s="10">
        <f>VLOOKUP(B130,'[2]Transition Data'!A:H,8,FALSE)</f>
        <v>38.9</v>
      </c>
      <c r="R130" s="8"/>
      <c r="S130" s="8"/>
      <c r="T130" s="10">
        <f>O130*Q130+R130</f>
        <v>4535.8875927932168</v>
      </c>
      <c r="U130" s="8">
        <v>1</v>
      </c>
    </row>
    <row r="131" spans="1:21" x14ac:dyDescent="0.25">
      <c r="A131" s="8" t="s">
        <v>21</v>
      </c>
      <c r="B131" s="8" t="s">
        <v>47</v>
      </c>
      <c r="C131" s="8" t="str">
        <f>IFERROR(VLOOKUP(B131,[2]Reference!$P$9:$R$240,3,FALSE),"-")</f>
        <v>D11973279</v>
      </c>
      <c r="D131" s="8" t="s">
        <v>32</v>
      </c>
      <c r="E131" s="8" t="str">
        <f>IFERROR(VLOOKUP(LEFT(B131,2),[3]Reference!$M$3:$N$17,2,FALSE),"")</f>
        <v/>
      </c>
      <c r="F131" s="8">
        <v>2665</v>
      </c>
      <c r="G131" s="8">
        <v>45</v>
      </c>
      <c r="H131" s="8" t="s">
        <v>33</v>
      </c>
      <c r="I131" s="8" t="s">
        <v>25</v>
      </c>
      <c r="J131" s="8" t="s">
        <v>26</v>
      </c>
      <c r="K131" s="8" t="s">
        <v>26</v>
      </c>
      <c r="L131" s="8" t="s">
        <v>48</v>
      </c>
      <c r="M131" s="8">
        <v>1</v>
      </c>
      <c r="N131" s="8">
        <f>VLOOKUP(B131,'[2]Material WC'!$G$10:$AG$94,20,FALSE)</f>
        <v>10</v>
      </c>
      <c r="O131" s="9">
        <f>VLOOKUP($B131,[2]Reference!$AK$9:$AO$226,4,FALSE)</f>
        <v>129.41962990654207</v>
      </c>
      <c r="P131" s="10">
        <f>VLOOKUP($B131,[2]Reference!$AK$9:$AO$226,5,FALSE)</f>
        <v>189.26408224299064</v>
      </c>
      <c r="Q131" s="10">
        <f>VLOOKUP(B131,'[2]Transition Data'!A:H,8,FALSE)</f>
        <v>29.363636363636363</v>
      </c>
      <c r="R131" s="8"/>
      <c r="S131" s="8"/>
      <c r="T131" s="10">
        <f>O131*Q131+R131</f>
        <v>3800.2309508920989</v>
      </c>
      <c r="U131" s="8">
        <v>1</v>
      </c>
    </row>
    <row r="132" spans="1:21" x14ac:dyDescent="0.25">
      <c r="A132" s="8" t="s">
        <v>21</v>
      </c>
      <c r="B132" s="8" t="s">
        <v>173</v>
      </c>
      <c r="C132" s="8" t="str">
        <f>IFERROR(VLOOKUP(B132,[2]Reference!$P$9:$R$240,3,FALSE),"-")</f>
        <v>D12267332</v>
      </c>
      <c r="D132" s="8" t="s">
        <v>23</v>
      </c>
      <c r="E132" s="8" t="str">
        <f>IFERROR(VLOOKUP(LEFT(B132,2),[3]Reference!$M$3:$N$17,2,FALSE),"")</f>
        <v/>
      </c>
      <c r="F132" s="8">
        <v>622</v>
      </c>
      <c r="G132" s="8">
        <v>71</v>
      </c>
      <c r="H132" s="8" t="s">
        <v>24</v>
      </c>
      <c r="I132" s="8" t="s">
        <v>151</v>
      </c>
      <c r="J132" s="8" t="s">
        <v>152</v>
      </c>
      <c r="K132" s="8" t="s">
        <v>152</v>
      </c>
      <c r="L132" s="8" t="s">
        <v>174</v>
      </c>
      <c r="M132" s="8">
        <v>5</v>
      </c>
      <c r="N132" s="8">
        <f>VLOOKUP(B132,'[2]Material WC'!$G$10:$AG$94,20,FALSE)</f>
        <v>75</v>
      </c>
      <c r="O132" s="9">
        <f>VLOOKUP($B132,[2]Reference!$AK$9:$AO$226,4,FALSE)</f>
        <v>111.7398961038961</v>
      </c>
      <c r="P132" s="10">
        <f>VLOOKUP($B132,[2]Reference!$AK$9:$AO$226,5,FALSE)</f>
        <v>152.31112337662339</v>
      </c>
      <c r="Q132" s="10">
        <f>VLOOKUP(B132,'[2]Transition Data'!A:H,8,FALSE)</f>
        <v>86</v>
      </c>
      <c r="R132" s="8"/>
      <c r="S132" s="8"/>
      <c r="T132" s="10">
        <f>O132*Q132+R132</f>
        <v>9609.6310649350653</v>
      </c>
      <c r="U132" s="8">
        <v>5</v>
      </c>
    </row>
    <row r="133" spans="1:21" x14ac:dyDescent="0.25">
      <c r="A133" s="8" t="s">
        <v>190</v>
      </c>
      <c r="B133" s="8" t="s">
        <v>173</v>
      </c>
      <c r="C133" s="8" t="str">
        <f>IFERROR(VLOOKUP(B133,[2]Reference!$P$9:$R$240,3,FALSE),"-")</f>
        <v>D12267332</v>
      </c>
      <c r="D133" s="8" t="s">
        <v>23</v>
      </c>
      <c r="E133" s="8" t="str">
        <f>IFERROR(VLOOKUP(LEFT(B133,2),[3]Reference!$M$3:$N$17,2,FALSE),"")</f>
        <v/>
      </c>
      <c r="F133" s="8">
        <v>942</v>
      </c>
      <c r="G133" s="8">
        <v>71</v>
      </c>
      <c r="H133" s="8" t="s">
        <v>24</v>
      </c>
      <c r="I133" s="8" t="s">
        <v>151</v>
      </c>
      <c r="J133" s="8" t="s">
        <v>152</v>
      </c>
      <c r="K133" s="8" t="s">
        <v>152</v>
      </c>
      <c r="L133" s="8" t="s">
        <v>174</v>
      </c>
      <c r="M133" s="8">
        <v>2</v>
      </c>
      <c r="N133" s="8">
        <v>39</v>
      </c>
      <c r="O133" s="9">
        <f>VLOOKUP($B133,[2]Reference!$AK$9:$AO$226,4,FALSE)</f>
        <v>111.7398961038961</v>
      </c>
      <c r="P133" s="10">
        <f>VLOOKUP($B133,[2]Reference!$AK$9:$AO$226,5,FALSE)</f>
        <v>152.31112337662339</v>
      </c>
      <c r="Q133" s="10">
        <f>VLOOKUP(B133,'[2]Transition Data'!A:H,8,FALSE)</f>
        <v>86</v>
      </c>
      <c r="R133" s="8"/>
      <c r="S133" s="8"/>
      <c r="T133" s="10">
        <f>O133*Q133+R133</f>
        <v>9609.6310649350653</v>
      </c>
      <c r="U133" s="8">
        <v>2</v>
      </c>
    </row>
    <row r="134" spans="1:21" x14ac:dyDescent="0.25">
      <c r="A134" s="8" t="s">
        <v>21</v>
      </c>
      <c r="B134" s="8" t="s">
        <v>147</v>
      </c>
      <c r="C134" s="8" t="str">
        <f>IFERROR(VLOOKUP(B134,[2]Reference!$P$9:$R$240,3,FALSE),"-")</f>
        <v>D12234149</v>
      </c>
      <c r="D134" s="8" t="s">
        <v>32</v>
      </c>
      <c r="E134" s="8" t="str">
        <f>IFERROR(VLOOKUP(LEFT(B134,2),[3]Reference!$M$3:$N$17,2,FALSE),"")</f>
        <v/>
      </c>
      <c r="F134" s="8">
        <v>4981</v>
      </c>
      <c r="G134" s="8">
        <v>28</v>
      </c>
      <c r="H134" s="8" t="s">
        <v>53</v>
      </c>
      <c r="I134" s="8" t="s">
        <v>25</v>
      </c>
      <c r="J134" s="8" t="s">
        <v>128</v>
      </c>
      <c r="K134" s="8" t="s">
        <v>128</v>
      </c>
      <c r="L134" s="8" t="s">
        <v>148</v>
      </c>
      <c r="M134" s="8">
        <v>4</v>
      </c>
      <c r="N134" s="8">
        <f>VLOOKUP(B134,'[2]Material WC'!$G$10:$AG$94,20,FALSE)</f>
        <v>57</v>
      </c>
      <c r="O134" s="9">
        <f>VLOOKUP($B134,[2]Reference!$AK$9:$AO$226,4,FALSE)</f>
        <v>146.10749800478851</v>
      </c>
      <c r="P134" s="10">
        <f>VLOOKUP($B134,[2]Reference!$AK$9:$AO$226,5,FALSE)</f>
        <v>212.15118515562654</v>
      </c>
      <c r="Q134" s="10">
        <f>VLOOKUP(B134,'[2]Transition Data'!A:H,8,FALSE)</f>
        <v>37.200000000000003</v>
      </c>
      <c r="R134" s="8"/>
      <c r="S134" s="8"/>
      <c r="T134" s="10">
        <f>O134*Q134+R134</f>
        <v>5435.1989257781333</v>
      </c>
      <c r="U134" s="8">
        <v>4</v>
      </c>
    </row>
    <row r="135" spans="1:21" x14ac:dyDescent="0.25">
      <c r="A135" s="8" t="s">
        <v>21</v>
      </c>
      <c r="B135" s="8" t="s">
        <v>52</v>
      </c>
      <c r="C135" s="8" t="str">
        <f>IFERROR(VLOOKUP(B135,[2]Reference!$P$9:$R$240,3,FALSE),"-")</f>
        <v>D11803536</v>
      </c>
      <c r="D135" s="8" t="s">
        <v>32</v>
      </c>
      <c r="E135" s="8" t="str">
        <f>IFERROR(VLOOKUP(LEFT(B135,2),[3]Reference!$M$3:$N$17,2,FALSE),"")</f>
        <v/>
      </c>
      <c r="F135" s="8">
        <v>10097</v>
      </c>
      <c r="G135" s="8">
        <v>18</v>
      </c>
      <c r="H135" s="8" t="s">
        <v>53</v>
      </c>
      <c r="I135" s="8" t="s">
        <v>25</v>
      </c>
      <c r="J135" s="8" t="s">
        <v>26</v>
      </c>
      <c r="K135" s="8" t="s">
        <v>26</v>
      </c>
      <c r="L135" s="8" t="s">
        <v>54</v>
      </c>
      <c r="M135" s="8">
        <v>1</v>
      </c>
      <c r="N135" s="8">
        <f>VLOOKUP(B135,'[2]Material WC'!$G$10:$AG$94,20,FALSE)</f>
        <v>12</v>
      </c>
      <c r="O135" s="9">
        <f>VLOOKUP($B135,[2]Reference!$AK$9:$AO$226,4,FALSE)</f>
        <v>111.18047753081626</v>
      </c>
      <c r="P135" s="10">
        <f>VLOOKUP($B135,[2]Reference!$AK$9:$AO$226,5,FALSE)</f>
        <v>164.30623410657088</v>
      </c>
      <c r="Q135" s="10">
        <f>VLOOKUP(B135,'[2]Transition Data'!A:H,8,FALSE)</f>
        <v>30.533333333333335</v>
      </c>
      <c r="R135" s="8"/>
      <c r="S135" s="8"/>
      <c r="T135" s="10">
        <f>O135*Q135+R135</f>
        <v>3394.7105806075901</v>
      </c>
      <c r="U135" s="8">
        <v>1</v>
      </c>
    </row>
    <row r="136" spans="1:21" x14ac:dyDescent="0.25">
      <c r="A136" s="8" t="s">
        <v>21</v>
      </c>
      <c r="B136" s="8" t="s">
        <v>85</v>
      </c>
      <c r="C136" s="8" t="str">
        <f>IFERROR(VLOOKUP(B136,[2]Reference!$P$9:$R$240,3,FALSE),"-")</f>
        <v>D12570318</v>
      </c>
      <c r="D136" s="8" t="s">
        <v>32</v>
      </c>
      <c r="E136" s="8" t="str">
        <f>IFERROR(VLOOKUP(LEFT(B136,2),[3]Reference!$M$3:$N$17,2,FALSE),"")</f>
        <v/>
      </c>
      <c r="F136" s="8">
        <v>21017</v>
      </c>
      <c r="G136" s="8">
        <v>5</v>
      </c>
      <c r="H136" s="8" t="s">
        <v>67</v>
      </c>
      <c r="I136" s="8" t="s">
        <v>25</v>
      </c>
      <c r="J136" s="8" t="s">
        <v>86</v>
      </c>
      <c r="K136" s="8" t="s">
        <v>86</v>
      </c>
      <c r="L136" s="8" t="s">
        <v>87</v>
      </c>
      <c r="M136" s="8">
        <v>3</v>
      </c>
      <c r="N136" s="8">
        <f>VLOOKUP(B136,'[2]Material WC'!$G$10:$AG$94,20,FALSE)</f>
        <v>27</v>
      </c>
      <c r="O136" s="9">
        <f>VLOOKUP($B136,[2]Reference!$AK$9:$AO$226,4,FALSE)</f>
        <v>140.45394226472428</v>
      </c>
      <c r="P136" s="10">
        <f>VLOOKUP($B136,[2]Reference!$AK$9:$AO$226,5,FALSE)</f>
        <v>206.36676914827061</v>
      </c>
      <c r="Q136" s="10">
        <f>VLOOKUP(B136,'[2]Transition Data'!A:H,8,FALSE)</f>
        <v>67.75</v>
      </c>
      <c r="R136" s="8"/>
      <c r="S136" s="8"/>
      <c r="T136" s="10">
        <f>O136*Q136+R136</f>
        <v>9515.7545884350693</v>
      </c>
      <c r="U136" s="8">
        <v>3</v>
      </c>
    </row>
    <row r="137" spans="1:21" x14ac:dyDescent="0.25">
      <c r="A137" s="8" t="s">
        <v>190</v>
      </c>
      <c r="B137" s="8" t="s">
        <v>229</v>
      </c>
      <c r="C137" s="8" t="str">
        <f>IFERROR(VLOOKUP(B137,[2]Reference!$P$9:$R$240,3,FALSE),"-")</f>
        <v>D15522892</v>
      </c>
      <c r="D137" s="8" t="s">
        <v>32</v>
      </c>
      <c r="E137" s="8" t="str">
        <f>IFERROR(VLOOKUP(LEFT(B137,2),[3]Reference!$M$3:$N$17,2,FALSE),"")</f>
        <v/>
      </c>
      <c r="F137" s="8">
        <v>3485</v>
      </c>
      <c r="G137" s="8">
        <v>103</v>
      </c>
      <c r="H137" s="8" t="s">
        <v>195</v>
      </c>
      <c r="I137" s="8" t="s">
        <v>25</v>
      </c>
      <c r="J137" s="8" t="s">
        <v>192</v>
      </c>
      <c r="K137" s="8" t="s">
        <v>192</v>
      </c>
      <c r="L137" s="8" t="s">
        <v>230</v>
      </c>
      <c r="M137" s="8">
        <v>1</v>
      </c>
      <c r="N137" s="8">
        <v>19</v>
      </c>
      <c r="O137" s="9">
        <f>VLOOKUP($B137,[2]Reference!$AK$9:$AO$226,4,FALSE)</f>
        <v>151.62367871259175</v>
      </c>
      <c r="P137" s="10">
        <f>VLOOKUP($B137,[2]Reference!$AK$9:$AO$226,5,FALSE)</f>
        <v>216.31222755505368</v>
      </c>
      <c r="Q137" s="10">
        <f>VLOOKUP(B137,'[2]Transition Data'!A:H,8,FALSE)</f>
        <v>58.166666666666664</v>
      </c>
      <c r="R137" s="11">
        <v>11187</v>
      </c>
      <c r="S137" s="11"/>
      <c r="T137" s="10">
        <f>O137*Q137+R137</f>
        <v>20006.443978449086</v>
      </c>
      <c r="U137" s="8">
        <v>1</v>
      </c>
    </row>
    <row r="138" spans="1:21" x14ac:dyDescent="0.25">
      <c r="A138" s="8" t="s">
        <v>190</v>
      </c>
      <c r="B138" s="12" t="s">
        <v>277</v>
      </c>
      <c r="C138" s="8" t="str">
        <f>IFERROR(VLOOKUP(B138,[2]Reference!$P$9:$R$240,3,FALSE),"-")</f>
        <v>D14046727</v>
      </c>
      <c r="D138" s="8" t="s">
        <v>32</v>
      </c>
      <c r="E138" s="8" t="str">
        <f>IFERROR(VLOOKUP(LEFT(B138,2),[3]Reference!$M$3:$N$17,2,FALSE),"")</f>
        <v>Sup-Clean</v>
      </c>
      <c r="F138" s="8">
        <v>14043</v>
      </c>
      <c r="G138" s="8">
        <v>87</v>
      </c>
      <c r="H138" s="8" t="s">
        <v>24</v>
      </c>
      <c r="I138" s="8" t="s">
        <v>25</v>
      </c>
      <c r="J138" s="8" t="s">
        <v>192</v>
      </c>
      <c r="K138" s="8" t="str">
        <f>E138</f>
        <v>Sup-Clean</v>
      </c>
      <c r="L138" s="8" t="s">
        <v>278</v>
      </c>
      <c r="M138" s="8">
        <v>4</v>
      </c>
      <c r="N138" s="8">
        <v>62</v>
      </c>
      <c r="O138" s="9">
        <f>VLOOKUP($B138,[2]Reference!$AK$9:$AO$226,4,FALSE)</f>
        <v>125.10089068307062</v>
      </c>
      <c r="P138" s="10">
        <f>VLOOKUP($B138,[2]Reference!$AK$9:$AO$226,5,FALSE)</f>
        <v>181.78634884018965</v>
      </c>
      <c r="Q138" s="10">
        <f>VLOOKUP(B138,'[2]Transition Data'!A:H,8,FALSE)</f>
        <v>98.461538461538467</v>
      </c>
      <c r="R138" s="11">
        <v>11187</v>
      </c>
      <c r="S138" s="11"/>
      <c r="T138" s="10">
        <f>O138*Q138+R138</f>
        <v>23504.626159563879</v>
      </c>
      <c r="U138" s="8">
        <v>4</v>
      </c>
    </row>
    <row r="139" spans="1:21" x14ac:dyDescent="0.25">
      <c r="A139" s="8" t="s">
        <v>190</v>
      </c>
      <c r="B139" s="8" t="s">
        <v>223</v>
      </c>
      <c r="C139" s="8" t="str">
        <f>IFERROR(VLOOKUP(B139,[2]Reference!$P$9:$R$240,3,FALSE),"-")</f>
        <v>D15477128</v>
      </c>
      <c r="D139" s="8" t="s">
        <v>32</v>
      </c>
      <c r="E139" s="8" t="str">
        <f>IFERROR(VLOOKUP(LEFT(B139,2),[3]Reference!$M$3:$N$17,2,FALSE),"")</f>
        <v/>
      </c>
      <c r="F139" s="8">
        <v>4962</v>
      </c>
      <c r="G139" s="8">
        <v>99</v>
      </c>
      <c r="H139" s="8" t="s">
        <v>24</v>
      </c>
      <c r="I139" s="8" t="s">
        <v>151</v>
      </c>
      <c r="J139" s="8" t="s">
        <v>192</v>
      </c>
      <c r="K139" s="8" t="s">
        <v>192</v>
      </c>
      <c r="L139" s="8" t="s">
        <v>224</v>
      </c>
      <c r="M139" s="8">
        <v>1</v>
      </c>
      <c r="N139" s="8">
        <v>16</v>
      </c>
      <c r="O139" s="9">
        <f>VLOOKUP($B139,[2]Reference!$AK$9:$AO$226,4,FALSE)</f>
        <v>113.11122628320352</v>
      </c>
      <c r="P139" s="10">
        <f>VLOOKUP($B139,[2]Reference!$AK$9:$AO$226,5,FALSE)</f>
        <v>162.05978829638505</v>
      </c>
      <c r="Q139" s="10">
        <f>VLOOKUP(B139,'[2]Transition Data'!A:H,8,FALSE)</f>
        <v>98.727272727272734</v>
      </c>
      <c r="R139" s="11">
        <v>11187</v>
      </c>
      <c r="S139" s="11"/>
      <c r="T139" s="10">
        <f>O139*Q139+R139</f>
        <v>22354.162885778096</v>
      </c>
      <c r="U139" s="8">
        <v>1</v>
      </c>
    </row>
    <row r="140" spans="1:21" x14ac:dyDescent="0.25">
      <c r="A140" s="8" t="s">
        <v>190</v>
      </c>
      <c r="B140" s="8" t="s">
        <v>213</v>
      </c>
      <c r="C140" s="8" t="str">
        <f>IFERROR(VLOOKUP(B140,[2]Reference!$P$9:$R$240,3,FALSE),"-")</f>
        <v>D14787768</v>
      </c>
      <c r="D140" s="8" t="s">
        <v>23</v>
      </c>
      <c r="E140" s="8" t="str">
        <f>IFERROR(VLOOKUP(LEFT(B140,2),[3]Reference!$M$3:$N$17,2,FALSE),"")</f>
        <v/>
      </c>
      <c r="F140" s="8">
        <v>1265</v>
      </c>
      <c r="G140" s="8">
        <v>117</v>
      </c>
      <c r="H140" s="8" t="s">
        <v>195</v>
      </c>
      <c r="I140" s="8" t="s">
        <v>25</v>
      </c>
      <c r="J140" s="8" t="s">
        <v>192</v>
      </c>
      <c r="K140" s="8" t="s">
        <v>192</v>
      </c>
      <c r="L140" s="8" t="s">
        <v>214</v>
      </c>
      <c r="M140" s="8">
        <v>1</v>
      </c>
      <c r="N140" s="8">
        <v>11</v>
      </c>
      <c r="O140" s="9">
        <f>VLOOKUP($B140,[2]Reference!$AK$9:$AO$226,4,FALSE)</f>
        <v>520.160069767442</v>
      </c>
      <c r="P140" s="10">
        <f>VLOOKUP($B140,[2]Reference!$AK$9:$AO$226,5,FALSE)</f>
        <v>663.72520930232565</v>
      </c>
      <c r="Q140" s="10">
        <f>VLOOKUP(B140,'[2]Transition Data'!A:H,8,FALSE)</f>
        <v>108.66666666666667</v>
      </c>
      <c r="R140" s="11">
        <v>11187</v>
      </c>
      <c r="S140" s="11"/>
      <c r="T140" s="10">
        <f>O140*Q140+R140</f>
        <v>67711.060914728703</v>
      </c>
      <c r="U140" s="8">
        <v>1</v>
      </c>
    </row>
    <row r="141" spans="1:21" x14ac:dyDescent="0.25">
      <c r="A141" s="8" t="s">
        <v>21</v>
      </c>
      <c r="B141" s="8" t="s">
        <v>88</v>
      </c>
      <c r="C141" s="8" t="str">
        <f>IFERROR(VLOOKUP(B141,[2]Reference!$P$9:$R$240,3,FALSE),"-")</f>
        <v>D11973616</v>
      </c>
      <c r="D141" s="8" t="s">
        <v>50</v>
      </c>
      <c r="E141" s="8" t="str">
        <f>IFERROR(VLOOKUP(LEFT(B141,2),[3]Reference!$M$3:$N$17,2,FALSE),"")</f>
        <v/>
      </c>
      <c r="F141" s="8">
        <v>345</v>
      </c>
      <c r="G141" s="8">
        <v>79</v>
      </c>
      <c r="H141" s="8" t="s">
        <v>24</v>
      </c>
      <c r="I141" s="8" t="s">
        <v>25</v>
      </c>
      <c r="J141" s="8" t="s">
        <v>83</v>
      </c>
      <c r="K141" s="8" t="s">
        <v>83</v>
      </c>
      <c r="L141" s="8" t="s">
        <v>89</v>
      </c>
      <c r="M141" s="8">
        <v>3</v>
      </c>
      <c r="N141" s="8">
        <f>VLOOKUP(B141,'[2]Material WC'!$G$10:$AG$94,20,FALSE)</f>
        <v>28</v>
      </c>
      <c r="O141" s="9">
        <f>VLOOKUP($B141,[2]Reference!$AK$9:$AO$226,4,FALSE)</f>
        <v>188.19373563218392</v>
      </c>
      <c r="P141" s="10">
        <f>VLOOKUP($B141,[2]Reference!$AK$9:$AO$226,5,FALSE)</f>
        <v>278.92373563218393</v>
      </c>
      <c r="Q141" s="10">
        <f>VLOOKUP(B141,'[2]Transition Data'!A:H,8,FALSE)</f>
        <v>46</v>
      </c>
      <c r="R141" s="8"/>
      <c r="S141" s="8"/>
      <c r="T141" s="10">
        <f>O141*Q141+R141</f>
        <v>8656.9118390804597</v>
      </c>
      <c r="U141" s="8">
        <v>3</v>
      </c>
    </row>
    <row r="142" spans="1:21" x14ac:dyDescent="0.25">
      <c r="A142" s="8" t="s">
        <v>190</v>
      </c>
      <c r="B142" s="8" t="s">
        <v>257</v>
      </c>
      <c r="C142" s="8" t="str">
        <f>IFERROR(VLOOKUP(B142,[2]Reference!$P$9:$R$240,3,FALSE),"-")</f>
        <v>D14787789</v>
      </c>
      <c r="D142" s="8" t="s">
        <v>32</v>
      </c>
      <c r="E142" s="8" t="str">
        <f>IFERROR(VLOOKUP(LEFT(B142,2),[3]Reference!$M$3:$N$17,2,FALSE),"")</f>
        <v/>
      </c>
      <c r="F142" s="8">
        <v>1330</v>
      </c>
      <c r="G142" s="8">
        <v>115</v>
      </c>
      <c r="H142" s="8" t="s">
        <v>195</v>
      </c>
      <c r="I142" s="8" t="s">
        <v>151</v>
      </c>
      <c r="J142" s="8" t="s">
        <v>152</v>
      </c>
      <c r="K142" s="8" t="s">
        <v>152</v>
      </c>
      <c r="L142" s="8" t="s">
        <v>258</v>
      </c>
      <c r="M142" s="8">
        <v>2</v>
      </c>
      <c r="N142" s="8">
        <v>49</v>
      </c>
      <c r="O142" s="9">
        <f>VLOOKUP($B142,[2]Reference!$AK$9:$AO$226,4,FALSE)</f>
        <v>125.88273397199707</v>
      </c>
      <c r="P142" s="10">
        <f>VLOOKUP($B142,[2]Reference!$AK$9:$AO$226,5,FALSE)</f>
        <v>170.62369933677229</v>
      </c>
      <c r="Q142" s="10">
        <f>VLOOKUP(B142,'[2]Transition Data'!A:H,8,FALSE)</f>
        <v>126.7</v>
      </c>
      <c r="R142" s="8"/>
      <c r="S142" s="8"/>
      <c r="T142" s="10">
        <f>O142*Q142+R142</f>
        <v>15949.342394252029</v>
      </c>
      <c r="U142" s="8">
        <v>2</v>
      </c>
    </row>
    <row r="143" spans="1:21" x14ac:dyDescent="0.25">
      <c r="A143" s="8" t="s">
        <v>21</v>
      </c>
      <c r="B143" s="8" t="s">
        <v>120</v>
      </c>
      <c r="C143" s="8" t="str">
        <f>IFERROR(VLOOKUP(B143,[2]Reference!$P$9:$R$240,3,FALSE),"-")</f>
        <v>D14531757</v>
      </c>
      <c r="D143" s="8" t="s">
        <v>23</v>
      </c>
      <c r="E143" s="8" t="str">
        <f>IFERROR(VLOOKUP(LEFT(B143,2),[3]Reference!$M$3:$N$17,2,FALSE),"")</f>
        <v/>
      </c>
      <c r="F143" s="8">
        <v>1014</v>
      </c>
      <c r="G143" s="8">
        <v>62</v>
      </c>
      <c r="H143" s="8" t="s">
        <v>24</v>
      </c>
      <c r="I143" s="8" t="s">
        <v>25</v>
      </c>
      <c r="J143" s="8" t="s">
        <v>83</v>
      </c>
      <c r="K143" s="8" t="s">
        <v>83</v>
      </c>
      <c r="L143" s="8" t="s">
        <v>121</v>
      </c>
      <c r="M143" s="8">
        <v>3</v>
      </c>
      <c r="N143" s="8">
        <f>VLOOKUP(B143,'[2]Material WC'!$G$10:$AG$94,20,FALSE)</f>
        <v>44</v>
      </c>
      <c r="O143" s="9">
        <f>VLOOKUP($B143,[2]Reference!$AK$9:$AO$226,4,FALSE)</f>
        <v>180.97469548133594</v>
      </c>
      <c r="P143" s="10">
        <f>VLOOKUP($B143,[2]Reference!$AK$9:$AO$226,5,FALSE)</f>
        <v>264.17077603143417</v>
      </c>
      <c r="Q143" s="10">
        <f>VLOOKUP(B143,'[2]Transition Data'!A:H,8,FALSE)</f>
        <v>36.444444444444443</v>
      </c>
      <c r="R143" s="8"/>
      <c r="S143" s="8"/>
      <c r="T143" s="10">
        <f>O143*Q143+R143</f>
        <v>6595.5222353197987</v>
      </c>
      <c r="U143" s="8">
        <v>3</v>
      </c>
    </row>
    <row r="144" spans="1:21" x14ac:dyDescent="0.25">
      <c r="A144" s="8" t="s">
        <v>190</v>
      </c>
      <c r="B144" s="12" t="s">
        <v>289</v>
      </c>
      <c r="C144" s="8" t="str">
        <f>IFERROR(VLOOKUP(B144,[2]Reference!$P$9:$R$240,3,FALSE),"-")</f>
        <v>D15522891</v>
      </c>
      <c r="D144" s="8" t="s">
        <v>32</v>
      </c>
      <c r="E144" s="8" t="str">
        <f>IFERROR(VLOOKUP(LEFT(B144,2),[3]Reference!$M$3:$N$17,2,FALSE),"")</f>
        <v>Sup-Clean</v>
      </c>
      <c r="F144" s="8">
        <v>5969</v>
      </c>
      <c r="G144" s="8">
        <v>96</v>
      </c>
      <c r="H144" s="8" t="s">
        <v>24</v>
      </c>
      <c r="I144" s="8" t="s">
        <v>25</v>
      </c>
      <c r="J144" s="8" t="s">
        <v>192</v>
      </c>
      <c r="K144" s="8" t="str">
        <f>E144</f>
        <v>Sup-Clean</v>
      </c>
      <c r="L144" s="8" t="s">
        <v>290</v>
      </c>
      <c r="M144" s="8">
        <v>4</v>
      </c>
      <c r="N144" s="8">
        <v>68</v>
      </c>
      <c r="O144" s="9">
        <f>VLOOKUP($B144,[2]Reference!$AK$9:$AO$226,4,FALSE)</f>
        <v>128.1286543230286</v>
      </c>
      <c r="P144" s="10">
        <f>VLOOKUP($B144,[2]Reference!$AK$9:$AO$226,5,FALSE)</f>
        <v>184.72166969747065</v>
      </c>
      <c r="Q144" s="10">
        <f>VLOOKUP(B144,'[2]Transition Data'!A:H,8,FALSE)</f>
        <v>101.6</v>
      </c>
      <c r="R144" s="11">
        <v>11187</v>
      </c>
      <c r="S144" s="11"/>
      <c r="T144" s="10">
        <f>O144*Q144+R144</f>
        <v>24204.871279219704</v>
      </c>
      <c r="U144" s="8">
        <v>4</v>
      </c>
    </row>
    <row r="145" spans="1:21" x14ac:dyDescent="0.25">
      <c r="A145" s="8" t="s">
        <v>21</v>
      </c>
      <c r="B145" s="8" t="s">
        <v>188</v>
      </c>
      <c r="C145" s="8" t="str">
        <f>IFERROR(VLOOKUP(B145,[2]Reference!$P$9:$R$240,3,FALSE),"-")</f>
        <v>D14296009</v>
      </c>
      <c r="D145" s="8" t="s">
        <v>32</v>
      </c>
      <c r="E145" s="8" t="str">
        <f>IFERROR(VLOOKUP(LEFT(B145,2),[3]Reference!$M$3:$N$17,2,FALSE),"")</f>
        <v/>
      </c>
      <c r="F145" s="8">
        <v>2724</v>
      </c>
      <c r="G145" s="8">
        <v>43</v>
      </c>
      <c r="H145" s="8" t="s">
        <v>33</v>
      </c>
      <c r="I145" s="8" t="s">
        <v>151</v>
      </c>
      <c r="J145" s="8" t="s">
        <v>184</v>
      </c>
      <c r="K145" s="8" t="s">
        <v>184</v>
      </c>
      <c r="L145" s="8" t="s">
        <v>189</v>
      </c>
      <c r="M145" s="8">
        <v>6</v>
      </c>
      <c r="N145" s="8">
        <f>VLOOKUP(B145,'[2]Material WC'!$G$10:$AG$94,20,FALSE)</f>
        <v>84</v>
      </c>
      <c r="O145" s="9">
        <f>VLOOKUP($B145,[2]Reference!$AK$9:$AO$226,4,FALSE)</f>
        <v>145.06456855626919</v>
      </c>
      <c r="P145" s="10">
        <f>VLOOKUP($B145,[2]Reference!$AK$9:$AO$226,5,FALSE)</f>
        <v>188.37353532532813</v>
      </c>
      <c r="Q145" s="10">
        <f>VLOOKUP(B145,'[2]Transition Data'!A:H,8,FALSE)</f>
        <v>39.700000000000003</v>
      </c>
      <c r="R145" s="8"/>
      <c r="S145" s="8"/>
      <c r="T145" s="10">
        <f>O145*Q145+R145</f>
        <v>5759.0633716838875</v>
      </c>
      <c r="U145" s="8">
        <v>6</v>
      </c>
    </row>
    <row r="146" spans="1:21" x14ac:dyDescent="0.25">
      <c r="A146" s="8" t="s">
        <v>190</v>
      </c>
      <c r="B146" s="8" t="s">
        <v>188</v>
      </c>
      <c r="C146" s="8" t="str">
        <f>IFERROR(VLOOKUP(B146,[2]Reference!$P$9:$R$240,3,FALSE),"-")</f>
        <v>D14296009</v>
      </c>
      <c r="D146" s="8" t="s">
        <v>32</v>
      </c>
      <c r="E146" s="8" t="str">
        <f>IFERROR(VLOOKUP(LEFT(B146,2),[3]Reference!$M$3:$N$17,2,FALSE),"")</f>
        <v/>
      </c>
      <c r="F146" s="8">
        <v>769</v>
      </c>
      <c r="G146" s="8">
        <v>43</v>
      </c>
      <c r="H146" s="8" t="s">
        <v>33</v>
      </c>
      <c r="I146" s="8" t="s">
        <v>151</v>
      </c>
      <c r="J146" s="8" t="s">
        <v>184</v>
      </c>
      <c r="K146" s="8" t="s">
        <v>184</v>
      </c>
      <c r="L146" s="8" t="s">
        <v>189</v>
      </c>
      <c r="M146" s="8">
        <v>3</v>
      </c>
      <c r="N146" s="8">
        <v>56</v>
      </c>
      <c r="O146" s="9">
        <f>VLOOKUP($B146,[2]Reference!$AK$9:$AO$226,4,FALSE)</f>
        <v>145.06456855626919</v>
      </c>
      <c r="P146" s="10">
        <f>VLOOKUP($B146,[2]Reference!$AK$9:$AO$226,5,FALSE)</f>
        <v>188.37353532532813</v>
      </c>
      <c r="Q146" s="10">
        <f>VLOOKUP(B146,'[2]Transition Data'!A:H,8,FALSE)</f>
        <v>39.700000000000003</v>
      </c>
      <c r="R146" s="8"/>
      <c r="S146" s="10">
        <f>O146*Q146+R146</f>
        <v>5759.0633716838875</v>
      </c>
      <c r="T146" s="10">
        <f>S146</f>
        <v>5759.0633716838875</v>
      </c>
      <c r="U146" s="8">
        <v>3</v>
      </c>
    </row>
    <row r="147" spans="1:21" x14ac:dyDescent="0.25">
      <c r="A147" s="8" t="s">
        <v>21</v>
      </c>
      <c r="B147" s="8" t="s">
        <v>178</v>
      </c>
      <c r="C147" s="8" t="str">
        <f>IFERROR(VLOOKUP(B147,[2]Reference!$P$9:$R$240,3,FALSE),"-")</f>
        <v>D14787806</v>
      </c>
      <c r="D147" s="8" t="s">
        <v>32</v>
      </c>
      <c r="E147" s="8" t="str">
        <f>IFERROR(VLOOKUP(LEFT(B147,2),[3]Reference!$M$3:$N$17,2,FALSE),"")</f>
        <v/>
      </c>
      <c r="F147" s="8">
        <v>3271</v>
      </c>
      <c r="G147" s="8">
        <v>39</v>
      </c>
      <c r="H147" s="8" t="s">
        <v>33</v>
      </c>
      <c r="I147" s="8" t="s">
        <v>151</v>
      </c>
      <c r="J147" s="8" t="s">
        <v>152</v>
      </c>
      <c r="K147" s="8" t="s">
        <v>152</v>
      </c>
      <c r="L147" s="8" t="s">
        <v>179</v>
      </c>
      <c r="M147" s="8">
        <v>5</v>
      </c>
      <c r="N147" s="8">
        <f>VLOOKUP(B147,'[2]Material WC'!$G$10:$AG$94,20,FALSE)</f>
        <v>78</v>
      </c>
      <c r="O147" s="9">
        <f>VLOOKUP($B147,[2]Reference!$AK$9:$AO$226,4,FALSE)</f>
        <v>113.18220874433487</v>
      </c>
      <c r="P147" s="10">
        <f>VLOOKUP($B147,[2]Reference!$AK$9:$AO$226,5,FALSE)</f>
        <v>151.83135963742998</v>
      </c>
      <c r="Q147" s="10">
        <f>VLOOKUP(B147,'[2]Transition Data'!A:H,8,FALSE)</f>
        <v>125.27272727272727</v>
      </c>
      <c r="R147" s="8"/>
      <c r="S147" s="8"/>
      <c r="T147" s="10">
        <f>O147*Q147+R147</f>
        <v>14178.64396815395</v>
      </c>
      <c r="U147" s="8">
        <v>5</v>
      </c>
    </row>
    <row r="148" spans="1:21" x14ac:dyDescent="0.25">
      <c r="A148" s="8" t="s">
        <v>190</v>
      </c>
      <c r="B148" s="8" t="s">
        <v>178</v>
      </c>
      <c r="C148" s="8" t="str">
        <f>IFERROR(VLOOKUP(B148,[2]Reference!$P$9:$R$240,3,FALSE),"-")</f>
        <v>D14787806</v>
      </c>
      <c r="D148" s="8" t="s">
        <v>32</v>
      </c>
      <c r="E148" s="8" t="str">
        <f>IFERROR(VLOOKUP(LEFT(B148,2),[3]Reference!$M$3:$N$17,2,FALSE),"")</f>
        <v/>
      </c>
      <c r="F148" s="8">
        <v>4198</v>
      </c>
      <c r="G148" s="8">
        <v>39</v>
      </c>
      <c r="H148" s="8" t="s">
        <v>33</v>
      </c>
      <c r="I148" s="8" t="s">
        <v>151</v>
      </c>
      <c r="J148" s="8" t="s">
        <v>152</v>
      </c>
      <c r="K148" s="8" t="s">
        <v>152</v>
      </c>
      <c r="L148" s="8" t="s">
        <v>179</v>
      </c>
      <c r="M148" s="8">
        <v>2</v>
      </c>
      <c r="N148" s="8">
        <v>45</v>
      </c>
      <c r="O148" s="9">
        <f>VLOOKUP($B148,[2]Reference!$AK$9:$AO$226,4,FALSE)</f>
        <v>113.18220874433487</v>
      </c>
      <c r="P148" s="10">
        <f>VLOOKUP($B148,[2]Reference!$AK$9:$AO$226,5,FALSE)</f>
        <v>151.83135963742998</v>
      </c>
      <c r="Q148" s="10">
        <f>VLOOKUP(B148,'[2]Transition Data'!A:H,8,FALSE)</f>
        <v>125.27272727272727</v>
      </c>
      <c r="R148" s="8"/>
      <c r="S148" s="8"/>
      <c r="T148" s="10">
        <f>O148*Q148+R148</f>
        <v>14178.64396815395</v>
      </c>
      <c r="U148" s="8">
        <v>2</v>
      </c>
    </row>
    <row r="149" spans="1:21" x14ac:dyDescent="0.25">
      <c r="A149" s="8" t="s">
        <v>190</v>
      </c>
      <c r="B149" s="12" t="s">
        <v>297</v>
      </c>
      <c r="C149" s="8" t="str">
        <f>IFERROR(VLOOKUP(B149,[2]Reference!$P$9:$R$240,3,FALSE),"-")</f>
        <v>D11973636</v>
      </c>
      <c r="D149" s="8" t="s">
        <v>32</v>
      </c>
      <c r="E149" s="8" t="str">
        <f>IFERROR(VLOOKUP(LEFT(B149,2),[3]Reference!$M$3:$N$17,2,FALSE),"")</f>
        <v>Sup-Clean</v>
      </c>
      <c r="F149" s="8">
        <v>2123</v>
      </c>
      <c r="G149" s="8">
        <v>82</v>
      </c>
      <c r="H149" s="8" t="s">
        <v>24</v>
      </c>
      <c r="I149" s="8" t="s">
        <v>25</v>
      </c>
      <c r="J149" s="8" t="s">
        <v>83</v>
      </c>
      <c r="K149" s="8" t="str">
        <f>E149</f>
        <v>Sup-Clean</v>
      </c>
      <c r="L149" s="8" t="s">
        <v>298</v>
      </c>
      <c r="M149" s="8">
        <v>4</v>
      </c>
      <c r="N149" s="8">
        <v>72</v>
      </c>
      <c r="O149" s="9">
        <f>VLOOKUP($B149,[2]Reference!$AK$9:$AO$226,4,FALSE)</f>
        <v>137.40103849597131</v>
      </c>
      <c r="P149" s="10">
        <f>VLOOKUP($B149,[2]Reference!$AK$9:$AO$226,5,FALSE)</f>
        <v>202.28572963294536</v>
      </c>
      <c r="Q149" s="10">
        <f>VLOOKUP(B149,'[2]Transition Data'!A:H,8,FALSE)</f>
        <v>15.272727272727273</v>
      </c>
      <c r="R149" s="8"/>
      <c r="S149" s="8"/>
      <c r="T149" s="10">
        <f>O149*Q149+R149</f>
        <v>2098.488587938471</v>
      </c>
      <c r="U149" s="8">
        <v>4</v>
      </c>
    </row>
    <row r="150" spans="1:21" x14ac:dyDescent="0.25">
      <c r="A150" s="8" t="s">
        <v>190</v>
      </c>
      <c r="B150" s="8" t="s">
        <v>233</v>
      </c>
      <c r="C150" s="8" t="str">
        <f>IFERROR(VLOOKUP(B150,[2]Reference!$P$9:$R$240,3,FALSE),"-")</f>
        <v>D15522885</v>
      </c>
      <c r="D150" s="8" t="s">
        <v>32</v>
      </c>
      <c r="E150" s="8" t="str">
        <f>IFERROR(VLOOKUP(LEFT(B150,2),[3]Reference!$M$3:$N$17,2,FALSE),"")</f>
        <v/>
      </c>
      <c r="F150" s="8">
        <v>1316</v>
      </c>
      <c r="G150" s="8">
        <v>116</v>
      </c>
      <c r="H150" s="8" t="s">
        <v>195</v>
      </c>
      <c r="I150" s="8" t="s">
        <v>25</v>
      </c>
      <c r="J150" s="8" t="s">
        <v>192</v>
      </c>
      <c r="K150" s="8" t="s">
        <v>192</v>
      </c>
      <c r="L150" s="8" t="s">
        <v>234</v>
      </c>
      <c r="M150" s="8">
        <v>1</v>
      </c>
      <c r="N150" s="8">
        <v>21</v>
      </c>
      <c r="O150" s="9">
        <f>VLOOKUP($B150,[2]Reference!$AK$9:$AO$226,4,FALSE)</f>
        <v>125.30336316181956</v>
      </c>
      <c r="P150" s="10">
        <f>VLOOKUP($B150,[2]Reference!$AK$9:$AO$226,5,FALSE)</f>
        <v>181.59997762863534</v>
      </c>
      <c r="Q150" s="10">
        <f>VLOOKUP(B150,'[2]Transition Data'!A:H,8,FALSE)</f>
        <v>27</v>
      </c>
      <c r="R150" s="11">
        <v>11187</v>
      </c>
      <c r="S150" s="11"/>
      <c r="T150" s="10">
        <f>O150*Q150+R150</f>
        <v>14570.190805369128</v>
      </c>
      <c r="U150" s="8">
        <v>1</v>
      </c>
    </row>
    <row r="151" spans="1:21" x14ac:dyDescent="0.25">
      <c r="A151" s="8" t="s">
        <v>21</v>
      </c>
      <c r="B151" s="8" t="s">
        <v>31</v>
      </c>
      <c r="C151" s="8" t="str">
        <f>IFERROR(VLOOKUP(B151,[2]Reference!$P$9:$R$240,3,FALSE),"-")</f>
        <v>D14289509</v>
      </c>
      <c r="D151" s="8" t="s">
        <v>32</v>
      </c>
      <c r="E151" s="8" t="str">
        <f>IFERROR(VLOOKUP(LEFT(B151,2),[3]Reference!$M$3:$N$17,2,FALSE),"")</f>
        <v/>
      </c>
      <c r="F151" s="8">
        <v>4065</v>
      </c>
      <c r="G151" s="8">
        <v>31</v>
      </c>
      <c r="H151" s="8" t="s">
        <v>33</v>
      </c>
      <c r="I151" s="8" t="s">
        <v>25</v>
      </c>
      <c r="J151" s="8" t="s">
        <v>26</v>
      </c>
      <c r="K151" s="8" t="s">
        <v>26</v>
      </c>
      <c r="L151" s="8" t="s">
        <v>34</v>
      </c>
      <c r="M151" s="8">
        <v>1</v>
      </c>
      <c r="N151" s="8">
        <f>VLOOKUP(B151,'[2]Material WC'!$G$10:$AG$94,20,FALSE)</f>
        <v>3</v>
      </c>
      <c r="O151" s="9">
        <f>VLOOKUP($B151,[2]Reference!$AK$9:$AO$226,4,FALSE)</f>
        <v>145.78615530662614</v>
      </c>
      <c r="P151" s="10">
        <f>VLOOKUP($B151,[2]Reference!$AK$9:$AO$226,5,FALSE)</f>
        <v>216.02729447503322</v>
      </c>
      <c r="Q151" s="10">
        <f>VLOOKUP(B151,'[2]Transition Data'!A:H,8,FALSE)</f>
        <v>33.916666666666664</v>
      </c>
      <c r="R151" s="8"/>
      <c r="S151" s="8"/>
      <c r="T151" s="10">
        <f>O151*Q151+R151</f>
        <v>4944.580434149736</v>
      </c>
      <c r="U151" s="8">
        <v>1</v>
      </c>
    </row>
    <row r="152" spans="1:21" x14ac:dyDescent="0.25">
      <c r="A152" s="8" t="s">
        <v>21</v>
      </c>
      <c r="B152" s="8" t="s">
        <v>132</v>
      </c>
      <c r="C152" s="8" t="str">
        <f>IFERROR(VLOOKUP(B152,[2]Reference!$P$9:$R$240,3,FALSE),"-")</f>
        <v>D12234168</v>
      </c>
      <c r="D152" s="8" t="s">
        <v>32</v>
      </c>
      <c r="E152" s="8" t="str">
        <f>IFERROR(VLOOKUP(LEFT(B152,2),[3]Reference!$M$3:$N$17,2,FALSE),"")</f>
        <v/>
      </c>
      <c r="F152" s="8">
        <v>7693</v>
      </c>
      <c r="G152" s="8">
        <v>22</v>
      </c>
      <c r="H152" s="8" t="s">
        <v>53</v>
      </c>
      <c r="I152" s="8" t="s">
        <v>25</v>
      </c>
      <c r="J152" s="8" t="s">
        <v>128</v>
      </c>
      <c r="K152" s="8" t="s">
        <v>128</v>
      </c>
      <c r="L152" s="8" t="s">
        <v>133</v>
      </c>
      <c r="M152" s="8">
        <v>4</v>
      </c>
      <c r="N152" s="8">
        <f>VLOOKUP(B152,'[2]Material WC'!$G$10:$AG$94,20,FALSE)</f>
        <v>49</v>
      </c>
      <c r="O152" s="9">
        <f>VLOOKUP($B152,[2]Reference!$AK$9:$AO$226,4,FALSE)</f>
        <v>138.70751736972707</v>
      </c>
      <c r="P152" s="10">
        <f>VLOOKUP($B152,[2]Reference!$AK$9:$AO$226,5,FALSE)</f>
        <v>203.3658672456576</v>
      </c>
      <c r="Q152" s="10">
        <f>VLOOKUP(B152,'[2]Transition Data'!A:H,8,FALSE)</f>
        <v>41.07692307692308</v>
      </c>
      <c r="R152" s="8"/>
      <c r="S152" s="8"/>
      <c r="T152" s="10">
        <f>O152*Q152+R152</f>
        <v>5697.678021187251</v>
      </c>
      <c r="U152" s="8">
        <v>4</v>
      </c>
    </row>
    <row r="153" spans="1:21" x14ac:dyDescent="0.25">
      <c r="A153" s="8" t="s">
        <v>21</v>
      </c>
      <c r="B153" s="8" t="s">
        <v>171</v>
      </c>
      <c r="C153" s="8" t="str">
        <f>IFERROR(VLOOKUP(B153,[2]Reference!$P$9:$R$240,3,FALSE),"-")</f>
        <v>D15477100</v>
      </c>
      <c r="D153" s="8" t="s">
        <v>32</v>
      </c>
      <c r="E153" s="8" t="str">
        <f>IFERROR(VLOOKUP(LEFT(B153,2),[3]Reference!$M$3:$N$17,2,FALSE),"")</f>
        <v/>
      </c>
      <c r="F153" s="8">
        <v>606</v>
      </c>
      <c r="G153" s="8">
        <v>72</v>
      </c>
      <c r="H153" s="8" t="s">
        <v>24</v>
      </c>
      <c r="I153" s="8" t="s">
        <v>151</v>
      </c>
      <c r="J153" s="8" t="s">
        <v>152</v>
      </c>
      <c r="K153" s="8" t="s">
        <v>152</v>
      </c>
      <c r="L153" s="8" t="s">
        <v>172</v>
      </c>
      <c r="M153" s="8">
        <v>5</v>
      </c>
      <c r="N153" s="8">
        <f>VLOOKUP(B153,'[2]Material WC'!$G$10:$AG$94,20,FALSE)</f>
        <v>74</v>
      </c>
      <c r="O153" s="9">
        <f>VLOOKUP($B153,[2]Reference!$AK$9:$AO$226,4,FALSE)</f>
        <v>128.39963715243539</v>
      </c>
      <c r="P153" s="10">
        <f>VLOOKUP($B153,[2]Reference!$AK$9:$AO$226,5,FALSE)</f>
        <v>166.8075290869651</v>
      </c>
      <c r="Q153" s="10">
        <f>VLOOKUP(B153,'[2]Transition Data'!A:H,8,FALSE)</f>
        <v>67.714285714285708</v>
      </c>
      <c r="R153" s="8"/>
      <c r="S153" s="8"/>
      <c r="T153" s="10">
        <f>O153*Q153+R153</f>
        <v>8694.4897157506239</v>
      </c>
      <c r="U153" s="8">
        <v>5</v>
      </c>
    </row>
    <row r="154" spans="1:21" x14ac:dyDescent="0.25">
      <c r="A154" s="8" t="s">
        <v>190</v>
      </c>
      <c r="B154" s="8" t="s">
        <v>171</v>
      </c>
      <c r="C154" s="8" t="str">
        <f>IFERROR(VLOOKUP(B154,[2]Reference!$P$9:$R$240,3,FALSE),"-")</f>
        <v>D15477100</v>
      </c>
      <c r="D154" s="8" t="s">
        <v>32</v>
      </c>
      <c r="E154" s="8" t="str">
        <f>IFERROR(VLOOKUP(LEFT(B154,2),[3]Reference!$M$3:$N$17,2,FALSE),"")</f>
        <v/>
      </c>
      <c r="F154" s="8">
        <v>4440</v>
      </c>
      <c r="G154" s="8">
        <v>72</v>
      </c>
      <c r="H154" s="8" t="s">
        <v>24</v>
      </c>
      <c r="I154" s="8" t="s">
        <v>151</v>
      </c>
      <c r="J154" s="8" t="s">
        <v>152</v>
      </c>
      <c r="K154" s="8" t="s">
        <v>152</v>
      </c>
      <c r="L154" s="8" t="s">
        <v>172</v>
      </c>
      <c r="M154" s="8">
        <v>2</v>
      </c>
      <c r="N154" s="8">
        <v>55</v>
      </c>
      <c r="O154" s="9">
        <f>VLOOKUP($B154,[2]Reference!$AK$9:$AO$226,4,FALSE)</f>
        <v>128.39963715243539</v>
      </c>
      <c r="P154" s="10">
        <f>VLOOKUP($B154,[2]Reference!$AK$9:$AO$226,5,FALSE)</f>
        <v>166.8075290869651</v>
      </c>
      <c r="Q154" s="10">
        <f>VLOOKUP(B154,'[2]Transition Data'!A:H,8,FALSE)</f>
        <v>67.714285714285708</v>
      </c>
      <c r="R154" s="8"/>
      <c r="S154" s="8"/>
      <c r="T154" s="10">
        <f>O154*Q154+R154</f>
        <v>8694.4897157506239</v>
      </c>
      <c r="U154" s="8">
        <v>2</v>
      </c>
    </row>
    <row r="155" spans="1:21" x14ac:dyDescent="0.25">
      <c r="A155" s="8" t="s">
        <v>21</v>
      </c>
      <c r="B155" s="8" t="s">
        <v>127</v>
      </c>
      <c r="C155" s="8" t="str">
        <f>IFERROR(VLOOKUP(B155,[2]Reference!$P$9:$R$240,3,FALSE),"-")</f>
        <v>D12040354</v>
      </c>
      <c r="D155" s="8" t="s">
        <v>32</v>
      </c>
      <c r="E155" s="8" t="str">
        <f>IFERROR(VLOOKUP(LEFT(B155,2),[3]Reference!$M$3:$N$17,2,FALSE),"")</f>
        <v/>
      </c>
      <c r="F155" s="8">
        <v>9469</v>
      </c>
      <c r="G155" s="8">
        <v>19</v>
      </c>
      <c r="H155" s="8" t="s">
        <v>53</v>
      </c>
      <c r="I155" s="8" t="s">
        <v>25</v>
      </c>
      <c r="J155" s="8" t="s">
        <v>128</v>
      </c>
      <c r="K155" s="8" t="s">
        <v>128</v>
      </c>
      <c r="L155" s="8" t="s">
        <v>129</v>
      </c>
      <c r="M155" s="8">
        <v>4</v>
      </c>
      <c r="N155" s="8">
        <f>VLOOKUP(B155,'[2]Material WC'!$G$10:$AG$94,20,FALSE)</f>
        <v>47</v>
      </c>
      <c r="O155" s="9">
        <f>VLOOKUP($B155,[2]Reference!$AK$9:$AO$226,4,FALSE)</f>
        <v>130.74370776066965</v>
      </c>
      <c r="P155" s="10">
        <f>VLOOKUP($B155,[2]Reference!$AK$9:$AO$226,5,FALSE)</f>
        <v>192.86175157590162</v>
      </c>
      <c r="Q155" s="10">
        <f>VLOOKUP(B155,'[2]Transition Data'!A:H,8,FALSE)</f>
        <v>15.333333333333334</v>
      </c>
      <c r="R155" s="8"/>
      <c r="S155" s="8"/>
      <c r="T155" s="10">
        <f>O155*Q155+R155</f>
        <v>2004.736852330268</v>
      </c>
      <c r="U155" s="8">
        <v>4</v>
      </c>
    </row>
    <row r="156" spans="1:21" x14ac:dyDescent="0.25">
      <c r="A156" s="8" t="s">
        <v>190</v>
      </c>
      <c r="B156" s="12" t="s">
        <v>279</v>
      </c>
      <c r="C156" s="8" t="str">
        <f>IFERROR(VLOOKUP(B156,[2]Reference!$P$9:$R$240,3,FALSE),"-")</f>
        <v>D14794453</v>
      </c>
      <c r="D156" s="8" t="s">
        <v>32</v>
      </c>
      <c r="E156" s="8" t="str">
        <f>IFERROR(VLOOKUP(LEFT(B156,2),[3]Reference!$M$3:$N$17,2,FALSE),"")</f>
        <v>Sup-Clean</v>
      </c>
      <c r="F156" s="8">
        <v>3893</v>
      </c>
      <c r="G156" s="8">
        <v>102</v>
      </c>
      <c r="H156" s="8" t="s">
        <v>195</v>
      </c>
      <c r="I156" s="8" t="s">
        <v>25</v>
      </c>
      <c r="J156" s="8" t="s">
        <v>192</v>
      </c>
      <c r="K156" s="8" t="str">
        <f>E156</f>
        <v>Sup-Clean</v>
      </c>
      <c r="L156" s="8" t="s">
        <v>280</v>
      </c>
      <c r="M156" s="8">
        <v>4</v>
      </c>
      <c r="N156" s="8">
        <v>63</v>
      </c>
      <c r="O156" s="9">
        <f>VLOOKUP($B156,[2]Reference!$AK$9:$AO$226,4,FALSE)</f>
        <v>127.98535660091046</v>
      </c>
      <c r="P156" s="10">
        <f>VLOOKUP($B156,[2]Reference!$AK$9:$AO$226,5,FALSE)</f>
        <v>184.8642083965604</v>
      </c>
      <c r="Q156" s="10">
        <f>VLOOKUP(B156,'[2]Transition Data'!A:H,8,FALSE)</f>
        <v>37.700000000000003</v>
      </c>
      <c r="R156" s="11">
        <v>11187</v>
      </c>
      <c r="S156" s="11"/>
      <c r="T156" s="10">
        <f>O156*Q156+R156</f>
        <v>16012.047943854326</v>
      </c>
      <c r="U156" s="8">
        <v>4</v>
      </c>
    </row>
    <row r="157" spans="1:21" x14ac:dyDescent="0.25">
      <c r="A157" s="8" t="s">
        <v>21</v>
      </c>
      <c r="B157" s="8" t="s">
        <v>166</v>
      </c>
      <c r="C157" s="8" t="str">
        <f>IFERROR(VLOOKUP(B157,[2]Reference!$P$9:$R$240,3,FALSE),"-")</f>
        <v>D14289513</v>
      </c>
      <c r="D157" s="8" t="s">
        <v>32</v>
      </c>
      <c r="E157" s="8" t="str">
        <f>IFERROR(VLOOKUP(LEFT(B157,2),[3]Reference!$M$3:$N$17,2,FALSE),"")</f>
        <v/>
      </c>
      <c r="F157" s="8">
        <v>6431</v>
      </c>
      <c r="G157" s="8">
        <v>25</v>
      </c>
      <c r="H157" s="8" t="s">
        <v>53</v>
      </c>
      <c r="I157" s="8" t="s">
        <v>151</v>
      </c>
      <c r="J157" s="8" t="s">
        <v>152</v>
      </c>
      <c r="K157" s="8" t="s">
        <v>152</v>
      </c>
      <c r="L157" s="8" t="s">
        <v>163</v>
      </c>
      <c r="M157" s="8">
        <v>5</v>
      </c>
      <c r="N157" s="8">
        <f>VLOOKUP(B157,'[2]Material WC'!$G$10:$AG$94,20,FALSE)</f>
        <v>67</v>
      </c>
      <c r="O157" s="9">
        <f>VLOOKUP($B157,[2]Reference!$AK$9:$AO$226,4,FALSE)</f>
        <v>123.96895943028146</v>
      </c>
      <c r="P157" s="10">
        <f>VLOOKUP($B157,[2]Reference!$AK$9:$AO$226,5,FALSE)</f>
        <v>167.03633774006593</v>
      </c>
      <c r="Q157" s="10">
        <f>VLOOKUP(B157,'[2]Transition Data'!A:H,8,FALSE)</f>
        <v>200.87878787878788</v>
      </c>
      <c r="R157" s="8"/>
      <c r="S157" s="8"/>
      <c r="T157" s="10">
        <f>O157*Q157+R157</f>
        <v>24902.734304949568</v>
      </c>
      <c r="U157" s="8">
        <v>5</v>
      </c>
    </row>
    <row r="158" spans="1:21" x14ac:dyDescent="0.25">
      <c r="A158" s="8" t="s">
        <v>190</v>
      </c>
      <c r="B158" s="12" t="s">
        <v>166</v>
      </c>
      <c r="C158" s="8" t="str">
        <f>IFERROR(VLOOKUP(B158,[2]Reference!$P$9:$R$240,3,FALSE),"-")</f>
        <v>D14289513</v>
      </c>
      <c r="D158" s="8" t="s">
        <v>32</v>
      </c>
      <c r="E158" s="8" t="str">
        <f>IFERROR(VLOOKUP(LEFT(B158,2),[3]Reference!$M$3:$N$17,2,FALSE),"")</f>
        <v/>
      </c>
      <c r="F158" s="8">
        <v>20544</v>
      </c>
      <c r="G158" s="8">
        <v>25</v>
      </c>
      <c r="H158" s="8" t="s">
        <v>53</v>
      </c>
      <c r="I158" s="8" t="s">
        <v>151</v>
      </c>
      <c r="J158" s="8" t="s">
        <v>152</v>
      </c>
      <c r="K158" s="8" t="s">
        <v>152</v>
      </c>
      <c r="L158" s="8" t="s">
        <v>163</v>
      </c>
      <c r="M158" s="8">
        <v>2</v>
      </c>
      <c r="N158" s="8">
        <v>32</v>
      </c>
      <c r="O158" s="9">
        <f>VLOOKUP($B158,[2]Reference!$AK$9:$AO$226,4,FALSE)</f>
        <v>123.96895943028146</v>
      </c>
      <c r="P158" s="10">
        <f>VLOOKUP($B158,[2]Reference!$AK$9:$AO$226,5,FALSE)</f>
        <v>167.03633774006593</v>
      </c>
      <c r="Q158" s="10">
        <f>VLOOKUP(B158,'[2]Transition Data'!A:H,8,FALSE)</f>
        <v>200.87878787878788</v>
      </c>
      <c r="R158" s="8"/>
      <c r="S158" s="8"/>
      <c r="T158" s="10">
        <f>O158*Q158+R158</f>
        <v>24902.734304949568</v>
      </c>
      <c r="U158" s="8">
        <v>2</v>
      </c>
    </row>
    <row r="159" spans="1:21" x14ac:dyDescent="0.25">
      <c r="A159" s="8" t="s">
        <v>21</v>
      </c>
      <c r="B159" s="8" t="s">
        <v>162</v>
      </c>
      <c r="C159" s="8" t="str">
        <f>IFERROR(VLOOKUP(B159,[2]Reference!$P$9:$R$240,3,FALSE),"-")</f>
        <v>D14318801</v>
      </c>
      <c r="D159" s="8" t="s">
        <v>32</v>
      </c>
      <c r="E159" s="8" t="str">
        <f>IFERROR(VLOOKUP(LEFT(B159,2),[3]Reference!$M$3:$N$17,2,FALSE),"")</f>
        <v/>
      </c>
      <c r="F159" s="8">
        <v>5278</v>
      </c>
      <c r="G159" s="8">
        <v>27</v>
      </c>
      <c r="H159" s="8" t="s">
        <v>53</v>
      </c>
      <c r="I159" s="8" t="s">
        <v>151</v>
      </c>
      <c r="J159" s="8" t="s">
        <v>152</v>
      </c>
      <c r="K159" s="8" t="s">
        <v>152</v>
      </c>
      <c r="L159" s="8" t="s">
        <v>163</v>
      </c>
      <c r="M159" s="8">
        <v>5</v>
      </c>
      <c r="N159" s="8">
        <f>VLOOKUP(B159,'[2]Material WC'!$G$10:$AG$94,20,FALSE)</f>
        <v>64</v>
      </c>
      <c r="O159" s="9">
        <f>VLOOKUP($B159,[2]Reference!$AK$9:$AO$226,4,FALSE)</f>
        <v>83.601819289340099</v>
      </c>
      <c r="P159" s="10">
        <f>VLOOKUP($B159,[2]Reference!$AK$9:$AO$226,5,FALSE)</f>
        <v>136.1424345177665</v>
      </c>
      <c r="Q159" s="10">
        <f>VLOOKUP(B159,'[2]Transition Data'!A:H,8,FALSE)</f>
        <v>222.83333333333334</v>
      </c>
      <c r="R159" s="8"/>
      <c r="S159" s="8"/>
      <c r="T159" s="10">
        <f>O159*Q159+R159</f>
        <v>18629.272064974619</v>
      </c>
      <c r="U159" s="8">
        <v>5</v>
      </c>
    </row>
    <row r="160" spans="1:21" x14ac:dyDescent="0.25">
      <c r="A160" s="8" t="s">
        <v>190</v>
      </c>
      <c r="B160" s="8" t="s">
        <v>162</v>
      </c>
      <c r="C160" s="8" t="str">
        <f>IFERROR(VLOOKUP(B160,[2]Reference!$P$9:$R$240,3,FALSE),"-")</f>
        <v>D14318801</v>
      </c>
      <c r="D160" s="8" t="s">
        <v>32</v>
      </c>
      <c r="E160" s="8" t="str">
        <f>IFERROR(VLOOKUP(LEFT(B160,2),[3]Reference!$M$3:$N$17,2,FALSE),"")</f>
        <v/>
      </c>
      <c r="F160" s="8">
        <v>5169</v>
      </c>
      <c r="G160" s="8">
        <v>27</v>
      </c>
      <c r="H160" s="8" t="s">
        <v>53</v>
      </c>
      <c r="I160" s="8" t="s">
        <v>151</v>
      </c>
      <c r="J160" s="8" t="s">
        <v>152</v>
      </c>
      <c r="K160" s="8" t="s">
        <v>152</v>
      </c>
      <c r="L160" s="8" t="s">
        <v>163</v>
      </c>
      <c r="M160" s="8">
        <v>2</v>
      </c>
      <c r="N160" s="8">
        <v>24</v>
      </c>
      <c r="O160" s="9">
        <f>VLOOKUP($B160,[2]Reference!$AK$9:$AO$226,4,FALSE)</f>
        <v>83.601819289340099</v>
      </c>
      <c r="P160" s="10">
        <f>VLOOKUP($B160,[2]Reference!$AK$9:$AO$226,5,FALSE)</f>
        <v>136.1424345177665</v>
      </c>
      <c r="Q160" s="10">
        <f>VLOOKUP(B160,'[2]Transition Data'!A:H,8,FALSE)</f>
        <v>222.83333333333334</v>
      </c>
      <c r="R160" s="8"/>
      <c r="S160" s="8"/>
      <c r="T160" s="10">
        <f>O160*Q160+R160</f>
        <v>18629.272064974619</v>
      </c>
      <c r="U160" s="8">
        <v>2</v>
      </c>
    </row>
    <row r="161" spans="1:21" x14ac:dyDescent="0.25">
      <c r="A161" s="8" t="s">
        <v>190</v>
      </c>
      <c r="B161" s="8" t="s">
        <v>235</v>
      </c>
      <c r="C161" s="8" t="str">
        <f>IFERROR(VLOOKUP(B161,[2]Reference!$P$9:$R$240,3,FALSE),"-")</f>
        <v>D15522746</v>
      </c>
      <c r="D161" s="8" t="s">
        <v>32</v>
      </c>
      <c r="E161" s="8" t="str">
        <f>IFERROR(VLOOKUP(LEFT(B161,2),[3]Reference!$M$3:$N$17,2,FALSE),"")</f>
        <v/>
      </c>
      <c r="F161" s="8">
        <v>5486</v>
      </c>
      <c r="G161" s="8">
        <v>98</v>
      </c>
      <c r="H161" s="8" t="s">
        <v>24</v>
      </c>
      <c r="I161" s="8" t="s">
        <v>25</v>
      </c>
      <c r="J161" s="8" t="s">
        <v>192</v>
      </c>
      <c r="K161" s="8" t="s">
        <v>192</v>
      </c>
      <c r="L161" s="8" t="s">
        <v>236</v>
      </c>
      <c r="M161" s="8">
        <v>1</v>
      </c>
      <c r="N161" s="8">
        <v>22</v>
      </c>
      <c r="O161" s="9">
        <f>VLOOKUP($B161,[2]Reference!$AK$9:$AO$226,4,FALSE)</f>
        <v>284.92688587303712</v>
      </c>
      <c r="P161" s="10">
        <f>VLOOKUP($B161,[2]Reference!$AK$9:$AO$226,5,FALSE)</f>
        <v>402.13968577201342</v>
      </c>
      <c r="Q161" s="10">
        <f>VLOOKUP(B161,'[2]Transition Data'!A:H,8,FALSE)</f>
        <v>83.625</v>
      </c>
      <c r="R161" s="11">
        <v>11187</v>
      </c>
      <c r="S161" s="11"/>
      <c r="T161" s="10">
        <f>O161*Q161+R161</f>
        <v>35014.010831132728</v>
      </c>
      <c r="U161" s="8">
        <v>1</v>
      </c>
    </row>
  </sheetData>
  <autoFilter ref="A4:U161" xr:uid="{00000000-0009-0000-0000-000000000000}">
    <sortState ref="A5:U161">
      <sortCondition ref="B4:B161"/>
    </sortState>
  </autoFilter>
  <pageMargins left="0.7" right="0.7" top="0.75" bottom="0.75" header="0.3" footer="0.3"/>
  <pageSetup scale="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Prep</vt:lpstr>
    </vt:vector>
  </TitlesOfParts>
  <Company>DuPont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SOOD, AMIT</dc:creator>
  <cp:lastModifiedBy>Chirivella, Edgar</cp:lastModifiedBy>
  <cp:lastPrinted>2019-04-26T17:07:02Z</cp:lastPrinted>
  <dcterms:created xsi:type="dcterms:W3CDTF">2019-04-25T19:47:14Z</dcterms:created>
  <dcterms:modified xsi:type="dcterms:W3CDTF">2019-04-26T20:27:14Z</dcterms:modified>
</cp:coreProperties>
</file>