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tats\Lectures\Lectures07_09\"/>
    </mc:Choice>
  </mc:AlternateContent>
  <bookViews>
    <workbookView xWindow="0" yWindow="0" windowWidth="24000" windowHeight="7755" activeTab="1"/>
  </bookViews>
  <sheets>
    <sheet name="Regression Results" sheetId="3" r:id="rId1"/>
    <sheet name="Diamond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/>
  <c r="D8" i="1"/>
  <c r="C8" i="1"/>
  <c r="B8" i="1"/>
  <c r="A8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D2" i="1"/>
  <c r="C2" i="1"/>
  <c r="E2" i="1"/>
  <c r="E10" i="1" l="1"/>
</calcChain>
</file>

<file path=xl/sharedStrings.xml><?xml version="1.0" encoding="utf-8"?>
<sst xmlns="http://schemas.openxmlformats.org/spreadsheetml/2006/main" count="44" uniqueCount="42">
  <si>
    <t>Weight</t>
  </si>
  <si>
    <t>Price</t>
  </si>
  <si>
    <t>Corr:</t>
  </si>
  <si>
    <t>Weight^2</t>
  </si>
  <si>
    <t>Price^2</t>
  </si>
  <si>
    <t>Weight*Price</t>
  </si>
  <si>
    <t>n</t>
  </si>
  <si>
    <t xml:space="preserve"> </t>
  </si>
  <si>
    <t>(manual)</t>
  </si>
  <si>
    <t>(using CORR)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</si>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</sst>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'Diamond Data'!$A$2:$A$7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0.7</c:v>
                </c:pt>
              </c:numCache>
            </c:numRef>
          </c:xVal>
          <c:yVal>
            <c:numRef>
              <c:f>'Regression Results'!$C$25:$C$30</c:f>
              <c:numCache>
                <c:formatCode>General</c:formatCode>
                <c:ptCount val="6"/>
                <c:pt idx="0">
                  <c:v>363.87234042553291</c:v>
                </c:pt>
                <c:pt idx="1">
                  <c:v>287.17021276595779</c:v>
                </c:pt>
                <c:pt idx="2">
                  <c:v>-238.53191489361643</c:v>
                </c:pt>
                <c:pt idx="3">
                  <c:v>-171.53191489361643</c:v>
                </c:pt>
                <c:pt idx="4">
                  <c:v>498.95744680851021</c:v>
                </c:pt>
                <c:pt idx="5">
                  <c:v>-739.93617021276486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B5-4279-8FEA-64ED05F4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0000"/>
        <c:axId val="187929008"/>
      </c:scatterChart>
      <c:valAx>
        <c:axId val="17481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9008"/>
        <c:crosses val="autoZero"/>
        <c:crossBetween val="midCat"/>
      </c:valAx>
      <c:valAx>
        <c:axId val="18792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Results'!$E$25:$E$30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'Regression Results'!$F$25:$F$30</c:f>
              <c:numCache>
                <c:formatCode>General</c:formatCode>
                <c:ptCount val="6"/>
                <c:pt idx="0">
                  <c:v>510</c:v>
                </c:pt>
                <c:pt idx="1">
                  <c:v>1151</c:v>
                </c:pt>
                <c:pt idx="2">
                  <c:v>1343</c:v>
                </c:pt>
                <c:pt idx="3">
                  <c:v>1410</c:v>
                </c:pt>
                <c:pt idx="4">
                  <c:v>2277</c:v>
                </c:pt>
                <c:pt idx="5">
                  <c:v>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9-49AF-858D-9D5129AE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0000"/>
        <c:axId val="65232880"/>
      </c:scatterChart>
      <c:valAx>
        <c:axId val="17481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32880"/>
        <c:crosses val="autoZero"/>
        <c:crossBetween val="midCat"/>
      </c:valAx>
      <c:valAx>
        <c:axId val="6523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701AF-B706-4E56-8D23-D1BF3849C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10</xdr:row>
      <xdr:rowOff>180975</xdr:rowOff>
    </xdr:from>
    <xdr:to>
      <xdr:col>15</xdr:col>
      <xdr:colOff>238125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4E34C-4F69-466E-AC6B-93B7C43F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6" sqref="D16"/>
    </sheetView>
  </sheetViews>
  <sheetFormatPr defaultRowHeight="15" x14ac:dyDescent="0.25"/>
  <cols>
    <col min="1" max="1" width="19.4257812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5" t="s">
        <v>11</v>
      </c>
      <c r="B3" s="5"/>
    </row>
    <row r="4" spans="1:9" x14ac:dyDescent="0.25">
      <c r="A4" s="1" t="s">
        <v>12</v>
      </c>
      <c r="B4" s="1">
        <v>0.96763687260575049</v>
      </c>
    </row>
    <row r="5" spans="1:9" x14ac:dyDescent="0.25">
      <c r="A5" s="1" t="s">
        <v>13</v>
      </c>
      <c r="B5" s="1">
        <v>0.93632111722623745</v>
      </c>
    </row>
    <row r="6" spans="1:9" x14ac:dyDescent="0.25">
      <c r="A6" s="1" t="s">
        <v>14</v>
      </c>
      <c r="B6" s="1">
        <v>0.92040139653279684</v>
      </c>
    </row>
    <row r="7" spans="1:9" x14ac:dyDescent="0.25">
      <c r="A7" s="1" t="s">
        <v>15</v>
      </c>
      <c r="B7" s="1">
        <v>523.84505180241263</v>
      </c>
    </row>
    <row r="8" spans="1:9" ht="15.75" thickBot="1" x14ac:dyDescent="0.3">
      <c r="A8" s="2" t="s">
        <v>16</v>
      </c>
      <c r="B8" s="2">
        <v>6</v>
      </c>
    </row>
    <row r="10" spans="1:9" ht="15.75" thickBot="1" x14ac:dyDescent="0.3">
      <c r="A10" t="s">
        <v>17</v>
      </c>
    </row>
    <row r="11" spans="1:9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25">
      <c r="A12" s="1" t="s">
        <v>18</v>
      </c>
      <c r="B12" s="1">
        <v>1</v>
      </c>
      <c r="C12" s="1">
        <v>16139685.446808511</v>
      </c>
      <c r="D12" s="1">
        <v>16139685.446808511</v>
      </c>
      <c r="E12" s="1">
        <v>58.815172405130603</v>
      </c>
      <c r="F12" s="1">
        <v>1.5541099051335921E-3</v>
      </c>
    </row>
    <row r="13" spans="1:9" x14ac:dyDescent="0.25">
      <c r="A13" s="1" t="s">
        <v>19</v>
      </c>
      <c r="B13" s="1">
        <v>4</v>
      </c>
      <c r="C13" s="1">
        <v>1097654.5531914893</v>
      </c>
      <c r="D13" s="1">
        <v>274413.63829787233</v>
      </c>
      <c r="E13" s="1"/>
      <c r="F13" s="1"/>
    </row>
    <row r="14" spans="1:9" ht="15.75" thickBot="1" x14ac:dyDescent="0.3">
      <c r="A14" s="2" t="s">
        <v>20</v>
      </c>
      <c r="B14" s="2">
        <v>5</v>
      </c>
      <c r="C14" s="2">
        <v>17237340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25">
      <c r="A17" s="1" t="s">
        <v>21</v>
      </c>
      <c r="B17" s="1">
        <v>-2006.9787234042565</v>
      </c>
      <c r="C17" s="1">
        <v>571.80497613949672</v>
      </c>
      <c r="D17" s="1">
        <v>-3.5099007653872478</v>
      </c>
      <c r="E17" s="1">
        <v>2.4674121804161706E-2</v>
      </c>
      <c r="F17" s="1">
        <v>-3594.5638505345032</v>
      </c>
      <c r="G17" s="1">
        <v>-419.39359627400972</v>
      </c>
      <c r="H17" s="1">
        <v>-3594.5638505345032</v>
      </c>
      <c r="I17" s="1">
        <v>-419.39359627400972</v>
      </c>
    </row>
    <row r="18" spans="1:9" ht="15.75" thickBot="1" x14ac:dyDescent="0.3">
      <c r="A18" s="2" t="s">
        <v>34</v>
      </c>
      <c r="B18" s="2">
        <v>7177.0212765957458</v>
      </c>
      <c r="C18" s="2">
        <v>935.83556639702215</v>
      </c>
      <c r="D18" s="2">
        <v>7.6691050589446625</v>
      </c>
      <c r="E18" s="2">
        <v>1.5541099051335921E-3</v>
      </c>
      <c r="F18" s="2">
        <v>4578.7251990027289</v>
      </c>
      <c r="G18" s="2">
        <v>9775.3173541887627</v>
      </c>
      <c r="H18" s="2">
        <v>4578.7251990027289</v>
      </c>
      <c r="I18" s="2">
        <v>9775.3173541887627</v>
      </c>
    </row>
    <row r="22" spans="1:9" x14ac:dyDescent="0.25">
      <c r="A22" t="s">
        <v>35</v>
      </c>
      <c r="E22" t="s">
        <v>39</v>
      </c>
    </row>
    <row r="23" spans="1:9" ht="15.75" thickBot="1" x14ac:dyDescent="0.3"/>
    <row r="24" spans="1:9" x14ac:dyDescent="0.25">
      <c r="A24" s="3" t="s">
        <v>36</v>
      </c>
      <c r="B24" s="3" t="s">
        <v>37</v>
      </c>
      <c r="C24" s="3" t="s">
        <v>38</v>
      </c>
      <c r="E24" s="3" t="s">
        <v>40</v>
      </c>
      <c r="F24" s="3" t="s">
        <v>41</v>
      </c>
    </row>
    <row r="25" spans="1:9" x14ac:dyDescent="0.25">
      <c r="A25" s="1">
        <v>1</v>
      </c>
      <c r="B25" s="1">
        <v>146.12765957446709</v>
      </c>
      <c r="C25" s="1">
        <v>363.87234042553291</v>
      </c>
      <c r="E25" s="1">
        <v>8.3333333333333339</v>
      </c>
      <c r="F25" s="1">
        <v>510</v>
      </c>
    </row>
    <row r="26" spans="1:9" x14ac:dyDescent="0.25">
      <c r="A26" s="1">
        <v>2</v>
      </c>
      <c r="B26" s="1">
        <v>863.82978723404221</v>
      </c>
      <c r="C26" s="1">
        <v>287.17021276595779</v>
      </c>
      <c r="E26" s="1">
        <v>25</v>
      </c>
      <c r="F26" s="1">
        <v>1151</v>
      </c>
    </row>
    <row r="27" spans="1:9" x14ac:dyDescent="0.25">
      <c r="A27" s="1">
        <v>3</v>
      </c>
      <c r="B27" s="1">
        <v>1581.5319148936164</v>
      </c>
      <c r="C27" s="1">
        <v>-238.53191489361643</v>
      </c>
      <c r="E27" s="1">
        <v>41.666666666666671</v>
      </c>
      <c r="F27" s="1">
        <v>1343</v>
      </c>
    </row>
    <row r="28" spans="1:9" x14ac:dyDescent="0.25">
      <c r="A28" s="1">
        <v>4</v>
      </c>
      <c r="B28" s="1">
        <v>1581.5319148936164</v>
      </c>
      <c r="C28" s="1">
        <v>-171.53191489361643</v>
      </c>
      <c r="E28" s="1">
        <v>58.333333333333336</v>
      </c>
      <c r="F28" s="1">
        <v>1410</v>
      </c>
    </row>
    <row r="29" spans="1:9" x14ac:dyDescent="0.25">
      <c r="A29" s="1">
        <v>5</v>
      </c>
      <c r="B29" s="1">
        <v>5170.0425531914898</v>
      </c>
      <c r="C29" s="1">
        <v>498.95744680851021</v>
      </c>
      <c r="E29" s="1">
        <v>75</v>
      </c>
      <c r="F29" s="1">
        <v>2277</v>
      </c>
    </row>
    <row r="30" spans="1:9" ht="15.75" thickBot="1" x14ac:dyDescent="0.3">
      <c r="A30" s="2">
        <v>6</v>
      </c>
      <c r="B30" s="2">
        <v>3016.9361702127649</v>
      </c>
      <c r="C30" s="2">
        <v>-739.93617021276486</v>
      </c>
      <c r="E30" s="2">
        <v>91.666666666666671</v>
      </c>
      <c r="F30" s="2">
        <v>5669</v>
      </c>
    </row>
  </sheetData>
  <sortState ref="F25:F30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2" sqref="A1:E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8" x14ac:dyDescent="0.25">
      <c r="A2">
        <v>0.3</v>
      </c>
      <c r="B2">
        <v>510</v>
      </c>
      <c r="C2">
        <f>A2^2</f>
        <v>0.09</v>
      </c>
      <c r="D2">
        <f>B2^2</f>
        <v>260100</v>
      </c>
      <c r="E2">
        <f>A2*B2</f>
        <v>153</v>
      </c>
      <c r="G2">
        <v>6</v>
      </c>
    </row>
    <row r="3" spans="1:8" x14ac:dyDescent="0.25">
      <c r="A3">
        <v>0.4</v>
      </c>
      <c r="B3">
        <v>1151</v>
      </c>
      <c r="C3">
        <f t="shared" ref="C3:C7" si="0">A3^2</f>
        <v>0.16000000000000003</v>
      </c>
      <c r="D3">
        <f t="shared" ref="D3:D7" si="1">B3^2</f>
        <v>1324801</v>
      </c>
      <c r="E3">
        <f t="shared" ref="E3:E7" si="2">A3*B3</f>
        <v>460.40000000000003</v>
      </c>
    </row>
    <row r="4" spans="1:8" x14ac:dyDescent="0.25">
      <c r="A4">
        <v>0.5</v>
      </c>
      <c r="B4">
        <v>1343</v>
      </c>
      <c r="C4">
        <f t="shared" si="0"/>
        <v>0.25</v>
      </c>
      <c r="D4">
        <f t="shared" si="1"/>
        <v>1803649</v>
      </c>
      <c r="E4">
        <f t="shared" si="2"/>
        <v>671.5</v>
      </c>
    </row>
    <row r="5" spans="1:8" x14ac:dyDescent="0.25">
      <c r="A5">
        <v>0.5</v>
      </c>
      <c r="B5">
        <v>1410</v>
      </c>
      <c r="C5">
        <f t="shared" si="0"/>
        <v>0.25</v>
      </c>
      <c r="D5">
        <f t="shared" si="1"/>
        <v>1988100</v>
      </c>
      <c r="E5">
        <f t="shared" si="2"/>
        <v>705</v>
      </c>
    </row>
    <row r="6" spans="1:8" x14ac:dyDescent="0.25">
      <c r="A6">
        <v>1</v>
      </c>
      <c r="B6">
        <v>5669</v>
      </c>
      <c r="C6">
        <f t="shared" si="0"/>
        <v>1</v>
      </c>
      <c r="D6">
        <f t="shared" si="1"/>
        <v>32137561</v>
      </c>
      <c r="E6">
        <f t="shared" si="2"/>
        <v>5669</v>
      </c>
    </row>
    <row r="7" spans="1:8" x14ac:dyDescent="0.25">
      <c r="A7">
        <v>0.7</v>
      </c>
      <c r="B7">
        <v>2277</v>
      </c>
      <c r="C7">
        <f t="shared" si="0"/>
        <v>0.48999999999999994</v>
      </c>
      <c r="D7">
        <f t="shared" si="1"/>
        <v>5184729</v>
      </c>
      <c r="E7">
        <f t="shared" si="2"/>
        <v>1593.8999999999999</v>
      </c>
    </row>
    <row r="8" spans="1:8" x14ac:dyDescent="0.25">
      <c r="A8" s="4">
        <f>SUM(A2:A7)</f>
        <v>3.4000000000000004</v>
      </c>
      <c r="B8" s="4">
        <f>SUM(B2:B7)</f>
        <v>12360</v>
      </c>
      <c r="C8" s="4">
        <f>SUM(C2:C7)</f>
        <v>2.2399999999999998</v>
      </c>
      <c r="D8" s="4">
        <f>SUM(D2:D7)</f>
        <v>42698940</v>
      </c>
      <c r="E8" s="4">
        <f>SUM(E2:E7)</f>
        <v>9252.7999999999993</v>
      </c>
    </row>
    <row r="10" spans="1:8" x14ac:dyDescent="0.25">
      <c r="D10" t="s">
        <v>2</v>
      </c>
      <c r="E10">
        <f>CORREL(A2:A7, B2:B7)</f>
        <v>0.9676368726057506</v>
      </c>
      <c r="G10" t="s">
        <v>9</v>
      </c>
      <c r="H10" t="s">
        <v>7</v>
      </c>
    </row>
    <row r="11" spans="1:8" x14ac:dyDescent="0.25">
      <c r="D11" t="s">
        <v>2</v>
      </c>
      <c r="E11">
        <f>(G2*E8- A8*B8) / SQRT(G2*C8-A8^2) / SQRT(G2*D8-B8^2)</f>
        <v>0.96763687260575082</v>
      </c>
      <c r="G1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Results</vt:lpstr>
      <vt:lpstr>Diamond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wburr</dc:creator>
  <cp:lastModifiedBy>wburr</cp:lastModifiedBy>
  <dcterms:created xsi:type="dcterms:W3CDTF">2017-01-25T17:41:26Z</dcterms:created>
  <dcterms:modified xsi:type="dcterms:W3CDTF">2017-01-25T21:39:16Z</dcterms:modified>
</cp:coreProperties>
</file>