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<sst xmlns="http://schemas.openxmlformats.org/spreadsheetml/2006/main" count="8" uniqueCount="8">
  <si>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 Point</t>
  </si>
  <si>
    <t xml:space="preserve">x (m)</t>
  </si>
  <si>
    <t xml:space="preserve">y (m)</t>
  </si>
  <si>
    <t xml:space="preserve">t (s)</t>
  </si>
  <si>
    <t xml:space="preserve">t^2 (s^2)</t>
  </si>
  <si>
    <t xml:space="preserve">S</t>
  </si>
  <si>
    <t xml:space="preserve">A=</t>
  </si>
  <si>
    <t xml:space="preserve">XvY A=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</si>
</sst>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ook Antiqua"/>
      <family val="1"/>
      <charset val="1"/>
    </font>
    <font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X vs T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Sheet1!$D$4:$D$25</c:f>
              <c:numCache>
                <c:formatCode>General</c:formatCode>
                <c:ptCount val="22"/>
                <c:pt idx="0">
                  <c:v>0</c:v>
                </c:pt>
                <c:pt idx="1">
                  <c:v>0.0333333333333333</c:v>
                </c:pt>
                <c:pt idx="2">
                  <c:v>0.0666666666666667</c:v>
                </c:pt>
                <c:pt idx="3">
                  <c:v>0.1</c:v>
                </c:pt>
                <c:pt idx="4">
                  <c:v>0.133333333333333</c:v>
                </c:pt>
                <c:pt idx="5">
                  <c:v>0.166666666666667</c:v>
                </c:pt>
                <c:pt idx="6">
                  <c:v>0.2</c:v>
                </c:pt>
                <c:pt idx="7">
                  <c:v>0.233333333333333</c:v>
                </c:pt>
                <c:pt idx="8">
                  <c:v>0.266666666666667</c:v>
                </c:pt>
                <c:pt idx="9">
                  <c:v>0.3</c:v>
                </c:pt>
                <c:pt idx="10">
                  <c:v>0.333333333333333</c:v>
                </c:pt>
                <c:pt idx="11">
                  <c:v>0.366666666666667</c:v>
                </c:pt>
                <c:pt idx="12">
                  <c:v>0.4</c:v>
                </c:pt>
                <c:pt idx="13">
                  <c:v>0.433333333333333</c:v>
                </c:pt>
                <c:pt idx="14">
                  <c:v>0.466666666666667</c:v>
                </c:pt>
                <c:pt idx="15">
                  <c:v>0.5</c:v>
                </c:pt>
                <c:pt idx="16">
                  <c:v>0.533333333333333</c:v>
                </c:pt>
                <c:pt idx="17">
                  <c:v>0.566666666666667</c:v>
                </c:pt>
                <c:pt idx="18">
                  <c:v>0.6</c:v>
                </c:pt>
                <c:pt idx="19">
                  <c:v>0.633333333333333</c:v>
                </c:pt>
                <c:pt idx="20">
                  <c:v>0.666666666666667</c:v>
                </c:pt>
                <c:pt idx="21">
                  <c:v>0.7</c:v>
                </c:pt>
              </c:numCache>
            </c:numRef>
          </c:xVal>
          <c:yVal>
            <c:numRef>
              <c:f>Sheet1!$B$4:$B$25</c:f>
              <c:numCache>
                <c:formatCode>General</c:formatCode>
                <c:ptCount val="22"/>
                <c:pt idx="0">
                  <c:v>0</c:v>
                </c:pt>
                <c:pt idx="1">
                  <c:v>0.123</c:v>
                </c:pt>
                <c:pt idx="2">
                  <c:v>0.216</c:v>
                </c:pt>
                <c:pt idx="3">
                  <c:v>0.313</c:v>
                </c:pt>
                <c:pt idx="4">
                  <c:v>0.411</c:v>
                </c:pt>
                <c:pt idx="5">
                  <c:v>0.5</c:v>
                </c:pt>
                <c:pt idx="6">
                  <c:v>0.601</c:v>
                </c:pt>
                <c:pt idx="7">
                  <c:v>0.706</c:v>
                </c:pt>
                <c:pt idx="8">
                  <c:v>0.811</c:v>
                </c:pt>
                <c:pt idx="9">
                  <c:v>0.905</c:v>
                </c:pt>
                <c:pt idx="10">
                  <c:v>1.006</c:v>
                </c:pt>
                <c:pt idx="11">
                  <c:v>1.111</c:v>
                </c:pt>
                <c:pt idx="12">
                  <c:v>1.208</c:v>
                </c:pt>
                <c:pt idx="13">
                  <c:v>1.313</c:v>
                </c:pt>
                <c:pt idx="14">
                  <c:v>1.426</c:v>
                </c:pt>
                <c:pt idx="15">
                  <c:v>1.523</c:v>
                </c:pt>
                <c:pt idx="16">
                  <c:v>1.621</c:v>
                </c:pt>
                <c:pt idx="17">
                  <c:v>1.73</c:v>
                </c:pt>
                <c:pt idx="18">
                  <c:v>1.839</c:v>
                </c:pt>
                <c:pt idx="19">
                  <c:v>1.944</c:v>
                </c:pt>
                <c:pt idx="20">
                  <c:v>2.045</c:v>
                </c:pt>
                <c:pt idx="21">
                  <c:v>2.154</c:v>
                </c:pt>
              </c:numCache>
            </c:numRef>
          </c:yVal>
          <c:smooth val="0"/>
        </c:ser>
        <c:axId val="76605935"/>
        <c:axId val="2181355"/>
      </c:scatterChart>
      <c:valAx>
        <c:axId val="766059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81355"/>
        <c:crosses val="autoZero"/>
        <c:crossBetween val="midCat"/>
      </c:valAx>
      <c:valAx>
        <c:axId val="21813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6059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Y vs T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Sheet1!$D$4:$D$25</c:f>
              <c:numCache>
                <c:formatCode>General</c:formatCode>
                <c:ptCount val="22"/>
                <c:pt idx="0">
                  <c:v>0</c:v>
                </c:pt>
                <c:pt idx="1">
                  <c:v>0.0333333333333333</c:v>
                </c:pt>
                <c:pt idx="2">
                  <c:v>0.0666666666666667</c:v>
                </c:pt>
                <c:pt idx="3">
                  <c:v>0.1</c:v>
                </c:pt>
                <c:pt idx="4">
                  <c:v>0.133333333333333</c:v>
                </c:pt>
                <c:pt idx="5">
                  <c:v>0.166666666666667</c:v>
                </c:pt>
                <c:pt idx="6">
                  <c:v>0.2</c:v>
                </c:pt>
                <c:pt idx="7">
                  <c:v>0.233333333333333</c:v>
                </c:pt>
                <c:pt idx="8">
                  <c:v>0.266666666666667</c:v>
                </c:pt>
                <c:pt idx="9">
                  <c:v>0.3</c:v>
                </c:pt>
                <c:pt idx="10">
                  <c:v>0.333333333333333</c:v>
                </c:pt>
                <c:pt idx="11">
                  <c:v>0.366666666666667</c:v>
                </c:pt>
                <c:pt idx="12">
                  <c:v>0.4</c:v>
                </c:pt>
                <c:pt idx="13">
                  <c:v>0.433333333333333</c:v>
                </c:pt>
                <c:pt idx="14">
                  <c:v>0.466666666666667</c:v>
                </c:pt>
                <c:pt idx="15">
                  <c:v>0.5</c:v>
                </c:pt>
                <c:pt idx="16">
                  <c:v>0.533333333333333</c:v>
                </c:pt>
                <c:pt idx="17">
                  <c:v>0.566666666666667</c:v>
                </c:pt>
                <c:pt idx="18">
                  <c:v>0.6</c:v>
                </c:pt>
                <c:pt idx="19">
                  <c:v>0.633333333333333</c:v>
                </c:pt>
                <c:pt idx="20">
                  <c:v>0.666666666666667</c:v>
                </c:pt>
                <c:pt idx="21">
                  <c:v>0.7</c:v>
                </c:pt>
              </c:numCache>
            </c:numRef>
          </c:xVal>
          <c:yVal>
            <c:numRef>
              <c:f>Sheet1!$C$4:$C$25</c:f>
              <c:numCache>
                <c:formatCode>General</c:formatCode>
                <c:ptCount val="22"/>
                <c:pt idx="0">
                  <c:v>0.678</c:v>
                </c:pt>
                <c:pt idx="1">
                  <c:v>0.812</c:v>
                </c:pt>
                <c:pt idx="2">
                  <c:v>0.918</c:v>
                </c:pt>
                <c:pt idx="3">
                  <c:v>1.008</c:v>
                </c:pt>
                <c:pt idx="4">
                  <c:v>1.096</c:v>
                </c:pt>
                <c:pt idx="5">
                  <c:v>1.176</c:v>
                </c:pt>
                <c:pt idx="6">
                  <c:v>1.24</c:v>
                </c:pt>
                <c:pt idx="7">
                  <c:v>1.288</c:v>
                </c:pt>
                <c:pt idx="8">
                  <c:v>1.328</c:v>
                </c:pt>
                <c:pt idx="9">
                  <c:v>1.38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</c:v>
                </c:pt>
                <c:pt idx="14">
                  <c:v>1.389</c:v>
                </c:pt>
                <c:pt idx="15">
                  <c:v>1.362</c:v>
                </c:pt>
                <c:pt idx="16">
                  <c:v>1.316</c:v>
                </c:pt>
                <c:pt idx="17">
                  <c:v>1.256</c:v>
                </c:pt>
                <c:pt idx="18">
                  <c:v>1.206</c:v>
                </c:pt>
                <c:pt idx="19">
                  <c:v>1.114</c:v>
                </c:pt>
                <c:pt idx="20">
                  <c:v>1.028</c:v>
                </c:pt>
                <c:pt idx="21">
                  <c:v>0.913</c:v>
                </c:pt>
              </c:numCache>
            </c:numRef>
          </c:yVal>
          <c:smooth val="0"/>
        </c:ser>
        <c:axId val="28353887"/>
        <c:axId val="12906852"/>
      </c:scatterChart>
      <c:valAx>
        <c:axId val="283538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906852"/>
        <c:crosses val="autoZero"/>
        <c:crossBetween val="midCat"/>
      </c:valAx>
      <c:valAx>
        <c:axId val="129068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3538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X vs Y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Sheet1!$B$4:$B$25</c:f>
              <c:numCache>
                <c:formatCode>General</c:formatCode>
                <c:ptCount val="22"/>
                <c:pt idx="0">
                  <c:v>0</c:v>
                </c:pt>
                <c:pt idx="1">
                  <c:v>0.123</c:v>
                </c:pt>
                <c:pt idx="2">
                  <c:v>0.216</c:v>
                </c:pt>
                <c:pt idx="3">
                  <c:v>0.313</c:v>
                </c:pt>
                <c:pt idx="4">
                  <c:v>0.411</c:v>
                </c:pt>
                <c:pt idx="5">
                  <c:v>0.5</c:v>
                </c:pt>
                <c:pt idx="6">
                  <c:v>0.601</c:v>
                </c:pt>
                <c:pt idx="7">
                  <c:v>0.706</c:v>
                </c:pt>
                <c:pt idx="8">
                  <c:v>0.811</c:v>
                </c:pt>
                <c:pt idx="9">
                  <c:v>0.905</c:v>
                </c:pt>
                <c:pt idx="10">
                  <c:v>1.006</c:v>
                </c:pt>
                <c:pt idx="11">
                  <c:v>1.111</c:v>
                </c:pt>
                <c:pt idx="12">
                  <c:v>1.208</c:v>
                </c:pt>
                <c:pt idx="13">
                  <c:v>1.313</c:v>
                </c:pt>
                <c:pt idx="14">
                  <c:v>1.426</c:v>
                </c:pt>
                <c:pt idx="15">
                  <c:v>1.523</c:v>
                </c:pt>
                <c:pt idx="16">
                  <c:v>1.621</c:v>
                </c:pt>
                <c:pt idx="17">
                  <c:v>1.73</c:v>
                </c:pt>
                <c:pt idx="18">
                  <c:v>1.839</c:v>
                </c:pt>
                <c:pt idx="19">
                  <c:v>1.944</c:v>
                </c:pt>
                <c:pt idx="20">
                  <c:v>2.045</c:v>
                </c:pt>
                <c:pt idx="21">
                  <c:v>2.154</c:v>
                </c:pt>
              </c:numCache>
            </c:numRef>
          </c:xVal>
          <c:yVal>
            <c:numRef>
              <c:f>Sheet1!$C$4:$C$25</c:f>
              <c:numCache>
                <c:formatCode>General</c:formatCode>
                <c:ptCount val="22"/>
                <c:pt idx="0">
                  <c:v>0.678</c:v>
                </c:pt>
                <c:pt idx="1">
                  <c:v>0.812</c:v>
                </c:pt>
                <c:pt idx="2">
                  <c:v>0.918</c:v>
                </c:pt>
                <c:pt idx="3">
                  <c:v>1.008</c:v>
                </c:pt>
                <c:pt idx="4">
                  <c:v>1.096</c:v>
                </c:pt>
                <c:pt idx="5">
                  <c:v>1.176</c:v>
                </c:pt>
                <c:pt idx="6">
                  <c:v>1.24</c:v>
                </c:pt>
                <c:pt idx="7">
                  <c:v>1.288</c:v>
                </c:pt>
                <c:pt idx="8">
                  <c:v>1.328</c:v>
                </c:pt>
                <c:pt idx="9">
                  <c:v>1.38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</c:v>
                </c:pt>
                <c:pt idx="14">
                  <c:v>1.389</c:v>
                </c:pt>
                <c:pt idx="15">
                  <c:v>1.362</c:v>
                </c:pt>
                <c:pt idx="16">
                  <c:v>1.316</c:v>
                </c:pt>
                <c:pt idx="17">
                  <c:v>1.256</c:v>
                </c:pt>
                <c:pt idx="18">
                  <c:v>1.206</c:v>
                </c:pt>
                <c:pt idx="19">
                  <c:v>1.114</c:v>
                </c:pt>
                <c:pt idx="20">
                  <c:v>1.028</c:v>
                </c:pt>
                <c:pt idx="21">
                  <c:v>0.913</c:v>
                </c:pt>
              </c:numCache>
            </c:numRef>
          </c:yVal>
          <c:smooth val="0"/>
        </c:ser>
        <c:axId val="51062993"/>
        <c:axId val="92044937"/>
      </c:scatterChart>
      <c:valAx>
        <c:axId val="51062993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044937"/>
        <c:crosses val="autoZero"/>
        <c:crossBetween val="midCat"/>
      </c:valAx>
      <c:valAx>
        <c:axId val="920449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06299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38880</xdr:colOff>
      <xdr:row>1</xdr:row>
      <xdr:rowOff>38160</xdr:rowOff>
    </xdr:from>
    <xdr:to>
      <xdr:col>10</xdr:col>
      <xdr:colOff>1046880</xdr:colOff>
      <xdr:row>18</xdr:row>
      <xdr:rowOff>38160</xdr:rowOff>
    </xdr:to>
    <xdr:graphicFrame>
      <xdr:nvGraphicFramePr>
        <xdr:cNvPr id="0" name=""/>
        <xdr:cNvGraphicFramePr/>
      </xdr:nvGraphicFramePr>
      <xdr:xfrm>
        <a:off x="6668280" y="228600"/>
        <a:ext cx="57607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38880</xdr:colOff>
      <xdr:row>20</xdr:row>
      <xdr:rowOff>38160</xdr:rowOff>
    </xdr:from>
    <xdr:to>
      <xdr:col>10</xdr:col>
      <xdr:colOff>1046880</xdr:colOff>
      <xdr:row>37</xdr:row>
      <xdr:rowOff>38160</xdr:rowOff>
    </xdr:to>
    <xdr:graphicFrame>
      <xdr:nvGraphicFramePr>
        <xdr:cNvPr id="1" name=""/>
        <xdr:cNvGraphicFramePr/>
      </xdr:nvGraphicFramePr>
      <xdr:xfrm>
        <a:off x="6668280" y="3848040"/>
        <a:ext cx="57607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29160</xdr:colOff>
      <xdr:row>40</xdr:row>
      <xdr:rowOff>38520</xdr:rowOff>
    </xdr:from>
    <xdr:to>
      <xdr:col>10</xdr:col>
      <xdr:colOff>1037160</xdr:colOff>
      <xdr:row>57</xdr:row>
      <xdr:rowOff>38520</xdr:rowOff>
    </xdr:to>
    <xdr:graphicFrame>
      <xdr:nvGraphicFramePr>
        <xdr:cNvPr id="2" name=""/>
        <xdr:cNvGraphicFramePr/>
      </xdr:nvGraphicFramePr>
      <xdr:xfrm>
        <a:off x="6658560" y="7658280"/>
        <a:ext cx="57607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8" min="1" style="1" width="11.3666666666667"/>
    <col collapsed="false" hidden="false" max="9" min="9" style="1" width="14.7962962962963"/>
    <col collapsed="false" hidden="false" max="1025" min="10" style="1" width="11.3666666666667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P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L2" s="1" t="n">
        <f aca="false" t="array" ref="L2:M6">LINEST(B4:B25,D4:D25,1,1)</f>
        <v>3.05518915866742</v>
      </c>
      <c r="M2" s="1" t="n">
        <v>-0.000861660079051196</v>
      </c>
      <c r="P2" s="0"/>
    </row>
    <row r="3" customFormat="false" ht="1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0"/>
      <c r="G3" s="0"/>
      <c r="H3" s="0"/>
      <c r="I3" s="0"/>
      <c r="J3" s="0"/>
      <c r="L3" s="1" t="n">
        <v>0.0103371043317051</v>
      </c>
      <c r="M3" s="1" t="n">
        <v>0.00422713282887609</v>
      </c>
      <c r="P3" s="0"/>
    </row>
    <row r="4" customFormat="false" ht="15" hidden="false" customHeight="false" outlineLevel="0" collapsed="false">
      <c r="A4" s="1" t="n">
        <v>1</v>
      </c>
      <c r="B4" s="3" t="n">
        <v>0</v>
      </c>
      <c r="C4" s="3" t="n">
        <v>0.678</v>
      </c>
      <c r="D4" s="1" t="n">
        <v>0</v>
      </c>
      <c r="E4" s="0" t="n">
        <f aca="false">D4^2</f>
        <v>0</v>
      </c>
      <c r="F4" s="0"/>
      <c r="G4" s="0"/>
      <c r="H4" s="0"/>
      <c r="I4" s="0"/>
      <c r="J4" s="0"/>
      <c r="L4" s="1" t="n">
        <v>0.999771096642172</v>
      </c>
      <c r="M4" s="1" t="n">
        <v>0.0102534950865879</v>
      </c>
      <c r="P4" s="3"/>
    </row>
    <row r="5" customFormat="false" ht="15" hidden="false" customHeight="false" outlineLevel="0" collapsed="false">
      <c r="A5" s="1" t="n">
        <f aca="false">A4+1</f>
        <v>2</v>
      </c>
      <c r="B5" s="3" t="n">
        <v>0.123</v>
      </c>
      <c r="C5" s="3" t="n">
        <v>0.812</v>
      </c>
      <c r="D5" s="1" t="n">
        <f aca="false">D4+1/30</f>
        <v>0.0333333333333333</v>
      </c>
      <c r="E5" s="0" t="n">
        <f aca="false">D5^2</f>
        <v>0.00111111111111111</v>
      </c>
      <c r="F5" s="0"/>
      <c r="G5" s="0"/>
      <c r="H5" s="0"/>
      <c r="I5" s="0"/>
      <c r="J5" s="0"/>
      <c r="L5" s="1" t="n">
        <v>87353.1175889913</v>
      </c>
      <c r="M5" s="1" t="n">
        <v>20</v>
      </c>
      <c r="P5" s="3"/>
    </row>
    <row r="6" customFormat="false" ht="15" hidden="false" customHeight="false" outlineLevel="0" collapsed="false">
      <c r="A6" s="1" t="n">
        <f aca="false">A5+1</f>
        <v>3</v>
      </c>
      <c r="B6" s="3" t="n">
        <v>0.216</v>
      </c>
      <c r="C6" s="3" t="n">
        <v>0.918</v>
      </c>
      <c r="D6" s="1" t="n">
        <f aca="false">D5+1/30</f>
        <v>0.0666666666666667</v>
      </c>
      <c r="E6" s="0" t="n">
        <f aca="false">D6^2</f>
        <v>0.00444444444444444</v>
      </c>
      <c r="F6" s="0"/>
      <c r="G6" s="0"/>
      <c r="H6" s="0"/>
      <c r="I6" s="0"/>
      <c r="J6" s="0"/>
      <c r="L6" s="1" t="n">
        <v>9.18379677131564</v>
      </c>
      <c r="M6" s="1" t="n">
        <v>0.00210268322981366</v>
      </c>
      <c r="P6" s="3"/>
    </row>
    <row r="7" customFormat="false" ht="15" hidden="false" customHeight="false" outlineLevel="0" collapsed="false">
      <c r="A7" s="1" t="n">
        <f aca="false">A6+1</f>
        <v>4</v>
      </c>
      <c r="B7" s="3" t="n">
        <v>0.313</v>
      </c>
      <c r="C7" s="3" t="n">
        <v>1.008</v>
      </c>
      <c r="D7" s="1" t="n">
        <f aca="false">D6+1/30</f>
        <v>0.1</v>
      </c>
      <c r="E7" s="0" t="n">
        <f aca="false">D7^2</f>
        <v>0.01</v>
      </c>
      <c r="F7" s="0"/>
      <c r="G7" s="0"/>
      <c r="H7" s="0"/>
      <c r="I7" s="0"/>
      <c r="J7" s="0"/>
      <c r="P7" s="3"/>
    </row>
    <row r="8" customFormat="false" ht="15" hidden="false" customHeight="false" outlineLevel="0" collapsed="false">
      <c r="A8" s="1" t="n">
        <f aca="false">A7+1</f>
        <v>5</v>
      </c>
      <c r="B8" s="3" t="n">
        <v>0.411</v>
      </c>
      <c r="C8" s="3" t="n">
        <v>1.096</v>
      </c>
      <c r="D8" s="1" t="n">
        <f aca="false">D7+1/30</f>
        <v>0.133333333333333</v>
      </c>
      <c r="E8" s="0" t="n">
        <f aca="false">D8^2</f>
        <v>0.0177777777777778</v>
      </c>
      <c r="F8" s="0"/>
      <c r="G8" s="0"/>
      <c r="H8" s="0"/>
      <c r="I8" s="0"/>
      <c r="J8" s="0"/>
      <c r="P8" s="3"/>
    </row>
    <row r="9" customFormat="false" ht="15" hidden="false" customHeight="false" outlineLevel="0" collapsed="false">
      <c r="A9" s="1" t="n">
        <f aca="false">A8+1</f>
        <v>6</v>
      </c>
      <c r="B9" s="3" t="n">
        <v>0.5</v>
      </c>
      <c r="C9" s="3" t="n">
        <v>1.176</v>
      </c>
      <c r="D9" s="1" t="n">
        <f aca="false">D8+1/30</f>
        <v>0.166666666666667</v>
      </c>
      <c r="E9" s="0" t="n">
        <f aca="false">D9^2</f>
        <v>0.0277777777777778</v>
      </c>
      <c r="F9" s="0"/>
      <c r="G9" s="0"/>
      <c r="H9" s="0"/>
      <c r="I9" s="0"/>
      <c r="J9" s="0"/>
      <c r="P9" s="3"/>
    </row>
    <row r="10" customFormat="false" ht="15" hidden="false" customHeight="false" outlineLevel="0" collapsed="false">
      <c r="A10" s="1" t="n">
        <f aca="false">A9+1</f>
        <v>7</v>
      </c>
      <c r="B10" s="3" t="n">
        <v>0.601</v>
      </c>
      <c r="C10" s="3" t="n">
        <v>1.24</v>
      </c>
      <c r="D10" s="1" t="n">
        <f aca="false">D9+1/30</f>
        <v>0.2</v>
      </c>
      <c r="E10" s="0" t="n">
        <f aca="false">D10^2</f>
        <v>0.04</v>
      </c>
      <c r="F10" s="0" t="s">
        <v>5</v>
      </c>
      <c r="G10" s="0"/>
      <c r="H10" s="0"/>
      <c r="I10" s="0"/>
      <c r="J10" s="0"/>
      <c r="P10" s="3"/>
    </row>
    <row r="11" customFormat="false" ht="15" hidden="false" customHeight="false" outlineLevel="0" collapsed="false">
      <c r="A11" s="1" t="n">
        <f aca="false">A10+1</f>
        <v>8</v>
      </c>
      <c r="B11" s="3" t="n">
        <v>0.706</v>
      </c>
      <c r="C11" s="3" t="n">
        <v>1.288</v>
      </c>
      <c r="D11" s="1" t="n">
        <f aca="false">D10+1/30</f>
        <v>0.233333333333333</v>
      </c>
      <c r="E11" s="0" t="n">
        <f aca="false">D11^2</f>
        <v>0.0544444444444444</v>
      </c>
      <c r="F11" s="0"/>
      <c r="G11" s="0"/>
      <c r="H11" s="0"/>
      <c r="I11" s="0"/>
      <c r="J11" s="0"/>
      <c r="P11" s="3"/>
    </row>
    <row r="12" customFormat="false" ht="15" hidden="false" customHeight="false" outlineLevel="0" collapsed="false">
      <c r="A12" s="1" t="n">
        <f aca="false">A11+1</f>
        <v>9</v>
      </c>
      <c r="B12" s="3" t="n">
        <v>0.811</v>
      </c>
      <c r="C12" s="3" t="n">
        <v>1.328</v>
      </c>
      <c r="D12" s="1" t="n">
        <f aca="false">D11+1/30</f>
        <v>0.266666666666667</v>
      </c>
      <c r="E12" s="0" t="n">
        <f aca="false">D12^2</f>
        <v>0.0711111111111111</v>
      </c>
      <c r="F12" s="0"/>
      <c r="G12" s="0"/>
      <c r="H12" s="0"/>
      <c r="I12" s="0"/>
      <c r="J12" s="0"/>
      <c r="P12" s="3"/>
    </row>
    <row r="13" customFormat="false" ht="15" hidden="false" customHeight="false" outlineLevel="0" collapsed="false">
      <c r="A13" s="1" t="n">
        <f aca="false">A12+1</f>
        <v>10</v>
      </c>
      <c r="B13" s="3" t="n">
        <v>0.905</v>
      </c>
      <c r="C13" s="3" t="n">
        <v>1.38</v>
      </c>
      <c r="D13" s="1" t="n">
        <f aca="false">D12+1/30</f>
        <v>0.3</v>
      </c>
      <c r="E13" s="0" t="n">
        <f aca="false">D13^2</f>
        <v>0.09</v>
      </c>
      <c r="F13" s="0"/>
      <c r="G13" s="0"/>
      <c r="H13" s="0"/>
      <c r="I13" s="0"/>
      <c r="J13" s="0"/>
      <c r="P13" s="3"/>
    </row>
    <row r="14" customFormat="false" ht="15" hidden="false" customHeight="false" outlineLevel="0" collapsed="false">
      <c r="A14" s="1" t="n">
        <f aca="false">A13+1</f>
        <v>11</v>
      </c>
      <c r="B14" s="3" t="n">
        <v>1.006</v>
      </c>
      <c r="C14" s="3" t="n">
        <v>1.4</v>
      </c>
      <c r="D14" s="1" t="n">
        <f aca="false">D13+1/30</f>
        <v>0.333333333333333</v>
      </c>
      <c r="E14" s="0" t="n">
        <f aca="false">D14^2</f>
        <v>0.111111111111111</v>
      </c>
      <c r="F14" s="0"/>
      <c r="G14" s="0"/>
      <c r="H14" s="0"/>
      <c r="I14" s="0"/>
      <c r="J14" s="0"/>
      <c r="P14" s="3"/>
    </row>
    <row r="15" customFormat="false" ht="15" hidden="false" customHeight="false" outlineLevel="0" collapsed="false">
      <c r="A15" s="1" t="n">
        <f aca="false">A14+1</f>
        <v>12</v>
      </c>
      <c r="B15" s="3" t="n">
        <v>1.111</v>
      </c>
      <c r="C15" s="3" t="n">
        <v>1.41</v>
      </c>
      <c r="D15" s="1" t="n">
        <f aca="false">D14+1/30</f>
        <v>0.366666666666667</v>
      </c>
      <c r="E15" s="0" t="n">
        <f aca="false">D15^2</f>
        <v>0.134444444444444</v>
      </c>
      <c r="F15" s="0"/>
      <c r="G15" s="0"/>
      <c r="H15" s="0"/>
      <c r="I15" s="0"/>
      <c r="J15" s="0"/>
      <c r="P15" s="3"/>
    </row>
    <row r="16" customFormat="false" ht="15" hidden="false" customHeight="false" outlineLevel="0" collapsed="false">
      <c r="A16" s="1" t="n">
        <f aca="false">A15+1</f>
        <v>13</v>
      </c>
      <c r="B16" s="3" t="n">
        <v>1.208</v>
      </c>
      <c r="C16" s="3" t="n">
        <v>1.42</v>
      </c>
      <c r="D16" s="1" t="n">
        <f aca="false">D15+1/30</f>
        <v>0.4</v>
      </c>
      <c r="E16" s="0" t="n">
        <f aca="false">D16^2</f>
        <v>0.16</v>
      </c>
      <c r="F16" s="0"/>
      <c r="G16" s="0"/>
      <c r="H16" s="0"/>
      <c r="I16" s="0"/>
      <c r="J16" s="0"/>
      <c r="P16" s="3"/>
    </row>
    <row r="17" customFormat="false" ht="15" hidden="false" customHeight="false" outlineLevel="0" collapsed="false">
      <c r="A17" s="1" t="n">
        <f aca="false">A16+1</f>
        <v>14</v>
      </c>
      <c r="B17" s="3" t="n">
        <v>1.313</v>
      </c>
      <c r="C17" s="3" t="n">
        <v>1.4</v>
      </c>
      <c r="D17" s="1" t="n">
        <f aca="false">D16+1/30</f>
        <v>0.433333333333333</v>
      </c>
      <c r="E17" s="0" t="n">
        <f aca="false">D17^2</f>
        <v>0.187777777777778</v>
      </c>
      <c r="F17" s="0"/>
      <c r="G17" s="0"/>
      <c r="H17" s="0"/>
      <c r="I17" s="0"/>
      <c r="J17" s="0"/>
      <c r="P17" s="3"/>
    </row>
    <row r="18" customFormat="false" ht="15" hidden="false" customHeight="false" outlineLevel="0" collapsed="false">
      <c r="A18" s="1" t="n">
        <f aca="false">A17+1</f>
        <v>15</v>
      </c>
      <c r="B18" s="3" t="n">
        <v>1.426</v>
      </c>
      <c r="C18" s="3" t="n">
        <v>1.389</v>
      </c>
      <c r="D18" s="1" t="n">
        <f aca="false">D17+1/30</f>
        <v>0.466666666666667</v>
      </c>
      <c r="E18" s="0" t="n">
        <f aca="false">D18^2</f>
        <v>0.217777777777778</v>
      </c>
      <c r="F18" s="0"/>
      <c r="G18" s="0"/>
      <c r="H18" s="0"/>
      <c r="I18" s="0"/>
      <c r="J18" s="0"/>
      <c r="P18" s="3"/>
    </row>
    <row r="19" customFormat="false" ht="15" hidden="false" customHeight="false" outlineLevel="0" collapsed="false">
      <c r="A19" s="1" t="n">
        <f aca="false">A18+1</f>
        <v>16</v>
      </c>
      <c r="B19" s="3" t="n">
        <v>1.523</v>
      </c>
      <c r="C19" s="3" t="n">
        <v>1.362</v>
      </c>
      <c r="D19" s="1" t="n">
        <f aca="false">D18+1/30</f>
        <v>0.5</v>
      </c>
      <c r="E19" s="0" t="n">
        <f aca="false">D19^2</f>
        <v>0.25</v>
      </c>
      <c r="F19" s="0"/>
      <c r="G19" s="0"/>
      <c r="H19" s="0"/>
      <c r="I19" s="0"/>
      <c r="J19" s="0"/>
      <c r="P19" s="3"/>
    </row>
    <row r="20" customFormat="false" ht="15" hidden="false" customHeight="false" outlineLevel="0" collapsed="false">
      <c r="A20" s="1" t="n">
        <f aca="false">A19+1</f>
        <v>17</v>
      </c>
      <c r="B20" s="3" t="n">
        <v>1.621</v>
      </c>
      <c r="C20" s="3" t="n">
        <v>1.316</v>
      </c>
      <c r="D20" s="1" t="n">
        <f aca="false">D19+1/30</f>
        <v>0.533333333333333</v>
      </c>
      <c r="E20" s="0" t="n">
        <f aca="false">D20^2</f>
        <v>0.284444444444444</v>
      </c>
      <c r="F20" s="0"/>
      <c r="G20" s="0"/>
      <c r="H20" s="0"/>
      <c r="I20" s="0"/>
      <c r="J20" s="0"/>
      <c r="P20" s="3"/>
    </row>
    <row r="21" customFormat="false" ht="15" hidden="false" customHeight="false" outlineLevel="0" collapsed="false">
      <c r="A21" s="1" t="n">
        <f aca="false">A20+1</f>
        <v>18</v>
      </c>
      <c r="B21" s="3" t="n">
        <v>1.73</v>
      </c>
      <c r="C21" s="3" t="n">
        <v>1.256</v>
      </c>
      <c r="D21" s="1" t="n">
        <f aca="false">D20+1/30</f>
        <v>0.566666666666667</v>
      </c>
      <c r="E21" s="0" t="n">
        <f aca="false">D21^2</f>
        <v>0.321111111111111</v>
      </c>
      <c r="F21" s="0"/>
      <c r="G21" s="0"/>
      <c r="H21" s="0"/>
      <c r="I21" s="0"/>
      <c r="J21" s="0"/>
      <c r="L21" s="1" t="n">
        <f aca="false" t="array" ref="L21:N25">LINEST(C4:C25,D4:E25,1,1)</f>
        <v>-4.92135093167702</v>
      </c>
      <c r="M21" s="1" t="n">
        <v>3.80501341050254</v>
      </c>
      <c r="N21" s="1" t="n">
        <v>0.679295454545455</v>
      </c>
      <c r="P21" s="3"/>
    </row>
    <row r="22" customFormat="false" ht="15" hidden="false" customHeight="false" outlineLevel="0" collapsed="false">
      <c r="A22" s="1" t="n">
        <f aca="false">A21+1</f>
        <v>19</v>
      </c>
      <c r="B22" s="3" t="n">
        <v>1.839</v>
      </c>
      <c r="C22" s="3" t="n">
        <v>1.206</v>
      </c>
      <c r="D22" s="1" t="n">
        <f aca="false">D21+1/30</f>
        <v>0.6</v>
      </c>
      <c r="E22" s="0" t="n">
        <f aca="false">D22^2</f>
        <v>0.36</v>
      </c>
      <c r="F22" s="0"/>
      <c r="G22" s="0"/>
      <c r="H22" s="0"/>
      <c r="I22" s="0"/>
      <c r="J22" s="0"/>
      <c r="L22" s="1" t="n">
        <v>0.0463365592530752</v>
      </c>
      <c r="M22" s="1" t="n">
        <v>0.033591786201304</v>
      </c>
      <c r="N22" s="1" t="n">
        <v>0.0050748712134347</v>
      </c>
      <c r="P22" s="3"/>
    </row>
    <row r="23" customFormat="false" ht="15" hidden="false" customHeight="false" outlineLevel="0" collapsed="false">
      <c r="A23" s="1" t="n">
        <f aca="false">A22+1</f>
        <v>20</v>
      </c>
      <c r="B23" s="3" t="n">
        <v>1.944</v>
      </c>
      <c r="C23" s="3" t="n">
        <v>1.114</v>
      </c>
      <c r="D23" s="1" t="n">
        <f aca="false">D22+1/30</f>
        <v>0.633333333333333</v>
      </c>
      <c r="E23" s="0" t="n">
        <f aca="false">D23^2</f>
        <v>0.401111111111111</v>
      </c>
      <c r="F23" s="0"/>
      <c r="G23" s="0"/>
      <c r="H23" s="0"/>
      <c r="L23" s="1" t="n">
        <v>0.99853819257055</v>
      </c>
      <c r="M23" s="1" t="n">
        <v>0.00866663575739873</v>
      </c>
      <c r="N23" s="1" t="str">
        <v>#N/A</v>
      </c>
      <c r="P23" s="3"/>
    </row>
    <row r="24" customFormat="false" ht="15" hidden="false" customHeight="false" outlineLevel="0" collapsed="false">
      <c r="A24" s="1" t="n">
        <f aca="false">A23+1</f>
        <v>21</v>
      </c>
      <c r="B24" s="3" t="n">
        <v>2.045</v>
      </c>
      <c r="C24" s="3" t="n">
        <v>1.028</v>
      </c>
      <c r="D24" s="1" t="n">
        <f aca="false">D23+1/30</f>
        <v>0.666666666666667</v>
      </c>
      <c r="E24" s="0" t="n">
        <f aca="false">D24^2</f>
        <v>0.444444444444444</v>
      </c>
      <c r="F24" s="0"/>
      <c r="G24" s="0"/>
      <c r="H24" s="0"/>
      <c r="L24" s="1" t="n">
        <v>6489.30402069993</v>
      </c>
      <c r="M24" s="1" t="n">
        <v>19</v>
      </c>
      <c r="N24" s="1" t="str">
        <v>#N/A</v>
      </c>
      <c r="P24" s="3"/>
    </row>
    <row r="25" customFormat="false" ht="15" hidden="false" customHeight="false" outlineLevel="0" collapsed="false">
      <c r="A25" s="1" t="n">
        <f aca="false">A24+1</f>
        <v>22</v>
      </c>
      <c r="B25" s="3" t="n">
        <v>2.154</v>
      </c>
      <c r="C25" s="3" t="n">
        <v>0.913</v>
      </c>
      <c r="D25" s="1" t="n">
        <f aca="false">D24+1/30</f>
        <v>0.7</v>
      </c>
      <c r="E25" s="0" t="n">
        <f aca="false">D25^2</f>
        <v>0.49</v>
      </c>
      <c r="F25" s="0"/>
      <c r="G25" s="0"/>
      <c r="H25" s="0"/>
      <c r="L25" s="1" t="n">
        <v>0.97483071725014</v>
      </c>
      <c r="M25" s="1" t="n">
        <v>0.00142710093167702</v>
      </c>
      <c r="N25" s="1" t="str">
        <v>#N/A</v>
      </c>
      <c r="P25" s="3"/>
    </row>
    <row r="26" customFormat="false" ht="15" hidden="false" customHeight="false" outlineLevel="0" collapsed="false">
      <c r="G26" s="0"/>
      <c r="H26" s="0"/>
    </row>
    <row r="27" customFormat="false" ht="15" hidden="false" customHeight="false" outlineLevel="0" collapsed="false">
      <c r="G27" s="0"/>
      <c r="H27" s="0"/>
    </row>
    <row r="28" customFormat="false" ht="15" hidden="false" customHeight="false" outlineLevel="0" collapsed="false">
      <c r="A28" s="1" t="s">
        <v>6</v>
      </c>
      <c r="B28" s="1" t="n">
        <f aca="false">(2*-4.9213509317)/(2*(3.0551891587^2))</f>
        <v>-0.527239726715521</v>
      </c>
      <c r="G28" s="0"/>
      <c r="H28" s="0"/>
      <c r="I28" s="0"/>
    </row>
    <row r="29" customFormat="false" ht="15" hidden="false" customHeight="false" outlineLevel="0" collapsed="false">
      <c r="G29" s="0"/>
      <c r="H29" s="0"/>
      <c r="I29" s="0"/>
    </row>
    <row r="30" customFormat="false" ht="15" hidden="false" customHeight="false" outlineLevel="0" collapsed="false">
      <c r="A30" s="1" t="s">
        <v>7</v>
      </c>
      <c r="B30" s="1" t="n">
        <f aca="false">(2*-0.5285804248)/(2*(0.6712826615^2))</f>
        <v>-1.17300595169976</v>
      </c>
      <c r="G30" s="0"/>
      <c r="H30" s="0"/>
      <c r="I30" s="0"/>
    </row>
    <row r="31" customFormat="false" ht="15" hidden="false" customHeight="false" outlineLevel="0" collapsed="false">
      <c r="G31" s="0"/>
      <c r="H31" s="0"/>
      <c r="I31" s="0"/>
    </row>
    <row r="32" customFormat="false" ht="15" hidden="false" customHeight="false" outlineLevel="0" collapsed="false">
      <c r="G32" s="0"/>
      <c r="H32" s="0"/>
    </row>
    <row r="34" customFormat="false" ht="15" hidden="false" customHeight="false" outlineLevel="0" collapsed="false">
      <c r="G34" s="0"/>
      <c r="H34" s="0"/>
    </row>
    <row r="35" customFormat="false" ht="15" hidden="false" customHeight="false" outlineLevel="0" collapsed="false">
      <c r="G35" s="0"/>
      <c r="H35" s="0"/>
    </row>
    <row r="36" customFormat="false" ht="15" hidden="false" customHeight="false" outlineLevel="0" collapsed="false">
      <c r="G36" s="0"/>
      <c r="H36" s="0"/>
    </row>
    <row r="37" customFormat="false" ht="15" hidden="false" customHeight="false" outlineLevel="0" collapsed="false">
      <c r="G37" s="0"/>
      <c r="H37" s="0"/>
      <c r="I37" s="0"/>
    </row>
    <row r="38" customFormat="false" ht="15" hidden="false" customHeight="false" outlineLevel="0" collapsed="false">
      <c r="I38" s="0"/>
    </row>
    <row r="39" customFormat="false" ht="15" hidden="false" customHeight="false" outlineLevel="0" collapsed="false">
      <c r="G39" s="0"/>
      <c r="H39" s="0"/>
      <c r="I39" s="0"/>
    </row>
    <row r="40" customFormat="false" ht="15" hidden="false" customHeight="false" outlineLevel="0" collapsed="false">
      <c r="G40" s="0"/>
      <c r="H40" s="0"/>
      <c r="I40" s="0"/>
    </row>
    <row r="41" customFormat="false" ht="15" hidden="false" customHeight="false" outlineLevel="0" collapsed="false">
      <c r="D41" s="1" t="n">
        <f aca="false" t="array" ref="D41:E45">LINEST(C4:C25,B4:B25,1,1)</f>
        <v>0.11400876921104</v>
      </c>
      <c r="E41" s="1" t="n">
        <v>1.0662777214057</v>
      </c>
      <c r="G41" s="0"/>
      <c r="H41" s="0"/>
      <c r="I41" s="0"/>
    </row>
    <row r="42" customFormat="false" ht="15" hidden="false" customHeight="false" outlineLevel="0" collapsed="false">
      <c r="D42" s="1" t="n">
        <v>0.0682934365320951</v>
      </c>
      <c r="E42" s="1" t="n">
        <v>0.0852748505016911</v>
      </c>
      <c r="G42" s="0"/>
      <c r="H42" s="0"/>
      <c r="I42" s="0"/>
    </row>
    <row r="43" customFormat="false" ht="15" hidden="false" customHeight="false" outlineLevel="0" collapsed="false">
      <c r="D43" s="1" t="n">
        <v>0.122302033232117</v>
      </c>
      <c r="E43" s="1" t="n">
        <v>0.206985446597029</v>
      </c>
      <c r="G43" s="0"/>
      <c r="H43" s="0"/>
      <c r="I43" s="0"/>
    </row>
    <row r="44" customFormat="false" ht="15" hidden="false" customHeight="false" outlineLevel="0" collapsed="false">
      <c r="D44" s="1" t="n">
        <v>2.78688199956743</v>
      </c>
      <c r="E44" s="1" t="n">
        <v>20</v>
      </c>
      <c r="G44" s="0"/>
      <c r="H44" s="0"/>
      <c r="I44" s="0"/>
    </row>
    <row r="45" customFormat="false" ht="15" hidden="false" customHeight="false" outlineLevel="0" collapsed="false">
      <c r="D45" s="1" t="n">
        <v>0.119398316122387</v>
      </c>
      <c r="E45" s="1" t="n">
        <v>0.856859502059431</v>
      </c>
      <c r="G45" s="0"/>
      <c r="H45" s="0"/>
      <c r="I45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  <Company>Emory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2014-09-30T02:31:36Z</dcterms:created>
  <dc:creator>Cordell Donofrio</dc:creator>
  <dc:description/>
  <dc:language>en-US</dc:language>
  <cp:lastModifiedBy/>
  <dcterms:modified xsi:type="dcterms:W3CDTF">2016-10-07T01:00:45Z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Emory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