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harmon\Desktop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C5" i="1"/>
  <c r="C7" i="1"/>
  <c r="G7" i="1" s="1"/>
  <c r="C6" i="1"/>
  <c r="C4" i="1"/>
  <c r="C3" i="1"/>
  <c r="G3" i="1" s="1"/>
  <c r="G4" i="1"/>
  <c r="G5" i="1"/>
  <c r="G6" i="1"/>
  <c r="G2" i="1"/>
  <c r="E3" i="1"/>
  <c r="E4" i="1"/>
  <c r="E5" i="1"/>
  <c r="E6" i="1"/>
  <c r="E7" i="1"/>
  <c r="E2" i="1"/>
  <c r="G9" i="1" l="1"/>
  <c r="G10" i="1" s="1"/>
  <c r="G8" i="1"/>
</calcChain>
</file>

<file path=xl/sharedStrings.xml><?xml version="1.0" encoding="utf-8"?>
<sst xmlns="http://schemas.openxmlformats.org/spreadsheetml/2006/main" count="11" uniqueCount="11">
  <si>
    <t>n - # of coils</t>
  </si>
  <si>
    <t>HH current (A)</t>
  </si>
  <si>
    <t>Acc. Pot. (V)</t>
  </si>
  <si>
    <t>Radius (m)</t>
  </si>
  <si>
    <t>Perm. Constant</t>
  </si>
  <si>
    <t>a (m)</t>
  </si>
  <si>
    <t>e/m</t>
  </si>
  <si>
    <t>AVG</t>
  </si>
  <si>
    <t>STDEV</t>
  </si>
  <si>
    <t>STDERR</t>
  </si>
  <si>
    <t>CONF. (95%)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</si>
</sst>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D12" sqref="D12"/>
    </sheetView>
  </sheetViews>
  <sheetFormatPr defaultRowHeight="15" x14ac:dyDescent="0.25"/>
  <cols>
    <col min="1" max="1" width="19.42578125" customWidth="1"/>
    <col min="2" max="2" width="18.28515625" customWidth="1"/>
    <col min="3" max="3" width="19" customWidth="1"/>
    <col min="4" max="4" width="24.85546875" customWidth="1"/>
    <col min="5" max="5" width="29.42578125" customWidth="1"/>
    <col min="6" max="6" width="14.7109375" customWidth="1"/>
    <col min="7" max="7" width="11" bestFit="1" customWidth="1"/>
  </cols>
  <sheetData>
    <row r="1" spans="1:7" x14ac:dyDescent="0.25">
      <c r="A1" s="2" t="s">
        <v>2</v>
      </c>
      <c r="B1" s="2" t="s">
        <v>1</v>
      </c>
      <c r="C1" s="2" t="s">
        <v>3</v>
      </c>
      <c r="D1" s="2" t="s">
        <v>0</v>
      </c>
      <c r="E1" s="2" t="s">
        <v>4</v>
      </c>
      <c r="F1" s="2" t="s">
        <v>5</v>
      </c>
      <c r="G1" s="2" t="s">
        <v>6</v>
      </c>
    </row>
    <row r="2" spans="1:7" x14ac:dyDescent="0.25">
      <c r="A2" s="2">
        <v>217.3</v>
      </c>
      <c r="B2" s="3">
        <v>1.53</v>
      </c>
      <c r="C2" s="3">
        <v>0.04</v>
      </c>
      <c r="D2" s="3">
        <v>130</v>
      </c>
      <c r="E2" s="3">
        <f>4*3.14159265*10^(-7)</f>
        <v>1.2566370599999999E-6</v>
      </c>
      <c r="F2" s="3">
        <v>0.13500000000000001</v>
      </c>
      <c r="G2" s="3">
        <f>125*A2*POWER(F2,2)/32/(POWER(D2*E2*B2*C2,2))</f>
        <v>154766878024.42096</v>
      </c>
    </row>
    <row r="3" spans="1:7" x14ac:dyDescent="0.25">
      <c r="A3" s="3">
        <v>217.3</v>
      </c>
      <c r="B3" s="3">
        <v>1.1499999999999999</v>
      </c>
      <c r="C3" s="3">
        <f>21.5/4*0.01</f>
        <v>5.3749999999999999E-2</v>
      </c>
      <c r="D3" s="3">
        <v>130</v>
      </c>
      <c r="E3" s="3">
        <f t="shared" ref="E3:E7" si="0">4*3.14159265*10^(-7)</f>
        <v>1.2566370599999999E-6</v>
      </c>
      <c r="F3" s="3">
        <v>0.13500000000000001</v>
      </c>
      <c r="G3" s="3">
        <f t="shared" ref="G3:G7" si="1">125*A3*POWER(F3,2)/32/(POWER(D3*E3*B3*C3,2))</f>
        <v>151714904639.3172</v>
      </c>
    </row>
    <row r="4" spans="1:7" x14ac:dyDescent="0.25">
      <c r="A4" s="3">
        <v>217.3</v>
      </c>
      <c r="B4" s="3">
        <v>1.75</v>
      </c>
      <c r="C4" s="3">
        <f>13.75/4*0.01</f>
        <v>3.4375000000000003E-2</v>
      </c>
      <c r="D4" s="3">
        <v>130</v>
      </c>
      <c r="E4" s="3">
        <f t="shared" si="0"/>
        <v>1.2566370599999999E-6</v>
      </c>
      <c r="F4" s="3">
        <v>0.13500000000000001</v>
      </c>
      <c r="G4" s="3">
        <f t="shared" si="1"/>
        <v>160184081487.69888</v>
      </c>
    </row>
    <row r="5" spans="1:7" x14ac:dyDescent="0.25">
      <c r="A5" s="3">
        <v>159.80000000000001</v>
      </c>
      <c r="B5" s="2">
        <v>1.53</v>
      </c>
      <c r="C5" s="3">
        <f>3.5*0.01</f>
        <v>3.5000000000000003E-2</v>
      </c>
      <c r="D5" s="3">
        <v>130</v>
      </c>
      <c r="E5" s="3">
        <f t="shared" si="0"/>
        <v>1.2566370599999999E-6</v>
      </c>
      <c r="F5" s="3">
        <v>0.13500000000000001</v>
      </c>
      <c r="G5" s="3">
        <f t="shared" si="1"/>
        <v>148654809482.92664</v>
      </c>
    </row>
    <row r="6" spans="1:7" x14ac:dyDescent="0.25">
      <c r="A6" s="3">
        <v>261.5</v>
      </c>
      <c r="B6" s="3">
        <v>1.53</v>
      </c>
      <c r="C6" s="3">
        <f>(9+7.75)/4/100</f>
        <v>4.1875000000000002E-2</v>
      </c>
      <c r="D6" s="3">
        <v>130</v>
      </c>
      <c r="E6" s="3">
        <f t="shared" si="0"/>
        <v>1.2566370599999999E-6</v>
      </c>
      <c r="F6" s="3">
        <v>0.13500000000000001</v>
      </c>
      <c r="G6" s="3">
        <f t="shared" si="1"/>
        <v>169941846002.93518</v>
      </c>
    </row>
    <row r="7" spans="1:7" x14ac:dyDescent="0.25">
      <c r="A7" s="3">
        <v>297.5</v>
      </c>
      <c r="B7" s="3">
        <v>1.53</v>
      </c>
      <c r="C7" s="3">
        <f>9.25/2/100</f>
        <v>4.6249999999999999E-2</v>
      </c>
      <c r="D7" s="3">
        <v>130</v>
      </c>
      <c r="E7" s="3">
        <f t="shared" si="0"/>
        <v>1.2566370599999999E-6</v>
      </c>
      <c r="F7" s="3">
        <v>0.13500000000000001</v>
      </c>
      <c r="G7" s="3">
        <f t="shared" si="1"/>
        <v>158489966748.96674</v>
      </c>
    </row>
    <row r="8" spans="1:7" x14ac:dyDescent="0.25">
      <c r="F8" s="4" t="s">
        <v>7</v>
      </c>
      <c r="G8" s="4">
        <f>AVERAGE(G2:G7)</f>
        <v>157292081064.37759</v>
      </c>
    </row>
    <row r="9" spans="1:7" x14ac:dyDescent="0.25">
      <c r="B9" s="1"/>
      <c r="F9" s="3" t="s">
        <v>8</v>
      </c>
      <c r="G9" s="3">
        <f>_xlfn.STDEV.S(G2:G7)</f>
        <v>7508650440.7062511</v>
      </c>
    </row>
    <row r="10" spans="1:7" x14ac:dyDescent="0.25">
      <c r="F10" s="3" t="s">
        <v>9</v>
      </c>
      <c r="G10" s="3">
        <f>G9/(SQRT(6))</f>
        <v>3065393706.1090589</v>
      </c>
    </row>
    <row r="11" spans="1:7" x14ac:dyDescent="0.25">
      <c r="F11" s="5" t="s">
        <v>10</v>
      </c>
      <c r="G11" s="6">
        <f>G10*2.571</f>
        <v>7881127218.4063911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Emory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Harmon, Wesley Duncan</dc:creator>
  <cp:lastModifiedBy>Harmon, Wesley Duncan</cp:lastModifiedBy>
  <dcterms:created xsi:type="dcterms:W3CDTF">2017-02-13T19:38:29Z</dcterms:created>
  <dcterms:modified xsi:type="dcterms:W3CDTF">2017-02-13T21:10:00Z</dcterms:modified>
</cp:coreProperties>
</file>