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hh21_ic_ac_uk/Documents/Year 3/Lab Group 17/LabGroup172023/Bending_and_Torsion_of_a_Wing/"/>
    </mc:Choice>
  </mc:AlternateContent>
  <xr:revisionPtr revIDLastSave="184" documentId="8_{F6682E98-73ED-4DE7-BC51-529F25FE7270}" xr6:coauthVersionLast="47" xr6:coauthVersionMax="47" xr10:uidLastSave="{4F9795A4-6A15-44A6-91CB-2D55E5CFDCD2}"/>
  <bookViews>
    <workbookView xWindow="-110" yWindow="-110" windowWidth="25820" windowHeight="13900" activeTab="4" xr2:uid="{4868F002-5CC1-4F15-A34C-CB4389B37D57}"/>
  </bookViews>
  <sheets>
    <sheet name="Front Spar Loading 1" sheetId="1" r:id="rId1"/>
    <sheet name="Front Spar Loading 2" sheetId="2" r:id="rId2"/>
    <sheet name="Rear Spar Loading 1" sheetId="3" r:id="rId3"/>
    <sheet name="Rear Spar Loading 2" sheetId="4" r:id="rId4"/>
    <sheet name="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3" i="4" s="1"/>
  <c r="B20" i="4"/>
  <c r="B22" i="4" s="1"/>
  <c r="B21" i="3"/>
  <c r="B23" i="3" s="1"/>
  <c r="B20" i="3"/>
  <c r="B22" i="3" s="1"/>
  <c r="B21" i="2"/>
  <c r="B23" i="2" s="1"/>
  <c r="B20" i="2"/>
  <c r="B22" i="2" s="1"/>
  <c r="E5" i="5"/>
  <c r="E6" i="5"/>
  <c r="E7" i="5"/>
  <c r="E8" i="5"/>
  <c r="F7" i="5" s="1"/>
  <c r="E9" i="5"/>
  <c r="H7" i="5" s="1"/>
  <c r="E10" i="5"/>
  <c r="E11" i="5"/>
  <c r="E12" i="5"/>
  <c r="E4" i="5"/>
  <c r="B25" i="5"/>
  <c r="B21" i="5"/>
  <c r="B23" i="5" s="1"/>
  <c r="B20" i="5"/>
  <c r="B22" i="5" s="1"/>
  <c r="E13" i="5"/>
  <c r="F13" i="5" s="1"/>
  <c r="H10" i="5"/>
  <c r="F10" i="5"/>
  <c r="G10" i="5"/>
  <c r="G7" i="5"/>
  <c r="H4" i="5"/>
  <c r="F4" i="5"/>
  <c r="G4" i="5"/>
  <c r="E3" i="5"/>
  <c r="F3" i="5" s="1"/>
  <c r="E2" i="5"/>
  <c r="F2" i="5" s="1"/>
  <c r="E13" i="4"/>
  <c r="F13" i="4" s="1"/>
  <c r="E12" i="4"/>
  <c r="H10" i="4" s="1"/>
  <c r="E11" i="4"/>
  <c r="F10" i="4"/>
  <c r="E10" i="4"/>
  <c r="G10" i="4" s="1"/>
  <c r="E9" i="4"/>
  <c r="H7" i="4" s="1"/>
  <c r="E8" i="4"/>
  <c r="F7" i="4" s="1"/>
  <c r="E7" i="4"/>
  <c r="G7" i="4" s="1"/>
  <c r="E6" i="4"/>
  <c r="H4" i="4" s="1"/>
  <c r="E5" i="4"/>
  <c r="F4" i="4"/>
  <c r="E4" i="4"/>
  <c r="G4" i="4" s="1"/>
  <c r="E3" i="4"/>
  <c r="F3" i="4" s="1"/>
  <c r="E2" i="4"/>
  <c r="F2" i="4" s="1"/>
  <c r="E13" i="3"/>
  <c r="F13" i="3" s="1"/>
  <c r="E12" i="3"/>
  <c r="H10" i="3" s="1"/>
  <c r="E11" i="3"/>
  <c r="F10" i="3"/>
  <c r="E10" i="3"/>
  <c r="G10" i="3" s="1"/>
  <c r="E9" i="3"/>
  <c r="H7" i="3" s="1"/>
  <c r="E8" i="3"/>
  <c r="F7" i="3" s="1"/>
  <c r="E7" i="3"/>
  <c r="G7" i="3" s="1"/>
  <c r="E6" i="3"/>
  <c r="E5" i="3"/>
  <c r="F4" i="3" s="1"/>
  <c r="I4" i="3" s="1"/>
  <c r="H4" i="3"/>
  <c r="E4" i="3"/>
  <c r="G4" i="3" s="1"/>
  <c r="E3" i="3"/>
  <c r="F3" i="3" s="1"/>
  <c r="E2" i="3"/>
  <c r="F2" i="3" s="1"/>
  <c r="E13" i="2"/>
  <c r="F13" i="2" s="1"/>
  <c r="E12" i="2"/>
  <c r="E11" i="2"/>
  <c r="H10" i="2"/>
  <c r="F10" i="2"/>
  <c r="E10" i="2"/>
  <c r="G10" i="2" s="1"/>
  <c r="I10" i="2" s="1"/>
  <c r="E9" i="2"/>
  <c r="H7" i="2" s="1"/>
  <c r="E8" i="2"/>
  <c r="F7" i="2"/>
  <c r="E7" i="2"/>
  <c r="G7" i="2" s="1"/>
  <c r="E6" i="2"/>
  <c r="E5" i="2"/>
  <c r="F4" i="2" s="1"/>
  <c r="I4" i="2" s="1"/>
  <c r="H4" i="2"/>
  <c r="G4" i="2"/>
  <c r="E4" i="2"/>
  <c r="E3" i="2"/>
  <c r="F3" i="2" s="1"/>
  <c r="E2" i="2"/>
  <c r="F2" i="2" s="1"/>
  <c r="I7" i="1"/>
  <c r="I10" i="1"/>
  <c r="I4" i="1"/>
  <c r="B21" i="1"/>
  <c r="B23" i="1" s="1"/>
  <c r="B20" i="1"/>
  <c r="B22" i="1" s="1"/>
  <c r="E3" i="1"/>
  <c r="F3" i="1" s="1"/>
  <c r="E4" i="1"/>
  <c r="G4" i="1" s="1"/>
  <c r="E5" i="1"/>
  <c r="F4" i="1" s="1"/>
  <c r="E6" i="1"/>
  <c r="H4" i="1" s="1"/>
  <c r="E7" i="1"/>
  <c r="G7" i="1" s="1"/>
  <c r="E8" i="1"/>
  <c r="F7" i="1" s="1"/>
  <c r="E9" i="1"/>
  <c r="H7" i="1" s="1"/>
  <c r="E10" i="1"/>
  <c r="G10" i="1" s="1"/>
  <c r="E11" i="1"/>
  <c r="F10" i="1" s="1"/>
  <c r="E12" i="1"/>
  <c r="H10" i="1" s="1"/>
  <c r="E13" i="1"/>
  <c r="F13" i="1" s="1"/>
  <c r="E2" i="1"/>
  <c r="F2" i="1" s="1"/>
  <c r="I4" i="4" l="1"/>
  <c r="I10" i="4"/>
  <c r="I10" i="3"/>
  <c r="I7" i="2"/>
  <c r="I10" i="5"/>
  <c r="I4" i="5"/>
  <c r="I7" i="5"/>
  <c r="I7" i="4"/>
  <c r="I7" i="3"/>
</calcChain>
</file>

<file path=xl/sharedStrings.xml><?xml version="1.0" encoding="utf-8"?>
<sst xmlns="http://schemas.openxmlformats.org/spreadsheetml/2006/main" count="190" uniqueCount="38">
  <si>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</si>
  <si>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</si>
  <si>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</si>
  <si>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</si>
  <si>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</si>
  <si>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</si>
  <si>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</si>
  <si>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</si>
  <si>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</si>
  <si>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</si>
  <si>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</si>
  <si>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</si>
  <si>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Strain Gauge</t>
  </si>
  <si>
    <t>G =</t>
  </si>
  <si>
    <t xml:space="preserve">S = </t>
  </si>
  <si>
    <t>Vout</t>
  </si>
  <si>
    <t>Vin</t>
  </si>
  <si>
    <t>Strain</t>
  </si>
  <si>
    <t>(Amplifier Gain)</t>
  </si>
  <si>
    <t>(Gauge Factor)</t>
  </si>
  <si>
    <t>Theta</t>
  </si>
  <si>
    <t>Angle between epsilon_n and x</t>
  </si>
  <si>
    <t>Cos(theta)</t>
  </si>
  <si>
    <t>Sin(theta)</t>
  </si>
  <si>
    <t>Middle</t>
  </si>
  <si>
    <t>Cos^2</t>
  </si>
  <si>
    <t>Sin^2</t>
  </si>
  <si>
    <t>epsilon_n</t>
  </si>
  <si>
    <t>epsilon_x</t>
  </si>
  <si>
    <t>epsilon_y</t>
  </si>
  <si>
    <t>gamma_xy</t>
  </si>
  <si>
    <t>Unfactored Strain</t>
  </si>
  <si>
    <t>Front Spar</t>
  </si>
  <si>
    <t>Top Skin</t>
  </si>
  <si>
    <t>Bottom Skin</t>
  </si>
  <si>
    <t>Symbol</t>
  </si>
  <si>
    <t>Value</t>
  </si>
  <si>
    <t>Strain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</si>
</sst>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19F7-4576-4E6F-88B3-E35E5196E0E5}">
  <dimension ref="A1:J24"/>
  <sheetViews>
    <sheetView workbookViewId="0">
      <selection activeCell="C16" sqref="C16"/>
    </sheetView>
  </sheetViews>
  <sheetFormatPr defaultRowHeight="14.5" x14ac:dyDescent="0.35"/>
  <cols>
    <col min="1" max="1" width="9.453125" style="2" bestFit="1" customWidth="1"/>
    <col min="2" max="2" width="11.81640625" style="2" bestFit="1" customWidth="1"/>
    <col min="3" max="3" width="27.08984375" style="2" bestFit="1" customWidth="1"/>
    <col min="4" max="4" width="3.453125" style="2" bestFit="1" customWidth="1"/>
    <col min="5" max="5" width="7.1796875" style="2" bestFit="1" customWidth="1"/>
    <col min="6" max="6" width="8.90625" style="2" bestFit="1" customWidth="1"/>
    <col min="7" max="8" width="8.7265625" style="2"/>
    <col min="9" max="9" width="9.81640625" style="2" bestFit="1" customWidth="1"/>
    <col min="10" max="10" width="10.81640625" style="2" bestFit="1" customWidth="1"/>
    <col min="11" max="16384" width="8.7265625" style="2"/>
  </cols>
  <sheetData>
    <row r="1" spans="1:10" x14ac:dyDescent="0.35">
      <c r="B1" s="16" t="s">
        <v>12</v>
      </c>
      <c r="C1" s="16" t="s">
        <v>15</v>
      </c>
      <c r="D1" s="16" t="s">
        <v>16</v>
      </c>
      <c r="E1" s="16" t="s">
        <v>17</v>
      </c>
      <c r="F1" s="16" t="s">
        <v>27</v>
      </c>
      <c r="G1" s="16" t="s">
        <v>28</v>
      </c>
      <c r="H1" s="16" t="s">
        <v>29</v>
      </c>
      <c r="I1" s="16" t="s">
        <v>30</v>
      </c>
      <c r="J1" s="10"/>
    </row>
    <row r="2" spans="1:10" x14ac:dyDescent="0.35">
      <c r="B2" s="11" t="s">
        <v>0</v>
      </c>
      <c r="C2" s="10"/>
      <c r="D2" s="10"/>
      <c r="E2" s="10" t="e">
        <f>4*C2/(D2*$B$18*$B$17)</f>
        <v>#DIV/0!</v>
      </c>
      <c r="F2" s="10" t="e">
        <f>E2</f>
        <v>#DIV/0!</v>
      </c>
      <c r="G2" s="12"/>
      <c r="H2" s="12"/>
      <c r="I2" s="12"/>
      <c r="J2" s="10"/>
    </row>
    <row r="3" spans="1:10" x14ac:dyDescent="0.35">
      <c r="B3" s="11" t="s">
        <v>1</v>
      </c>
      <c r="C3" s="10"/>
      <c r="D3" s="10"/>
      <c r="E3" s="10" t="e">
        <f t="shared" ref="E3:E13" si="0">4*C3/(D3*$B$18*$B$17)</f>
        <v>#DIV/0!</v>
      </c>
      <c r="F3" s="10" t="e">
        <f>E3</f>
        <v>#DIV/0!</v>
      </c>
      <c r="G3" s="12"/>
      <c r="H3" s="12"/>
      <c r="I3" s="12"/>
      <c r="J3" s="10"/>
    </row>
    <row r="4" spans="1:10" x14ac:dyDescent="0.35">
      <c r="B4" s="13" t="s">
        <v>2</v>
      </c>
      <c r="C4" s="10"/>
      <c r="D4" s="10"/>
      <c r="E4" s="19" t="e">
        <f t="shared" si="0"/>
        <v>#DIV/0!</v>
      </c>
      <c r="F4" s="20" t="e">
        <f>E5</f>
        <v>#DIV/0!</v>
      </c>
      <c r="G4" s="20" t="e">
        <f>E4</f>
        <v>#DIV/0!</v>
      </c>
      <c r="H4" s="20" t="e">
        <f>E6</f>
        <v>#DIV/0!</v>
      </c>
      <c r="I4" s="20" t="e">
        <f>(F4-G4*$B$22-H4*$B$23)/($B$20*$B$21)</f>
        <v>#DIV/0!</v>
      </c>
      <c r="J4" s="9" t="s">
        <v>32</v>
      </c>
    </row>
    <row r="5" spans="1:10" x14ac:dyDescent="0.35">
      <c r="A5" s="2" t="s">
        <v>24</v>
      </c>
      <c r="B5" s="13" t="s">
        <v>3</v>
      </c>
      <c r="C5" s="10"/>
      <c r="D5" s="10"/>
      <c r="E5" s="19" t="e">
        <f t="shared" si="0"/>
        <v>#DIV/0!</v>
      </c>
      <c r="F5" s="20"/>
      <c r="G5" s="20"/>
      <c r="H5" s="20"/>
      <c r="I5" s="20"/>
      <c r="J5" s="9"/>
    </row>
    <row r="6" spans="1:10" x14ac:dyDescent="0.35">
      <c r="B6" s="13" t="s">
        <v>4</v>
      </c>
      <c r="C6" s="10"/>
      <c r="D6" s="10"/>
      <c r="E6" s="19" t="e">
        <f t="shared" si="0"/>
        <v>#DIV/0!</v>
      </c>
      <c r="F6" s="20"/>
      <c r="G6" s="20"/>
      <c r="H6" s="20"/>
      <c r="I6" s="20"/>
      <c r="J6" s="9"/>
    </row>
    <row r="7" spans="1:10" x14ac:dyDescent="0.35">
      <c r="B7" s="14" t="s">
        <v>5</v>
      </c>
      <c r="C7" s="10"/>
      <c r="D7" s="10"/>
      <c r="E7" s="19" t="e">
        <f t="shared" si="0"/>
        <v>#DIV/0!</v>
      </c>
      <c r="F7" s="20" t="e">
        <f>E8</f>
        <v>#DIV/0!</v>
      </c>
      <c r="G7" s="20" t="e">
        <f>E7</f>
        <v>#DIV/0!</v>
      </c>
      <c r="H7" s="20" t="e">
        <f>E9</f>
        <v>#DIV/0!</v>
      </c>
      <c r="I7" s="20" t="e">
        <f t="shared" ref="I7" si="1">(F7-G7*$B$22-H7*$B$23)/($B$20*$B$21)</f>
        <v>#DIV/0!</v>
      </c>
      <c r="J7" s="9" t="s">
        <v>33</v>
      </c>
    </row>
    <row r="8" spans="1:10" x14ac:dyDescent="0.35">
      <c r="A8" s="2" t="s">
        <v>24</v>
      </c>
      <c r="B8" s="14" t="s">
        <v>6</v>
      </c>
      <c r="C8" s="10"/>
      <c r="D8" s="10"/>
      <c r="E8" s="19" t="e">
        <f t="shared" si="0"/>
        <v>#DIV/0!</v>
      </c>
      <c r="F8" s="20"/>
      <c r="G8" s="20"/>
      <c r="H8" s="20"/>
      <c r="I8" s="20"/>
      <c r="J8" s="9"/>
    </row>
    <row r="9" spans="1:10" x14ac:dyDescent="0.35">
      <c r="B9" s="14" t="s">
        <v>7</v>
      </c>
      <c r="C9" s="10"/>
      <c r="D9" s="10"/>
      <c r="E9" s="19" t="e">
        <f t="shared" si="0"/>
        <v>#DIV/0!</v>
      </c>
      <c r="F9" s="20"/>
      <c r="G9" s="20"/>
      <c r="H9" s="20"/>
      <c r="I9" s="20"/>
      <c r="J9" s="9"/>
    </row>
    <row r="10" spans="1:10" x14ac:dyDescent="0.35">
      <c r="B10" s="15" t="s">
        <v>8</v>
      </c>
      <c r="C10" s="10"/>
      <c r="D10" s="10"/>
      <c r="E10" s="19" t="e">
        <f t="shared" si="0"/>
        <v>#DIV/0!</v>
      </c>
      <c r="F10" s="20" t="e">
        <f>E11</f>
        <v>#DIV/0!</v>
      </c>
      <c r="G10" s="20" t="e">
        <f>E10</f>
        <v>#DIV/0!</v>
      </c>
      <c r="H10" s="20" t="e">
        <f>E12</f>
        <v>#DIV/0!</v>
      </c>
      <c r="I10" s="20" t="e">
        <f t="shared" ref="I10" si="2">(F10-G10*$B$22-H10*$B$23)/($B$20*$B$21)</f>
        <v>#DIV/0!</v>
      </c>
      <c r="J10" s="9" t="s">
        <v>34</v>
      </c>
    </row>
    <row r="11" spans="1:10" x14ac:dyDescent="0.35">
      <c r="A11" s="2" t="s">
        <v>24</v>
      </c>
      <c r="B11" s="15" t="s">
        <v>9</v>
      </c>
      <c r="C11" s="10"/>
      <c r="D11" s="10"/>
      <c r="E11" s="19" t="e">
        <f t="shared" si="0"/>
        <v>#DIV/0!</v>
      </c>
      <c r="F11" s="20"/>
      <c r="G11" s="20"/>
      <c r="H11" s="20"/>
      <c r="I11" s="20"/>
      <c r="J11" s="9"/>
    </row>
    <row r="12" spans="1:10" x14ac:dyDescent="0.35">
      <c r="B12" s="15" t="s">
        <v>10</v>
      </c>
      <c r="C12" s="10"/>
      <c r="D12" s="10"/>
      <c r="E12" s="19" t="e">
        <f t="shared" si="0"/>
        <v>#DIV/0!</v>
      </c>
      <c r="F12" s="20"/>
      <c r="G12" s="20"/>
      <c r="H12" s="20"/>
      <c r="I12" s="20"/>
      <c r="J12" s="9"/>
    </row>
    <row r="13" spans="1:10" x14ac:dyDescent="0.35">
      <c r="B13" s="11" t="s">
        <v>11</v>
      </c>
      <c r="C13" s="10"/>
      <c r="D13" s="10"/>
      <c r="E13" s="10" t="e">
        <f t="shared" si="0"/>
        <v>#DIV/0!</v>
      </c>
      <c r="F13" s="10" t="e">
        <f>E13</f>
        <v>#DIV/0!</v>
      </c>
      <c r="G13" s="12"/>
      <c r="H13" s="12"/>
      <c r="I13" s="12"/>
      <c r="J13" s="10"/>
    </row>
    <row r="16" spans="1:10" x14ac:dyDescent="0.35">
      <c r="A16" s="10" t="s">
        <v>35</v>
      </c>
      <c r="B16" s="10" t="s">
        <v>36</v>
      </c>
    </row>
    <row r="17" spans="1:3" x14ac:dyDescent="0.35">
      <c r="A17" s="10" t="s">
        <v>13</v>
      </c>
      <c r="B17" s="10"/>
      <c r="C17" s="10" t="s">
        <v>18</v>
      </c>
    </row>
    <row r="18" spans="1:3" x14ac:dyDescent="0.35">
      <c r="A18" s="10" t="s">
        <v>14</v>
      </c>
      <c r="B18" s="10">
        <v>2.09</v>
      </c>
      <c r="C18" s="10" t="s">
        <v>19</v>
      </c>
    </row>
    <row r="19" spans="1:3" x14ac:dyDescent="0.35">
      <c r="A19" s="10" t="s">
        <v>20</v>
      </c>
      <c r="B19" s="10">
        <v>45</v>
      </c>
      <c r="C19" s="10" t="s">
        <v>21</v>
      </c>
    </row>
    <row r="20" spans="1:3" x14ac:dyDescent="0.35">
      <c r="A20" s="10" t="s">
        <v>22</v>
      </c>
      <c r="B20" s="10">
        <f>COS((2*PI())*B19/360)</f>
        <v>0.70710678118654757</v>
      </c>
      <c r="C20" s="10"/>
    </row>
    <row r="21" spans="1:3" x14ac:dyDescent="0.35">
      <c r="A21" s="10" t="s">
        <v>23</v>
      </c>
      <c r="B21" s="10">
        <f>SIN((2*PI())*B19/360)</f>
        <v>0.70710678118654746</v>
      </c>
      <c r="C21" s="10"/>
    </row>
    <row r="22" spans="1:3" x14ac:dyDescent="0.35">
      <c r="A22" s="10" t="s">
        <v>25</v>
      </c>
      <c r="B22" s="10">
        <f>B20^2</f>
        <v>0.50000000000000011</v>
      </c>
      <c r="C22" s="10"/>
    </row>
    <row r="23" spans="1:3" x14ac:dyDescent="0.35">
      <c r="A23" s="10" t="s">
        <v>26</v>
      </c>
      <c r="B23" s="10">
        <f>B21^2</f>
        <v>0.49999999999999989</v>
      </c>
      <c r="C23" s="10"/>
    </row>
    <row r="24" spans="1:3" x14ac:dyDescent="0.35">
      <c r="A24" s="10"/>
      <c r="B24" s="10"/>
      <c r="C24" s="10"/>
    </row>
  </sheetData>
  <mergeCells count="15">
    <mergeCell ref="J4:J6"/>
    <mergeCell ref="J7:J9"/>
    <mergeCell ref="J10:J12"/>
    <mergeCell ref="H4:H6"/>
    <mergeCell ref="H7:H9"/>
    <mergeCell ref="H10:H12"/>
    <mergeCell ref="I4:I6"/>
    <mergeCell ref="I7:I9"/>
    <mergeCell ref="I10:I12"/>
    <mergeCell ref="F4:F6"/>
    <mergeCell ref="F7:F9"/>
    <mergeCell ref="F10:F12"/>
    <mergeCell ref="G4:G6"/>
    <mergeCell ref="G7:G9"/>
    <mergeCell ref="G10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10C-B849-41A6-8CA1-332FA816271B}">
  <dimension ref="A1:J24"/>
  <sheetViews>
    <sheetView workbookViewId="0">
      <selection activeCell="I10" sqref="E4:I12"/>
    </sheetView>
  </sheetViews>
  <sheetFormatPr defaultRowHeight="14.5" x14ac:dyDescent="0.35"/>
  <cols>
    <col min="1" max="1" width="9.453125" style="2" bestFit="1" customWidth="1"/>
    <col min="2" max="2" width="11.81640625" style="2" bestFit="1" customWidth="1"/>
    <col min="3" max="3" width="27.08984375" style="2" bestFit="1" customWidth="1"/>
    <col min="4" max="4" width="3.453125" style="2" bestFit="1" customWidth="1"/>
    <col min="5" max="5" width="7.1796875" style="2" bestFit="1" customWidth="1"/>
    <col min="6" max="6" width="8.90625" style="2" bestFit="1" customWidth="1"/>
    <col min="7" max="8" width="8.7265625" style="2"/>
    <col min="9" max="9" width="9.81640625" style="2" bestFit="1" customWidth="1"/>
    <col min="10" max="10" width="10.81640625" style="2" bestFit="1" customWidth="1"/>
    <col min="11" max="16384" width="8.7265625" style="2"/>
  </cols>
  <sheetData>
    <row r="1" spans="1:10" x14ac:dyDescent="0.35">
      <c r="B1" s="16" t="s">
        <v>12</v>
      </c>
      <c r="C1" s="16" t="s">
        <v>15</v>
      </c>
      <c r="D1" s="16" t="s">
        <v>16</v>
      </c>
      <c r="E1" s="16" t="s">
        <v>17</v>
      </c>
      <c r="F1" s="16" t="s">
        <v>27</v>
      </c>
      <c r="G1" s="16" t="s">
        <v>28</v>
      </c>
      <c r="H1" s="16" t="s">
        <v>29</v>
      </c>
      <c r="I1" s="16" t="s">
        <v>30</v>
      </c>
      <c r="J1" s="10"/>
    </row>
    <row r="2" spans="1:10" x14ac:dyDescent="0.35">
      <c r="B2" s="11" t="s">
        <v>0</v>
      </c>
      <c r="C2" s="10"/>
      <c r="D2" s="10"/>
      <c r="E2" s="10" t="e">
        <f>4*C2/(D2*$B$18*$B$17)</f>
        <v>#DIV/0!</v>
      </c>
      <c r="F2" s="10" t="e">
        <f>E2</f>
        <v>#DIV/0!</v>
      </c>
      <c r="G2" s="12"/>
      <c r="H2" s="12"/>
      <c r="I2" s="12"/>
      <c r="J2" s="10"/>
    </row>
    <row r="3" spans="1:10" x14ac:dyDescent="0.35">
      <c r="B3" s="11" t="s">
        <v>1</v>
      </c>
      <c r="C3" s="10"/>
      <c r="D3" s="10"/>
      <c r="E3" s="10" t="e">
        <f t="shared" ref="E3:E13" si="0">4*C3/(D3*$B$18*$B$17)</f>
        <v>#DIV/0!</v>
      </c>
      <c r="F3" s="10" t="e">
        <f>E3</f>
        <v>#DIV/0!</v>
      </c>
      <c r="G3" s="12"/>
      <c r="H3" s="12"/>
      <c r="I3" s="12"/>
      <c r="J3" s="10"/>
    </row>
    <row r="4" spans="1:10" x14ac:dyDescent="0.35">
      <c r="B4" s="13" t="s">
        <v>2</v>
      </c>
      <c r="C4" s="10"/>
      <c r="D4" s="10"/>
      <c r="E4" s="19" t="e">
        <f t="shared" si="0"/>
        <v>#DIV/0!</v>
      </c>
      <c r="F4" s="20" t="e">
        <f>E5</f>
        <v>#DIV/0!</v>
      </c>
      <c r="G4" s="20" t="e">
        <f>E4</f>
        <v>#DIV/0!</v>
      </c>
      <c r="H4" s="20" t="e">
        <f>E6</f>
        <v>#DIV/0!</v>
      </c>
      <c r="I4" s="20" t="e">
        <f>(F4-G4*$B$22-H4*$B$23)/($B$20*$B$21)</f>
        <v>#DIV/0!</v>
      </c>
      <c r="J4" s="9" t="s">
        <v>32</v>
      </c>
    </row>
    <row r="5" spans="1:10" x14ac:dyDescent="0.35">
      <c r="A5" s="2" t="s">
        <v>24</v>
      </c>
      <c r="B5" s="13" t="s">
        <v>3</v>
      </c>
      <c r="C5" s="10"/>
      <c r="D5" s="10"/>
      <c r="E5" s="19" t="e">
        <f t="shared" si="0"/>
        <v>#DIV/0!</v>
      </c>
      <c r="F5" s="20"/>
      <c r="G5" s="20"/>
      <c r="H5" s="20"/>
      <c r="I5" s="20"/>
      <c r="J5" s="9"/>
    </row>
    <row r="6" spans="1:10" x14ac:dyDescent="0.35">
      <c r="B6" s="13" t="s">
        <v>4</v>
      </c>
      <c r="C6" s="10"/>
      <c r="D6" s="10"/>
      <c r="E6" s="19" t="e">
        <f t="shared" si="0"/>
        <v>#DIV/0!</v>
      </c>
      <c r="F6" s="20"/>
      <c r="G6" s="20"/>
      <c r="H6" s="20"/>
      <c r="I6" s="20"/>
      <c r="J6" s="9"/>
    </row>
    <row r="7" spans="1:10" x14ac:dyDescent="0.35">
      <c r="B7" s="14" t="s">
        <v>5</v>
      </c>
      <c r="C7" s="10"/>
      <c r="D7" s="10"/>
      <c r="E7" s="19" t="e">
        <f t="shared" si="0"/>
        <v>#DIV/0!</v>
      </c>
      <c r="F7" s="20" t="e">
        <f>E8</f>
        <v>#DIV/0!</v>
      </c>
      <c r="G7" s="20" t="e">
        <f>E7</f>
        <v>#DIV/0!</v>
      </c>
      <c r="H7" s="20" t="e">
        <f>E9</f>
        <v>#DIV/0!</v>
      </c>
      <c r="I7" s="20" t="e">
        <f t="shared" ref="I7" si="1">(F7-G7*$B$22-H7*$B$23)/($B$20*$B$21)</f>
        <v>#DIV/0!</v>
      </c>
      <c r="J7" s="9" t="s">
        <v>33</v>
      </c>
    </row>
    <row r="8" spans="1:10" x14ac:dyDescent="0.35">
      <c r="A8" s="2" t="s">
        <v>24</v>
      </c>
      <c r="B8" s="14" t="s">
        <v>6</v>
      </c>
      <c r="C8" s="10"/>
      <c r="D8" s="10"/>
      <c r="E8" s="19" t="e">
        <f t="shared" si="0"/>
        <v>#DIV/0!</v>
      </c>
      <c r="F8" s="20"/>
      <c r="G8" s="20"/>
      <c r="H8" s="20"/>
      <c r="I8" s="20"/>
      <c r="J8" s="9"/>
    </row>
    <row r="9" spans="1:10" x14ac:dyDescent="0.35">
      <c r="B9" s="14" t="s">
        <v>7</v>
      </c>
      <c r="C9" s="10"/>
      <c r="D9" s="10"/>
      <c r="E9" s="19" t="e">
        <f t="shared" si="0"/>
        <v>#DIV/0!</v>
      </c>
      <c r="F9" s="20"/>
      <c r="G9" s="20"/>
      <c r="H9" s="20"/>
      <c r="I9" s="20"/>
      <c r="J9" s="9"/>
    </row>
    <row r="10" spans="1:10" x14ac:dyDescent="0.35">
      <c r="B10" s="15" t="s">
        <v>8</v>
      </c>
      <c r="C10" s="10"/>
      <c r="D10" s="10"/>
      <c r="E10" s="19" t="e">
        <f t="shared" si="0"/>
        <v>#DIV/0!</v>
      </c>
      <c r="F10" s="20" t="e">
        <f>E11</f>
        <v>#DIV/0!</v>
      </c>
      <c r="G10" s="20" t="e">
        <f>E10</f>
        <v>#DIV/0!</v>
      </c>
      <c r="H10" s="20" t="e">
        <f>E12</f>
        <v>#DIV/0!</v>
      </c>
      <c r="I10" s="20" t="e">
        <f t="shared" ref="I10" si="2">(F10-G10*$B$22-H10*$B$23)/($B$20*$B$21)</f>
        <v>#DIV/0!</v>
      </c>
      <c r="J10" s="9" t="s">
        <v>34</v>
      </c>
    </row>
    <row r="11" spans="1:10" x14ac:dyDescent="0.35">
      <c r="A11" s="2" t="s">
        <v>24</v>
      </c>
      <c r="B11" s="15" t="s">
        <v>9</v>
      </c>
      <c r="C11" s="10"/>
      <c r="D11" s="10"/>
      <c r="E11" s="19" t="e">
        <f t="shared" si="0"/>
        <v>#DIV/0!</v>
      </c>
      <c r="F11" s="20"/>
      <c r="G11" s="20"/>
      <c r="H11" s="20"/>
      <c r="I11" s="20"/>
      <c r="J11" s="9"/>
    </row>
    <row r="12" spans="1:10" x14ac:dyDescent="0.35">
      <c r="B12" s="15" t="s">
        <v>10</v>
      </c>
      <c r="C12" s="10"/>
      <c r="D12" s="10"/>
      <c r="E12" s="19" t="e">
        <f t="shared" si="0"/>
        <v>#DIV/0!</v>
      </c>
      <c r="F12" s="20"/>
      <c r="G12" s="20"/>
      <c r="H12" s="20"/>
      <c r="I12" s="20"/>
      <c r="J12" s="9"/>
    </row>
    <row r="13" spans="1:10" x14ac:dyDescent="0.35">
      <c r="B13" s="11" t="s">
        <v>11</v>
      </c>
      <c r="C13" s="10"/>
      <c r="D13" s="10"/>
      <c r="E13" s="10" t="e">
        <f t="shared" si="0"/>
        <v>#DIV/0!</v>
      </c>
      <c r="F13" s="10" t="e">
        <f>E13</f>
        <v>#DIV/0!</v>
      </c>
      <c r="G13" s="12"/>
      <c r="H13" s="12"/>
      <c r="I13" s="12"/>
      <c r="J13" s="10"/>
    </row>
    <row r="16" spans="1:10" x14ac:dyDescent="0.35">
      <c r="A16" s="10" t="s">
        <v>35</v>
      </c>
      <c r="B16" s="10" t="s">
        <v>36</v>
      </c>
    </row>
    <row r="17" spans="1:3" x14ac:dyDescent="0.35">
      <c r="A17" s="10" t="s">
        <v>13</v>
      </c>
      <c r="B17" s="10"/>
      <c r="C17" s="10" t="s">
        <v>18</v>
      </c>
    </row>
    <row r="18" spans="1:3" x14ac:dyDescent="0.35">
      <c r="A18" s="10" t="s">
        <v>14</v>
      </c>
      <c r="B18" s="10">
        <v>2.09</v>
      </c>
      <c r="C18" s="10" t="s">
        <v>19</v>
      </c>
    </row>
    <row r="19" spans="1:3" x14ac:dyDescent="0.35">
      <c r="A19" s="10" t="s">
        <v>20</v>
      </c>
      <c r="B19" s="10">
        <v>45</v>
      </c>
      <c r="C19" s="10" t="s">
        <v>21</v>
      </c>
    </row>
    <row r="20" spans="1:3" x14ac:dyDescent="0.35">
      <c r="A20" s="10" t="s">
        <v>22</v>
      </c>
      <c r="B20" s="10">
        <f>COS((2*PI())*B19/360)</f>
        <v>0.70710678118654757</v>
      </c>
      <c r="C20" s="10"/>
    </row>
    <row r="21" spans="1:3" x14ac:dyDescent="0.35">
      <c r="A21" s="10" t="s">
        <v>23</v>
      </c>
      <c r="B21" s="10">
        <f>SIN((2*PI())*B19/360)</f>
        <v>0.70710678118654746</v>
      </c>
      <c r="C21" s="10"/>
    </row>
    <row r="22" spans="1:3" x14ac:dyDescent="0.35">
      <c r="A22" s="10" t="s">
        <v>25</v>
      </c>
      <c r="B22" s="10">
        <f>B20^2</f>
        <v>0.50000000000000011</v>
      </c>
      <c r="C22" s="10"/>
    </row>
    <row r="23" spans="1:3" x14ac:dyDescent="0.35">
      <c r="A23" s="10" t="s">
        <v>26</v>
      </c>
      <c r="B23" s="10">
        <f>B21^2</f>
        <v>0.49999999999999989</v>
      </c>
      <c r="C23" s="10"/>
    </row>
    <row r="24" spans="1:3" x14ac:dyDescent="0.35">
      <c r="A24" s="10"/>
      <c r="B24" s="10"/>
      <c r="C24" s="10"/>
    </row>
  </sheetData>
  <mergeCells count="15">
    <mergeCell ref="F10:F12"/>
    <mergeCell ref="G10:G12"/>
    <mergeCell ref="H10:H12"/>
    <mergeCell ref="I10:I12"/>
    <mergeCell ref="J4:J6"/>
    <mergeCell ref="J7:J9"/>
    <mergeCell ref="J10:J12"/>
    <mergeCell ref="F4:F6"/>
    <mergeCell ref="G4:G6"/>
    <mergeCell ref="H4:H6"/>
    <mergeCell ref="I4:I6"/>
    <mergeCell ref="F7:F9"/>
    <mergeCell ref="G7:G9"/>
    <mergeCell ref="H7:H9"/>
    <mergeCell ref="I7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0248-88C1-4D70-8BD3-029068085C01}">
  <dimension ref="A1:J24"/>
  <sheetViews>
    <sheetView workbookViewId="0">
      <selection activeCell="I10" sqref="E4:I12"/>
    </sheetView>
  </sheetViews>
  <sheetFormatPr defaultRowHeight="14.5" x14ac:dyDescent="0.35"/>
  <cols>
    <col min="1" max="1" width="9.453125" style="2" bestFit="1" customWidth="1"/>
    <col min="2" max="2" width="11.81640625" style="2" bestFit="1" customWidth="1"/>
    <col min="3" max="3" width="27.08984375" style="2" bestFit="1" customWidth="1"/>
    <col min="4" max="4" width="3.453125" style="2" bestFit="1" customWidth="1"/>
    <col min="5" max="5" width="7.1796875" style="2" bestFit="1" customWidth="1"/>
    <col min="6" max="6" width="8.90625" style="2" bestFit="1" customWidth="1"/>
    <col min="7" max="8" width="8.7265625" style="2"/>
    <col min="9" max="9" width="9.81640625" style="2" bestFit="1" customWidth="1"/>
    <col min="10" max="10" width="10.81640625" style="2" bestFit="1" customWidth="1"/>
    <col min="11" max="16384" width="8.7265625" style="2"/>
  </cols>
  <sheetData>
    <row r="1" spans="1:10" x14ac:dyDescent="0.35">
      <c r="B1" s="16" t="s">
        <v>12</v>
      </c>
      <c r="C1" s="16" t="s">
        <v>15</v>
      </c>
      <c r="D1" s="16" t="s">
        <v>16</v>
      </c>
      <c r="E1" s="16" t="s">
        <v>17</v>
      </c>
      <c r="F1" s="16" t="s">
        <v>27</v>
      </c>
      <c r="G1" s="16" t="s">
        <v>28</v>
      </c>
      <c r="H1" s="16" t="s">
        <v>29</v>
      </c>
      <c r="I1" s="16" t="s">
        <v>30</v>
      </c>
      <c r="J1" s="10"/>
    </row>
    <row r="2" spans="1:10" x14ac:dyDescent="0.35">
      <c r="B2" s="11" t="s">
        <v>0</v>
      </c>
      <c r="C2" s="10"/>
      <c r="D2" s="10"/>
      <c r="E2" s="10" t="e">
        <f>4*C2/(D2*$B$18*$B$17)</f>
        <v>#DIV/0!</v>
      </c>
      <c r="F2" s="10" t="e">
        <f>E2</f>
        <v>#DIV/0!</v>
      </c>
      <c r="G2" s="12"/>
      <c r="H2" s="12"/>
      <c r="I2" s="12"/>
      <c r="J2" s="10"/>
    </row>
    <row r="3" spans="1:10" x14ac:dyDescent="0.35">
      <c r="B3" s="11" t="s">
        <v>1</v>
      </c>
      <c r="C3" s="10"/>
      <c r="D3" s="10"/>
      <c r="E3" s="10" t="e">
        <f t="shared" ref="E3:E13" si="0">4*C3/(D3*$B$18*$B$17)</f>
        <v>#DIV/0!</v>
      </c>
      <c r="F3" s="10" t="e">
        <f>E3</f>
        <v>#DIV/0!</v>
      </c>
      <c r="G3" s="12"/>
      <c r="H3" s="12"/>
      <c r="I3" s="12"/>
      <c r="J3" s="10"/>
    </row>
    <row r="4" spans="1:10" x14ac:dyDescent="0.35">
      <c r="B4" s="13" t="s">
        <v>2</v>
      </c>
      <c r="C4" s="10"/>
      <c r="D4" s="10"/>
      <c r="E4" s="19" t="e">
        <f t="shared" si="0"/>
        <v>#DIV/0!</v>
      </c>
      <c r="F4" s="20" t="e">
        <f>E5</f>
        <v>#DIV/0!</v>
      </c>
      <c r="G4" s="20" t="e">
        <f>E4</f>
        <v>#DIV/0!</v>
      </c>
      <c r="H4" s="20" t="e">
        <f>E6</f>
        <v>#DIV/0!</v>
      </c>
      <c r="I4" s="20" t="e">
        <f>(F4-G4*$B$22-H4*$B$23)/($B$20*$B$21)</f>
        <v>#DIV/0!</v>
      </c>
      <c r="J4" s="9" t="s">
        <v>32</v>
      </c>
    </row>
    <row r="5" spans="1:10" x14ac:dyDescent="0.35">
      <c r="A5" s="2" t="s">
        <v>24</v>
      </c>
      <c r="B5" s="13" t="s">
        <v>3</v>
      </c>
      <c r="C5" s="10"/>
      <c r="D5" s="10"/>
      <c r="E5" s="19" t="e">
        <f t="shared" si="0"/>
        <v>#DIV/0!</v>
      </c>
      <c r="F5" s="20"/>
      <c r="G5" s="20"/>
      <c r="H5" s="20"/>
      <c r="I5" s="20"/>
      <c r="J5" s="9"/>
    </row>
    <row r="6" spans="1:10" x14ac:dyDescent="0.35">
      <c r="B6" s="13" t="s">
        <v>4</v>
      </c>
      <c r="C6" s="10"/>
      <c r="D6" s="10"/>
      <c r="E6" s="19" t="e">
        <f t="shared" si="0"/>
        <v>#DIV/0!</v>
      </c>
      <c r="F6" s="20"/>
      <c r="G6" s="20"/>
      <c r="H6" s="20"/>
      <c r="I6" s="20"/>
      <c r="J6" s="9"/>
    </row>
    <row r="7" spans="1:10" x14ac:dyDescent="0.35">
      <c r="B7" s="14" t="s">
        <v>5</v>
      </c>
      <c r="C7" s="10"/>
      <c r="D7" s="10"/>
      <c r="E7" s="19" t="e">
        <f t="shared" si="0"/>
        <v>#DIV/0!</v>
      </c>
      <c r="F7" s="20" t="e">
        <f>E8</f>
        <v>#DIV/0!</v>
      </c>
      <c r="G7" s="20" t="e">
        <f>E7</f>
        <v>#DIV/0!</v>
      </c>
      <c r="H7" s="20" t="e">
        <f>E9</f>
        <v>#DIV/0!</v>
      </c>
      <c r="I7" s="20" t="e">
        <f t="shared" ref="I7" si="1">(F7-G7*$B$22-H7*$B$23)/($B$20*$B$21)</f>
        <v>#DIV/0!</v>
      </c>
      <c r="J7" s="9" t="s">
        <v>33</v>
      </c>
    </row>
    <row r="8" spans="1:10" x14ac:dyDescent="0.35">
      <c r="A8" s="2" t="s">
        <v>24</v>
      </c>
      <c r="B8" s="14" t="s">
        <v>6</v>
      </c>
      <c r="C8" s="10"/>
      <c r="D8" s="10"/>
      <c r="E8" s="19" t="e">
        <f t="shared" si="0"/>
        <v>#DIV/0!</v>
      </c>
      <c r="F8" s="20"/>
      <c r="G8" s="20"/>
      <c r="H8" s="20"/>
      <c r="I8" s="20"/>
      <c r="J8" s="9"/>
    </row>
    <row r="9" spans="1:10" x14ac:dyDescent="0.35">
      <c r="B9" s="14" t="s">
        <v>7</v>
      </c>
      <c r="C9" s="10"/>
      <c r="D9" s="10"/>
      <c r="E9" s="19" t="e">
        <f t="shared" si="0"/>
        <v>#DIV/0!</v>
      </c>
      <c r="F9" s="20"/>
      <c r="G9" s="20"/>
      <c r="H9" s="20"/>
      <c r="I9" s="20"/>
      <c r="J9" s="9"/>
    </row>
    <row r="10" spans="1:10" x14ac:dyDescent="0.35">
      <c r="B10" s="15" t="s">
        <v>8</v>
      </c>
      <c r="C10" s="10"/>
      <c r="D10" s="10"/>
      <c r="E10" s="19" t="e">
        <f t="shared" si="0"/>
        <v>#DIV/0!</v>
      </c>
      <c r="F10" s="20" t="e">
        <f>E11</f>
        <v>#DIV/0!</v>
      </c>
      <c r="G10" s="20" t="e">
        <f>E10</f>
        <v>#DIV/0!</v>
      </c>
      <c r="H10" s="20" t="e">
        <f>E12</f>
        <v>#DIV/0!</v>
      </c>
      <c r="I10" s="20" t="e">
        <f t="shared" ref="I10" si="2">(F10-G10*$B$22-H10*$B$23)/($B$20*$B$21)</f>
        <v>#DIV/0!</v>
      </c>
      <c r="J10" s="9" t="s">
        <v>34</v>
      </c>
    </row>
    <row r="11" spans="1:10" x14ac:dyDescent="0.35">
      <c r="A11" s="2" t="s">
        <v>24</v>
      </c>
      <c r="B11" s="15" t="s">
        <v>9</v>
      </c>
      <c r="C11" s="10"/>
      <c r="D11" s="10"/>
      <c r="E11" s="19" t="e">
        <f t="shared" si="0"/>
        <v>#DIV/0!</v>
      </c>
      <c r="F11" s="20"/>
      <c r="G11" s="20"/>
      <c r="H11" s="20"/>
      <c r="I11" s="20"/>
      <c r="J11" s="9"/>
    </row>
    <row r="12" spans="1:10" x14ac:dyDescent="0.35">
      <c r="B12" s="15" t="s">
        <v>10</v>
      </c>
      <c r="C12" s="10"/>
      <c r="D12" s="10"/>
      <c r="E12" s="19" t="e">
        <f t="shared" si="0"/>
        <v>#DIV/0!</v>
      </c>
      <c r="F12" s="20"/>
      <c r="G12" s="20"/>
      <c r="H12" s="20"/>
      <c r="I12" s="20"/>
      <c r="J12" s="9"/>
    </row>
    <row r="13" spans="1:10" x14ac:dyDescent="0.35">
      <c r="B13" s="11" t="s">
        <v>11</v>
      </c>
      <c r="C13" s="10"/>
      <c r="D13" s="10"/>
      <c r="E13" s="10" t="e">
        <f t="shared" si="0"/>
        <v>#DIV/0!</v>
      </c>
      <c r="F13" s="10" t="e">
        <f>E13</f>
        <v>#DIV/0!</v>
      </c>
      <c r="G13" s="12"/>
      <c r="H13" s="12"/>
      <c r="I13" s="12"/>
      <c r="J13" s="10"/>
    </row>
    <row r="16" spans="1:10" x14ac:dyDescent="0.35">
      <c r="A16" s="10" t="s">
        <v>35</v>
      </c>
      <c r="B16" s="10" t="s">
        <v>36</v>
      </c>
    </row>
    <row r="17" spans="1:3" x14ac:dyDescent="0.35">
      <c r="A17" s="10" t="s">
        <v>13</v>
      </c>
      <c r="B17" s="10"/>
      <c r="C17" s="10" t="s">
        <v>18</v>
      </c>
    </row>
    <row r="18" spans="1:3" x14ac:dyDescent="0.35">
      <c r="A18" s="10" t="s">
        <v>14</v>
      </c>
      <c r="B18" s="10">
        <v>2.09</v>
      </c>
      <c r="C18" s="10" t="s">
        <v>19</v>
      </c>
    </row>
    <row r="19" spans="1:3" x14ac:dyDescent="0.35">
      <c r="A19" s="10" t="s">
        <v>20</v>
      </c>
      <c r="B19" s="10">
        <v>45</v>
      </c>
      <c r="C19" s="10" t="s">
        <v>21</v>
      </c>
    </row>
    <row r="20" spans="1:3" x14ac:dyDescent="0.35">
      <c r="A20" s="10" t="s">
        <v>22</v>
      </c>
      <c r="B20" s="10">
        <f>COS((2*PI())*B19/360)</f>
        <v>0.70710678118654757</v>
      </c>
      <c r="C20" s="10"/>
    </row>
    <row r="21" spans="1:3" x14ac:dyDescent="0.35">
      <c r="A21" s="10" t="s">
        <v>23</v>
      </c>
      <c r="B21" s="10">
        <f>SIN((2*PI())*B19/360)</f>
        <v>0.70710678118654746</v>
      </c>
      <c r="C21" s="10"/>
    </row>
    <row r="22" spans="1:3" x14ac:dyDescent="0.35">
      <c r="A22" s="10" t="s">
        <v>25</v>
      </c>
      <c r="B22" s="10">
        <f>B20^2</f>
        <v>0.50000000000000011</v>
      </c>
      <c r="C22" s="10"/>
    </row>
    <row r="23" spans="1:3" x14ac:dyDescent="0.35">
      <c r="A23" s="10" t="s">
        <v>26</v>
      </c>
      <c r="B23" s="10">
        <f>B21^2</f>
        <v>0.49999999999999989</v>
      </c>
      <c r="C23" s="10"/>
    </row>
    <row r="24" spans="1:3" x14ac:dyDescent="0.35">
      <c r="A24" s="10"/>
      <c r="B24" s="10"/>
      <c r="C24" s="10"/>
    </row>
  </sheetData>
  <mergeCells count="15">
    <mergeCell ref="F10:F12"/>
    <mergeCell ref="G10:G12"/>
    <mergeCell ref="H10:H12"/>
    <mergeCell ref="I10:I12"/>
    <mergeCell ref="J4:J6"/>
    <mergeCell ref="J7:J9"/>
    <mergeCell ref="J10:J12"/>
    <mergeCell ref="F4:F6"/>
    <mergeCell ref="G4:G6"/>
    <mergeCell ref="H4:H6"/>
    <mergeCell ref="I4:I6"/>
    <mergeCell ref="F7:F9"/>
    <mergeCell ref="G7:G9"/>
    <mergeCell ref="H7:H9"/>
    <mergeCell ref="I7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7760-D230-406B-851C-94FE2E4D7E88}">
  <dimension ref="A1:J24"/>
  <sheetViews>
    <sheetView workbookViewId="0">
      <selection activeCell="I10" sqref="E4:I12"/>
    </sheetView>
  </sheetViews>
  <sheetFormatPr defaultRowHeight="14.5" x14ac:dyDescent="0.35"/>
  <cols>
    <col min="1" max="1" width="9.453125" style="2" bestFit="1" customWidth="1"/>
    <col min="2" max="2" width="11.81640625" style="2" bestFit="1" customWidth="1"/>
    <col min="3" max="3" width="27.08984375" style="2" bestFit="1" customWidth="1"/>
    <col min="4" max="4" width="3.453125" style="2" bestFit="1" customWidth="1"/>
    <col min="5" max="5" width="7.1796875" style="2" bestFit="1" customWidth="1"/>
    <col min="6" max="6" width="8.90625" style="2" bestFit="1" customWidth="1"/>
    <col min="7" max="8" width="8.7265625" style="2"/>
    <col min="9" max="9" width="9.81640625" style="2" bestFit="1" customWidth="1"/>
    <col min="10" max="10" width="10.81640625" style="2" bestFit="1" customWidth="1"/>
    <col min="11" max="16384" width="8.7265625" style="2"/>
  </cols>
  <sheetData>
    <row r="1" spans="1:10" x14ac:dyDescent="0.35">
      <c r="B1" s="16" t="s">
        <v>12</v>
      </c>
      <c r="C1" s="16" t="s">
        <v>15</v>
      </c>
      <c r="D1" s="16" t="s">
        <v>16</v>
      </c>
      <c r="E1" s="16" t="s">
        <v>17</v>
      </c>
      <c r="F1" s="16" t="s">
        <v>27</v>
      </c>
      <c r="G1" s="16" t="s">
        <v>28</v>
      </c>
      <c r="H1" s="16" t="s">
        <v>29</v>
      </c>
      <c r="I1" s="16" t="s">
        <v>30</v>
      </c>
      <c r="J1" s="10"/>
    </row>
    <row r="2" spans="1:10" x14ac:dyDescent="0.35">
      <c r="B2" s="11" t="s">
        <v>0</v>
      </c>
      <c r="C2" s="10"/>
      <c r="D2" s="10"/>
      <c r="E2" s="10" t="e">
        <f>4*C2/(D2*$B$18*$B$17)</f>
        <v>#DIV/0!</v>
      </c>
      <c r="F2" s="10" t="e">
        <f>E2</f>
        <v>#DIV/0!</v>
      </c>
      <c r="G2" s="12"/>
      <c r="H2" s="12"/>
      <c r="I2" s="12"/>
      <c r="J2" s="10"/>
    </row>
    <row r="3" spans="1:10" x14ac:dyDescent="0.35">
      <c r="B3" s="11" t="s">
        <v>1</v>
      </c>
      <c r="C3" s="10"/>
      <c r="D3" s="10"/>
      <c r="E3" s="10" t="e">
        <f t="shared" ref="E3:E13" si="0">4*C3/(D3*$B$18*$B$17)</f>
        <v>#DIV/0!</v>
      </c>
      <c r="F3" s="10" t="e">
        <f>E3</f>
        <v>#DIV/0!</v>
      </c>
      <c r="G3" s="12"/>
      <c r="H3" s="12"/>
      <c r="I3" s="12"/>
      <c r="J3" s="10"/>
    </row>
    <row r="4" spans="1:10" x14ac:dyDescent="0.35">
      <c r="B4" s="13" t="s">
        <v>2</v>
      </c>
      <c r="C4" s="10"/>
      <c r="D4" s="10"/>
      <c r="E4" s="19" t="e">
        <f t="shared" si="0"/>
        <v>#DIV/0!</v>
      </c>
      <c r="F4" s="20" t="e">
        <f>E5</f>
        <v>#DIV/0!</v>
      </c>
      <c r="G4" s="20" t="e">
        <f>E4</f>
        <v>#DIV/0!</v>
      </c>
      <c r="H4" s="20" t="e">
        <f>E6</f>
        <v>#DIV/0!</v>
      </c>
      <c r="I4" s="20" t="e">
        <f>(F4-G4*$B$22-H4*$B$23)/($B$20*$B$21)</f>
        <v>#DIV/0!</v>
      </c>
      <c r="J4" s="9" t="s">
        <v>32</v>
      </c>
    </row>
    <row r="5" spans="1:10" x14ac:dyDescent="0.35">
      <c r="A5" s="2" t="s">
        <v>24</v>
      </c>
      <c r="B5" s="13" t="s">
        <v>3</v>
      </c>
      <c r="C5" s="10"/>
      <c r="D5" s="10"/>
      <c r="E5" s="19" t="e">
        <f t="shared" si="0"/>
        <v>#DIV/0!</v>
      </c>
      <c r="F5" s="20"/>
      <c r="G5" s="20"/>
      <c r="H5" s="20"/>
      <c r="I5" s="20"/>
      <c r="J5" s="9"/>
    </row>
    <row r="6" spans="1:10" x14ac:dyDescent="0.35">
      <c r="B6" s="13" t="s">
        <v>4</v>
      </c>
      <c r="C6" s="10"/>
      <c r="D6" s="10"/>
      <c r="E6" s="19" t="e">
        <f t="shared" si="0"/>
        <v>#DIV/0!</v>
      </c>
      <c r="F6" s="20"/>
      <c r="G6" s="20"/>
      <c r="H6" s="20"/>
      <c r="I6" s="20"/>
      <c r="J6" s="9"/>
    </row>
    <row r="7" spans="1:10" x14ac:dyDescent="0.35">
      <c r="B7" s="14" t="s">
        <v>5</v>
      </c>
      <c r="C7" s="10"/>
      <c r="D7" s="10"/>
      <c r="E7" s="19" t="e">
        <f t="shared" si="0"/>
        <v>#DIV/0!</v>
      </c>
      <c r="F7" s="20" t="e">
        <f>E8</f>
        <v>#DIV/0!</v>
      </c>
      <c r="G7" s="20" t="e">
        <f>E7</f>
        <v>#DIV/0!</v>
      </c>
      <c r="H7" s="20" t="e">
        <f>E9</f>
        <v>#DIV/0!</v>
      </c>
      <c r="I7" s="20" t="e">
        <f t="shared" ref="I7" si="1">(F7-G7*$B$22-H7*$B$23)/($B$20*$B$21)</f>
        <v>#DIV/0!</v>
      </c>
      <c r="J7" s="9" t="s">
        <v>33</v>
      </c>
    </row>
    <row r="8" spans="1:10" x14ac:dyDescent="0.35">
      <c r="A8" s="2" t="s">
        <v>24</v>
      </c>
      <c r="B8" s="14" t="s">
        <v>6</v>
      </c>
      <c r="C8" s="10"/>
      <c r="D8" s="10"/>
      <c r="E8" s="19" t="e">
        <f t="shared" si="0"/>
        <v>#DIV/0!</v>
      </c>
      <c r="F8" s="20"/>
      <c r="G8" s="20"/>
      <c r="H8" s="20"/>
      <c r="I8" s="20"/>
      <c r="J8" s="9"/>
    </row>
    <row r="9" spans="1:10" x14ac:dyDescent="0.35">
      <c r="B9" s="14" t="s">
        <v>7</v>
      </c>
      <c r="C9" s="10"/>
      <c r="D9" s="10"/>
      <c r="E9" s="19" t="e">
        <f t="shared" si="0"/>
        <v>#DIV/0!</v>
      </c>
      <c r="F9" s="20"/>
      <c r="G9" s="20"/>
      <c r="H9" s="20"/>
      <c r="I9" s="20"/>
      <c r="J9" s="9"/>
    </row>
    <row r="10" spans="1:10" x14ac:dyDescent="0.35">
      <c r="B10" s="15" t="s">
        <v>8</v>
      </c>
      <c r="C10" s="10"/>
      <c r="D10" s="10"/>
      <c r="E10" s="19" t="e">
        <f t="shared" si="0"/>
        <v>#DIV/0!</v>
      </c>
      <c r="F10" s="20" t="e">
        <f>E11</f>
        <v>#DIV/0!</v>
      </c>
      <c r="G10" s="20" t="e">
        <f>E10</f>
        <v>#DIV/0!</v>
      </c>
      <c r="H10" s="20" t="e">
        <f>E12</f>
        <v>#DIV/0!</v>
      </c>
      <c r="I10" s="20" t="e">
        <f t="shared" ref="I10" si="2">(F10-G10*$B$22-H10*$B$23)/($B$20*$B$21)</f>
        <v>#DIV/0!</v>
      </c>
      <c r="J10" s="9" t="s">
        <v>34</v>
      </c>
    </row>
    <row r="11" spans="1:10" x14ac:dyDescent="0.35">
      <c r="A11" s="2" t="s">
        <v>24</v>
      </c>
      <c r="B11" s="15" t="s">
        <v>9</v>
      </c>
      <c r="C11" s="10"/>
      <c r="D11" s="10"/>
      <c r="E11" s="19" t="e">
        <f t="shared" si="0"/>
        <v>#DIV/0!</v>
      </c>
      <c r="F11" s="20"/>
      <c r="G11" s="20"/>
      <c r="H11" s="20"/>
      <c r="I11" s="20"/>
      <c r="J11" s="9"/>
    </row>
    <row r="12" spans="1:10" x14ac:dyDescent="0.35">
      <c r="B12" s="15" t="s">
        <v>10</v>
      </c>
      <c r="C12" s="10"/>
      <c r="D12" s="10"/>
      <c r="E12" s="19" t="e">
        <f t="shared" si="0"/>
        <v>#DIV/0!</v>
      </c>
      <c r="F12" s="20"/>
      <c r="G12" s="20"/>
      <c r="H12" s="20"/>
      <c r="I12" s="20"/>
      <c r="J12" s="9"/>
    </row>
    <row r="13" spans="1:10" x14ac:dyDescent="0.35">
      <c r="B13" s="11" t="s">
        <v>11</v>
      </c>
      <c r="C13" s="10"/>
      <c r="D13" s="10"/>
      <c r="E13" s="10" t="e">
        <f t="shared" si="0"/>
        <v>#DIV/0!</v>
      </c>
      <c r="F13" s="10" t="e">
        <f>E13</f>
        <v>#DIV/0!</v>
      </c>
      <c r="G13" s="12"/>
      <c r="H13" s="12"/>
      <c r="I13" s="12"/>
      <c r="J13" s="10"/>
    </row>
    <row r="16" spans="1:10" x14ac:dyDescent="0.35">
      <c r="A16" s="10" t="s">
        <v>35</v>
      </c>
      <c r="B16" s="10" t="s">
        <v>36</v>
      </c>
    </row>
    <row r="17" spans="1:3" x14ac:dyDescent="0.35">
      <c r="A17" s="10" t="s">
        <v>13</v>
      </c>
      <c r="B17" s="10"/>
      <c r="C17" s="10" t="s">
        <v>18</v>
      </c>
    </row>
    <row r="18" spans="1:3" x14ac:dyDescent="0.35">
      <c r="A18" s="10" t="s">
        <v>14</v>
      </c>
      <c r="B18" s="10">
        <v>2.09</v>
      </c>
      <c r="C18" s="10" t="s">
        <v>19</v>
      </c>
    </row>
    <row r="19" spans="1:3" x14ac:dyDescent="0.35">
      <c r="A19" s="10" t="s">
        <v>20</v>
      </c>
      <c r="B19" s="10">
        <v>45</v>
      </c>
      <c r="C19" s="10" t="s">
        <v>21</v>
      </c>
    </row>
    <row r="20" spans="1:3" x14ac:dyDescent="0.35">
      <c r="A20" s="10" t="s">
        <v>22</v>
      </c>
      <c r="B20" s="10">
        <f>COS((2*PI())*B19/360)</f>
        <v>0.70710678118654757</v>
      </c>
      <c r="C20" s="10"/>
    </row>
    <row r="21" spans="1:3" x14ac:dyDescent="0.35">
      <c r="A21" s="10" t="s">
        <v>23</v>
      </c>
      <c r="B21" s="10">
        <f>SIN((2*PI())*B19/360)</f>
        <v>0.70710678118654746</v>
      </c>
      <c r="C21" s="10"/>
    </row>
    <row r="22" spans="1:3" x14ac:dyDescent="0.35">
      <c r="A22" s="10" t="s">
        <v>25</v>
      </c>
      <c r="B22" s="10">
        <f>B20^2</f>
        <v>0.50000000000000011</v>
      </c>
      <c r="C22" s="10"/>
    </row>
    <row r="23" spans="1:3" x14ac:dyDescent="0.35">
      <c r="A23" s="10" t="s">
        <v>26</v>
      </c>
      <c r="B23" s="10">
        <f>B21^2</f>
        <v>0.49999999999999989</v>
      </c>
      <c r="C23" s="10"/>
    </row>
    <row r="24" spans="1:3" x14ac:dyDescent="0.35">
      <c r="A24" s="10"/>
      <c r="B24" s="10"/>
      <c r="C24" s="10"/>
    </row>
  </sheetData>
  <mergeCells count="15">
    <mergeCell ref="F10:F12"/>
    <mergeCell ref="G10:G12"/>
    <mergeCell ref="H10:H12"/>
    <mergeCell ref="I10:I12"/>
    <mergeCell ref="J4:J6"/>
    <mergeCell ref="J7:J9"/>
    <mergeCell ref="J10:J12"/>
    <mergeCell ref="F4:F6"/>
    <mergeCell ref="G4:G6"/>
    <mergeCell ref="H4:H6"/>
    <mergeCell ref="I4:I6"/>
    <mergeCell ref="F7:F9"/>
    <mergeCell ref="G7:G9"/>
    <mergeCell ref="H7:H9"/>
    <mergeCell ref="I7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8FB-67E8-48C9-8E81-EC9318E9B433}">
  <dimension ref="A1:J25"/>
  <sheetViews>
    <sheetView tabSelected="1" workbookViewId="0">
      <selection activeCell="N14" sqref="N14"/>
    </sheetView>
  </sheetViews>
  <sheetFormatPr defaultRowHeight="14.5" x14ac:dyDescent="0.35"/>
  <cols>
    <col min="1" max="1" width="11" style="2" bestFit="1" customWidth="1"/>
    <col min="2" max="2" width="11.81640625" style="2" bestFit="1" customWidth="1"/>
    <col min="3" max="3" width="27.08984375" style="2" bestFit="1" customWidth="1"/>
    <col min="4" max="4" width="15.54296875" style="2" bestFit="1" customWidth="1"/>
    <col min="5" max="9" width="12.453125" style="2" bestFit="1" customWidth="1"/>
    <col min="10" max="10" width="10.81640625" style="2" bestFit="1" customWidth="1"/>
    <col min="11" max="16384" width="8.7265625" style="2"/>
  </cols>
  <sheetData>
    <row r="1" spans="1:10" x14ac:dyDescent="0.35">
      <c r="B1" s="2" t="s">
        <v>12</v>
      </c>
      <c r="C1" s="3"/>
      <c r="D1" s="2" t="s">
        <v>31</v>
      </c>
      <c r="E1" s="2" t="s">
        <v>17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10" x14ac:dyDescent="0.35">
      <c r="B2" s="4" t="s">
        <v>0</v>
      </c>
      <c r="C2" s="3"/>
      <c r="E2" s="2" t="e">
        <f>4*C2/(D2*$B$18*$B$17)</f>
        <v>#DIV/0!</v>
      </c>
      <c r="F2" s="2" t="e">
        <f>E2</f>
        <v>#DIV/0!</v>
      </c>
      <c r="G2" s="3"/>
      <c r="H2" s="3"/>
      <c r="I2" s="3"/>
    </row>
    <row r="3" spans="1:10" x14ac:dyDescent="0.35">
      <c r="B3" s="4" t="s">
        <v>1</v>
      </c>
      <c r="C3" s="3"/>
      <c r="E3" s="2" t="e">
        <f t="shared" ref="E3:E13" si="0">4*C3/(D3*$B$18*$B$17)</f>
        <v>#DIV/0!</v>
      </c>
      <c r="F3" s="2" t="e">
        <f>E3</f>
        <v>#DIV/0!</v>
      </c>
      <c r="G3" s="3"/>
      <c r="H3" s="3"/>
      <c r="I3" s="3"/>
    </row>
    <row r="4" spans="1:10" x14ac:dyDescent="0.35">
      <c r="B4" s="5" t="s">
        <v>2</v>
      </c>
      <c r="C4" s="3"/>
      <c r="D4" s="17">
        <v>4.274</v>
      </c>
      <c r="E4" s="17">
        <f>D4*$B$25</f>
        <v>4.2740000000000001E-6</v>
      </c>
      <c r="F4" s="18">
        <f>E5</f>
        <v>6.4000000000000004E-8</v>
      </c>
      <c r="G4" s="18">
        <f>E4</f>
        <v>4.2740000000000001E-6</v>
      </c>
      <c r="H4" s="18">
        <f>E6</f>
        <v>-3.9550000000000002E-6</v>
      </c>
      <c r="I4" s="18">
        <f>(F4-G4*$B$22-H4*$B$23)/($B$20*$B$21)</f>
        <v>-1.9100000000000122E-7</v>
      </c>
      <c r="J4" s="1" t="s">
        <v>32</v>
      </c>
    </row>
    <row r="5" spans="1:10" x14ac:dyDescent="0.35">
      <c r="A5" s="2" t="s">
        <v>24</v>
      </c>
      <c r="B5" s="5" t="s">
        <v>3</v>
      </c>
      <c r="C5" s="3"/>
      <c r="D5" s="17">
        <v>6.4000000000000001E-2</v>
      </c>
      <c r="E5" s="17">
        <f t="shared" ref="E5:E12" si="1">D5*$B$25</f>
        <v>6.4000000000000004E-8</v>
      </c>
      <c r="F5" s="18"/>
      <c r="G5" s="18"/>
      <c r="H5" s="18"/>
      <c r="I5" s="18"/>
      <c r="J5" s="1"/>
    </row>
    <row r="6" spans="1:10" x14ac:dyDescent="0.35">
      <c r="B6" s="5" t="s">
        <v>4</v>
      </c>
      <c r="C6" s="3"/>
      <c r="D6" s="17">
        <v>-3.9550000000000001</v>
      </c>
      <c r="E6" s="17">
        <f t="shared" si="1"/>
        <v>-3.9550000000000002E-6</v>
      </c>
      <c r="F6" s="18"/>
      <c r="G6" s="18"/>
      <c r="H6" s="18"/>
      <c r="I6" s="18"/>
      <c r="J6" s="1"/>
    </row>
    <row r="7" spans="1:10" x14ac:dyDescent="0.35">
      <c r="B7" s="6" t="s">
        <v>5</v>
      </c>
      <c r="C7" s="3"/>
      <c r="D7" s="17">
        <v>-4.0830000000000002</v>
      </c>
      <c r="E7" s="17">
        <f t="shared" si="1"/>
        <v>-4.0829999999999997E-6</v>
      </c>
      <c r="F7" s="18">
        <f>E8</f>
        <v>-1.1419E-5</v>
      </c>
      <c r="G7" s="18">
        <f>E7</f>
        <v>-4.0829999999999997E-6</v>
      </c>
      <c r="H7" s="18">
        <f>E9</f>
        <v>-9.8879999999999992E-6</v>
      </c>
      <c r="I7" s="18">
        <f t="shared" ref="I7" si="2">(F7-G7*$B$22-H7*$B$23)/($B$20*$B$21)</f>
        <v>-8.8670000000000017E-6</v>
      </c>
      <c r="J7" s="1" t="s">
        <v>33</v>
      </c>
    </row>
    <row r="8" spans="1:10" x14ac:dyDescent="0.35">
      <c r="A8" s="2" t="s">
        <v>24</v>
      </c>
      <c r="B8" s="6" t="s">
        <v>6</v>
      </c>
      <c r="C8" s="3"/>
      <c r="D8" s="17">
        <v>-11.419</v>
      </c>
      <c r="E8" s="17">
        <f t="shared" si="1"/>
        <v>-1.1419E-5</v>
      </c>
      <c r="F8" s="18"/>
      <c r="G8" s="18"/>
      <c r="H8" s="18"/>
      <c r="I8" s="18"/>
      <c r="J8" s="1"/>
    </row>
    <row r="9" spans="1:10" x14ac:dyDescent="0.35">
      <c r="B9" s="6" t="s">
        <v>7</v>
      </c>
      <c r="C9" s="3"/>
      <c r="D9" s="17">
        <v>-9.8879999999999999</v>
      </c>
      <c r="E9" s="17">
        <f t="shared" si="1"/>
        <v>-9.8879999999999992E-6</v>
      </c>
      <c r="F9" s="18"/>
      <c r="G9" s="18"/>
      <c r="H9" s="18"/>
      <c r="I9" s="18"/>
      <c r="J9" s="1"/>
    </row>
    <row r="10" spans="1:10" x14ac:dyDescent="0.35">
      <c r="B10" s="7" t="s">
        <v>8</v>
      </c>
      <c r="C10" s="3"/>
      <c r="D10" s="17">
        <v>10.08</v>
      </c>
      <c r="E10" s="17">
        <f t="shared" si="1"/>
        <v>1.008E-5</v>
      </c>
      <c r="F10" s="18">
        <f>E11</f>
        <v>2.0797000000000001E-5</v>
      </c>
      <c r="G10" s="18">
        <f>E10</f>
        <v>1.008E-5</v>
      </c>
      <c r="H10" s="18">
        <f>E12</f>
        <v>5.8689999999999992E-6</v>
      </c>
      <c r="I10" s="18">
        <f t="shared" ref="I10" si="3">(F10-G10*$B$22-H10*$B$23)/($B$20*$B$21)</f>
        <v>2.5644999999999999E-5</v>
      </c>
      <c r="J10" s="1" t="s">
        <v>34</v>
      </c>
    </row>
    <row r="11" spans="1:10" x14ac:dyDescent="0.35">
      <c r="A11" s="2" t="s">
        <v>24</v>
      </c>
      <c r="B11" s="7" t="s">
        <v>9</v>
      </c>
      <c r="C11" s="3"/>
      <c r="D11" s="17">
        <v>20.797000000000001</v>
      </c>
      <c r="E11" s="17">
        <f t="shared" si="1"/>
        <v>2.0797000000000001E-5</v>
      </c>
      <c r="F11" s="18"/>
      <c r="G11" s="18"/>
      <c r="H11" s="18"/>
      <c r="I11" s="18"/>
      <c r="J11" s="1"/>
    </row>
    <row r="12" spans="1:10" x14ac:dyDescent="0.35">
      <c r="B12" s="7" t="s">
        <v>10</v>
      </c>
      <c r="C12" s="3"/>
      <c r="D12" s="17">
        <v>5.8689999999999998</v>
      </c>
      <c r="E12" s="17">
        <f t="shared" si="1"/>
        <v>5.8689999999999992E-6</v>
      </c>
      <c r="F12" s="18"/>
      <c r="G12" s="18"/>
      <c r="H12" s="18"/>
      <c r="I12" s="18"/>
      <c r="J12" s="1"/>
    </row>
    <row r="13" spans="1:10" x14ac:dyDescent="0.35">
      <c r="B13" s="4" t="s">
        <v>11</v>
      </c>
      <c r="C13" s="3"/>
      <c r="E13" s="2" t="e">
        <f t="shared" si="0"/>
        <v>#DIV/0!</v>
      </c>
      <c r="F13" s="2" t="e">
        <f>E13</f>
        <v>#DIV/0!</v>
      </c>
      <c r="G13" s="3"/>
      <c r="H13" s="3"/>
      <c r="I13" s="3"/>
      <c r="J13" s="8"/>
    </row>
    <row r="16" spans="1:10" x14ac:dyDescent="0.35">
      <c r="A16" s="10" t="s">
        <v>35</v>
      </c>
      <c r="B16" s="10" t="s">
        <v>36</v>
      </c>
    </row>
    <row r="17" spans="1:3" x14ac:dyDescent="0.35">
      <c r="A17" s="10" t="s">
        <v>13</v>
      </c>
      <c r="B17" s="10"/>
      <c r="C17" s="10" t="s">
        <v>18</v>
      </c>
    </row>
    <row r="18" spans="1:3" x14ac:dyDescent="0.35">
      <c r="A18" s="10" t="s">
        <v>14</v>
      </c>
      <c r="B18" s="10">
        <v>2.09</v>
      </c>
      <c r="C18" s="10" t="s">
        <v>19</v>
      </c>
    </row>
    <row r="19" spans="1:3" x14ac:dyDescent="0.35">
      <c r="A19" s="10" t="s">
        <v>20</v>
      </c>
      <c r="B19" s="10">
        <v>45</v>
      </c>
      <c r="C19" s="10" t="s">
        <v>21</v>
      </c>
    </row>
    <row r="20" spans="1:3" x14ac:dyDescent="0.35">
      <c r="A20" s="10" t="s">
        <v>22</v>
      </c>
      <c r="B20" s="10">
        <f>COS((2*PI())*B19/360)</f>
        <v>0.70710678118654757</v>
      </c>
      <c r="C20" s="10"/>
    </row>
    <row r="21" spans="1:3" x14ac:dyDescent="0.35">
      <c r="A21" s="10" t="s">
        <v>23</v>
      </c>
      <c r="B21" s="10">
        <f>SIN((2*PI())*B19/360)</f>
        <v>0.70710678118654746</v>
      </c>
      <c r="C21" s="10"/>
    </row>
    <row r="22" spans="1:3" x14ac:dyDescent="0.35">
      <c r="A22" s="10" t="s">
        <v>25</v>
      </c>
      <c r="B22" s="10">
        <f>B20^2</f>
        <v>0.50000000000000011</v>
      </c>
      <c r="C22" s="10"/>
    </row>
    <row r="23" spans="1:3" x14ac:dyDescent="0.35">
      <c r="A23" s="10" t="s">
        <v>26</v>
      </c>
      <c r="B23" s="10">
        <f>B21^2</f>
        <v>0.49999999999999989</v>
      </c>
      <c r="C23" s="10"/>
    </row>
    <row r="25" spans="1:3" x14ac:dyDescent="0.35">
      <c r="A25" s="2" t="s">
        <v>37</v>
      </c>
      <c r="B25" s="2">
        <f>1*10^(-6)</f>
        <v>9.9999999999999995E-7</v>
      </c>
    </row>
  </sheetData>
  <mergeCells count="15">
    <mergeCell ref="F10:F12"/>
    <mergeCell ref="G10:G12"/>
    <mergeCell ref="H10:H12"/>
    <mergeCell ref="I10:I12"/>
    <mergeCell ref="J4:J6"/>
    <mergeCell ref="J7:J9"/>
    <mergeCell ref="J10:J12"/>
    <mergeCell ref="F4:F6"/>
    <mergeCell ref="G4:G6"/>
    <mergeCell ref="H4:H6"/>
    <mergeCell ref="I4:I6"/>
    <mergeCell ref="F7:F9"/>
    <mergeCell ref="G7:G9"/>
    <mergeCell ref="H7:H9"/>
    <mergeCell ref="I7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Spar Loading 1</vt:lpstr>
      <vt:lpstr>Front Spar Loading 2</vt:lpstr>
      <vt:lpstr>Rear Spar Loading 1</vt:lpstr>
      <vt:lpstr>Rear Spar Loading 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Wesley H</dc:creator>
  <cp:lastModifiedBy>Hsu, Wesley H</cp:lastModifiedBy>
  <dcterms:created xsi:type="dcterms:W3CDTF">2023-11-10T15:44:50Z</dcterms:created>
  <dcterms:modified xsi:type="dcterms:W3CDTF">2023-11-10T16:50:06Z</dcterms:modified>
</cp:coreProperties>
</file>