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SIMOV\Projeto Vitoria\"/>
    </mc:Choice>
  </mc:AlternateContent>
  <bookViews>
    <workbookView xWindow="-120" yWindow="-120" windowWidth="20730" windowHeight="11040"/>
  </bookViews>
  <sheets>
    <sheet name="junho2023" sheetId="7" r:id="rId1"/>
    <sheet name="julho2023" sheetId="8" r:id="rId2"/>
    <sheet name="Agosto2023" sheetId="9" r:id="rId3"/>
    <sheet name="Setembro2023" sheetId="10" r:id="rId4"/>
    <sheet name="Outubro2023" sheetId="11" r:id="rId5"/>
    <sheet name="Novembro2023" sheetId="12" r:id="rId6"/>
    <sheet name="Dezembro2023" sheetId="13" r:id="rId7"/>
  </sheet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I2" i="7" l="1"/>
  <c r="O32" i="13"/>
  <c r="G32" i="13"/>
  <c r="O31" i="13"/>
  <c r="G31" i="13"/>
  <c r="O30" i="13"/>
  <c r="G30" i="13"/>
  <c r="O29" i="13"/>
  <c r="G29" i="13"/>
  <c r="O28" i="13"/>
  <c r="G28" i="13"/>
  <c r="O27" i="13"/>
  <c r="G27" i="13"/>
  <c r="O26" i="13"/>
  <c r="G26" i="13"/>
  <c r="O25" i="13"/>
  <c r="G25" i="13"/>
  <c r="O24" i="13"/>
  <c r="G24" i="13"/>
  <c r="O23" i="13"/>
  <c r="G23" i="13"/>
  <c r="O22" i="13"/>
  <c r="G22" i="13"/>
  <c r="O21" i="13"/>
  <c r="G21" i="13"/>
  <c r="O20" i="13"/>
  <c r="G20" i="13"/>
  <c r="O19" i="13"/>
  <c r="G19" i="13"/>
  <c r="O18" i="13"/>
  <c r="G18" i="13"/>
  <c r="O17" i="13"/>
  <c r="G17" i="13"/>
  <c r="O16" i="13"/>
  <c r="G16" i="13"/>
  <c r="O15" i="13"/>
  <c r="G15" i="13"/>
  <c r="O14" i="13"/>
  <c r="G14" i="13"/>
  <c r="O13" i="13"/>
  <c r="G13" i="13"/>
  <c r="O12" i="13"/>
  <c r="G12" i="13"/>
  <c r="O11" i="13"/>
  <c r="G11" i="13"/>
  <c r="O10" i="13"/>
  <c r="G10" i="13"/>
  <c r="O9" i="13"/>
  <c r="G9" i="13"/>
  <c r="O8" i="13"/>
  <c r="G8" i="13"/>
  <c r="O7" i="13"/>
  <c r="G7" i="13"/>
  <c r="O6" i="13"/>
  <c r="G6" i="13"/>
  <c r="O5" i="13"/>
  <c r="G5" i="13"/>
  <c r="O4" i="13"/>
  <c r="G4" i="13"/>
  <c r="O3" i="13"/>
  <c r="G3" i="13"/>
  <c r="O2" i="13"/>
  <c r="L2" i="13"/>
  <c r="K2" i="13"/>
  <c r="N2" i="13" s="1"/>
  <c r="N3" i="13" s="1"/>
  <c r="N4" i="13" s="1"/>
  <c r="G2" i="13"/>
  <c r="I2" i="13" s="1"/>
  <c r="O31" i="12"/>
  <c r="G31" i="12"/>
  <c r="O30" i="12"/>
  <c r="G30" i="12"/>
  <c r="O29" i="12"/>
  <c r="G29" i="12"/>
  <c r="O28" i="12"/>
  <c r="G28" i="12"/>
  <c r="O27" i="12"/>
  <c r="G27" i="12"/>
  <c r="O26" i="12"/>
  <c r="G26" i="12"/>
  <c r="O25" i="12"/>
  <c r="G25" i="12"/>
  <c r="O24" i="12"/>
  <c r="G24" i="12"/>
  <c r="O23" i="12"/>
  <c r="G23" i="12"/>
  <c r="O22" i="12"/>
  <c r="G22" i="12"/>
  <c r="O21" i="12"/>
  <c r="G21" i="12"/>
  <c r="O20" i="12"/>
  <c r="G20" i="12"/>
  <c r="O19" i="12"/>
  <c r="G19" i="12"/>
  <c r="O18" i="12"/>
  <c r="G18" i="12"/>
  <c r="O17" i="12"/>
  <c r="G17" i="12"/>
  <c r="O16" i="12"/>
  <c r="G16" i="12"/>
  <c r="O15" i="12"/>
  <c r="G15" i="12"/>
  <c r="O14" i="12"/>
  <c r="G14" i="12"/>
  <c r="O13" i="12"/>
  <c r="G13" i="12"/>
  <c r="D13" i="12"/>
  <c r="O12" i="12"/>
  <c r="G12" i="12"/>
  <c r="O11" i="12"/>
  <c r="G11" i="12"/>
  <c r="O10" i="12"/>
  <c r="G10" i="12"/>
  <c r="O9" i="12"/>
  <c r="G9" i="12"/>
  <c r="O8" i="12"/>
  <c r="G8" i="12"/>
  <c r="O7" i="12"/>
  <c r="G7" i="12"/>
  <c r="O6" i="12"/>
  <c r="G6" i="12"/>
  <c r="O5" i="12"/>
  <c r="G5" i="12"/>
  <c r="O4" i="12"/>
  <c r="G4" i="12"/>
  <c r="O3" i="12"/>
  <c r="G3" i="12"/>
  <c r="O2" i="12"/>
  <c r="L2" i="12"/>
  <c r="K2" i="12"/>
  <c r="N2" i="12" s="1"/>
  <c r="N3" i="12" s="1"/>
  <c r="N4" i="12" s="1"/>
  <c r="P4" i="12" s="1"/>
  <c r="G2" i="12"/>
  <c r="P3" i="11"/>
  <c r="H32" i="8"/>
  <c r="G32" i="8"/>
  <c r="H32" i="9"/>
  <c r="G32" i="9"/>
  <c r="G32" i="11"/>
  <c r="O32" i="11"/>
  <c r="O31" i="11"/>
  <c r="G31" i="11"/>
  <c r="O30" i="11"/>
  <c r="G30" i="11"/>
  <c r="O29" i="11"/>
  <c r="G29" i="11"/>
  <c r="O28" i="11"/>
  <c r="G28" i="11"/>
  <c r="O27" i="11"/>
  <c r="G27" i="11"/>
  <c r="O26" i="11"/>
  <c r="G26" i="11"/>
  <c r="O25" i="11"/>
  <c r="G25" i="11"/>
  <c r="O24" i="11"/>
  <c r="G24" i="11"/>
  <c r="O23" i="11"/>
  <c r="G23" i="11"/>
  <c r="O22" i="11"/>
  <c r="G22" i="11"/>
  <c r="O21" i="11"/>
  <c r="G21" i="11"/>
  <c r="O20" i="11"/>
  <c r="G20" i="11"/>
  <c r="O19" i="11"/>
  <c r="G19" i="11"/>
  <c r="O18" i="11"/>
  <c r="G18" i="11"/>
  <c r="O17" i="11"/>
  <c r="G17" i="11"/>
  <c r="O16" i="11"/>
  <c r="G16" i="11"/>
  <c r="O15" i="11"/>
  <c r="G15" i="11"/>
  <c r="O14" i="11"/>
  <c r="G14" i="11"/>
  <c r="O13" i="11"/>
  <c r="G13" i="11"/>
  <c r="O12" i="11"/>
  <c r="G12" i="11"/>
  <c r="O11" i="11"/>
  <c r="G11" i="11"/>
  <c r="O10" i="11"/>
  <c r="G10" i="11"/>
  <c r="O9" i="11"/>
  <c r="G9" i="11"/>
  <c r="O8" i="11"/>
  <c r="G8" i="11"/>
  <c r="D8" i="11"/>
  <c r="O7" i="11"/>
  <c r="G7" i="11"/>
  <c r="O6" i="11"/>
  <c r="G6" i="11"/>
  <c r="O5" i="11"/>
  <c r="G5" i="11"/>
  <c r="O4" i="11"/>
  <c r="G4" i="11"/>
  <c r="O3" i="11"/>
  <c r="G3" i="11"/>
  <c r="O2" i="11"/>
  <c r="L2" i="11"/>
  <c r="K2" i="11"/>
  <c r="N2" i="11" s="1"/>
  <c r="N3" i="11" s="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G2" i="11"/>
  <c r="I2" i="11" s="1"/>
  <c r="O31" i="10"/>
  <c r="G31" i="10"/>
  <c r="O30" i="10"/>
  <c r="G30" i="10"/>
  <c r="O29" i="10"/>
  <c r="G29" i="10"/>
  <c r="O28" i="10"/>
  <c r="G28" i="10"/>
  <c r="O27" i="10"/>
  <c r="G27" i="10"/>
  <c r="O26" i="10"/>
  <c r="G26" i="10"/>
  <c r="O25" i="10"/>
  <c r="G25" i="10"/>
  <c r="O24" i="10"/>
  <c r="G24" i="10"/>
  <c r="O23" i="10"/>
  <c r="G23" i="10"/>
  <c r="O22" i="10"/>
  <c r="G22" i="10"/>
  <c r="O21" i="10"/>
  <c r="G21" i="10"/>
  <c r="O20" i="10"/>
  <c r="G20" i="10"/>
  <c r="O19" i="10"/>
  <c r="G19" i="10"/>
  <c r="O18" i="10"/>
  <c r="G18" i="10"/>
  <c r="O17" i="10"/>
  <c r="G17" i="10"/>
  <c r="O16" i="10"/>
  <c r="G16" i="10"/>
  <c r="O15" i="10"/>
  <c r="G15" i="10"/>
  <c r="O14" i="10"/>
  <c r="G14" i="10"/>
  <c r="O13" i="10"/>
  <c r="G13" i="10"/>
  <c r="O12" i="10"/>
  <c r="G12" i="10"/>
  <c r="O11" i="10"/>
  <c r="G11" i="10"/>
  <c r="O10" i="10"/>
  <c r="G10" i="10"/>
  <c r="O9" i="10"/>
  <c r="G9" i="10"/>
  <c r="O8" i="10"/>
  <c r="G8" i="10"/>
  <c r="O7" i="10"/>
  <c r="G7" i="10"/>
  <c r="O6" i="10"/>
  <c r="G6" i="10"/>
  <c r="O5" i="10"/>
  <c r="G5" i="10"/>
  <c r="O4" i="10"/>
  <c r="G4" i="10"/>
  <c r="O3" i="10"/>
  <c r="G3" i="10"/>
  <c r="O2" i="10"/>
  <c r="L2" i="10"/>
  <c r="K2" i="10"/>
  <c r="N2" i="10" s="1"/>
  <c r="N3" i="10" s="1"/>
  <c r="N4" i="10" s="1"/>
  <c r="N5" i="10" s="1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P29" i="10" s="1"/>
  <c r="G2" i="10"/>
  <c r="P3" i="9"/>
  <c r="P4" i="9"/>
  <c r="P5" i="9"/>
  <c r="P8" i="9"/>
  <c r="P9" i="9"/>
  <c r="P10" i="9"/>
  <c r="D10" i="9" s="1"/>
  <c r="P11" i="9"/>
  <c r="P12" i="9"/>
  <c r="P15" i="9"/>
  <c r="P16" i="9"/>
  <c r="P17" i="9"/>
  <c r="P18" i="9"/>
  <c r="P19" i="9"/>
  <c r="P22" i="9"/>
  <c r="P23" i="9"/>
  <c r="P24" i="9"/>
  <c r="P25" i="9"/>
  <c r="P26" i="9"/>
  <c r="P29" i="9"/>
  <c r="P30" i="9"/>
  <c r="D30" i="9" s="1"/>
  <c r="P31" i="9"/>
  <c r="P32" i="9"/>
  <c r="P2" i="9"/>
  <c r="D2" i="9" s="1"/>
  <c r="O32" i="9"/>
  <c r="O31" i="9"/>
  <c r="G31" i="9"/>
  <c r="D31" i="9"/>
  <c r="O30" i="9"/>
  <c r="G30" i="9"/>
  <c r="O29" i="9"/>
  <c r="G29" i="9"/>
  <c r="O28" i="9"/>
  <c r="G28" i="9"/>
  <c r="O27" i="9"/>
  <c r="G27" i="9"/>
  <c r="O26" i="9"/>
  <c r="G26" i="9"/>
  <c r="O25" i="9"/>
  <c r="G25" i="9"/>
  <c r="O24" i="9"/>
  <c r="G24" i="9"/>
  <c r="D24" i="9"/>
  <c r="O23" i="9"/>
  <c r="G23" i="9"/>
  <c r="D23" i="9"/>
  <c r="O22" i="9"/>
  <c r="G22" i="9"/>
  <c r="O21" i="9"/>
  <c r="G21" i="9"/>
  <c r="O20" i="9"/>
  <c r="G20" i="9"/>
  <c r="O19" i="9"/>
  <c r="G19" i="9"/>
  <c r="O18" i="9"/>
  <c r="G18" i="9"/>
  <c r="O17" i="9"/>
  <c r="G17" i="9"/>
  <c r="D17" i="9"/>
  <c r="O16" i="9"/>
  <c r="G16" i="9"/>
  <c r="D16" i="9"/>
  <c r="O15" i="9"/>
  <c r="G15" i="9"/>
  <c r="O14" i="9"/>
  <c r="G14" i="9"/>
  <c r="O13" i="9"/>
  <c r="G13" i="9"/>
  <c r="O12" i="9"/>
  <c r="G12" i="9"/>
  <c r="O11" i="9"/>
  <c r="G11" i="9"/>
  <c r="O10" i="9"/>
  <c r="G10" i="9"/>
  <c r="O9" i="9"/>
  <c r="G9" i="9"/>
  <c r="D9" i="9"/>
  <c r="O8" i="9"/>
  <c r="G8" i="9"/>
  <c r="O7" i="9"/>
  <c r="G7" i="9"/>
  <c r="O6" i="9"/>
  <c r="G6" i="9"/>
  <c r="O5" i="9"/>
  <c r="G5" i="9"/>
  <c r="O4" i="9"/>
  <c r="G4" i="9"/>
  <c r="O3" i="9"/>
  <c r="G3" i="9"/>
  <c r="D3" i="9"/>
  <c r="H3" i="9" s="1"/>
  <c r="O2" i="9"/>
  <c r="L2" i="9"/>
  <c r="K2" i="9"/>
  <c r="N2" i="9" s="1"/>
  <c r="N3" i="9" s="1"/>
  <c r="N4" i="9" s="1"/>
  <c r="N5" i="9" s="1"/>
  <c r="G2" i="9"/>
  <c r="I2" i="9" s="1"/>
  <c r="N2" i="8"/>
  <c r="K2" i="8"/>
  <c r="M2" i="8" s="1"/>
  <c r="O32" i="8"/>
  <c r="O31" i="8"/>
  <c r="G31" i="8"/>
  <c r="O30" i="8"/>
  <c r="G30" i="8"/>
  <c r="O29" i="8"/>
  <c r="G29" i="8"/>
  <c r="O28" i="8"/>
  <c r="G28" i="8"/>
  <c r="O27" i="8"/>
  <c r="G27" i="8"/>
  <c r="O26" i="8"/>
  <c r="G26" i="8"/>
  <c r="O25" i="8"/>
  <c r="G25" i="8"/>
  <c r="O24" i="8"/>
  <c r="G24" i="8"/>
  <c r="O23" i="8"/>
  <c r="G23" i="8"/>
  <c r="O22" i="8"/>
  <c r="G22" i="8"/>
  <c r="O21" i="8"/>
  <c r="G21" i="8"/>
  <c r="O20" i="8"/>
  <c r="G20" i="8"/>
  <c r="O19" i="8"/>
  <c r="G19" i="8"/>
  <c r="O18" i="8"/>
  <c r="G18" i="8"/>
  <c r="O17" i="8"/>
  <c r="G17" i="8"/>
  <c r="O16" i="8"/>
  <c r="G16" i="8"/>
  <c r="O15" i="8"/>
  <c r="G15" i="8"/>
  <c r="O14" i="8"/>
  <c r="G14" i="8"/>
  <c r="O13" i="8"/>
  <c r="G13" i="8"/>
  <c r="O12" i="8"/>
  <c r="G12" i="8"/>
  <c r="O11" i="8"/>
  <c r="G11" i="8"/>
  <c r="O10" i="8"/>
  <c r="G10" i="8"/>
  <c r="O9" i="8"/>
  <c r="G9" i="8"/>
  <c r="D9" i="8"/>
  <c r="O8" i="8"/>
  <c r="G8" i="8"/>
  <c r="O7" i="8"/>
  <c r="G7" i="8"/>
  <c r="O6" i="8"/>
  <c r="G6" i="8"/>
  <c r="O5" i="8"/>
  <c r="G5" i="8"/>
  <c r="O4" i="8"/>
  <c r="G4" i="8"/>
  <c r="O3" i="8"/>
  <c r="D3" i="8" s="1"/>
  <c r="N3" i="8"/>
  <c r="N4" i="8" s="1"/>
  <c r="N5" i="8" s="1"/>
  <c r="N6" i="8" s="1"/>
  <c r="N7" i="8" s="1"/>
  <c r="G3" i="8"/>
  <c r="O2" i="8"/>
  <c r="L2" i="8"/>
  <c r="G2" i="8"/>
  <c r="I2" i="8" s="1"/>
  <c r="D2" i="8"/>
  <c r="O11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0" i="7"/>
  <c r="O9" i="7"/>
  <c r="O8" i="7"/>
  <c r="O7" i="7"/>
  <c r="O6" i="7"/>
  <c r="O5" i="7"/>
  <c r="O4" i="7"/>
  <c r="O3" i="7"/>
  <c r="D9" i="7"/>
  <c r="D11" i="7"/>
  <c r="D12" i="7"/>
  <c r="D14" i="7"/>
  <c r="D18" i="7"/>
  <c r="D19" i="7"/>
  <c r="D25" i="7"/>
  <c r="D26" i="7"/>
  <c r="D4" i="7"/>
  <c r="D5" i="7"/>
  <c r="H14" i="7" l="1"/>
  <c r="H19" i="7"/>
  <c r="H5" i="7"/>
  <c r="H26" i="7"/>
  <c r="H9" i="7"/>
  <c r="H11" i="7"/>
  <c r="H25" i="7"/>
  <c r="H18" i="7"/>
  <c r="H4" i="7"/>
  <c r="H12" i="7"/>
  <c r="P2" i="13"/>
  <c r="D2" i="13" s="1"/>
  <c r="N5" i="13"/>
  <c r="D4" i="13"/>
  <c r="H4" i="13" s="1"/>
  <c r="D3" i="13"/>
  <c r="H3" i="13" s="1"/>
  <c r="H2" i="13"/>
  <c r="M2" i="13"/>
  <c r="P2" i="12"/>
  <c r="D2" i="12" s="1"/>
  <c r="I2" i="12"/>
  <c r="H13" i="12" s="1"/>
  <c r="N5" i="12"/>
  <c r="N6" i="12" s="1"/>
  <c r="D4" i="12"/>
  <c r="H4" i="12" s="1"/>
  <c r="D3" i="12"/>
  <c r="H3" i="12" s="1"/>
  <c r="H2" i="12"/>
  <c r="M2" i="12"/>
  <c r="P7" i="11"/>
  <c r="D3" i="11"/>
  <c r="P12" i="11"/>
  <c r="D12" i="11" s="1"/>
  <c r="H12" i="11" s="1"/>
  <c r="P6" i="11"/>
  <c r="P11" i="11"/>
  <c r="D11" i="11" s="1"/>
  <c r="H11" i="11" s="1"/>
  <c r="P5" i="11"/>
  <c r="D5" i="11" s="1"/>
  <c r="H5" i="11" s="1"/>
  <c r="P10" i="11"/>
  <c r="D10" i="11" s="1"/>
  <c r="H10" i="11" s="1"/>
  <c r="P4" i="11"/>
  <c r="D4" i="11" s="1"/>
  <c r="H4" i="11" s="1"/>
  <c r="H3" i="11"/>
  <c r="H8" i="11"/>
  <c r="D9" i="11"/>
  <c r="H9" i="11" s="1"/>
  <c r="N14" i="11"/>
  <c r="D13" i="11"/>
  <c r="H13" i="11" s="1"/>
  <c r="D6" i="11"/>
  <c r="H6" i="11" s="1"/>
  <c r="D2" i="11"/>
  <c r="H2" i="11" s="1"/>
  <c r="D7" i="11"/>
  <c r="H7" i="11" s="1"/>
  <c r="M2" i="11"/>
  <c r="P23" i="10"/>
  <c r="P19" i="10"/>
  <c r="P13" i="10"/>
  <c r="D13" i="10" s="1"/>
  <c r="H13" i="10" s="1"/>
  <c r="P7" i="10"/>
  <c r="D7" i="10" s="1"/>
  <c r="P14" i="10"/>
  <c r="D14" i="10" s="1"/>
  <c r="P28" i="10"/>
  <c r="D28" i="10" s="1"/>
  <c r="P22" i="10"/>
  <c r="D22" i="10" s="1"/>
  <c r="H22" i="10" s="1"/>
  <c r="P16" i="10"/>
  <c r="P12" i="10"/>
  <c r="P6" i="10"/>
  <c r="D6" i="10" s="1"/>
  <c r="P26" i="10"/>
  <c r="D26" i="10" s="1"/>
  <c r="H26" i="10" s="1"/>
  <c r="P20" i="10"/>
  <c r="D20" i="10" s="1"/>
  <c r="P2" i="10"/>
  <c r="P27" i="10"/>
  <c r="D27" i="10" s="1"/>
  <c r="P21" i="10"/>
  <c r="D21" i="10" s="1"/>
  <c r="P15" i="10"/>
  <c r="P9" i="10"/>
  <c r="P5" i="10"/>
  <c r="D2" i="10"/>
  <c r="D4" i="10"/>
  <c r="D9" i="10"/>
  <c r="D11" i="10"/>
  <c r="H11" i="10" s="1"/>
  <c r="D16" i="10"/>
  <c r="D18" i="10"/>
  <c r="D23" i="10"/>
  <c r="D25" i="10"/>
  <c r="H25" i="10" s="1"/>
  <c r="I2" i="10"/>
  <c r="H2" i="10" s="1"/>
  <c r="N30" i="10"/>
  <c r="D29" i="10"/>
  <c r="D5" i="10"/>
  <c r="H5" i="10" s="1"/>
  <c r="H7" i="10"/>
  <c r="D8" i="10"/>
  <c r="D10" i="10"/>
  <c r="D12" i="10"/>
  <c r="H12" i="10" s="1"/>
  <c r="H14" i="10"/>
  <c r="D15" i="10"/>
  <c r="D17" i="10"/>
  <c r="H17" i="10" s="1"/>
  <c r="D19" i="10"/>
  <c r="H19" i="10" s="1"/>
  <c r="H21" i="10"/>
  <c r="D24" i="10"/>
  <c r="H24" i="10" s="1"/>
  <c r="H28" i="10"/>
  <c r="D31" i="10"/>
  <c r="H31" i="10" s="1"/>
  <c r="D3" i="10"/>
  <c r="H3" i="10" s="1"/>
  <c r="H6" i="10"/>
  <c r="H20" i="10"/>
  <c r="H27" i="10"/>
  <c r="M2" i="10"/>
  <c r="M2" i="9"/>
  <c r="N6" i="9"/>
  <c r="N7" i="9" s="1"/>
  <c r="D5" i="9"/>
  <c r="H5" i="9" s="1"/>
  <c r="D4" i="9"/>
  <c r="H4" i="9" s="1"/>
  <c r="H31" i="9"/>
  <c r="D6" i="9"/>
  <c r="H6" i="9" s="1"/>
  <c r="H10" i="9"/>
  <c r="H17" i="9"/>
  <c r="H24" i="9"/>
  <c r="H30" i="9"/>
  <c r="H23" i="9"/>
  <c r="H16" i="9"/>
  <c r="H2" i="9"/>
  <c r="H9" i="9"/>
  <c r="P5" i="8"/>
  <c r="D5" i="8" s="1"/>
  <c r="P7" i="8"/>
  <c r="P4" i="8"/>
  <c r="D4" i="8" s="1"/>
  <c r="P6" i="8"/>
  <c r="H2" i="8"/>
  <c r="H5" i="8"/>
  <c r="D6" i="8"/>
  <c r="H6" i="8" s="1"/>
  <c r="H9" i="8"/>
  <c r="H4" i="8"/>
  <c r="N8" i="8"/>
  <c r="N9" i="8" s="1"/>
  <c r="N10" i="8" s="1"/>
  <c r="D7" i="8"/>
  <c r="H7" i="8" s="1"/>
  <c r="H3" i="8"/>
  <c r="O2" i="7"/>
  <c r="P2" i="7" s="1"/>
  <c r="D2" i="7" s="1"/>
  <c r="H2" i="7" s="1"/>
  <c r="L2" i="7"/>
  <c r="K2" i="7"/>
  <c r="N2" i="7" s="1"/>
  <c r="N3" i="7" s="1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P3" i="7" l="1"/>
  <c r="N6" i="13"/>
  <c r="P6" i="13" s="1"/>
  <c r="P5" i="13"/>
  <c r="D5" i="13" s="1"/>
  <c r="H5" i="13" s="1"/>
  <c r="N7" i="13"/>
  <c r="P7" i="13" s="1"/>
  <c r="D6" i="13"/>
  <c r="H6" i="13" s="1"/>
  <c r="D6" i="12"/>
  <c r="H6" i="12" s="1"/>
  <c r="N7" i="12"/>
  <c r="P7" i="12" s="1"/>
  <c r="D5" i="12"/>
  <c r="H5" i="12" s="1"/>
  <c r="N15" i="11"/>
  <c r="N16" i="11" s="1"/>
  <c r="N17" i="11" s="1"/>
  <c r="P14" i="11"/>
  <c r="D14" i="11" s="1"/>
  <c r="H14" i="11" s="1"/>
  <c r="D15" i="11"/>
  <c r="H15" i="11" s="1"/>
  <c r="D16" i="11"/>
  <c r="H16" i="11" s="1"/>
  <c r="N31" i="10"/>
  <c r="P30" i="10"/>
  <c r="D30" i="10" s="1"/>
  <c r="H30" i="10" s="1"/>
  <c r="H10" i="10"/>
  <c r="H29" i="10"/>
  <c r="H23" i="10"/>
  <c r="H9" i="10"/>
  <c r="H15" i="10"/>
  <c r="H8" i="10"/>
  <c r="H18" i="10"/>
  <c r="H4" i="10"/>
  <c r="H16" i="10"/>
  <c r="N8" i="9"/>
  <c r="D7" i="9"/>
  <c r="H7" i="9" s="1"/>
  <c r="P8" i="8"/>
  <c r="D8" i="8" s="1"/>
  <c r="H8" i="8" s="1"/>
  <c r="D10" i="8"/>
  <c r="H10" i="8" s="1"/>
  <c r="N11" i="8"/>
  <c r="P6" i="7"/>
  <c r="D6" i="7" s="1"/>
  <c r="H6" i="7" s="1"/>
  <c r="M2" i="7"/>
  <c r="D3" i="7" s="1"/>
  <c r="H3" i="7" s="1"/>
  <c r="N8" i="13" l="1"/>
  <c r="D7" i="13"/>
  <c r="H7" i="13" s="1"/>
  <c r="N8" i="12"/>
  <c r="D7" i="12"/>
  <c r="H7" i="12" s="1"/>
  <c r="N18" i="11"/>
  <c r="P17" i="11"/>
  <c r="D17" i="11" s="1"/>
  <c r="H17" i="11" s="1"/>
  <c r="N9" i="9"/>
  <c r="N10" i="9" s="1"/>
  <c r="N11" i="9" s="1"/>
  <c r="D8" i="9"/>
  <c r="H8" i="9" s="1"/>
  <c r="N12" i="8"/>
  <c r="P11" i="8"/>
  <c r="D11" i="8" s="1"/>
  <c r="H11" i="8" s="1"/>
  <c r="P7" i="7"/>
  <c r="D7" i="7" s="1"/>
  <c r="H7" i="7" s="1"/>
  <c r="N9" i="13" l="1"/>
  <c r="P8" i="13"/>
  <c r="D8" i="13" s="1"/>
  <c r="H8" i="13" s="1"/>
  <c r="D10" i="13"/>
  <c r="H10" i="13" s="1"/>
  <c r="N9" i="12"/>
  <c r="P8" i="12"/>
  <c r="D8" i="12" s="1"/>
  <c r="H8" i="12" s="1"/>
  <c r="N19" i="11"/>
  <c r="P18" i="11"/>
  <c r="D18" i="11" s="1"/>
  <c r="H18" i="11" s="1"/>
  <c r="N12" i="9"/>
  <c r="D11" i="9"/>
  <c r="H11" i="9" s="1"/>
  <c r="N13" i="8"/>
  <c r="P12" i="8"/>
  <c r="D12" i="8" s="1"/>
  <c r="H12" i="8" s="1"/>
  <c r="P8" i="7"/>
  <c r="D8" i="7" s="1"/>
  <c r="H8" i="7" s="1"/>
  <c r="N10" i="13" l="1"/>
  <c r="N11" i="13" s="1"/>
  <c r="P9" i="13"/>
  <c r="D9" i="13" s="1"/>
  <c r="H9" i="13" s="1"/>
  <c r="N12" i="13"/>
  <c r="P12" i="13" s="1"/>
  <c r="D11" i="13"/>
  <c r="H11" i="13" s="1"/>
  <c r="N10" i="12"/>
  <c r="P9" i="12"/>
  <c r="D9" i="12" s="1"/>
  <c r="H9" i="12" s="1"/>
  <c r="N20" i="11"/>
  <c r="P19" i="11"/>
  <c r="D19" i="11" s="1"/>
  <c r="H19" i="11" s="1"/>
  <c r="N13" i="9"/>
  <c r="D12" i="9"/>
  <c r="H12" i="9" s="1"/>
  <c r="P13" i="8"/>
  <c r="D13" i="8" s="1"/>
  <c r="H13" i="8" s="1"/>
  <c r="N14" i="8"/>
  <c r="D16" i="8"/>
  <c r="H16" i="8" s="1"/>
  <c r="P10" i="7"/>
  <c r="D10" i="7" s="1"/>
  <c r="H10" i="7" s="1"/>
  <c r="N13" i="13" l="1"/>
  <c r="D12" i="13"/>
  <c r="H12" i="13" s="1"/>
  <c r="P10" i="12"/>
  <c r="D10" i="12" s="1"/>
  <c r="H10" i="12" s="1"/>
  <c r="N11" i="12"/>
  <c r="D12" i="12"/>
  <c r="H12" i="12" s="1"/>
  <c r="P20" i="11"/>
  <c r="D20" i="11" s="1"/>
  <c r="H20" i="11" s="1"/>
  <c r="N21" i="11"/>
  <c r="N14" i="9"/>
  <c r="D13" i="9"/>
  <c r="H13" i="9" s="1"/>
  <c r="N15" i="8"/>
  <c r="P14" i="8"/>
  <c r="D14" i="8" s="1"/>
  <c r="H14" i="8" s="1"/>
  <c r="D17" i="8"/>
  <c r="H17" i="8" s="1"/>
  <c r="P13" i="7"/>
  <c r="D13" i="7" s="1"/>
  <c r="H13" i="7" s="1"/>
  <c r="N14" i="13" l="1"/>
  <c r="P14" i="13" s="1"/>
  <c r="P13" i="13"/>
  <c r="D13" i="13" s="1"/>
  <c r="H13" i="13" s="1"/>
  <c r="N15" i="13"/>
  <c r="D14" i="13"/>
  <c r="H14" i="13" s="1"/>
  <c r="P11" i="12"/>
  <c r="D11" i="12" s="1"/>
  <c r="H11" i="12" s="1"/>
  <c r="N12" i="12"/>
  <c r="N13" i="12" s="1"/>
  <c r="N14" i="12" s="1"/>
  <c r="P14" i="12" s="1"/>
  <c r="N15" i="12"/>
  <c r="D14" i="12"/>
  <c r="H14" i="12" s="1"/>
  <c r="P21" i="11"/>
  <c r="D21" i="11" s="1"/>
  <c r="H21" i="11" s="1"/>
  <c r="N22" i="11"/>
  <c r="N15" i="9"/>
  <c r="D14" i="9"/>
  <c r="H14" i="9" s="1"/>
  <c r="P15" i="8"/>
  <c r="D15" i="8" s="1"/>
  <c r="H15" i="8" s="1"/>
  <c r="N16" i="8"/>
  <c r="N17" i="8" s="1"/>
  <c r="N18" i="8" s="1"/>
  <c r="P15" i="7"/>
  <c r="D15" i="7" s="1"/>
  <c r="H15" i="7" s="1"/>
  <c r="N16" i="13" l="1"/>
  <c r="P15" i="13"/>
  <c r="D15" i="13" s="1"/>
  <c r="H15" i="13" s="1"/>
  <c r="D17" i="13"/>
  <c r="H17" i="13" s="1"/>
  <c r="N16" i="12"/>
  <c r="P15" i="12"/>
  <c r="D15" i="12" s="1"/>
  <c r="H15" i="12" s="1"/>
  <c r="D22" i="11"/>
  <c r="H22" i="11" s="1"/>
  <c r="N23" i="11"/>
  <c r="N16" i="9"/>
  <c r="N17" i="9" s="1"/>
  <c r="N18" i="9" s="1"/>
  <c r="D15" i="9"/>
  <c r="H15" i="9" s="1"/>
  <c r="N19" i="8"/>
  <c r="P18" i="8"/>
  <c r="D18" i="8" s="1"/>
  <c r="H18" i="8" s="1"/>
  <c r="P16" i="7"/>
  <c r="D16" i="7" s="1"/>
  <c r="H16" i="7" s="1"/>
  <c r="N17" i="13" l="1"/>
  <c r="N18" i="13" s="1"/>
  <c r="P16" i="13"/>
  <c r="D16" i="13" s="1"/>
  <c r="H16" i="13" s="1"/>
  <c r="N19" i="13"/>
  <c r="P19" i="13" s="1"/>
  <c r="D18" i="13"/>
  <c r="H18" i="13" s="1"/>
  <c r="N17" i="12"/>
  <c r="D16" i="12"/>
  <c r="H16" i="12" s="1"/>
  <c r="D23" i="11"/>
  <c r="H23" i="11" s="1"/>
  <c r="N24" i="11"/>
  <c r="N19" i="9"/>
  <c r="D18" i="9"/>
  <c r="H18" i="9" s="1"/>
  <c r="N20" i="8"/>
  <c r="P19" i="8"/>
  <c r="D19" i="8" s="1"/>
  <c r="H19" i="8" s="1"/>
  <c r="P17" i="7"/>
  <c r="D17" i="7" s="1"/>
  <c r="H17" i="7" s="1"/>
  <c r="N20" i="13" l="1"/>
  <c r="P20" i="13" s="1"/>
  <c r="D19" i="13"/>
  <c r="H19" i="13" s="1"/>
  <c r="P17" i="12"/>
  <c r="D17" i="12" s="1"/>
  <c r="H17" i="12" s="1"/>
  <c r="N18" i="12"/>
  <c r="D19" i="12"/>
  <c r="H19" i="12" s="1"/>
  <c r="N25" i="11"/>
  <c r="P24" i="11"/>
  <c r="D24" i="11" s="1"/>
  <c r="H24" i="11" s="1"/>
  <c r="N20" i="9"/>
  <c r="D19" i="9"/>
  <c r="H19" i="9" s="1"/>
  <c r="P20" i="8"/>
  <c r="D20" i="8" s="1"/>
  <c r="H20" i="8" s="1"/>
  <c r="N21" i="8"/>
  <c r="D23" i="8"/>
  <c r="H23" i="8" s="1"/>
  <c r="P20" i="7"/>
  <c r="D20" i="7" s="1"/>
  <c r="H20" i="7" s="1"/>
  <c r="N21" i="13" l="1"/>
  <c r="P21" i="13" s="1"/>
  <c r="D20" i="13"/>
  <c r="H20" i="13" s="1"/>
  <c r="P18" i="12"/>
  <c r="D18" i="12" s="1"/>
  <c r="H18" i="12" s="1"/>
  <c r="N19" i="12"/>
  <c r="N20" i="12" s="1"/>
  <c r="N21" i="12"/>
  <c r="P21" i="12" s="1"/>
  <c r="D20" i="12"/>
  <c r="H20" i="12" s="1"/>
  <c r="N26" i="11"/>
  <c r="P25" i="11"/>
  <c r="D25" i="11" s="1"/>
  <c r="H25" i="11" s="1"/>
  <c r="N21" i="9"/>
  <c r="D20" i="9"/>
  <c r="H20" i="9" s="1"/>
  <c r="P21" i="8"/>
  <c r="D21" i="8" s="1"/>
  <c r="H21" i="8" s="1"/>
  <c r="N22" i="8"/>
  <c r="D24" i="8"/>
  <c r="H24" i="8" s="1"/>
  <c r="P21" i="7"/>
  <c r="D21" i="7" s="1"/>
  <c r="H21" i="7" s="1"/>
  <c r="N22" i="13" l="1"/>
  <c r="D21" i="13"/>
  <c r="H21" i="13" s="1"/>
  <c r="N22" i="12"/>
  <c r="D21" i="12"/>
  <c r="H21" i="12" s="1"/>
  <c r="P26" i="11"/>
  <c r="D26" i="11" s="1"/>
  <c r="H26" i="11" s="1"/>
  <c r="N27" i="11"/>
  <c r="N22" i="9"/>
  <c r="D21" i="9"/>
  <c r="H21" i="9" s="1"/>
  <c r="P22" i="8"/>
  <c r="D22" i="8" s="1"/>
  <c r="H22" i="8" s="1"/>
  <c r="N23" i="8"/>
  <c r="N24" i="8" s="1"/>
  <c r="N25" i="8" s="1"/>
  <c r="P22" i="7"/>
  <c r="D22" i="7" s="1"/>
  <c r="H22" i="7" s="1"/>
  <c r="N23" i="13" l="1"/>
  <c r="P22" i="13"/>
  <c r="D22" i="13" s="1"/>
  <c r="H22" i="13" s="1"/>
  <c r="D24" i="13"/>
  <c r="H24" i="13" s="1"/>
  <c r="N23" i="12"/>
  <c r="P22" i="12"/>
  <c r="D22" i="12" s="1"/>
  <c r="H22" i="12" s="1"/>
  <c r="P27" i="11"/>
  <c r="D27" i="11" s="1"/>
  <c r="H27" i="11" s="1"/>
  <c r="N28" i="11"/>
  <c r="N23" i="9"/>
  <c r="N24" i="9" s="1"/>
  <c r="N25" i="9" s="1"/>
  <c r="D22" i="9"/>
  <c r="H22" i="9" s="1"/>
  <c r="N26" i="8"/>
  <c r="P25" i="8"/>
  <c r="D25" i="8" s="1"/>
  <c r="H25" i="8" s="1"/>
  <c r="P23" i="7"/>
  <c r="D23" i="7" s="1"/>
  <c r="H23" i="7" s="1"/>
  <c r="N24" i="13" l="1"/>
  <c r="N25" i="13" s="1"/>
  <c r="P23" i="13"/>
  <c r="D23" i="13" s="1"/>
  <c r="H23" i="13" s="1"/>
  <c r="N26" i="13"/>
  <c r="D25" i="13"/>
  <c r="H25" i="13" s="1"/>
  <c r="N24" i="12"/>
  <c r="P23" i="12"/>
  <c r="D23" i="12" s="1"/>
  <c r="H23" i="12" s="1"/>
  <c r="P28" i="11"/>
  <c r="D28" i="11" s="1"/>
  <c r="H28" i="11" s="1"/>
  <c r="N29" i="11"/>
  <c r="N26" i="9"/>
  <c r="D25" i="9"/>
  <c r="H25" i="9" s="1"/>
  <c r="N27" i="8"/>
  <c r="P26" i="8"/>
  <c r="D26" i="8" s="1"/>
  <c r="H26" i="8" s="1"/>
  <c r="P24" i="7"/>
  <c r="D24" i="7" s="1"/>
  <c r="H24" i="7" s="1"/>
  <c r="N27" i="13" l="1"/>
  <c r="P27" i="13" s="1"/>
  <c r="D26" i="13"/>
  <c r="H26" i="13" s="1"/>
  <c r="P24" i="12"/>
  <c r="D24" i="12" s="1"/>
  <c r="H24" i="12" s="1"/>
  <c r="N25" i="12"/>
  <c r="D26" i="12"/>
  <c r="H26" i="12" s="1"/>
  <c r="D29" i="11"/>
  <c r="H29" i="11" s="1"/>
  <c r="N30" i="11"/>
  <c r="N27" i="9"/>
  <c r="D26" i="9"/>
  <c r="H26" i="9" s="1"/>
  <c r="P27" i="8"/>
  <c r="D27" i="8" s="1"/>
  <c r="H27" i="8" s="1"/>
  <c r="N28" i="8"/>
  <c r="D30" i="8"/>
  <c r="H30" i="8" s="1"/>
  <c r="P27" i="7"/>
  <c r="D27" i="7" s="1"/>
  <c r="H27" i="7" s="1"/>
  <c r="N28" i="13" l="1"/>
  <c r="P28" i="13" s="1"/>
  <c r="D27" i="13"/>
  <c r="H27" i="13" s="1"/>
  <c r="P25" i="12"/>
  <c r="D25" i="12" s="1"/>
  <c r="H25" i="12" s="1"/>
  <c r="N26" i="12"/>
  <c r="N27" i="12" s="1"/>
  <c r="N28" i="12"/>
  <c r="P28" i="12" s="1"/>
  <c r="D27" i="12"/>
  <c r="H27" i="12" s="1"/>
  <c r="D30" i="11"/>
  <c r="H30" i="11" s="1"/>
  <c r="N31" i="11"/>
  <c r="N28" i="9"/>
  <c r="D27" i="9"/>
  <c r="H27" i="9" s="1"/>
  <c r="P28" i="8"/>
  <c r="D28" i="8" s="1"/>
  <c r="H28" i="8" s="1"/>
  <c r="N29" i="8"/>
  <c r="P28" i="7"/>
  <c r="D28" i="7" s="1"/>
  <c r="H28" i="7" s="1"/>
  <c r="N29" i="13" l="1"/>
  <c r="D28" i="13"/>
  <c r="H28" i="13" s="1"/>
  <c r="N29" i="12"/>
  <c r="D28" i="12"/>
  <c r="H28" i="12" s="1"/>
  <c r="N32" i="11"/>
  <c r="P32" i="11" s="1"/>
  <c r="D32" i="11" s="1"/>
  <c r="H32" i="11" s="1"/>
  <c r="P31" i="11"/>
  <c r="D31" i="11" s="1"/>
  <c r="H31" i="11" s="1"/>
  <c r="N29" i="9"/>
  <c r="D28" i="9"/>
  <c r="H28" i="9" s="1"/>
  <c r="P29" i="8"/>
  <c r="D29" i="8" s="1"/>
  <c r="H29" i="8" s="1"/>
  <c r="N30" i="8"/>
  <c r="N31" i="8" s="1"/>
  <c r="P29" i="7"/>
  <c r="D29" i="7" s="1"/>
  <c r="H29" i="7" s="1"/>
  <c r="N30" i="13" l="1"/>
  <c r="P29" i="13"/>
  <c r="D29" i="13" s="1"/>
  <c r="H29" i="13" s="1"/>
  <c r="D31" i="13"/>
  <c r="H31" i="13" s="1"/>
  <c r="N30" i="12"/>
  <c r="P29" i="12"/>
  <c r="D29" i="12" s="1"/>
  <c r="H29" i="12" s="1"/>
  <c r="N30" i="9"/>
  <c r="N31" i="9" s="1"/>
  <c r="N32" i="9" s="1"/>
  <c r="D32" i="9" s="1"/>
  <c r="D29" i="9"/>
  <c r="H29" i="9" s="1"/>
  <c r="D31" i="8"/>
  <c r="H31" i="8" s="1"/>
  <c r="N32" i="8"/>
  <c r="P32" i="8" s="1"/>
  <c r="D32" i="8" s="1"/>
  <c r="P31" i="7"/>
  <c r="D31" i="7" s="1"/>
  <c r="H31" i="7" s="1"/>
  <c r="P30" i="7"/>
  <c r="D30" i="7" s="1"/>
  <c r="H30" i="7" s="1"/>
  <c r="N31" i="13" l="1"/>
  <c r="N32" i="13" s="1"/>
  <c r="D32" i="13" s="1"/>
  <c r="H32" i="13" s="1"/>
  <c r="P30" i="13"/>
  <c r="D30" i="13" s="1"/>
  <c r="H30" i="13" s="1"/>
  <c r="N31" i="12"/>
  <c r="P31" i="12" s="1"/>
  <c r="D31" i="12" s="1"/>
  <c r="H31" i="12" s="1"/>
  <c r="P30" i="12"/>
  <c r="D30" i="12" s="1"/>
  <c r="H30" i="12" s="1"/>
</calcChain>
</file>

<file path=xl/sharedStrings.xml><?xml version="1.0" encoding="utf-8"?>
<sst xmlns="http://schemas.openxmlformats.org/spreadsheetml/2006/main" count="326" uniqueCount="24">
  <si>
    <t>D</t>
  </si>
  <si>
    <t>S</t>
  </si>
  <si>
    <t>OBJ. DIA</t>
  </si>
  <si>
    <t>REALIZADO</t>
  </si>
  <si>
    <t>PEDIDO</t>
  </si>
  <si>
    <t>TICKET M</t>
  </si>
  <si>
    <t>META PEDIDO</t>
  </si>
  <si>
    <t>MEDIA TICK</t>
  </si>
  <si>
    <t>META</t>
  </si>
  <si>
    <t>quinta-feira</t>
  </si>
  <si>
    <t>sexta-feira</t>
  </si>
  <si>
    <t>sábado</t>
  </si>
  <si>
    <t>domingo</t>
  </si>
  <si>
    <t>segunda-feira</t>
  </si>
  <si>
    <t>terça-feira</t>
  </si>
  <si>
    <t>quarta-feira</t>
  </si>
  <si>
    <t>p</t>
  </si>
  <si>
    <t>DiasTrab</t>
  </si>
  <si>
    <t>DiasM</t>
  </si>
  <si>
    <t>Dias_Rest</t>
  </si>
  <si>
    <t>Sum_Realizado</t>
  </si>
  <si>
    <t>Dias_Contrest</t>
  </si>
  <si>
    <t>AP.DIA</t>
  </si>
  <si>
    <t>sabado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</si>
</sst>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44" fontId="0" fillId="0" borderId="0" xfId="1" applyFont="1"/>
    <xf numFmtId="1" fontId="0" fillId="0" borderId="0" xfId="0" applyNumberFormat="1"/>
    <xf numFmtId="2" fontId="2" fillId="0" borderId="0" xfId="0" applyNumberFormat="1" applyFont="1"/>
    <xf numFmtId="2" fontId="0" fillId="0" borderId="0" xfId="1" applyNumberFormat="1" applyFont="1"/>
    <xf numFmtId="2" fontId="0" fillId="0" borderId="0" xfId="0" applyNumberFormat="1"/>
    <xf numFmtId="14" fontId="2" fillId="0" borderId="0" xfId="0" applyNumberFormat="1" applyFont="1"/>
    <xf numFmtId="2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/>
    </xf>
    <xf numFmtId="2" fontId="0" fillId="0" borderId="0" xfId="1" applyNumberFormat="1" applyFont="1" applyAlignment="1">
      <alignment horizontal="right"/>
    </xf>
    <xf numFmtId="2" fontId="4" fillId="0" borderId="0" xfId="1" applyNumberFormat="1" applyFont="1"/>
    <xf numFmtId="2" fontId="0" fillId="0" borderId="0" xfId="0" applyNumberFormat="1" applyFont="1"/>
    <xf numFmtId="2" fontId="1" fillId="0" borderId="0" xfId="1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77" zoomScaleNormal="77"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7109375" style="1" bestFit="1" customWidth="1"/>
    <col min="2" max="2" width="13.42578125" style="1" customWidth="1"/>
    <col min="3" max="3" width="5.140625" style="6" bestFit="1" customWidth="1"/>
    <col min="4" max="4" width="13.85546875" style="6" bestFit="1" customWidth="1"/>
    <col min="5" max="5" width="10.85546875" style="6" bestFit="1" customWidth="1"/>
    <col min="6" max="6" width="7.7109375" style="6" bestFit="1" customWidth="1"/>
    <col min="7" max="7" width="9.140625" style="6" bestFit="1" customWidth="1"/>
    <col min="8" max="8" width="13.42578125" style="8" bestFit="1" customWidth="1"/>
    <col min="9" max="9" width="11.28515625" style="6" bestFit="1" customWidth="1"/>
    <col min="10" max="10" width="15.140625" bestFit="1" customWidth="1"/>
    <col min="11" max="11" width="6.5703125" bestFit="1" customWidth="1"/>
    <col min="12" max="12" width="8.5703125" bestFit="1" customWidth="1"/>
    <col min="13" max="13" width="9.5703125" bestFit="1" customWidth="1"/>
    <col min="14" max="14" width="13.42578125" bestFit="1" customWidth="1"/>
    <col min="15" max="15" width="15.140625" bestFit="1" customWidth="1"/>
    <col min="16" max="16" width="13.85546875" bestFit="1" customWidth="1"/>
  </cols>
  <sheetData>
    <row r="1" spans="1:16" x14ac:dyDescent="0.25">
      <c r="A1" s="7" t="s">
        <v>0</v>
      </c>
      <c r="B1" s="7" t="s">
        <v>1</v>
      </c>
      <c r="C1" s="4" t="s">
        <v>16</v>
      </c>
      <c r="D1" s="4" t="s">
        <v>2</v>
      </c>
      <c r="E1" s="4" t="s">
        <v>3</v>
      </c>
      <c r="F1" s="4" t="s">
        <v>4</v>
      </c>
      <c r="G1" s="4" t="s">
        <v>5</v>
      </c>
      <c r="H1" s="9" t="s">
        <v>6</v>
      </c>
      <c r="I1" s="4" t="s">
        <v>7</v>
      </c>
      <c r="J1" s="4" t="s">
        <v>8</v>
      </c>
      <c r="K1" s="4" t="s">
        <v>18</v>
      </c>
      <c r="L1" s="4" t="s">
        <v>17</v>
      </c>
      <c r="M1" s="4" t="s">
        <v>19</v>
      </c>
      <c r="N1" s="4" t="s">
        <v>21</v>
      </c>
      <c r="O1" s="4" t="s">
        <v>20</v>
      </c>
      <c r="P1" s="4" t="s">
        <v>22</v>
      </c>
    </row>
    <row r="2" spans="1:16" x14ac:dyDescent="0.25">
      <c r="A2" s="1">
        <v>45078</v>
      </c>
      <c r="B2" s="1" t="s">
        <v>9</v>
      </c>
      <c r="C2" s="6">
        <v>1</v>
      </c>
      <c r="D2" s="5">
        <f>P2</f>
        <v>36363.63636363636</v>
      </c>
      <c r="E2" s="5">
        <v>20000</v>
      </c>
      <c r="F2" s="6">
        <v>30</v>
      </c>
      <c r="G2" s="8">
        <f>IFERROR(E2/F2, "0,00")</f>
        <v>666.66666666666663</v>
      </c>
      <c r="H2" s="8">
        <f>IFERROR(D2/I2,"0,00")</f>
        <v>709.09090909090912</v>
      </c>
      <c r="I2" s="10">
        <f>IFERROR(AVERAGE(G2:G31), "0,00")</f>
        <v>51.282051282051277</v>
      </c>
      <c r="J2" s="2">
        <v>800000</v>
      </c>
      <c r="K2" s="3">
        <f>SUM(C2:C31)</f>
        <v>22</v>
      </c>
      <c r="L2" s="3">
        <f>COUNTA(E2:E31)</f>
        <v>1</v>
      </c>
      <c r="M2" s="3">
        <f>K2-L2</f>
        <v>21</v>
      </c>
      <c r="N2" s="3">
        <f>K2</f>
        <v>22</v>
      </c>
      <c r="O2" s="5">
        <f>J2</f>
        <v>800000</v>
      </c>
      <c r="P2" s="5">
        <f>O2/N2</f>
        <v>36363.63636363636</v>
      </c>
    </row>
    <row r="3" spans="1:16" x14ac:dyDescent="0.25">
      <c r="A3" s="1">
        <v>45079</v>
      </c>
      <c r="B3" s="1" t="s">
        <v>10</v>
      </c>
      <c r="C3" s="6">
        <v>1</v>
      </c>
      <c r="D3" s="5">
        <f>P3</f>
        <v>35454.545454545456</v>
      </c>
      <c r="E3" s="5"/>
      <c r="F3" s="6">
        <v>0</v>
      </c>
      <c r="G3" s="8" t="str">
        <f t="shared" ref="G3:G31" si="0">IFERROR(E3/F3, "0,00")</f>
        <v>0,00</v>
      </c>
      <c r="H3" s="8">
        <f>IFERROR(D3/I2,"0,00")</f>
        <v>691.36363636363649</v>
      </c>
      <c r="I3" s="5"/>
      <c r="J3" s="2"/>
      <c r="K3" s="3"/>
      <c r="L3" s="3"/>
      <c r="M3" s="3"/>
      <c r="N3" s="3">
        <f>N2- COUNTA(E3)</f>
        <v>22</v>
      </c>
      <c r="O3" s="6">
        <f>J2-(SUM(E2))</f>
        <v>780000</v>
      </c>
      <c r="P3" s="5">
        <f>O3/N3</f>
        <v>35454.545454545456</v>
      </c>
    </row>
    <row r="4" spans="1:16" x14ac:dyDescent="0.25">
      <c r="A4" s="1">
        <v>45080</v>
      </c>
      <c r="B4" s="1" t="s">
        <v>11</v>
      </c>
      <c r="C4" s="6">
        <v>0</v>
      </c>
      <c r="D4" s="5">
        <f t="shared" ref="D4:D31" si="1">P4</f>
        <v>0</v>
      </c>
      <c r="E4" s="5"/>
      <c r="G4" s="8" t="str">
        <f t="shared" si="0"/>
        <v>0,00</v>
      </c>
      <c r="H4" s="8">
        <f>IFERROR(D4/I2,"0,00")</f>
        <v>0</v>
      </c>
      <c r="I4" s="5"/>
      <c r="J4" s="2"/>
      <c r="K4" s="3"/>
      <c r="L4" s="3"/>
      <c r="M4" s="6"/>
      <c r="N4" s="3">
        <f t="shared" ref="N4:N31" si="2">N3- COUNTA(E4)</f>
        <v>22</v>
      </c>
      <c r="O4" s="6">
        <f>J2-(SUM(E2:E3))</f>
        <v>780000</v>
      </c>
      <c r="P4" s="5"/>
    </row>
    <row r="5" spans="1:16" x14ac:dyDescent="0.25">
      <c r="A5" s="1">
        <v>45081</v>
      </c>
      <c r="B5" s="1" t="s">
        <v>12</v>
      </c>
      <c r="C5" s="6">
        <v>0</v>
      </c>
      <c r="D5" s="5">
        <f t="shared" si="1"/>
        <v>0</v>
      </c>
      <c r="E5" s="11"/>
      <c r="G5" s="8" t="str">
        <f t="shared" si="0"/>
        <v>0,00</v>
      </c>
      <c r="H5" s="8">
        <f>IFERROR(D5/I2,"0,00")</f>
        <v>0</v>
      </c>
      <c r="I5" s="5"/>
      <c r="J5" s="2"/>
      <c r="K5" s="3"/>
      <c r="L5" s="3"/>
      <c r="N5" s="3">
        <f t="shared" si="2"/>
        <v>22</v>
      </c>
      <c r="O5" s="6">
        <f>J2-(SUM(E2:E4))</f>
        <v>780000</v>
      </c>
      <c r="P5" s="5"/>
    </row>
    <row r="6" spans="1:16" x14ac:dyDescent="0.25">
      <c r="A6" s="1">
        <v>45082</v>
      </c>
      <c r="B6" s="1" t="s">
        <v>13</v>
      </c>
      <c r="C6" s="6">
        <v>1</v>
      </c>
      <c r="D6" s="5">
        <f t="shared" si="1"/>
        <v>35454.545454545456</v>
      </c>
      <c r="E6" s="5"/>
      <c r="F6" s="12">
        <v>20</v>
      </c>
      <c r="G6" s="8">
        <f t="shared" si="0"/>
        <v>0</v>
      </c>
      <c r="H6" s="8">
        <f>IFERROR(D6/I2,"0,00")</f>
        <v>691.36363636363649</v>
      </c>
      <c r="I6" s="5"/>
      <c r="J6" s="2"/>
      <c r="K6" s="3"/>
      <c r="L6" s="3"/>
      <c r="M6" s="3"/>
      <c r="N6" s="3">
        <f t="shared" si="2"/>
        <v>22</v>
      </c>
      <c r="O6" s="6">
        <f>J2-(SUM(E2:E5))</f>
        <v>780000</v>
      </c>
      <c r="P6" s="5">
        <f>O6/N6</f>
        <v>35454.545454545456</v>
      </c>
    </row>
    <row r="7" spans="1:16" x14ac:dyDescent="0.25">
      <c r="A7" s="1">
        <v>45083</v>
      </c>
      <c r="B7" s="1" t="s">
        <v>14</v>
      </c>
      <c r="C7" s="6">
        <v>1</v>
      </c>
      <c r="D7" s="5">
        <f t="shared" si="1"/>
        <v>35454.545454545456</v>
      </c>
      <c r="E7" s="5"/>
      <c r="F7" s="6">
        <v>40</v>
      </c>
      <c r="G7" s="8">
        <f t="shared" si="0"/>
        <v>0</v>
      </c>
      <c r="H7" s="8">
        <f>IFERROR(D7/I2,"0,00")</f>
        <v>691.36363636363649</v>
      </c>
      <c r="I7" s="5"/>
      <c r="J7" s="2"/>
      <c r="K7" s="3"/>
      <c r="L7" s="3"/>
      <c r="M7" s="3"/>
      <c r="N7" s="3">
        <f t="shared" si="2"/>
        <v>22</v>
      </c>
      <c r="O7" s="6">
        <f>J2-(SUM(E2:E6))</f>
        <v>780000</v>
      </c>
      <c r="P7" s="5">
        <f t="shared" ref="P7:P8" si="3">O7/N7</f>
        <v>35454.545454545456</v>
      </c>
    </row>
    <row r="8" spans="1:16" x14ac:dyDescent="0.25">
      <c r="A8" s="1">
        <v>45084</v>
      </c>
      <c r="B8" s="1" t="s">
        <v>15</v>
      </c>
      <c r="C8" s="6">
        <v>1</v>
      </c>
      <c r="D8" s="5">
        <f t="shared" si="1"/>
        <v>35454.545454545456</v>
      </c>
      <c r="E8" s="5"/>
      <c r="F8" s="6">
        <v>40</v>
      </c>
      <c r="G8" s="8">
        <f t="shared" si="0"/>
        <v>0</v>
      </c>
      <c r="H8" s="8">
        <f>IFERROR(D8/I2,"0,00")</f>
        <v>691.36363636363649</v>
      </c>
      <c r="I8" s="5"/>
      <c r="J8" s="2"/>
      <c r="K8" s="3"/>
      <c r="L8" s="3"/>
      <c r="M8" s="3"/>
      <c r="N8" s="3">
        <f t="shared" si="2"/>
        <v>22</v>
      </c>
      <c r="O8" s="6">
        <f>J2-(SUM(E2:E7))</f>
        <v>780000</v>
      </c>
      <c r="P8" s="5">
        <f t="shared" si="3"/>
        <v>35454.545454545456</v>
      </c>
    </row>
    <row r="9" spans="1:16" x14ac:dyDescent="0.25">
      <c r="A9" s="1">
        <v>45085</v>
      </c>
      <c r="B9" s="1" t="s">
        <v>9</v>
      </c>
      <c r="C9" s="6">
        <v>1</v>
      </c>
      <c r="D9" s="5">
        <f t="shared" si="1"/>
        <v>0</v>
      </c>
      <c r="E9" s="5"/>
      <c r="G9" s="8" t="str">
        <f t="shared" si="0"/>
        <v>0,00</v>
      </c>
      <c r="H9" s="8">
        <f>IFERROR(D9/I2,"0,00")</f>
        <v>0</v>
      </c>
      <c r="I9" s="5"/>
      <c r="J9" s="2"/>
      <c r="K9" s="3"/>
      <c r="L9" s="3"/>
      <c r="M9" s="3"/>
      <c r="N9" s="3">
        <f t="shared" si="2"/>
        <v>22</v>
      </c>
      <c r="O9" s="6">
        <f>J2-(SUM(E2:E8))</f>
        <v>780000</v>
      </c>
      <c r="P9" s="5"/>
    </row>
    <row r="10" spans="1:16" x14ac:dyDescent="0.25">
      <c r="A10" s="1">
        <v>45086</v>
      </c>
      <c r="B10" s="1" t="s">
        <v>10</v>
      </c>
      <c r="C10" s="6">
        <v>1</v>
      </c>
      <c r="D10" s="5">
        <f t="shared" si="1"/>
        <v>35454.545454545456</v>
      </c>
      <c r="E10" s="5"/>
      <c r="F10" s="6">
        <v>50</v>
      </c>
      <c r="G10" s="8">
        <f t="shared" si="0"/>
        <v>0</v>
      </c>
      <c r="H10" s="8">
        <f>IFERROR(D10/I2,"0,00")</f>
        <v>691.36363636363649</v>
      </c>
      <c r="I10" s="5"/>
      <c r="J10" s="2"/>
      <c r="K10" s="3"/>
      <c r="L10" s="3"/>
      <c r="M10" s="3"/>
      <c r="N10" s="3">
        <f t="shared" si="2"/>
        <v>22</v>
      </c>
      <c r="O10" s="6">
        <f>J2-(SUM(E2:E9))</f>
        <v>780000</v>
      </c>
      <c r="P10" s="5">
        <f>O10/N10</f>
        <v>35454.545454545456</v>
      </c>
    </row>
    <row r="11" spans="1:16" x14ac:dyDescent="0.25">
      <c r="A11" s="1">
        <v>45087</v>
      </c>
      <c r="B11" s="1" t="s">
        <v>11</v>
      </c>
      <c r="C11" s="6">
        <v>0</v>
      </c>
      <c r="D11" s="5">
        <f t="shared" si="1"/>
        <v>0</v>
      </c>
      <c r="E11" s="5"/>
      <c r="G11" s="8" t="str">
        <f t="shared" si="0"/>
        <v>0,00</v>
      </c>
      <c r="H11" s="8">
        <f>IFERROR(D11/I2,"0,00")</f>
        <v>0</v>
      </c>
      <c r="I11" s="5"/>
      <c r="J11" s="2"/>
      <c r="K11" s="3"/>
      <c r="L11" s="3"/>
      <c r="N11" s="3">
        <f t="shared" si="2"/>
        <v>22</v>
      </c>
      <c r="O11" s="6">
        <f>J2-(SUM(E2:E10))</f>
        <v>780000</v>
      </c>
      <c r="P11" s="5"/>
    </row>
    <row r="12" spans="1:16" x14ac:dyDescent="0.25">
      <c r="A12" s="1">
        <v>45088</v>
      </c>
      <c r="B12" s="1" t="s">
        <v>12</v>
      </c>
      <c r="C12" s="6">
        <v>0</v>
      </c>
      <c r="D12" s="5">
        <f t="shared" si="1"/>
        <v>0</v>
      </c>
      <c r="E12" s="5"/>
      <c r="G12" s="8" t="str">
        <f>IFERROR(E12/F12, "0,00")</f>
        <v>0,00</v>
      </c>
      <c r="H12" s="8">
        <f>IFERROR(D12/I2,"0,00")</f>
        <v>0</v>
      </c>
      <c r="I12" s="5"/>
      <c r="J12" s="2"/>
      <c r="K12" s="3"/>
      <c r="L12" s="3"/>
      <c r="N12" s="3">
        <f>N11- COUNTA(E12)</f>
        <v>22</v>
      </c>
      <c r="O12" s="6">
        <f>J2-(SUM(E2:E11))</f>
        <v>780000</v>
      </c>
      <c r="P12" s="5"/>
    </row>
    <row r="13" spans="1:16" x14ac:dyDescent="0.25">
      <c r="A13" s="1">
        <v>45089</v>
      </c>
      <c r="B13" s="1" t="s">
        <v>13</v>
      </c>
      <c r="C13" s="6">
        <v>1</v>
      </c>
      <c r="D13" s="5">
        <f t="shared" si="1"/>
        <v>35454.545454545456</v>
      </c>
      <c r="F13" s="6">
        <v>70</v>
      </c>
      <c r="G13" s="8">
        <f>IFERROR(E13/F13, "0,00")</f>
        <v>0</v>
      </c>
      <c r="H13" s="8">
        <f>IFERROR(D13/I2,"0,00")</f>
        <v>691.36363636363649</v>
      </c>
      <c r="I13" s="5"/>
      <c r="J13" s="2"/>
      <c r="K13" s="3"/>
      <c r="L13" s="3"/>
      <c r="N13" s="3">
        <f>N12- COUNTA(E13)</f>
        <v>22</v>
      </c>
      <c r="O13" s="6">
        <f>J2-(SUM(E2:E12))</f>
        <v>780000</v>
      </c>
      <c r="P13" s="5">
        <f>O13/N13</f>
        <v>35454.545454545456</v>
      </c>
    </row>
    <row r="14" spans="1:16" x14ac:dyDescent="0.25">
      <c r="A14" s="1">
        <v>45090</v>
      </c>
      <c r="B14" s="1" t="s">
        <v>14</v>
      </c>
      <c r="C14" s="6">
        <v>1</v>
      </c>
      <c r="D14" s="5">
        <f t="shared" si="1"/>
        <v>0</v>
      </c>
      <c r="G14" s="8" t="str">
        <f t="shared" si="0"/>
        <v>0,00</v>
      </c>
      <c r="H14" s="8">
        <f>IFERROR(D14/I2,"0,00")</f>
        <v>0</v>
      </c>
      <c r="I14" s="5"/>
      <c r="J14" s="2"/>
      <c r="K14" s="3"/>
      <c r="L14" s="3"/>
      <c r="N14" s="3">
        <f t="shared" si="2"/>
        <v>22</v>
      </c>
      <c r="O14" s="6">
        <f>J2-(SUM(E2:E13))</f>
        <v>780000</v>
      </c>
      <c r="P14" s="5"/>
    </row>
    <row r="15" spans="1:16" x14ac:dyDescent="0.25">
      <c r="A15" s="1">
        <v>45091</v>
      </c>
      <c r="B15" s="1" t="s">
        <v>15</v>
      </c>
      <c r="C15" s="6">
        <v>1</v>
      </c>
      <c r="D15" s="5">
        <f t="shared" si="1"/>
        <v>35454.545454545456</v>
      </c>
      <c r="F15" s="6">
        <v>60</v>
      </c>
      <c r="G15" s="8">
        <f t="shared" si="0"/>
        <v>0</v>
      </c>
      <c r="H15" s="8">
        <f>IFERROR(D15/I2,"0,00")</f>
        <v>691.36363636363649</v>
      </c>
      <c r="I15" s="5"/>
      <c r="J15" s="2"/>
      <c r="K15" s="3"/>
      <c r="L15" s="3"/>
      <c r="N15" s="3">
        <f t="shared" si="2"/>
        <v>22</v>
      </c>
      <c r="O15" s="6">
        <f>J2-(SUM(E2:E14))</f>
        <v>780000</v>
      </c>
      <c r="P15" s="5">
        <f>O15/N15</f>
        <v>35454.545454545456</v>
      </c>
    </row>
    <row r="16" spans="1:16" x14ac:dyDescent="0.25">
      <c r="A16" s="1">
        <v>45092</v>
      </c>
      <c r="B16" s="1" t="s">
        <v>9</v>
      </c>
      <c r="C16" s="6">
        <v>1</v>
      </c>
      <c r="D16" s="5">
        <f t="shared" si="1"/>
        <v>35454.545454545456</v>
      </c>
      <c r="E16" s="5"/>
      <c r="F16" s="6">
        <v>65</v>
      </c>
      <c r="G16" s="8">
        <f t="shared" si="0"/>
        <v>0</v>
      </c>
      <c r="H16" s="8">
        <f>IFERROR(D16/I2,"0,00")</f>
        <v>691.36363636363649</v>
      </c>
      <c r="I16" s="5"/>
      <c r="J16" s="2"/>
      <c r="K16" s="3"/>
      <c r="L16" s="3"/>
      <c r="N16" s="3">
        <f t="shared" si="2"/>
        <v>22</v>
      </c>
      <c r="O16" s="6">
        <f>J2-(SUM(E2:E15))</f>
        <v>780000</v>
      </c>
      <c r="P16" s="5">
        <f t="shared" ref="P16:P17" si="4">O16/N16</f>
        <v>35454.545454545456</v>
      </c>
    </row>
    <row r="17" spans="1:16" x14ac:dyDescent="0.25">
      <c r="A17" s="1">
        <v>45093</v>
      </c>
      <c r="B17" s="1" t="s">
        <v>10</v>
      </c>
      <c r="C17" s="6">
        <v>1</v>
      </c>
      <c r="D17" s="5">
        <f t="shared" si="1"/>
        <v>35454.545454545456</v>
      </c>
      <c r="E17" s="5"/>
      <c r="F17" s="6">
        <v>60</v>
      </c>
      <c r="G17" s="8">
        <f t="shared" si="0"/>
        <v>0</v>
      </c>
      <c r="H17" s="8">
        <f>IFERROR(D17/I2,"0,00")</f>
        <v>691.36363636363649</v>
      </c>
      <c r="I17" s="5"/>
      <c r="J17" s="2"/>
      <c r="K17" s="3"/>
      <c r="L17" s="3"/>
      <c r="N17" s="3">
        <f t="shared" si="2"/>
        <v>22</v>
      </c>
      <c r="O17" s="6">
        <f>J2-(SUM(E2:E16))</f>
        <v>780000</v>
      </c>
      <c r="P17" s="5">
        <f t="shared" si="4"/>
        <v>35454.545454545456</v>
      </c>
    </row>
    <row r="18" spans="1:16" x14ac:dyDescent="0.25">
      <c r="A18" s="1">
        <v>45094</v>
      </c>
      <c r="B18" s="1" t="s">
        <v>11</v>
      </c>
      <c r="C18" s="6">
        <v>0</v>
      </c>
      <c r="D18" s="5">
        <f t="shared" si="1"/>
        <v>0</v>
      </c>
      <c r="E18" s="5"/>
      <c r="G18" s="8" t="str">
        <f t="shared" si="0"/>
        <v>0,00</v>
      </c>
      <c r="H18" s="8">
        <f>IFERROR(D18/I2,"0,00")</f>
        <v>0</v>
      </c>
      <c r="I18" s="5"/>
      <c r="J18" s="2"/>
      <c r="K18" s="3"/>
      <c r="L18" s="3"/>
      <c r="N18" s="3">
        <f t="shared" si="2"/>
        <v>22</v>
      </c>
      <c r="O18" s="6">
        <f>J2-(SUM(E2:E17))</f>
        <v>780000</v>
      </c>
      <c r="P18" s="5"/>
    </row>
    <row r="19" spans="1:16" x14ac:dyDescent="0.25">
      <c r="A19" s="1">
        <v>45095</v>
      </c>
      <c r="B19" s="1" t="s">
        <v>12</v>
      </c>
      <c r="C19" s="6">
        <v>0</v>
      </c>
      <c r="D19" s="5">
        <f t="shared" si="1"/>
        <v>0</v>
      </c>
      <c r="E19" s="13"/>
      <c r="G19" s="8" t="str">
        <f t="shared" si="0"/>
        <v>0,00</v>
      </c>
      <c r="H19" s="8">
        <f>IFERROR(D19/I2,"0,00")</f>
        <v>0</v>
      </c>
      <c r="I19" s="5"/>
      <c r="J19" s="2"/>
      <c r="K19" s="3"/>
      <c r="L19" s="3"/>
      <c r="N19" s="3">
        <f t="shared" si="2"/>
        <v>22</v>
      </c>
      <c r="O19" s="6">
        <f>J2-(SUM(E2:E18))</f>
        <v>780000</v>
      </c>
      <c r="P19" s="5"/>
    </row>
    <row r="20" spans="1:16" x14ac:dyDescent="0.25">
      <c r="A20" s="1">
        <v>45096</v>
      </c>
      <c r="B20" s="1" t="s">
        <v>13</v>
      </c>
      <c r="C20" s="6">
        <v>1</v>
      </c>
      <c r="D20" s="5">
        <f t="shared" si="1"/>
        <v>35454.545454545456</v>
      </c>
      <c r="E20" s="5"/>
      <c r="F20" s="6">
        <v>70</v>
      </c>
      <c r="G20" s="8">
        <f t="shared" si="0"/>
        <v>0</v>
      </c>
      <c r="H20" s="8">
        <f>IFERROR(D20/I2,"0,00")</f>
        <v>691.36363636363649</v>
      </c>
      <c r="I20" s="5"/>
      <c r="J20" s="2"/>
      <c r="K20" s="3"/>
      <c r="L20" s="3"/>
      <c r="N20" s="3">
        <f t="shared" si="2"/>
        <v>22</v>
      </c>
      <c r="O20" s="6">
        <f>J2-(SUM(E2:E19))</f>
        <v>780000</v>
      </c>
      <c r="P20" s="5">
        <f>O20/N20</f>
        <v>35454.545454545456</v>
      </c>
    </row>
    <row r="21" spans="1:16" x14ac:dyDescent="0.25">
      <c r="A21" s="1">
        <v>45097</v>
      </c>
      <c r="B21" s="1" t="s">
        <v>14</v>
      </c>
      <c r="C21" s="6">
        <v>1</v>
      </c>
      <c r="D21" s="5">
        <f t="shared" si="1"/>
        <v>35454.545454545456</v>
      </c>
      <c r="E21" s="5"/>
      <c r="F21" s="6">
        <v>80</v>
      </c>
      <c r="G21" s="8">
        <f t="shared" si="0"/>
        <v>0</v>
      </c>
      <c r="H21" s="8">
        <f>IFERROR(D21/I2,"0,00")</f>
        <v>691.36363636363649</v>
      </c>
      <c r="I21" s="5"/>
      <c r="J21" s="2"/>
      <c r="K21" s="3"/>
      <c r="L21" s="3"/>
      <c r="N21" s="3">
        <f t="shared" si="2"/>
        <v>22</v>
      </c>
      <c r="O21" s="6">
        <f>J2-(SUM(E2:E20))</f>
        <v>780000</v>
      </c>
      <c r="P21" s="5">
        <f t="shared" ref="P21:P24" si="5">O21/N21</f>
        <v>35454.545454545456</v>
      </c>
    </row>
    <row r="22" spans="1:16" x14ac:dyDescent="0.25">
      <c r="A22" s="1">
        <v>45098</v>
      </c>
      <c r="B22" s="1" t="s">
        <v>15</v>
      </c>
      <c r="C22" s="6">
        <v>1</v>
      </c>
      <c r="D22" s="5">
        <f t="shared" si="1"/>
        <v>35454.545454545456</v>
      </c>
      <c r="E22" s="5"/>
      <c r="F22" s="6">
        <v>50</v>
      </c>
      <c r="G22" s="8">
        <f t="shared" si="0"/>
        <v>0</v>
      </c>
      <c r="H22" s="8">
        <f>IFERROR(D22/I2,"0,00")</f>
        <v>691.36363636363649</v>
      </c>
      <c r="I22" s="5"/>
      <c r="J22" s="2"/>
      <c r="K22" s="3"/>
      <c r="L22" s="3"/>
      <c r="N22" s="3">
        <f t="shared" si="2"/>
        <v>22</v>
      </c>
      <c r="O22" s="6">
        <f>J2-(SUM(E2:E21))</f>
        <v>780000</v>
      </c>
      <c r="P22" s="5">
        <f t="shared" si="5"/>
        <v>35454.545454545456</v>
      </c>
    </row>
    <row r="23" spans="1:16" x14ac:dyDescent="0.25">
      <c r="A23" s="1">
        <v>45099</v>
      </c>
      <c r="B23" s="1" t="s">
        <v>9</v>
      </c>
      <c r="C23" s="6">
        <v>1</v>
      </c>
      <c r="D23" s="5">
        <f t="shared" si="1"/>
        <v>35454.545454545456</v>
      </c>
      <c r="E23" s="5"/>
      <c r="F23" s="6">
        <v>15</v>
      </c>
      <c r="G23" s="8">
        <f t="shared" si="0"/>
        <v>0</v>
      </c>
      <c r="H23" s="8">
        <f>IFERROR(D23/I2,"0,00")</f>
        <v>691.36363636363649</v>
      </c>
      <c r="I23" s="5"/>
      <c r="J23" s="2"/>
      <c r="K23" s="3"/>
      <c r="L23" s="3"/>
      <c r="N23" s="3">
        <f t="shared" si="2"/>
        <v>22</v>
      </c>
      <c r="O23" s="6">
        <f>J2-(SUM(E2:E22))</f>
        <v>780000</v>
      </c>
      <c r="P23" s="5">
        <f t="shared" si="5"/>
        <v>35454.545454545456</v>
      </c>
    </row>
    <row r="24" spans="1:16" x14ac:dyDescent="0.25">
      <c r="A24" s="1">
        <v>45100</v>
      </c>
      <c r="B24" s="1" t="s">
        <v>10</v>
      </c>
      <c r="C24" s="6">
        <v>1</v>
      </c>
      <c r="D24" s="5">
        <f t="shared" si="1"/>
        <v>35454.545454545456</v>
      </c>
      <c r="E24" s="5"/>
      <c r="G24" s="8" t="str">
        <f t="shared" si="0"/>
        <v>0,00</v>
      </c>
      <c r="H24" s="8">
        <f>IFERROR(D24/I2,"0,00")</f>
        <v>691.36363636363649</v>
      </c>
      <c r="I24" s="5"/>
      <c r="J24" s="2"/>
      <c r="K24" s="3"/>
      <c r="L24" s="3"/>
      <c r="N24" s="3">
        <f t="shared" si="2"/>
        <v>22</v>
      </c>
      <c r="O24" s="6">
        <f>J2-(SUM(E2:E23))</f>
        <v>780000</v>
      </c>
      <c r="P24" s="5">
        <f t="shared" si="5"/>
        <v>35454.545454545456</v>
      </c>
    </row>
    <row r="25" spans="1:16" x14ac:dyDescent="0.25">
      <c r="A25" s="1">
        <v>45101</v>
      </c>
      <c r="B25" s="1" t="s">
        <v>11</v>
      </c>
      <c r="C25" s="6">
        <v>0</v>
      </c>
      <c r="D25" s="5">
        <f t="shared" si="1"/>
        <v>0</v>
      </c>
      <c r="G25" s="8" t="str">
        <f t="shared" si="0"/>
        <v>0,00</v>
      </c>
      <c r="H25" s="8">
        <f>IFERROR(D25/I2,"0,00")</f>
        <v>0</v>
      </c>
      <c r="I25" s="5"/>
      <c r="J25" s="2"/>
      <c r="K25" s="3"/>
      <c r="L25" s="3"/>
      <c r="N25" s="3">
        <f t="shared" si="2"/>
        <v>22</v>
      </c>
      <c r="O25" s="6">
        <f>J2-(SUM(E2:E24))</f>
        <v>780000</v>
      </c>
      <c r="P25" s="5"/>
    </row>
    <row r="26" spans="1:16" x14ac:dyDescent="0.25">
      <c r="A26" s="1">
        <v>45102</v>
      </c>
      <c r="B26" s="1" t="s">
        <v>12</v>
      </c>
      <c r="C26" s="6">
        <v>0</v>
      </c>
      <c r="D26" s="5">
        <f t="shared" si="1"/>
        <v>0</v>
      </c>
      <c r="G26" s="8" t="str">
        <f t="shared" si="0"/>
        <v>0,00</v>
      </c>
      <c r="H26" s="8">
        <f>IFERROR(D26/I2,"0,00")</f>
        <v>0</v>
      </c>
      <c r="I26" s="5"/>
      <c r="J26" s="2"/>
      <c r="K26" s="3"/>
      <c r="L26" s="3"/>
      <c r="N26" s="3">
        <f t="shared" si="2"/>
        <v>22</v>
      </c>
      <c r="O26" s="6">
        <f>J2-(SUM(E2:E25))</f>
        <v>780000</v>
      </c>
      <c r="P26" s="5"/>
    </row>
    <row r="27" spans="1:16" x14ac:dyDescent="0.25">
      <c r="A27" s="1">
        <v>45103</v>
      </c>
      <c r="B27" s="1" t="s">
        <v>13</v>
      </c>
      <c r="C27" s="6">
        <v>1</v>
      </c>
      <c r="D27" s="5">
        <f t="shared" si="1"/>
        <v>35454.545454545456</v>
      </c>
      <c r="E27" s="5"/>
      <c r="G27" s="8" t="str">
        <f t="shared" si="0"/>
        <v>0,00</v>
      </c>
      <c r="H27" s="8">
        <f>IFERROR(D27/I2,"0,00")</f>
        <v>691.36363636363649</v>
      </c>
      <c r="I27" s="5"/>
      <c r="J27" s="2"/>
      <c r="K27" s="3"/>
      <c r="L27" s="3"/>
      <c r="N27" s="3">
        <f t="shared" si="2"/>
        <v>22</v>
      </c>
      <c r="O27" s="6">
        <f>J2-(SUM(E2:E26))</f>
        <v>780000</v>
      </c>
      <c r="P27" s="5">
        <f>O27/N27</f>
        <v>35454.545454545456</v>
      </c>
    </row>
    <row r="28" spans="1:16" x14ac:dyDescent="0.25">
      <c r="A28" s="1">
        <v>45104</v>
      </c>
      <c r="B28" s="1" t="s">
        <v>14</v>
      </c>
      <c r="C28" s="6">
        <v>1</v>
      </c>
      <c r="D28" s="5">
        <f t="shared" si="1"/>
        <v>35454.545454545456</v>
      </c>
      <c r="E28" s="5"/>
      <c r="G28" s="8" t="str">
        <f t="shared" si="0"/>
        <v>0,00</v>
      </c>
      <c r="H28" s="8">
        <f>IFERROR(D28/I2,"0,00")</f>
        <v>691.36363636363649</v>
      </c>
      <c r="I28" s="5"/>
      <c r="J28" s="2"/>
      <c r="K28" s="3"/>
      <c r="L28" s="3"/>
      <c r="N28" s="3">
        <f t="shared" si="2"/>
        <v>22</v>
      </c>
      <c r="O28" s="6">
        <f>J2-(SUM(E2:E27))</f>
        <v>780000</v>
      </c>
      <c r="P28" s="5">
        <f t="shared" ref="P28:P31" si="6">O28/N28</f>
        <v>35454.545454545456</v>
      </c>
    </row>
    <row r="29" spans="1:16" x14ac:dyDescent="0.25">
      <c r="A29" s="1">
        <v>45105</v>
      </c>
      <c r="B29" s="1" t="s">
        <v>15</v>
      </c>
      <c r="C29" s="6">
        <v>1</v>
      </c>
      <c r="D29" s="5">
        <f t="shared" si="1"/>
        <v>35454.545454545456</v>
      </c>
      <c r="E29" s="5"/>
      <c r="G29" s="8" t="str">
        <f t="shared" si="0"/>
        <v>0,00</v>
      </c>
      <c r="H29" s="8">
        <f>IFERROR(D29/I2,"0,00")</f>
        <v>691.36363636363649</v>
      </c>
      <c r="I29" s="5"/>
      <c r="J29" s="2"/>
      <c r="K29" s="3"/>
      <c r="L29" s="3"/>
      <c r="N29" s="3">
        <f t="shared" si="2"/>
        <v>22</v>
      </c>
      <c r="O29" s="6">
        <f>J2-(SUM(E2:E28))</f>
        <v>780000</v>
      </c>
      <c r="P29" s="5">
        <f t="shared" si="6"/>
        <v>35454.545454545456</v>
      </c>
    </row>
    <row r="30" spans="1:16" x14ac:dyDescent="0.25">
      <c r="A30" s="1">
        <v>45106</v>
      </c>
      <c r="B30" s="1" t="s">
        <v>9</v>
      </c>
      <c r="C30" s="6">
        <v>1</v>
      </c>
      <c r="D30" s="5">
        <f t="shared" si="1"/>
        <v>35454.545454545456</v>
      </c>
      <c r="E30" s="5"/>
      <c r="G30" s="8" t="str">
        <f t="shared" si="0"/>
        <v>0,00</v>
      </c>
      <c r="H30" s="8">
        <f>IFERROR(D30/I2,"0,00")</f>
        <v>691.36363636363649</v>
      </c>
      <c r="I30" s="5"/>
      <c r="J30" s="2"/>
      <c r="K30" s="3"/>
      <c r="L30" s="3"/>
      <c r="N30" s="3">
        <f t="shared" si="2"/>
        <v>22</v>
      </c>
      <c r="O30" s="6">
        <f>J2-(SUM(E2:E29))</f>
        <v>780000</v>
      </c>
      <c r="P30" s="5">
        <f t="shared" si="6"/>
        <v>35454.545454545456</v>
      </c>
    </row>
    <row r="31" spans="1:16" x14ac:dyDescent="0.25">
      <c r="A31" s="1">
        <v>45107</v>
      </c>
      <c r="B31" s="1" t="s">
        <v>10</v>
      </c>
      <c r="C31" s="6">
        <v>1</v>
      </c>
      <c r="D31" s="5">
        <f t="shared" si="1"/>
        <v>35454.545454545456</v>
      </c>
      <c r="E31" s="5"/>
      <c r="G31" s="8" t="str">
        <f t="shared" si="0"/>
        <v>0,00</v>
      </c>
      <c r="H31" s="8">
        <f>IFERROR(D31/I2,"0,00")</f>
        <v>691.36363636363649</v>
      </c>
      <c r="I31" s="5"/>
      <c r="J31" s="2"/>
      <c r="K31" s="3"/>
      <c r="L31" s="3"/>
      <c r="N31" s="3">
        <f t="shared" si="2"/>
        <v>22</v>
      </c>
      <c r="O31" s="6">
        <f>J2-(SUM(E2:E30))</f>
        <v>780000</v>
      </c>
      <c r="P31" s="5">
        <f t="shared" si="6"/>
        <v>35454.545454545456</v>
      </c>
    </row>
    <row r="32" spans="1:16" x14ac:dyDescent="0.25">
      <c r="D32" s="5"/>
      <c r="E32" s="5"/>
      <c r="G32" s="5"/>
      <c r="K32" s="3"/>
    </row>
  </sheetData>
  <phoneticPr fontId="3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71" zoomScaleNormal="71" workbookViewId="0">
      <selection activeCell="C1" sqref="C1:P1048576"/>
    </sheetView>
  </sheetViews>
  <sheetFormatPr defaultRowHeight="15" x14ac:dyDescent="0.25"/>
  <cols>
    <col min="1" max="1" width="12.28515625" style="1" bestFit="1" customWidth="1"/>
    <col min="2" max="2" width="14.5703125" style="1" bestFit="1" customWidth="1"/>
    <col min="3" max="3" width="5.5703125" style="6" bestFit="1" customWidth="1"/>
    <col min="4" max="4" width="11.5703125" style="6" bestFit="1" customWidth="1"/>
    <col min="5" max="5" width="14.85546875" style="6" bestFit="1" customWidth="1"/>
    <col min="6" max="6" width="10.42578125" style="6" bestFit="1" customWidth="1"/>
    <col min="7" max="7" width="12.28515625" style="6" bestFit="1" customWidth="1"/>
    <col min="8" max="8" width="17.42578125" style="8" bestFit="1" customWidth="1"/>
    <col min="9" max="9" width="14.5703125" style="6" bestFit="1" customWidth="1"/>
    <col min="10" max="10" width="17.42578125" bestFit="1" customWidth="1"/>
    <col min="11" max="11" width="8.42578125" bestFit="1" customWidth="1"/>
    <col min="12" max="12" width="11.5703125" bestFit="1" customWidth="1"/>
    <col min="13" max="13" width="13" bestFit="1" customWidth="1"/>
    <col min="14" max="14" width="17.7109375" bestFit="1" customWidth="1"/>
    <col min="15" max="15" width="19.28515625" bestFit="1" customWidth="1"/>
    <col min="16" max="16" width="10.42578125" bestFit="1" customWidth="1"/>
  </cols>
  <sheetData>
    <row r="1" spans="1:16" x14ac:dyDescent="0.25">
      <c r="A1" s="7" t="s">
        <v>0</v>
      </c>
      <c r="B1" s="7" t="s">
        <v>1</v>
      </c>
      <c r="C1" s="4" t="s">
        <v>16</v>
      </c>
      <c r="D1" s="4" t="s">
        <v>2</v>
      </c>
      <c r="E1" s="4" t="s">
        <v>3</v>
      </c>
      <c r="F1" s="4" t="s">
        <v>4</v>
      </c>
      <c r="G1" s="4" t="s">
        <v>5</v>
      </c>
      <c r="H1" s="9" t="s">
        <v>6</v>
      </c>
      <c r="I1" s="4" t="s">
        <v>7</v>
      </c>
      <c r="J1" s="4" t="s">
        <v>8</v>
      </c>
      <c r="K1" s="4" t="s">
        <v>18</v>
      </c>
      <c r="L1" s="4" t="s">
        <v>17</v>
      </c>
      <c r="M1" s="4" t="s">
        <v>19</v>
      </c>
      <c r="N1" s="4" t="s">
        <v>21</v>
      </c>
      <c r="O1" s="4" t="s">
        <v>20</v>
      </c>
      <c r="P1" s="4" t="s">
        <v>22</v>
      </c>
    </row>
    <row r="2" spans="1:16" x14ac:dyDescent="0.25">
      <c r="A2" s="1">
        <v>45108</v>
      </c>
      <c r="B2" s="1" t="s">
        <v>23</v>
      </c>
      <c r="C2" s="6">
        <v>0</v>
      </c>
      <c r="D2" s="5">
        <f>P2</f>
        <v>0</v>
      </c>
      <c r="E2" s="5"/>
      <c r="G2" s="8" t="str">
        <f>IFERROR(E2/F2, "0,00")</f>
        <v>0,00</v>
      </c>
      <c r="H2" s="8" t="str">
        <f>IFERROR(D2/I2,"0,00")</f>
        <v>0,00</v>
      </c>
      <c r="I2" s="10" t="str">
        <f>IFERROR(AVERAGE(G2:G31), "0,00")</f>
        <v>0,00</v>
      </c>
      <c r="J2" s="2">
        <v>600000</v>
      </c>
      <c r="K2" s="3">
        <f>SUM(C2:C32)</f>
        <v>21</v>
      </c>
      <c r="L2" s="3">
        <f>COUNTA(E2:E31)</f>
        <v>0</v>
      </c>
      <c r="M2" s="3">
        <f>K2-L2</f>
        <v>21</v>
      </c>
      <c r="N2" s="3">
        <f>K2</f>
        <v>21</v>
      </c>
      <c r="O2" s="5">
        <f>J2</f>
        <v>600000</v>
      </c>
      <c r="P2" s="5">
        <v>0</v>
      </c>
    </row>
    <row r="3" spans="1:16" x14ac:dyDescent="0.25">
      <c r="A3" s="1">
        <v>45109</v>
      </c>
      <c r="B3" s="1" t="s">
        <v>12</v>
      </c>
      <c r="C3" s="6">
        <v>0</v>
      </c>
      <c r="D3" s="5">
        <f>P3</f>
        <v>0</v>
      </c>
      <c r="E3" s="5"/>
      <c r="G3" s="8" t="str">
        <f t="shared" ref="G3:G32" si="0">IFERROR(E3/F3, "0,00")</f>
        <v>0,00</v>
      </c>
      <c r="H3" s="8" t="str">
        <f>IFERROR(D3/I2,"0,00")</f>
        <v>0,00</v>
      </c>
      <c r="I3" s="5"/>
      <c r="J3" s="2"/>
      <c r="K3" s="3"/>
      <c r="L3" s="3"/>
      <c r="M3" s="3"/>
      <c r="N3" s="3">
        <f>N2- COUNTA(E3)</f>
        <v>21</v>
      </c>
      <c r="O3" s="6">
        <f>J2-(SUM(E2))</f>
        <v>600000</v>
      </c>
      <c r="P3" s="5">
        <v>0</v>
      </c>
    </row>
    <row r="4" spans="1:16" x14ac:dyDescent="0.25">
      <c r="A4" s="1">
        <v>45110</v>
      </c>
      <c r="B4" s="1" t="s">
        <v>13</v>
      </c>
      <c r="C4" s="6">
        <v>1</v>
      </c>
      <c r="D4" s="5">
        <f t="shared" ref="D4:D32" si="1">P4</f>
        <v>28571.428571428572</v>
      </c>
      <c r="E4" s="5"/>
      <c r="G4" s="8" t="str">
        <f t="shared" si="0"/>
        <v>0,00</v>
      </c>
      <c r="H4" s="8" t="str">
        <f>IFERROR(D4/I2,"0,00")</f>
        <v>0,00</v>
      </c>
      <c r="I4" s="5"/>
      <c r="J4" s="2"/>
      <c r="K4" s="3"/>
      <c r="L4" s="3"/>
      <c r="M4" s="6"/>
      <c r="N4" s="3">
        <f t="shared" ref="N4:N32" si="2">N3- COUNTA(E4)</f>
        <v>21</v>
      </c>
      <c r="O4" s="6">
        <f>J2-(SUM(E2:E3))</f>
        <v>600000</v>
      </c>
      <c r="P4" s="5">
        <f t="shared" ref="P4:P32" si="3">O4/N4</f>
        <v>28571.428571428572</v>
      </c>
    </row>
    <row r="5" spans="1:16" x14ac:dyDescent="0.25">
      <c r="A5" s="1">
        <v>45111</v>
      </c>
      <c r="B5" s="1" t="s">
        <v>14</v>
      </c>
      <c r="C5" s="6">
        <v>1</v>
      </c>
      <c r="D5" s="5">
        <f t="shared" si="1"/>
        <v>28571.428571428572</v>
      </c>
      <c r="E5" s="5"/>
      <c r="G5" s="8" t="str">
        <f t="shared" si="0"/>
        <v>0,00</v>
      </c>
      <c r="H5" s="8" t="str">
        <f>IFERROR(D5/I2,"0,00")</f>
        <v>0,00</v>
      </c>
      <c r="I5" s="5"/>
      <c r="J5" s="2"/>
      <c r="K5" s="3"/>
      <c r="L5" s="3"/>
      <c r="N5" s="3">
        <f t="shared" si="2"/>
        <v>21</v>
      </c>
      <c r="O5" s="6">
        <f>J2-(SUM(E2:E4))</f>
        <v>600000</v>
      </c>
      <c r="P5" s="5">
        <f t="shared" si="3"/>
        <v>28571.428571428572</v>
      </c>
    </row>
    <row r="6" spans="1:16" x14ac:dyDescent="0.25">
      <c r="A6" s="1">
        <v>45112</v>
      </c>
      <c r="B6" s="1" t="s">
        <v>15</v>
      </c>
      <c r="C6" s="6">
        <v>1</v>
      </c>
      <c r="D6" s="5">
        <f t="shared" si="1"/>
        <v>28571.428571428572</v>
      </c>
      <c r="E6" s="5"/>
      <c r="G6" s="8" t="str">
        <f t="shared" si="0"/>
        <v>0,00</v>
      </c>
      <c r="H6" s="8" t="str">
        <f>IFERROR(D6/I2,"0,00")</f>
        <v>0,00</v>
      </c>
      <c r="I6" s="5"/>
      <c r="J6" s="2"/>
      <c r="K6" s="3"/>
      <c r="L6" s="3"/>
      <c r="M6" s="3"/>
      <c r="N6" s="3">
        <f t="shared" si="2"/>
        <v>21</v>
      </c>
      <c r="O6" s="6">
        <f>J2-(SUM(E2:E5))</f>
        <v>600000</v>
      </c>
      <c r="P6" s="5">
        <f t="shared" si="3"/>
        <v>28571.428571428572</v>
      </c>
    </row>
    <row r="7" spans="1:16" x14ac:dyDescent="0.25">
      <c r="A7" s="1">
        <v>45113</v>
      </c>
      <c r="B7" s="1" t="s">
        <v>9</v>
      </c>
      <c r="C7" s="6">
        <v>1</v>
      </c>
      <c r="D7" s="5">
        <f t="shared" si="1"/>
        <v>28571.428571428572</v>
      </c>
      <c r="E7" s="5"/>
      <c r="G7" s="8" t="str">
        <f t="shared" si="0"/>
        <v>0,00</v>
      </c>
      <c r="H7" s="8" t="str">
        <f>IFERROR(D7/I2,"0,00")</f>
        <v>0,00</v>
      </c>
      <c r="I7" s="5"/>
      <c r="J7" s="2"/>
      <c r="K7" s="3"/>
      <c r="L7" s="3"/>
      <c r="M7" s="3"/>
      <c r="N7" s="3">
        <f t="shared" si="2"/>
        <v>21</v>
      </c>
      <c r="O7" s="6">
        <f>J2-(SUM(E2:E6))</f>
        <v>600000</v>
      </c>
      <c r="P7" s="5">
        <f t="shared" si="3"/>
        <v>28571.428571428572</v>
      </c>
    </row>
    <row r="8" spans="1:16" x14ac:dyDescent="0.25">
      <c r="A8" s="1">
        <v>45114</v>
      </c>
      <c r="B8" s="1" t="s">
        <v>10</v>
      </c>
      <c r="C8" s="6">
        <v>1</v>
      </c>
      <c r="D8" s="5">
        <f t="shared" si="1"/>
        <v>28571.428571428572</v>
      </c>
      <c r="E8" s="5"/>
      <c r="G8" s="8" t="str">
        <f t="shared" si="0"/>
        <v>0,00</v>
      </c>
      <c r="H8" s="8" t="str">
        <f>IFERROR(D8/I2,"0,00")</f>
        <v>0,00</v>
      </c>
      <c r="I8" s="5"/>
      <c r="J8" s="2"/>
      <c r="K8" s="3"/>
      <c r="L8" s="3"/>
      <c r="M8" s="3"/>
      <c r="N8" s="3">
        <f t="shared" si="2"/>
        <v>21</v>
      </c>
      <c r="O8" s="6">
        <f>J2-(SUM(E2:E7))</f>
        <v>600000</v>
      </c>
      <c r="P8" s="5">
        <f t="shared" si="3"/>
        <v>28571.428571428572</v>
      </c>
    </row>
    <row r="9" spans="1:16" x14ac:dyDescent="0.25">
      <c r="A9" s="1">
        <v>45115</v>
      </c>
      <c r="B9" s="1" t="s">
        <v>11</v>
      </c>
      <c r="C9" s="6">
        <v>0</v>
      </c>
      <c r="D9" s="5">
        <f t="shared" si="1"/>
        <v>0</v>
      </c>
      <c r="E9" s="5"/>
      <c r="G9" s="8" t="str">
        <f t="shared" si="0"/>
        <v>0,00</v>
      </c>
      <c r="H9" s="8" t="str">
        <f>IFERROR(D9/I2,"0,00")</f>
        <v>0,00</v>
      </c>
      <c r="I9" s="5"/>
      <c r="J9" s="2"/>
      <c r="K9" s="3"/>
      <c r="L9" s="3"/>
      <c r="M9" s="3"/>
      <c r="N9" s="3">
        <f t="shared" si="2"/>
        <v>21</v>
      </c>
      <c r="O9" s="6">
        <f>J2-(SUM(E2:E8))</f>
        <v>600000</v>
      </c>
      <c r="P9" s="5">
        <v>0</v>
      </c>
    </row>
    <row r="10" spans="1:16" x14ac:dyDescent="0.25">
      <c r="A10" s="1">
        <v>45116</v>
      </c>
      <c r="B10" s="1" t="s">
        <v>12</v>
      </c>
      <c r="C10" s="6">
        <v>0</v>
      </c>
      <c r="D10" s="5">
        <f t="shared" si="1"/>
        <v>0</v>
      </c>
      <c r="E10" s="5"/>
      <c r="G10" s="8" t="str">
        <f t="shared" si="0"/>
        <v>0,00</v>
      </c>
      <c r="H10" s="8" t="str">
        <f>IFERROR(D10/I2,"0,00")</f>
        <v>0,00</v>
      </c>
      <c r="I10" s="5"/>
      <c r="J10" s="2"/>
      <c r="K10" s="3"/>
      <c r="L10" s="3"/>
      <c r="M10" s="3"/>
      <c r="N10" s="3">
        <f t="shared" si="2"/>
        <v>21</v>
      </c>
      <c r="O10" s="6">
        <f>J2-(SUM(E2:E9))</f>
        <v>600000</v>
      </c>
      <c r="P10" s="5">
        <v>0</v>
      </c>
    </row>
    <row r="11" spans="1:16" x14ac:dyDescent="0.25">
      <c r="A11" s="1">
        <v>45117</v>
      </c>
      <c r="B11" s="1" t="s">
        <v>13</v>
      </c>
      <c r="C11" s="6">
        <v>1</v>
      </c>
      <c r="D11" s="5">
        <f t="shared" si="1"/>
        <v>28571.428571428572</v>
      </c>
      <c r="E11" s="5"/>
      <c r="G11" s="8" t="str">
        <f t="shared" si="0"/>
        <v>0,00</v>
      </c>
      <c r="H11" s="8" t="str">
        <f>IFERROR(D11/I2,"0,00")</f>
        <v>0,00</v>
      </c>
      <c r="I11" s="5"/>
      <c r="J11" s="2"/>
      <c r="K11" s="3"/>
      <c r="L11" s="3"/>
      <c r="N11" s="3">
        <f t="shared" si="2"/>
        <v>21</v>
      </c>
      <c r="O11" s="6">
        <f>J2-(SUM(E2:E10))</f>
        <v>600000</v>
      </c>
      <c r="P11" s="5">
        <f t="shared" si="3"/>
        <v>28571.428571428572</v>
      </c>
    </row>
    <row r="12" spans="1:16" x14ac:dyDescent="0.25">
      <c r="A12" s="1">
        <v>45118</v>
      </c>
      <c r="B12" s="1" t="s">
        <v>14</v>
      </c>
      <c r="C12" s="6">
        <v>1</v>
      </c>
      <c r="D12" s="5">
        <f t="shared" si="1"/>
        <v>28571.428571428572</v>
      </c>
      <c r="E12" s="5"/>
      <c r="G12" s="8" t="str">
        <f t="shared" si="0"/>
        <v>0,00</v>
      </c>
      <c r="H12" s="8" t="str">
        <f>IFERROR(D12/I2,"0,00")</f>
        <v>0,00</v>
      </c>
      <c r="I12" s="5"/>
      <c r="J12" s="2"/>
      <c r="K12" s="3"/>
      <c r="L12" s="3"/>
      <c r="N12" s="3">
        <f t="shared" si="2"/>
        <v>21</v>
      </c>
      <c r="O12" s="6">
        <f>J2-(SUM(E2:E11))</f>
        <v>600000</v>
      </c>
      <c r="P12" s="5">
        <f t="shared" si="3"/>
        <v>28571.428571428572</v>
      </c>
    </row>
    <row r="13" spans="1:16" x14ac:dyDescent="0.25">
      <c r="A13" s="1">
        <v>45119</v>
      </c>
      <c r="B13" s="1" t="s">
        <v>15</v>
      </c>
      <c r="C13" s="6">
        <v>1</v>
      </c>
      <c r="D13" s="5">
        <f t="shared" si="1"/>
        <v>28571.428571428572</v>
      </c>
      <c r="G13" s="8" t="str">
        <f t="shared" si="0"/>
        <v>0,00</v>
      </c>
      <c r="H13" s="8" t="str">
        <f>IFERROR(D13/I2,"0,00")</f>
        <v>0,00</v>
      </c>
      <c r="I13" s="5"/>
      <c r="J13" s="2"/>
      <c r="K13" s="3"/>
      <c r="L13" s="3"/>
      <c r="N13" s="3">
        <f t="shared" si="2"/>
        <v>21</v>
      </c>
      <c r="O13" s="6">
        <f>J2-(SUM(E2:E12))</f>
        <v>600000</v>
      </c>
      <c r="P13" s="5">
        <f t="shared" si="3"/>
        <v>28571.428571428572</v>
      </c>
    </row>
    <row r="14" spans="1:16" x14ac:dyDescent="0.25">
      <c r="A14" s="1">
        <v>45120</v>
      </c>
      <c r="B14" s="1" t="s">
        <v>9</v>
      </c>
      <c r="C14" s="6">
        <v>1</v>
      </c>
      <c r="D14" s="5">
        <f t="shared" si="1"/>
        <v>28571.428571428572</v>
      </c>
      <c r="G14" s="8" t="str">
        <f t="shared" si="0"/>
        <v>0,00</v>
      </c>
      <c r="H14" s="8" t="str">
        <f>IFERROR(D14/I2,"0,00")</f>
        <v>0,00</v>
      </c>
      <c r="I14" s="5"/>
      <c r="J14" s="2"/>
      <c r="K14" s="3"/>
      <c r="L14" s="3"/>
      <c r="N14" s="3">
        <f t="shared" si="2"/>
        <v>21</v>
      </c>
      <c r="O14" s="6">
        <f>J2-(SUM(E2:E13))</f>
        <v>600000</v>
      </c>
      <c r="P14" s="5">
        <f t="shared" si="3"/>
        <v>28571.428571428572</v>
      </c>
    </row>
    <row r="15" spans="1:16" x14ac:dyDescent="0.25">
      <c r="A15" s="1">
        <v>45121</v>
      </c>
      <c r="B15" s="1" t="s">
        <v>10</v>
      </c>
      <c r="C15" s="6">
        <v>1</v>
      </c>
      <c r="D15" s="5">
        <f t="shared" si="1"/>
        <v>28571.428571428572</v>
      </c>
      <c r="G15" s="8" t="str">
        <f t="shared" si="0"/>
        <v>0,00</v>
      </c>
      <c r="H15" s="8" t="str">
        <f>IFERROR(D15/I2,"0,00")</f>
        <v>0,00</v>
      </c>
      <c r="I15" s="5"/>
      <c r="J15" s="2"/>
      <c r="K15" s="3"/>
      <c r="L15" s="3"/>
      <c r="N15" s="3">
        <f t="shared" si="2"/>
        <v>21</v>
      </c>
      <c r="O15" s="6">
        <f>J2-(SUM(E2:E14))</f>
        <v>600000</v>
      </c>
      <c r="P15" s="5">
        <f t="shared" si="3"/>
        <v>28571.428571428572</v>
      </c>
    </row>
    <row r="16" spans="1:16" x14ac:dyDescent="0.25">
      <c r="A16" s="1">
        <v>45122</v>
      </c>
      <c r="B16" s="1" t="s">
        <v>11</v>
      </c>
      <c r="C16" s="6">
        <v>0</v>
      </c>
      <c r="D16" s="5">
        <f t="shared" si="1"/>
        <v>0</v>
      </c>
      <c r="E16" s="5"/>
      <c r="G16" s="8" t="str">
        <f t="shared" si="0"/>
        <v>0,00</v>
      </c>
      <c r="H16" s="8" t="str">
        <f>IFERROR(D16/I2,"0,00")</f>
        <v>0,00</v>
      </c>
      <c r="I16" s="5"/>
      <c r="J16" s="2"/>
      <c r="K16" s="3"/>
      <c r="L16" s="3"/>
      <c r="N16" s="3">
        <f t="shared" si="2"/>
        <v>21</v>
      </c>
      <c r="O16" s="6">
        <f>J2-(SUM(E2:E15))</f>
        <v>600000</v>
      </c>
      <c r="P16" s="5">
        <v>0</v>
      </c>
    </row>
    <row r="17" spans="1:16" x14ac:dyDescent="0.25">
      <c r="A17" s="1">
        <v>45123</v>
      </c>
      <c r="B17" s="1" t="s">
        <v>12</v>
      </c>
      <c r="C17" s="6">
        <v>0</v>
      </c>
      <c r="D17" s="5">
        <f t="shared" si="1"/>
        <v>0</v>
      </c>
      <c r="E17" s="5"/>
      <c r="G17" s="8" t="str">
        <f t="shared" si="0"/>
        <v>0,00</v>
      </c>
      <c r="H17" s="8" t="str">
        <f>IFERROR(D17/I2,"0,00")</f>
        <v>0,00</v>
      </c>
      <c r="I17" s="5"/>
      <c r="J17" s="2"/>
      <c r="K17" s="3"/>
      <c r="L17" s="3"/>
      <c r="N17" s="3">
        <f t="shared" si="2"/>
        <v>21</v>
      </c>
      <c r="O17" s="6">
        <f>J2-(SUM(E2:E16))</f>
        <v>600000</v>
      </c>
      <c r="P17" s="5">
        <v>0</v>
      </c>
    </row>
    <row r="18" spans="1:16" x14ac:dyDescent="0.25">
      <c r="A18" s="1">
        <v>45124</v>
      </c>
      <c r="B18" s="1" t="s">
        <v>13</v>
      </c>
      <c r="C18" s="6">
        <v>1</v>
      </c>
      <c r="D18" s="5">
        <f t="shared" si="1"/>
        <v>28571.428571428572</v>
      </c>
      <c r="E18" s="5"/>
      <c r="G18" s="8" t="str">
        <f t="shared" si="0"/>
        <v>0,00</v>
      </c>
      <c r="H18" s="8" t="str">
        <f>IFERROR(D18/I2,"0,00")</f>
        <v>0,00</v>
      </c>
      <c r="I18" s="5"/>
      <c r="J18" s="2"/>
      <c r="K18" s="3"/>
      <c r="L18" s="3"/>
      <c r="N18" s="3">
        <f t="shared" si="2"/>
        <v>21</v>
      </c>
      <c r="O18" s="6">
        <f>J2-(SUM(E2:E17))</f>
        <v>600000</v>
      </c>
      <c r="P18" s="5">
        <f t="shared" si="3"/>
        <v>28571.428571428572</v>
      </c>
    </row>
    <row r="19" spans="1:16" x14ac:dyDescent="0.25">
      <c r="A19" s="1">
        <v>45125</v>
      </c>
      <c r="B19" s="1" t="s">
        <v>14</v>
      </c>
      <c r="C19" s="6">
        <v>1</v>
      </c>
      <c r="D19" s="5">
        <f t="shared" si="1"/>
        <v>28571.428571428572</v>
      </c>
      <c r="E19" s="5"/>
      <c r="G19" s="8" t="str">
        <f t="shared" si="0"/>
        <v>0,00</v>
      </c>
      <c r="H19" s="8" t="str">
        <f>IFERROR(D19/I2,"0,00")</f>
        <v>0,00</v>
      </c>
      <c r="I19" s="5"/>
      <c r="J19" s="2"/>
      <c r="K19" s="3"/>
      <c r="L19" s="3"/>
      <c r="N19" s="3">
        <f t="shared" si="2"/>
        <v>21</v>
      </c>
      <c r="O19" s="6">
        <f>J2-(SUM(E2:E18))</f>
        <v>600000</v>
      </c>
      <c r="P19" s="5">
        <f t="shared" si="3"/>
        <v>28571.428571428572</v>
      </c>
    </row>
    <row r="20" spans="1:16" x14ac:dyDescent="0.25">
      <c r="A20" s="1">
        <v>45126</v>
      </c>
      <c r="B20" s="1" t="s">
        <v>15</v>
      </c>
      <c r="C20" s="6">
        <v>1</v>
      </c>
      <c r="D20" s="5">
        <f t="shared" si="1"/>
        <v>28571.428571428572</v>
      </c>
      <c r="E20" s="5"/>
      <c r="G20" s="8" t="str">
        <f t="shared" si="0"/>
        <v>0,00</v>
      </c>
      <c r="H20" s="8" t="str">
        <f>IFERROR(D20/I2,"0,00")</f>
        <v>0,00</v>
      </c>
      <c r="I20" s="5"/>
      <c r="J20" s="2"/>
      <c r="K20" s="3"/>
      <c r="L20" s="3"/>
      <c r="N20" s="3">
        <f t="shared" si="2"/>
        <v>21</v>
      </c>
      <c r="O20" s="6">
        <f>J2-(SUM(E2:E19))</f>
        <v>600000</v>
      </c>
      <c r="P20" s="5">
        <f t="shared" si="3"/>
        <v>28571.428571428572</v>
      </c>
    </row>
    <row r="21" spans="1:16" x14ac:dyDescent="0.25">
      <c r="A21" s="1">
        <v>45127</v>
      </c>
      <c r="B21" s="1" t="s">
        <v>9</v>
      </c>
      <c r="C21" s="6">
        <v>1</v>
      </c>
      <c r="D21" s="5">
        <f t="shared" si="1"/>
        <v>28571.428571428572</v>
      </c>
      <c r="E21" s="5"/>
      <c r="G21" s="8" t="str">
        <f t="shared" si="0"/>
        <v>0,00</v>
      </c>
      <c r="H21" s="8" t="str">
        <f>IFERROR(D21/I2,"0,00")</f>
        <v>0,00</v>
      </c>
      <c r="I21" s="5"/>
      <c r="J21" s="2"/>
      <c r="K21" s="3"/>
      <c r="L21" s="3"/>
      <c r="N21" s="3">
        <f t="shared" si="2"/>
        <v>21</v>
      </c>
      <c r="O21" s="6">
        <f>J2-(SUM(E2:E20))</f>
        <v>600000</v>
      </c>
      <c r="P21" s="5">
        <f t="shared" si="3"/>
        <v>28571.428571428572</v>
      </c>
    </row>
    <row r="22" spans="1:16" x14ac:dyDescent="0.25">
      <c r="A22" s="1">
        <v>45128</v>
      </c>
      <c r="B22" s="1" t="s">
        <v>10</v>
      </c>
      <c r="C22" s="6">
        <v>1</v>
      </c>
      <c r="D22" s="5">
        <f t="shared" si="1"/>
        <v>28571.428571428572</v>
      </c>
      <c r="E22" s="5"/>
      <c r="G22" s="8" t="str">
        <f t="shared" si="0"/>
        <v>0,00</v>
      </c>
      <c r="H22" s="8" t="str">
        <f>IFERROR(D22/I2,"0,00")</f>
        <v>0,00</v>
      </c>
      <c r="I22" s="5"/>
      <c r="J22" s="2"/>
      <c r="K22" s="3"/>
      <c r="L22" s="3"/>
      <c r="N22" s="3">
        <f t="shared" si="2"/>
        <v>21</v>
      </c>
      <c r="O22" s="6">
        <f>J2-(SUM(E2:E21))</f>
        <v>600000</v>
      </c>
      <c r="P22" s="5">
        <f t="shared" si="3"/>
        <v>28571.428571428572</v>
      </c>
    </row>
    <row r="23" spans="1:16" x14ac:dyDescent="0.25">
      <c r="A23" s="1">
        <v>45129</v>
      </c>
      <c r="B23" s="1" t="s">
        <v>11</v>
      </c>
      <c r="C23" s="6">
        <v>0</v>
      </c>
      <c r="D23" s="5">
        <f t="shared" si="1"/>
        <v>0</v>
      </c>
      <c r="E23" s="5"/>
      <c r="G23" s="8" t="str">
        <f t="shared" si="0"/>
        <v>0,00</v>
      </c>
      <c r="H23" s="8" t="str">
        <f>IFERROR(D23/I2,"0,00")</f>
        <v>0,00</v>
      </c>
      <c r="I23" s="5"/>
      <c r="J23" s="2"/>
      <c r="K23" s="3"/>
      <c r="L23" s="3"/>
      <c r="N23" s="3">
        <f t="shared" si="2"/>
        <v>21</v>
      </c>
      <c r="O23" s="6">
        <f>J2-(SUM(E2:E22))</f>
        <v>600000</v>
      </c>
      <c r="P23" s="5">
        <v>0</v>
      </c>
    </row>
    <row r="24" spans="1:16" x14ac:dyDescent="0.25">
      <c r="A24" s="1">
        <v>45130</v>
      </c>
      <c r="B24" s="1" t="s">
        <v>12</v>
      </c>
      <c r="C24" s="6">
        <v>0</v>
      </c>
      <c r="D24" s="5">
        <f t="shared" si="1"/>
        <v>0</v>
      </c>
      <c r="E24" s="5"/>
      <c r="G24" s="8" t="str">
        <f t="shared" si="0"/>
        <v>0,00</v>
      </c>
      <c r="H24" s="8" t="str">
        <f>IFERROR(D24/I2,"0,00")</f>
        <v>0,00</v>
      </c>
      <c r="I24" s="5"/>
      <c r="J24" s="2"/>
      <c r="K24" s="3"/>
      <c r="L24" s="3"/>
      <c r="N24" s="3">
        <f t="shared" si="2"/>
        <v>21</v>
      </c>
      <c r="O24" s="6">
        <f>J2-(SUM(E2:E23))</f>
        <v>600000</v>
      </c>
      <c r="P24" s="5">
        <v>0</v>
      </c>
    </row>
    <row r="25" spans="1:16" x14ac:dyDescent="0.25">
      <c r="A25" s="1">
        <v>45131</v>
      </c>
      <c r="B25" s="1" t="s">
        <v>13</v>
      </c>
      <c r="C25" s="6">
        <v>1</v>
      </c>
      <c r="D25" s="5">
        <f t="shared" si="1"/>
        <v>28571.428571428572</v>
      </c>
      <c r="G25" s="8" t="str">
        <f t="shared" si="0"/>
        <v>0,00</v>
      </c>
      <c r="H25" s="8" t="str">
        <f>IFERROR(D25/I2,"0,00")</f>
        <v>0,00</v>
      </c>
      <c r="I25" s="5"/>
      <c r="J25" s="2"/>
      <c r="K25" s="3"/>
      <c r="L25" s="3"/>
      <c r="N25" s="3">
        <f t="shared" si="2"/>
        <v>21</v>
      </c>
      <c r="O25" s="6">
        <f>J2-(SUM(E2:E24))</f>
        <v>600000</v>
      </c>
      <c r="P25" s="5">
        <f t="shared" si="3"/>
        <v>28571.428571428572</v>
      </c>
    </row>
    <row r="26" spans="1:16" x14ac:dyDescent="0.25">
      <c r="A26" s="1">
        <v>45132</v>
      </c>
      <c r="B26" s="1" t="s">
        <v>14</v>
      </c>
      <c r="C26" s="6">
        <v>1</v>
      </c>
      <c r="D26" s="5">
        <f t="shared" si="1"/>
        <v>28571.428571428572</v>
      </c>
      <c r="G26" s="8" t="str">
        <f t="shared" si="0"/>
        <v>0,00</v>
      </c>
      <c r="H26" s="8" t="str">
        <f>IFERROR(D26/I2,"0,00")</f>
        <v>0,00</v>
      </c>
      <c r="I26" s="5"/>
      <c r="J26" s="2"/>
      <c r="K26" s="3"/>
      <c r="L26" s="3"/>
      <c r="N26" s="3">
        <f t="shared" si="2"/>
        <v>21</v>
      </c>
      <c r="O26" s="6">
        <f>J2-(SUM(E2:E25))</f>
        <v>600000</v>
      </c>
      <c r="P26" s="5">
        <f t="shared" si="3"/>
        <v>28571.428571428572</v>
      </c>
    </row>
    <row r="27" spans="1:16" x14ac:dyDescent="0.25">
      <c r="A27" s="1">
        <v>45133</v>
      </c>
      <c r="B27" s="1" t="s">
        <v>15</v>
      </c>
      <c r="C27" s="6">
        <v>1</v>
      </c>
      <c r="D27" s="5">
        <f t="shared" si="1"/>
        <v>28571.428571428572</v>
      </c>
      <c r="E27" s="5"/>
      <c r="G27" s="8" t="str">
        <f t="shared" si="0"/>
        <v>0,00</v>
      </c>
      <c r="H27" s="8" t="str">
        <f>IFERROR(D27/I2,"0,00")</f>
        <v>0,00</v>
      </c>
      <c r="I27" s="5"/>
      <c r="J27" s="2"/>
      <c r="K27" s="3"/>
      <c r="L27" s="3"/>
      <c r="N27" s="3">
        <f t="shared" si="2"/>
        <v>21</v>
      </c>
      <c r="O27" s="6">
        <f>J2-(SUM(E2:E26))</f>
        <v>600000</v>
      </c>
      <c r="P27" s="5">
        <f t="shared" si="3"/>
        <v>28571.428571428572</v>
      </c>
    </row>
    <row r="28" spans="1:16" x14ac:dyDescent="0.25">
      <c r="A28" s="1">
        <v>45134</v>
      </c>
      <c r="B28" s="1" t="s">
        <v>9</v>
      </c>
      <c r="C28" s="6">
        <v>1</v>
      </c>
      <c r="D28" s="5">
        <f t="shared" si="1"/>
        <v>28571.428571428572</v>
      </c>
      <c r="E28" s="5"/>
      <c r="G28" s="8" t="str">
        <f t="shared" si="0"/>
        <v>0,00</v>
      </c>
      <c r="H28" s="8" t="str">
        <f>IFERROR(D28/I2,"0,00")</f>
        <v>0,00</v>
      </c>
      <c r="I28" s="5"/>
      <c r="J28" s="2"/>
      <c r="K28" s="3"/>
      <c r="L28" s="3"/>
      <c r="N28" s="3">
        <f t="shared" si="2"/>
        <v>21</v>
      </c>
      <c r="O28" s="6">
        <f>J2-(SUM(E2:E27))</f>
        <v>600000</v>
      </c>
      <c r="P28" s="5">
        <f t="shared" si="3"/>
        <v>28571.428571428572</v>
      </c>
    </row>
    <row r="29" spans="1:16" x14ac:dyDescent="0.25">
      <c r="A29" s="1">
        <v>45135</v>
      </c>
      <c r="B29" s="1" t="s">
        <v>10</v>
      </c>
      <c r="C29" s="6">
        <v>1</v>
      </c>
      <c r="D29" s="5">
        <f t="shared" si="1"/>
        <v>28571.428571428572</v>
      </c>
      <c r="E29" s="5"/>
      <c r="G29" s="8" t="str">
        <f t="shared" si="0"/>
        <v>0,00</v>
      </c>
      <c r="H29" s="8" t="str">
        <f>IFERROR(D29/I2,"0,00")</f>
        <v>0,00</v>
      </c>
      <c r="I29" s="5"/>
      <c r="J29" s="2"/>
      <c r="K29" s="3"/>
      <c r="L29" s="3"/>
      <c r="N29" s="3">
        <f t="shared" si="2"/>
        <v>21</v>
      </c>
      <c r="O29" s="6">
        <f>J2-(SUM(E2:E28))</f>
        <v>600000</v>
      </c>
      <c r="P29" s="5">
        <f t="shared" si="3"/>
        <v>28571.428571428572</v>
      </c>
    </row>
    <row r="30" spans="1:16" x14ac:dyDescent="0.25">
      <c r="A30" s="1">
        <v>45136</v>
      </c>
      <c r="B30" s="1" t="s">
        <v>11</v>
      </c>
      <c r="C30" s="6">
        <v>0</v>
      </c>
      <c r="D30" s="5">
        <f t="shared" si="1"/>
        <v>0</v>
      </c>
      <c r="E30" s="5"/>
      <c r="G30" s="8" t="str">
        <f t="shared" si="0"/>
        <v>0,00</v>
      </c>
      <c r="H30" s="8" t="str">
        <f>IFERROR(D30/I2,"0,00")</f>
        <v>0,00</v>
      </c>
      <c r="I30" s="5"/>
      <c r="J30" s="2"/>
      <c r="K30" s="3"/>
      <c r="L30" s="3"/>
      <c r="N30" s="3">
        <f t="shared" si="2"/>
        <v>21</v>
      </c>
      <c r="O30" s="6">
        <f>J2-(SUM(E2:E29))</f>
        <v>600000</v>
      </c>
      <c r="P30" s="5">
        <v>0</v>
      </c>
    </row>
    <row r="31" spans="1:16" x14ac:dyDescent="0.25">
      <c r="A31" s="1">
        <v>45137</v>
      </c>
      <c r="B31" s="1" t="s">
        <v>12</v>
      </c>
      <c r="C31" s="6">
        <v>0</v>
      </c>
      <c r="D31" s="5">
        <f t="shared" si="1"/>
        <v>0</v>
      </c>
      <c r="E31" s="5"/>
      <c r="G31" s="8" t="str">
        <f t="shared" si="0"/>
        <v>0,00</v>
      </c>
      <c r="H31" s="8" t="str">
        <f>IFERROR(D31/I2,"0,00")</f>
        <v>0,00</v>
      </c>
      <c r="I31" s="5"/>
      <c r="J31" s="2"/>
      <c r="K31" s="3"/>
      <c r="L31" s="3"/>
      <c r="N31" s="3">
        <f t="shared" si="2"/>
        <v>21</v>
      </c>
      <c r="O31" s="6">
        <f>J2-(SUM(E2:E30))</f>
        <v>600000</v>
      </c>
      <c r="P31" s="5">
        <v>0</v>
      </c>
    </row>
    <row r="32" spans="1:16" x14ac:dyDescent="0.25">
      <c r="A32" s="1">
        <v>45138</v>
      </c>
      <c r="B32" s="1" t="s">
        <v>13</v>
      </c>
      <c r="C32" s="6">
        <v>1</v>
      </c>
      <c r="D32" s="5">
        <f t="shared" si="1"/>
        <v>28571.428571428572</v>
      </c>
      <c r="E32" s="5"/>
      <c r="G32" s="8" t="str">
        <f t="shared" si="0"/>
        <v>0,00</v>
      </c>
      <c r="H32" s="8" t="str">
        <f>IFERROR(D32/I3,"0,00")</f>
        <v>0,00</v>
      </c>
      <c r="K32" s="3"/>
      <c r="N32" s="3">
        <f t="shared" si="2"/>
        <v>21</v>
      </c>
      <c r="O32" s="6">
        <f>J2-(SUM(E3:E31))</f>
        <v>600000</v>
      </c>
      <c r="P32" s="5">
        <f t="shared" si="3"/>
        <v>28571.428571428572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78" zoomScaleNormal="78" workbookViewId="0">
      <selection activeCell="F22" sqref="F22"/>
    </sheetView>
  </sheetViews>
  <sheetFormatPr defaultRowHeight="15" x14ac:dyDescent="0.25"/>
  <cols>
    <col min="1" max="1" width="11.42578125" style="1" bestFit="1" customWidth="1"/>
    <col min="2" max="2" width="13.42578125" style="1" bestFit="1" customWidth="1"/>
    <col min="3" max="3" width="5.140625" style="6" bestFit="1" customWidth="1"/>
    <col min="4" max="4" width="9.42578125" style="6" bestFit="1" customWidth="1"/>
    <col min="5" max="5" width="10.85546875" style="6" bestFit="1" customWidth="1"/>
    <col min="6" max="6" width="7.7109375" style="6" bestFit="1" customWidth="1"/>
    <col min="7" max="7" width="9.140625" style="6" bestFit="1" customWidth="1"/>
    <col min="8" max="8" width="13.42578125" style="8" bestFit="1" customWidth="1"/>
    <col min="9" max="9" width="11.28515625" style="6" bestFit="1" customWidth="1"/>
    <col min="10" max="10" width="15" bestFit="1" customWidth="1"/>
    <col min="11" max="11" width="6.5703125" bestFit="1" customWidth="1"/>
    <col min="12" max="12" width="8.5703125" bestFit="1" customWidth="1"/>
    <col min="13" max="13" width="9.5703125" bestFit="1" customWidth="1"/>
    <col min="14" max="14" width="13.42578125" bestFit="1" customWidth="1"/>
    <col min="15" max="15" width="14.5703125" bestFit="1" customWidth="1"/>
    <col min="16" max="16" width="9.42578125" bestFit="1" customWidth="1"/>
  </cols>
  <sheetData>
    <row r="1" spans="1:16" x14ac:dyDescent="0.25">
      <c r="A1" s="7" t="s">
        <v>0</v>
      </c>
      <c r="B1" s="7" t="s">
        <v>1</v>
      </c>
      <c r="C1" s="4" t="s">
        <v>16</v>
      </c>
      <c r="D1" s="4" t="s">
        <v>2</v>
      </c>
      <c r="E1" s="4" t="s">
        <v>3</v>
      </c>
      <c r="F1" s="4" t="s">
        <v>4</v>
      </c>
      <c r="G1" s="4" t="s">
        <v>5</v>
      </c>
      <c r="H1" s="9" t="s">
        <v>6</v>
      </c>
      <c r="I1" s="4" t="s">
        <v>7</v>
      </c>
      <c r="J1" s="4" t="s">
        <v>8</v>
      </c>
      <c r="K1" s="4" t="s">
        <v>18</v>
      </c>
      <c r="L1" s="4" t="s">
        <v>17</v>
      </c>
      <c r="M1" s="4" t="s">
        <v>19</v>
      </c>
      <c r="N1" s="4" t="s">
        <v>21</v>
      </c>
      <c r="O1" s="4" t="s">
        <v>20</v>
      </c>
      <c r="P1" s="4" t="s">
        <v>22</v>
      </c>
    </row>
    <row r="2" spans="1:16" x14ac:dyDescent="0.25">
      <c r="A2" s="1">
        <v>45139</v>
      </c>
      <c r="B2" s="1" t="s">
        <v>14</v>
      </c>
      <c r="C2" s="6">
        <v>1</v>
      </c>
      <c r="D2" s="5">
        <f>P2</f>
        <v>26086.956521739132</v>
      </c>
      <c r="E2" s="5"/>
      <c r="G2" s="8" t="str">
        <f>IFERROR(E2/F2, "0,00")</f>
        <v>0,00</v>
      </c>
      <c r="H2" s="8" t="str">
        <f>IFERROR(D2/I2,"0,00")</f>
        <v>0,00</v>
      </c>
      <c r="I2" s="10" t="str">
        <f>IFERROR(AVERAGE(G2:G31), "0,00")</f>
        <v>0,00</v>
      </c>
      <c r="J2" s="2">
        <v>600000</v>
      </c>
      <c r="K2" s="3">
        <f>SUM(C2:C32)</f>
        <v>23</v>
      </c>
      <c r="L2" s="3">
        <f>COUNTA(E2:E31)</f>
        <v>0</v>
      </c>
      <c r="M2" s="3">
        <f>K2-L2</f>
        <v>23</v>
      </c>
      <c r="N2" s="3">
        <f>K2</f>
        <v>23</v>
      </c>
      <c r="O2" s="5">
        <f>J2</f>
        <v>600000</v>
      </c>
      <c r="P2" s="5">
        <f>O2/N2</f>
        <v>26086.956521739132</v>
      </c>
    </row>
    <row r="3" spans="1:16" x14ac:dyDescent="0.25">
      <c r="A3" s="1">
        <v>45140</v>
      </c>
      <c r="B3" s="1" t="s">
        <v>15</v>
      </c>
      <c r="C3" s="6">
        <v>1</v>
      </c>
      <c r="D3" s="5">
        <f>P3</f>
        <v>26086.956521739132</v>
      </c>
      <c r="E3" s="5"/>
      <c r="G3" s="8" t="str">
        <f t="shared" ref="G3:G31" si="0">IFERROR(E3/F3, "0,00")</f>
        <v>0,00</v>
      </c>
      <c r="H3" s="8" t="str">
        <f>IFERROR(D3/I2,"0,00")</f>
        <v>0,00</v>
      </c>
      <c r="I3" s="5"/>
      <c r="J3" s="2"/>
      <c r="K3" s="3"/>
      <c r="L3" s="3"/>
      <c r="M3" s="3"/>
      <c r="N3" s="3">
        <f>N2- COUNTA(E3)</f>
        <v>23</v>
      </c>
      <c r="O3" s="6">
        <f>J2-(SUM(E2))</f>
        <v>600000</v>
      </c>
      <c r="P3" s="5">
        <f t="shared" ref="P3:P32" si="1">O3/N3</f>
        <v>26086.956521739132</v>
      </c>
    </row>
    <row r="4" spans="1:16" x14ac:dyDescent="0.25">
      <c r="A4" s="1">
        <v>45141</v>
      </c>
      <c r="B4" s="1" t="s">
        <v>9</v>
      </c>
      <c r="C4" s="6">
        <v>1</v>
      </c>
      <c r="D4" s="5">
        <f t="shared" ref="D4:D32" si="2">P4</f>
        <v>26086.956521739132</v>
      </c>
      <c r="E4" s="5"/>
      <c r="G4" s="8" t="str">
        <f t="shared" si="0"/>
        <v>0,00</v>
      </c>
      <c r="H4" s="8" t="str">
        <f>IFERROR(D4/I2,"0,00")</f>
        <v>0,00</v>
      </c>
      <c r="I4" s="5"/>
      <c r="J4" s="2"/>
      <c r="K4" s="3"/>
      <c r="L4" s="3"/>
      <c r="M4" s="6"/>
      <c r="N4" s="3">
        <f t="shared" ref="N4:N32" si="3">N3- COUNTA(E4)</f>
        <v>23</v>
      </c>
      <c r="O4" s="6">
        <f>J2-(SUM(E2:E3))</f>
        <v>600000</v>
      </c>
      <c r="P4" s="5">
        <f t="shared" si="1"/>
        <v>26086.956521739132</v>
      </c>
    </row>
    <row r="5" spans="1:16" x14ac:dyDescent="0.25">
      <c r="A5" s="1">
        <v>45142</v>
      </c>
      <c r="B5" s="1" t="s">
        <v>10</v>
      </c>
      <c r="C5" s="6">
        <v>1</v>
      </c>
      <c r="D5" s="5">
        <f t="shared" si="2"/>
        <v>26086.956521739132</v>
      </c>
      <c r="E5" s="5"/>
      <c r="G5" s="8" t="str">
        <f t="shared" si="0"/>
        <v>0,00</v>
      </c>
      <c r="H5" s="8" t="str">
        <f>IFERROR(D5/I2,"0,00")</f>
        <v>0,00</v>
      </c>
      <c r="I5" s="5"/>
      <c r="J5" s="2"/>
      <c r="K5" s="3"/>
      <c r="L5" s="3"/>
      <c r="N5" s="3">
        <f t="shared" si="3"/>
        <v>23</v>
      </c>
      <c r="O5" s="6">
        <f>J2-(SUM(E2:E4))</f>
        <v>600000</v>
      </c>
      <c r="P5" s="5">
        <f t="shared" si="1"/>
        <v>26086.956521739132</v>
      </c>
    </row>
    <row r="6" spans="1:16" x14ac:dyDescent="0.25">
      <c r="A6" s="1">
        <v>45143</v>
      </c>
      <c r="B6" s="1" t="s">
        <v>11</v>
      </c>
      <c r="C6" s="6">
        <v>0</v>
      </c>
      <c r="D6" s="5">
        <f t="shared" si="2"/>
        <v>0</v>
      </c>
      <c r="E6" s="5"/>
      <c r="G6" s="8" t="str">
        <f t="shared" si="0"/>
        <v>0,00</v>
      </c>
      <c r="H6" s="8" t="str">
        <f>IFERROR(D6/I2,"0,00")</f>
        <v>0,00</v>
      </c>
      <c r="I6" s="5"/>
      <c r="J6" s="2"/>
      <c r="K6" s="3"/>
      <c r="L6" s="3"/>
      <c r="M6" s="3"/>
      <c r="N6" s="3">
        <f t="shared" si="3"/>
        <v>23</v>
      </c>
      <c r="O6" s="6">
        <f>J2-(SUM(E2:E5))</f>
        <v>600000</v>
      </c>
      <c r="P6" s="5">
        <v>0</v>
      </c>
    </row>
    <row r="7" spans="1:16" x14ac:dyDescent="0.25">
      <c r="A7" s="1">
        <v>45144</v>
      </c>
      <c r="B7" s="1" t="s">
        <v>12</v>
      </c>
      <c r="C7" s="6">
        <v>0</v>
      </c>
      <c r="D7" s="5">
        <f t="shared" si="2"/>
        <v>0</v>
      </c>
      <c r="E7" s="5"/>
      <c r="G7" s="8" t="str">
        <f t="shared" si="0"/>
        <v>0,00</v>
      </c>
      <c r="H7" s="8" t="str">
        <f>IFERROR(D7/I2,"0,00")</f>
        <v>0,00</v>
      </c>
      <c r="I7" s="5"/>
      <c r="J7" s="2"/>
      <c r="K7" s="3"/>
      <c r="L7" s="3"/>
      <c r="M7" s="3"/>
      <c r="N7" s="3">
        <f t="shared" si="3"/>
        <v>23</v>
      </c>
      <c r="O7" s="6">
        <f>J2-(SUM(E2:E6))</f>
        <v>600000</v>
      </c>
      <c r="P7" s="5">
        <v>0</v>
      </c>
    </row>
    <row r="8" spans="1:16" x14ac:dyDescent="0.25">
      <c r="A8" s="1">
        <v>45145</v>
      </c>
      <c r="B8" s="1" t="s">
        <v>13</v>
      </c>
      <c r="C8" s="6">
        <v>1</v>
      </c>
      <c r="D8" s="5">
        <f t="shared" si="2"/>
        <v>26086.956521739132</v>
      </c>
      <c r="E8" s="5"/>
      <c r="G8" s="8" t="str">
        <f t="shared" si="0"/>
        <v>0,00</v>
      </c>
      <c r="H8" s="8" t="str">
        <f>IFERROR(D8/I2,"0,00")</f>
        <v>0,00</v>
      </c>
      <c r="I8" s="5"/>
      <c r="J8" s="2"/>
      <c r="K8" s="3"/>
      <c r="L8" s="3"/>
      <c r="M8" s="3"/>
      <c r="N8" s="3">
        <f t="shared" si="3"/>
        <v>23</v>
      </c>
      <c r="O8" s="6">
        <f>J2-(SUM(E2:E7))</f>
        <v>600000</v>
      </c>
      <c r="P8" s="5">
        <f t="shared" si="1"/>
        <v>26086.956521739132</v>
      </c>
    </row>
    <row r="9" spans="1:16" x14ac:dyDescent="0.25">
      <c r="A9" s="1">
        <v>45146</v>
      </c>
      <c r="B9" s="1" t="s">
        <v>14</v>
      </c>
      <c r="C9" s="6">
        <v>1</v>
      </c>
      <c r="D9" s="5">
        <f t="shared" si="2"/>
        <v>26086.956521739132</v>
      </c>
      <c r="E9" s="5"/>
      <c r="G9" s="8" t="str">
        <f t="shared" si="0"/>
        <v>0,00</v>
      </c>
      <c r="H9" s="8" t="str">
        <f>IFERROR(D9/I2,"0,00")</f>
        <v>0,00</v>
      </c>
      <c r="I9" s="5"/>
      <c r="J9" s="2"/>
      <c r="K9" s="3"/>
      <c r="L9" s="3"/>
      <c r="M9" s="3"/>
      <c r="N9" s="3">
        <f t="shared" si="3"/>
        <v>23</v>
      </c>
      <c r="O9" s="6">
        <f>J2-(SUM(E2:E8))</f>
        <v>600000</v>
      </c>
      <c r="P9" s="5">
        <f t="shared" si="1"/>
        <v>26086.956521739132</v>
      </c>
    </row>
    <row r="10" spans="1:16" x14ac:dyDescent="0.25">
      <c r="A10" s="1">
        <v>45147</v>
      </c>
      <c r="B10" s="1" t="s">
        <v>15</v>
      </c>
      <c r="C10" s="6">
        <v>1</v>
      </c>
      <c r="D10" s="5">
        <f t="shared" si="2"/>
        <v>26086.956521739132</v>
      </c>
      <c r="E10" s="5"/>
      <c r="G10" s="8" t="str">
        <f t="shared" si="0"/>
        <v>0,00</v>
      </c>
      <c r="H10" s="8" t="str">
        <f>IFERROR(D10/I2,"0,00")</f>
        <v>0,00</v>
      </c>
      <c r="I10" s="5"/>
      <c r="J10" s="2"/>
      <c r="K10" s="3"/>
      <c r="L10" s="3"/>
      <c r="M10" s="3"/>
      <c r="N10" s="3">
        <f t="shared" si="3"/>
        <v>23</v>
      </c>
      <c r="O10" s="6">
        <f>J2-(SUM(E2:E9))</f>
        <v>600000</v>
      </c>
      <c r="P10" s="5">
        <f t="shared" si="1"/>
        <v>26086.956521739132</v>
      </c>
    </row>
    <row r="11" spans="1:16" x14ac:dyDescent="0.25">
      <c r="A11" s="1">
        <v>45148</v>
      </c>
      <c r="B11" s="1" t="s">
        <v>9</v>
      </c>
      <c r="C11" s="6">
        <v>1</v>
      </c>
      <c r="D11" s="5">
        <f t="shared" si="2"/>
        <v>26086.956521739132</v>
      </c>
      <c r="E11" s="5"/>
      <c r="G11" s="8" t="str">
        <f t="shared" si="0"/>
        <v>0,00</v>
      </c>
      <c r="H11" s="8" t="str">
        <f>IFERROR(D11/I2,"0,00")</f>
        <v>0,00</v>
      </c>
      <c r="I11" s="5"/>
      <c r="J11" s="2"/>
      <c r="K11" s="3"/>
      <c r="L11" s="3"/>
      <c r="N11" s="3">
        <f t="shared" si="3"/>
        <v>23</v>
      </c>
      <c r="O11" s="6">
        <f>J2-(SUM(E2:E10))</f>
        <v>600000</v>
      </c>
      <c r="P11" s="5">
        <f t="shared" si="1"/>
        <v>26086.956521739132</v>
      </c>
    </row>
    <row r="12" spans="1:16" x14ac:dyDescent="0.25">
      <c r="A12" s="1">
        <v>45149</v>
      </c>
      <c r="B12" s="1" t="s">
        <v>10</v>
      </c>
      <c r="C12" s="6">
        <v>1</v>
      </c>
      <c r="D12" s="5">
        <f t="shared" si="2"/>
        <v>26086.956521739132</v>
      </c>
      <c r="E12" s="5"/>
      <c r="G12" s="8" t="str">
        <f t="shared" si="0"/>
        <v>0,00</v>
      </c>
      <c r="H12" s="8" t="str">
        <f>IFERROR(D12/I2,"0,00")</f>
        <v>0,00</v>
      </c>
      <c r="I12" s="5"/>
      <c r="J12" s="2"/>
      <c r="K12" s="3"/>
      <c r="L12" s="3"/>
      <c r="N12" s="3">
        <f t="shared" si="3"/>
        <v>23</v>
      </c>
      <c r="O12" s="6">
        <f>J2-(SUM(E2:E11))</f>
        <v>600000</v>
      </c>
      <c r="P12" s="5">
        <f t="shared" si="1"/>
        <v>26086.956521739132</v>
      </c>
    </row>
    <row r="13" spans="1:16" x14ac:dyDescent="0.25">
      <c r="A13" s="1">
        <v>45150</v>
      </c>
      <c r="B13" s="1" t="s">
        <v>11</v>
      </c>
      <c r="C13" s="6">
        <v>0</v>
      </c>
      <c r="D13" s="5">
        <f t="shared" si="2"/>
        <v>0</v>
      </c>
      <c r="G13" s="8" t="str">
        <f t="shared" si="0"/>
        <v>0,00</v>
      </c>
      <c r="H13" s="8" t="str">
        <f>IFERROR(D13/I2,"0,00")</f>
        <v>0,00</v>
      </c>
      <c r="I13" s="5"/>
      <c r="J13" s="2"/>
      <c r="K13" s="3"/>
      <c r="L13" s="3"/>
      <c r="N13" s="3">
        <f t="shared" si="3"/>
        <v>23</v>
      </c>
      <c r="O13" s="6">
        <f>J2-(SUM(E2:E12))</f>
        <v>600000</v>
      </c>
      <c r="P13" s="5">
        <v>0</v>
      </c>
    </row>
    <row r="14" spans="1:16" x14ac:dyDescent="0.25">
      <c r="A14" s="1">
        <v>45151</v>
      </c>
      <c r="B14" s="1" t="s">
        <v>12</v>
      </c>
      <c r="C14" s="6">
        <v>0</v>
      </c>
      <c r="D14" s="5">
        <f t="shared" si="2"/>
        <v>0</v>
      </c>
      <c r="G14" s="8" t="str">
        <f t="shared" si="0"/>
        <v>0,00</v>
      </c>
      <c r="H14" s="8" t="str">
        <f>IFERROR(D14/I2,"0,00")</f>
        <v>0,00</v>
      </c>
      <c r="I14" s="5"/>
      <c r="J14" s="2"/>
      <c r="K14" s="3"/>
      <c r="L14" s="3"/>
      <c r="N14" s="3">
        <f t="shared" si="3"/>
        <v>23</v>
      </c>
      <c r="O14" s="6">
        <f>J2-(SUM(E2:E13))</f>
        <v>600000</v>
      </c>
      <c r="P14" s="5">
        <v>0</v>
      </c>
    </row>
    <row r="15" spans="1:16" x14ac:dyDescent="0.25">
      <c r="A15" s="1">
        <v>45152</v>
      </c>
      <c r="B15" s="1" t="s">
        <v>13</v>
      </c>
      <c r="C15" s="6">
        <v>1</v>
      </c>
      <c r="D15" s="5">
        <f t="shared" si="2"/>
        <v>26086.956521739132</v>
      </c>
      <c r="G15" s="8" t="str">
        <f t="shared" si="0"/>
        <v>0,00</v>
      </c>
      <c r="H15" s="8" t="str">
        <f>IFERROR(D15/I2,"0,00")</f>
        <v>0,00</v>
      </c>
      <c r="I15" s="5"/>
      <c r="J15" s="2"/>
      <c r="K15" s="3"/>
      <c r="L15" s="3"/>
      <c r="N15" s="3">
        <f t="shared" si="3"/>
        <v>23</v>
      </c>
      <c r="O15" s="6">
        <f>J2-(SUM(E2:E14))</f>
        <v>600000</v>
      </c>
      <c r="P15" s="5">
        <f t="shared" si="1"/>
        <v>26086.956521739132</v>
      </c>
    </row>
    <row r="16" spans="1:16" x14ac:dyDescent="0.25">
      <c r="A16" s="1">
        <v>45153</v>
      </c>
      <c r="B16" s="1" t="s">
        <v>14</v>
      </c>
      <c r="C16" s="6">
        <v>1</v>
      </c>
      <c r="D16" s="5">
        <f t="shared" si="2"/>
        <v>26086.956521739132</v>
      </c>
      <c r="E16" s="5"/>
      <c r="G16" s="8" t="str">
        <f t="shared" si="0"/>
        <v>0,00</v>
      </c>
      <c r="H16" s="8" t="str">
        <f>IFERROR(D16/I2,"0,00")</f>
        <v>0,00</v>
      </c>
      <c r="I16" s="5"/>
      <c r="J16" s="2"/>
      <c r="K16" s="3"/>
      <c r="L16" s="3"/>
      <c r="N16" s="3">
        <f t="shared" si="3"/>
        <v>23</v>
      </c>
      <c r="O16" s="6">
        <f>J2-(SUM(E2:E15))</f>
        <v>600000</v>
      </c>
      <c r="P16" s="5">
        <f t="shared" si="1"/>
        <v>26086.956521739132</v>
      </c>
    </row>
    <row r="17" spans="1:16" x14ac:dyDescent="0.25">
      <c r="A17" s="1">
        <v>45154</v>
      </c>
      <c r="B17" s="1" t="s">
        <v>15</v>
      </c>
      <c r="C17" s="6">
        <v>1</v>
      </c>
      <c r="D17" s="5">
        <f t="shared" si="2"/>
        <v>26086.956521739132</v>
      </c>
      <c r="E17" s="5"/>
      <c r="G17" s="8" t="str">
        <f t="shared" si="0"/>
        <v>0,00</v>
      </c>
      <c r="H17" s="8" t="str">
        <f>IFERROR(D17/I2,"0,00")</f>
        <v>0,00</v>
      </c>
      <c r="I17" s="5"/>
      <c r="J17" s="2"/>
      <c r="K17" s="3"/>
      <c r="L17" s="3"/>
      <c r="N17" s="3">
        <f t="shared" si="3"/>
        <v>23</v>
      </c>
      <c r="O17" s="6">
        <f>J2-(SUM(E2:E16))</f>
        <v>600000</v>
      </c>
      <c r="P17" s="5">
        <f t="shared" si="1"/>
        <v>26086.956521739132</v>
      </c>
    </row>
    <row r="18" spans="1:16" x14ac:dyDescent="0.25">
      <c r="A18" s="1">
        <v>45155</v>
      </c>
      <c r="B18" s="1" t="s">
        <v>9</v>
      </c>
      <c r="C18" s="6">
        <v>1</v>
      </c>
      <c r="D18" s="5">
        <f t="shared" si="2"/>
        <v>26086.956521739132</v>
      </c>
      <c r="E18" s="5"/>
      <c r="G18" s="8" t="str">
        <f t="shared" si="0"/>
        <v>0,00</v>
      </c>
      <c r="H18" s="8" t="str">
        <f>IFERROR(D18/I2,"0,00")</f>
        <v>0,00</v>
      </c>
      <c r="I18" s="5"/>
      <c r="J18" s="2"/>
      <c r="K18" s="3"/>
      <c r="L18" s="3"/>
      <c r="N18" s="3">
        <f t="shared" si="3"/>
        <v>23</v>
      </c>
      <c r="O18" s="6">
        <f>J2-(SUM(E2:E17))</f>
        <v>600000</v>
      </c>
      <c r="P18" s="5">
        <f t="shared" si="1"/>
        <v>26086.956521739132</v>
      </c>
    </row>
    <row r="19" spans="1:16" x14ac:dyDescent="0.25">
      <c r="A19" s="1">
        <v>45156</v>
      </c>
      <c r="B19" s="1" t="s">
        <v>10</v>
      </c>
      <c r="C19" s="6">
        <v>1</v>
      </c>
      <c r="D19" s="5">
        <f t="shared" si="2"/>
        <v>26086.956521739132</v>
      </c>
      <c r="E19" s="5"/>
      <c r="G19" s="8" t="str">
        <f t="shared" si="0"/>
        <v>0,00</v>
      </c>
      <c r="H19" s="8" t="str">
        <f>IFERROR(D19/I2,"0,00")</f>
        <v>0,00</v>
      </c>
      <c r="I19" s="5"/>
      <c r="J19" s="2"/>
      <c r="K19" s="3"/>
      <c r="L19" s="3"/>
      <c r="N19" s="3">
        <f t="shared" si="3"/>
        <v>23</v>
      </c>
      <c r="O19" s="6">
        <f>J2-(SUM(E2:E18))</f>
        <v>600000</v>
      </c>
      <c r="P19" s="5">
        <f t="shared" si="1"/>
        <v>26086.956521739132</v>
      </c>
    </row>
    <row r="20" spans="1:16" x14ac:dyDescent="0.25">
      <c r="A20" s="1">
        <v>45157</v>
      </c>
      <c r="B20" s="1" t="s">
        <v>11</v>
      </c>
      <c r="C20" s="6">
        <v>0</v>
      </c>
      <c r="D20" s="5">
        <f t="shared" si="2"/>
        <v>0</v>
      </c>
      <c r="E20" s="5"/>
      <c r="G20" s="8" t="str">
        <f t="shared" si="0"/>
        <v>0,00</v>
      </c>
      <c r="H20" s="8" t="str">
        <f>IFERROR(D20/I2,"0,00")</f>
        <v>0,00</v>
      </c>
      <c r="I20" s="5"/>
      <c r="J20" s="2"/>
      <c r="K20" s="3"/>
      <c r="L20" s="3"/>
      <c r="N20" s="3">
        <f t="shared" si="3"/>
        <v>23</v>
      </c>
      <c r="O20" s="6">
        <f>J2-(SUM(E2:E19))</f>
        <v>600000</v>
      </c>
      <c r="P20" s="5">
        <v>0</v>
      </c>
    </row>
    <row r="21" spans="1:16" x14ac:dyDescent="0.25">
      <c r="A21" s="1">
        <v>45158</v>
      </c>
      <c r="B21" s="1" t="s">
        <v>12</v>
      </c>
      <c r="C21" s="6">
        <v>0</v>
      </c>
      <c r="D21" s="5">
        <f t="shared" si="2"/>
        <v>0</v>
      </c>
      <c r="E21" s="5"/>
      <c r="G21" s="8" t="str">
        <f t="shared" si="0"/>
        <v>0,00</v>
      </c>
      <c r="H21" s="8" t="str">
        <f>IFERROR(D21/I2,"0,00")</f>
        <v>0,00</v>
      </c>
      <c r="I21" s="5"/>
      <c r="J21" s="2"/>
      <c r="K21" s="3"/>
      <c r="L21" s="3"/>
      <c r="N21" s="3">
        <f t="shared" si="3"/>
        <v>23</v>
      </c>
      <c r="O21" s="6">
        <f>J2-(SUM(E2:E20))</f>
        <v>600000</v>
      </c>
      <c r="P21" s="5">
        <v>0</v>
      </c>
    </row>
    <row r="22" spans="1:16" x14ac:dyDescent="0.25">
      <c r="A22" s="1">
        <v>45159</v>
      </c>
      <c r="B22" s="1" t="s">
        <v>13</v>
      </c>
      <c r="C22" s="6">
        <v>1</v>
      </c>
      <c r="D22" s="5">
        <f t="shared" si="2"/>
        <v>26086.956521739132</v>
      </c>
      <c r="E22" s="5"/>
      <c r="G22" s="8" t="str">
        <f t="shared" si="0"/>
        <v>0,00</v>
      </c>
      <c r="H22" s="8" t="str">
        <f>IFERROR(D22/I2,"0,00")</f>
        <v>0,00</v>
      </c>
      <c r="I22" s="5"/>
      <c r="J22" s="2"/>
      <c r="K22" s="3"/>
      <c r="L22" s="3"/>
      <c r="N22" s="3">
        <f t="shared" si="3"/>
        <v>23</v>
      </c>
      <c r="O22" s="6">
        <f>J2-(SUM(E2:E21))</f>
        <v>600000</v>
      </c>
      <c r="P22" s="5">
        <f t="shared" si="1"/>
        <v>26086.956521739132</v>
      </c>
    </row>
    <row r="23" spans="1:16" x14ac:dyDescent="0.25">
      <c r="A23" s="1">
        <v>45160</v>
      </c>
      <c r="B23" s="1" t="s">
        <v>14</v>
      </c>
      <c r="C23" s="6">
        <v>1</v>
      </c>
      <c r="D23" s="5">
        <f t="shared" si="2"/>
        <v>26086.956521739132</v>
      </c>
      <c r="E23" s="5"/>
      <c r="G23" s="8" t="str">
        <f t="shared" si="0"/>
        <v>0,00</v>
      </c>
      <c r="H23" s="8" t="str">
        <f>IFERROR(D23/I2,"0,00")</f>
        <v>0,00</v>
      </c>
      <c r="I23" s="5"/>
      <c r="J23" s="2"/>
      <c r="K23" s="3"/>
      <c r="L23" s="3"/>
      <c r="N23" s="3">
        <f t="shared" si="3"/>
        <v>23</v>
      </c>
      <c r="O23" s="6">
        <f>J2-(SUM(E2:E22))</f>
        <v>600000</v>
      </c>
      <c r="P23" s="5">
        <f t="shared" si="1"/>
        <v>26086.956521739132</v>
      </c>
    </row>
    <row r="24" spans="1:16" x14ac:dyDescent="0.25">
      <c r="A24" s="1">
        <v>45161</v>
      </c>
      <c r="B24" s="1" t="s">
        <v>15</v>
      </c>
      <c r="C24" s="6">
        <v>1</v>
      </c>
      <c r="D24" s="5">
        <f t="shared" si="2"/>
        <v>26086.956521739132</v>
      </c>
      <c r="E24" s="5"/>
      <c r="G24" s="8" t="str">
        <f t="shared" si="0"/>
        <v>0,00</v>
      </c>
      <c r="H24" s="8" t="str">
        <f>IFERROR(D24/I2,"0,00")</f>
        <v>0,00</v>
      </c>
      <c r="I24" s="5"/>
      <c r="J24" s="2"/>
      <c r="K24" s="3"/>
      <c r="L24" s="3"/>
      <c r="N24" s="3">
        <f t="shared" si="3"/>
        <v>23</v>
      </c>
      <c r="O24" s="6">
        <f>J2-(SUM(E2:E23))</f>
        <v>600000</v>
      </c>
      <c r="P24" s="5">
        <f t="shared" si="1"/>
        <v>26086.956521739132</v>
      </c>
    </row>
    <row r="25" spans="1:16" x14ac:dyDescent="0.25">
      <c r="A25" s="1">
        <v>45162</v>
      </c>
      <c r="B25" s="1" t="s">
        <v>9</v>
      </c>
      <c r="C25" s="6">
        <v>1</v>
      </c>
      <c r="D25" s="5">
        <f t="shared" si="2"/>
        <v>26086.956521739132</v>
      </c>
      <c r="G25" s="8" t="str">
        <f t="shared" si="0"/>
        <v>0,00</v>
      </c>
      <c r="H25" s="8" t="str">
        <f>IFERROR(D25/I2,"0,00")</f>
        <v>0,00</v>
      </c>
      <c r="I25" s="5"/>
      <c r="J25" s="2"/>
      <c r="K25" s="3"/>
      <c r="L25" s="3"/>
      <c r="N25" s="3">
        <f t="shared" si="3"/>
        <v>23</v>
      </c>
      <c r="O25" s="6">
        <f>J2-(SUM(E2:E24))</f>
        <v>600000</v>
      </c>
      <c r="P25" s="5">
        <f t="shared" si="1"/>
        <v>26086.956521739132</v>
      </c>
    </row>
    <row r="26" spans="1:16" x14ac:dyDescent="0.25">
      <c r="A26" s="1">
        <v>45163</v>
      </c>
      <c r="B26" s="1" t="s">
        <v>10</v>
      </c>
      <c r="C26" s="6">
        <v>1</v>
      </c>
      <c r="D26" s="5">
        <f t="shared" si="2"/>
        <v>26086.956521739132</v>
      </c>
      <c r="G26" s="8" t="str">
        <f t="shared" si="0"/>
        <v>0,00</v>
      </c>
      <c r="H26" s="8" t="str">
        <f>IFERROR(D26/I2,"0,00")</f>
        <v>0,00</v>
      </c>
      <c r="I26" s="5"/>
      <c r="J26" s="2"/>
      <c r="K26" s="3"/>
      <c r="L26" s="3"/>
      <c r="N26" s="3">
        <f t="shared" si="3"/>
        <v>23</v>
      </c>
      <c r="O26" s="6">
        <f>J2-(SUM(E2:E25))</f>
        <v>600000</v>
      </c>
      <c r="P26" s="5">
        <f t="shared" si="1"/>
        <v>26086.956521739132</v>
      </c>
    </row>
    <row r="27" spans="1:16" x14ac:dyDescent="0.25">
      <c r="A27" s="1">
        <v>45164</v>
      </c>
      <c r="B27" s="1" t="s">
        <v>11</v>
      </c>
      <c r="C27" s="6">
        <v>0</v>
      </c>
      <c r="D27" s="5">
        <f t="shared" si="2"/>
        <v>0</v>
      </c>
      <c r="E27" s="5"/>
      <c r="G27" s="8" t="str">
        <f t="shared" si="0"/>
        <v>0,00</v>
      </c>
      <c r="H27" s="8" t="str">
        <f>IFERROR(D27/I2,"0,00")</f>
        <v>0,00</v>
      </c>
      <c r="I27" s="5"/>
      <c r="J27" s="2"/>
      <c r="K27" s="3"/>
      <c r="L27" s="3"/>
      <c r="N27" s="3">
        <f t="shared" si="3"/>
        <v>23</v>
      </c>
      <c r="O27" s="6">
        <f>J2-(SUM(E2:E26))</f>
        <v>600000</v>
      </c>
      <c r="P27" s="5">
        <v>0</v>
      </c>
    </row>
    <row r="28" spans="1:16" x14ac:dyDescent="0.25">
      <c r="A28" s="1">
        <v>45165</v>
      </c>
      <c r="B28" s="1" t="s">
        <v>12</v>
      </c>
      <c r="C28" s="6">
        <v>0</v>
      </c>
      <c r="D28" s="5">
        <f t="shared" si="2"/>
        <v>0</v>
      </c>
      <c r="E28" s="5"/>
      <c r="G28" s="8" t="str">
        <f t="shared" si="0"/>
        <v>0,00</v>
      </c>
      <c r="H28" s="8" t="str">
        <f>IFERROR(D28/I2,"0,00")</f>
        <v>0,00</v>
      </c>
      <c r="I28" s="5"/>
      <c r="J28" s="2"/>
      <c r="K28" s="3"/>
      <c r="L28" s="3"/>
      <c r="N28" s="3">
        <f t="shared" si="3"/>
        <v>23</v>
      </c>
      <c r="O28" s="6">
        <f>J2-(SUM(E2:E27))</f>
        <v>600000</v>
      </c>
      <c r="P28" s="5">
        <v>0</v>
      </c>
    </row>
    <row r="29" spans="1:16" x14ac:dyDescent="0.25">
      <c r="A29" s="1">
        <v>45166</v>
      </c>
      <c r="B29" s="1" t="s">
        <v>13</v>
      </c>
      <c r="C29" s="6">
        <v>1</v>
      </c>
      <c r="D29" s="5">
        <f t="shared" si="2"/>
        <v>26086.956521739132</v>
      </c>
      <c r="E29" s="5"/>
      <c r="G29" s="8" t="str">
        <f t="shared" si="0"/>
        <v>0,00</v>
      </c>
      <c r="H29" s="8" t="str">
        <f>IFERROR(D29/I2,"0,00")</f>
        <v>0,00</v>
      </c>
      <c r="I29" s="5"/>
      <c r="J29" s="2"/>
      <c r="K29" s="3"/>
      <c r="L29" s="3"/>
      <c r="N29" s="3">
        <f t="shared" si="3"/>
        <v>23</v>
      </c>
      <c r="O29" s="6">
        <f>J2-(SUM(E2:E28))</f>
        <v>600000</v>
      </c>
      <c r="P29" s="5">
        <f t="shared" si="1"/>
        <v>26086.956521739132</v>
      </c>
    </row>
    <row r="30" spans="1:16" x14ac:dyDescent="0.25">
      <c r="A30" s="1">
        <v>45167</v>
      </c>
      <c r="B30" s="1" t="s">
        <v>14</v>
      </c>
      <c r="C30" s="6">
        <v>1</v>
      </c>
      <c r="D30" s="5">
        <f t="shared" si="2"/>
        <v>26086.956521739132</v>
      </c>
      <c r="E30" s="5"/>
      <c r="G30" s="8" t="str">
        <f t="shared" si="0"/>
        <v>0,00</v>
      </c>
      <c r="H30" s="8" t="str">
        <f>IFERROR(D30/I2,"0,00")</f>
        <v>0,00</v>
      </c>
      <c r="I30" s="5"/>
      <c r="J30" s="2"/>
      <c r="K30" s="3"/>
      <c r="L30" s="3"/>
      <c r="N30" s="3">
        <f t="shared" si="3"/>
        <v>23</v>
      </c>
      <c r="O30" s="6">
        <f>J2-(SUM(E2:E29))</f>
        <v>600000</v>
      </c>
      <c r="P30" s="5">
        <f t="shared" si="1"/>
        <v>26086.956521739132</v>
      </c>
    </row>
    <row r="31" spans="1:16" x14ac:dyDescent="0.25">
      <c r="A31" s="1">
        <v>45168</v>
      </c>
      <c r="B31" s="1" t="s">
        <v>15</v>
      </c>
      <c r="C31" s="6">
        <v>1</v>
      </c>
      <c r="D31" s="5">
        <f t="shared" si="2"/>
        <v>26086.956521739132</v>
      </c>
      <c r="E31" s="5"/>
      <c r="G31" s="8" t="str">
        <f t="shared" si="0"/>
        <v>0,00</v>
      </c>
      <c r="H31" s="8" t="str">
        <f>IFERROR(D31/I2,"0,00")</f>
        <v>0,00</v>
      </c>
      <c r="I31" s="5"/>
      <c r="J31" s="2"/>
      <c r="K31" s="3"/>
      <c r="L31" s="3"/>
      <c r="N31" s="3">
        <f t="shared" si="3"/>
        <v>23</v>
      </c>
      <c r="O31" s="6">
        <f>J2-(SUM(E2:E30))</f>
        <v>600000</v>
      </c>
      <c r="P31" s="5">
        <f t="shared" si="1"/>
        <v>26086.956521739132</v>
      </c>
    </row>
    <row r="32" spans="1:16" x14ac:dyDescent="0.25">
      <c r="A32" s="1">
        <v>45169</v>
      </c>
      <c r="B32" s="1" t="s">
        <v>9</v>
      </c>
      <c r="C32" s="6">
        <v>1</v>
      </c>
      <c r="D32" s="5">
        <f t="shared" si="2"/>
        <v>26086.956521739132</v>
      </c>
      <c r="E32" s="5"/>
      <c r="G32" s="8" t="str">
        <f>IFERROR(E32/F32, "0,00")</f>
        <v>0,00</v>
      </c>
      <c r="H32" s="8" t="str">
        <f>IFERROR(D32/I3,"0,00")</f>
        <v>0,00</v>
      </c>
      <c r="K32" s="3"/>
      <c r="N32" s="3">
        <f t="shared" si="3"/>
        <v>23</v>
      </c>
      <c r="O32" s="6">
        <f>J2-(SUM(E3:E31))</f>
        <v>600000</v>
      </c>
      <c r="P32" s="5">
        <f t="shared" si="1"/>
        <v>26086.956521739132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10" zoomScale="75" zoomScaleNormal="75" workbookViewId="0">
      <selection activeCell="E15" sqref="E15"/>
    </sheetView>
  </sheetViews>
  <sheetFormatPr defaultRowHeight="15" x14ac:dyDescent="0.25"/>
  <cols>
    <col min="1" max="1" width="12" style="1" bestFit="1" customWidth="1"/>
    <col min="2" max="2" width="13.7109375" style="1" bestFit="1" customWidth="1"/>
    <col min="3" max="3" width="5.28515625" style="6" bestFit="1" customWidth="1"/>
    <col min="4" max="4" width="9.85546875" style="6" bestFit="1" customWidth="1"/>
    <col min="5" max="5" width="11.140625" style="6" bestFit="1" customWidth="1"/>
    <col min="6" max="6" width="8" style="6" bestFit="1" customWidth="1"/>
    <col min="7" max="7" width="9.28515625" style="6" bestFit="1" customWidth="1"/>
    <col min="8" max="8" width="13.42578125" style="8" bestFit="1" customWidth="1"/>
    <col min="9" max="9" width="11.5703125" style="6" bestFit="1" customWidth="1"/>
    <col min="10" max="10" width="15.5703125" bestFit="1" customWidth="1"/>
    <col min="11" max="11" width="6.85546875" bestFit="1" customWidth="1"/>
    <col min="12" max="12" width="8.7109375" bestFit="1" customWidth="1"/>
    <col min="13" max="13" width="9.7109375" bestFit="1" customWidth="1"/>
    <col min="14" max="14" width="13.42578125" bestFit="1" customWidth="1"/>
    <col min="15" max="15" width="14.5703125" bestFit="1" customWidth="1"/>
    <col min="16" max="16" width="9.85546875" bestFit="1" customWidth="1"/>
  </cols>
  <sheetData>
    <row r="1" spans="1:16" x14ac:dyDescent="0.25">
      <c r="A1" s="7" t="s">
        <v>0</v>
      </c>
      <c r="B1" s="7" t="s">
        <v>1</v>
      </c>
      <c r="C1" s="4" t="s">
        <v>16</v>
      </c>
      <c r="D1" s="4" t="s">
        <v>2</v>
      </c>
      <c r="E1" s="4" t="s">
        <v>3</v>
      </c>
      <c r="F1" s="4" t="s">
        <v>4</v>
      </c>
      <c r="G1" s="4" t="s">
        <v>5</v>
      </c>
      <c r="H1" s="9" t="s">
        <v>6</v>
      </c>
      <c r="I1" s="4" t="s">
        <v>7</v>
      </c>
      <c r="J1" s="4" t="s">
        <v>8</v>
      </c>
      <c r="K1" s="4" t="s">
        <v>18</v>
      </c>
      <c r="L1" s="4" t="s">
        <v>17</v>
      </c>
      <c r="M1" s="4" t="s">
        <v>19</v>
      </c>
      <c r="N1" s="4" t="s">
        <v>21</v>
      </c>
      <c r="O1" s="4" t="s">
        <v>20</v>
      </c>
      <c r="P1" s="4" t="s">
        <v>22</v>
      </c>
    </row>
    <row r="2" spans="1:16" x14ac:dyDescent="0.25">
      <c r="A2" s="1">
        <v>45170</v>
      </c>
      <c r="B2" s="1" t="s">
        <v>10</v>
      </c>
      <c r="C2" s="6">
        <v>1</v>
      </c>
      <c r="D2" s="5">
        <f>P2</f>
        <v>30000</v>
      </c>
      <c r="E2" s="5"/>
      <c r="G2" s="8" t="str">
        <f>IFERROR(E2/F2, "0,00")</f>
        <v>0,00</v>
      </c>
      <c r="H2" s="8" t="str">
        <f>IFERROR(D2/I2,"0,00")</f>
        <v>0,00</v>
      </c>
      <c r="I2" s="10" t="str">
        <f>IFERROR(AVERAGE(G2:G31), "0,00")</f>
        <v>0,00</v>
      </c>
      <c r="J2" s="2">
        <v>600000</v>
      </c>
      <c r="K2" s="3">
        <f>SUM(C2:C31)</f>
        <v>20</v>
      </c>
      <c r="L2" s="3">
        <f>COUNTA(E2:E31)</f>
        <v>0</v>
      </c>
      <c r="M2" s="3">
        <f>K2-L2</f>
        <v>20</v>
      </c>
      <c r="N2" s="3">
        <f>K2</f>
        <v>20</v>
      </c>
      <c r="O2" s="5">
        <f>J2</f>
        <v>600000</v>
      </c>
      <c r="P2" s="5">
        <f>O2/N2</f>
        <v>30000</v>
      </c>
    </row>
    <row r="3" spans="1:16" x14ac:dyDescent="0.25">
      <c r="A3" s="1">
        <v>45171</v>
      </c>
      <c r="B3" s="1" t="s">
        <v>11</v>
      </c>
      <c r="C3" s="6">
        <v>0</v>
      </c>
      <c r="D3" s="5">
        <f>P3</f>
        <v>0</v>
      </c>
      <c r="E3" s="5"/>
      <c r="G3" s="8" t="str">
        <f t="shared" ref="G3:G31" si="0">IFERROR(E3/F3, "0,00")</f>
        <v>0,00</v>
      </c>
      <c r="H3" s="8" t="str">
        <f>IFERROR(D3/I2,"0,00")</f>
        <v>0,00</v>
      </c>
      <c r="I3" s="5"/>
      <c r="J3" s="2"/>
      <c r="K3" s="3"/>
      <c r="L3" s="3"/>
      <c r="M3" s="3"/>
      <c r="N3" s="3">
        <f>N2- COUNTA(E3)</f>
        <v>20</v>
      </c>
      <c r="O3" s="6">
        <f>J2-(SUM(E2))</f>
        <v>600000</v>
      </c>
      <c r="P3" s="5">
        <v>0</v>
      </c>
    </row>
    <row r="4" spans="1:16" x14ac:dyDescent="0.25">
      <c r="A4" s="1">
        <v>45172</v>
      </c>
      <c r="B4" s="1" t="s">
        <v>12</v>
      </c>
      <c r="C4" s="6">
        <v>0</v>
      </c>
      <c r="D4" s="5">
        <f t="shared" ref="D4:D31" si="1">P4</f>
        <v>0</v>
      </c>
      <c r="E4" s="5"/>
      <c r="G4" s="8" t="str">
        <f t="shared" si="0"/>
        <v>0,00</v>
      </c>
      <c r="H4" s="8" t="str">
        <f>IFERROR(D4/I2,"0,00")</f>
        <v>0,00</v>
      </c>
      <c r="I4" s="5"/>
      <c r="J4" s="2"/>
      <c r="K4" s="3"/>
      <c r="L4" s="3"/>
      <c r="M4" s="6"/>
      <c r="N4" s="3">
        <f t="shared" ref="N4:N31" si="2">N3- COUNTA(E4)</f>
        <v>20</v>
      </c>
      <c r="O4" s="6">
        <f>J2-(SUM(E2:E3))</f>
        <v>600000</v>
      </c>
      <c r="P4" s="5">
        <v>0</v>
      </c>
    </row>
    <row r="5" spans="1:16" x14ac:dyDescent="0.25">
      <c r="A5" s="1">
        <v>45173</v>
      </c>
      <c r="B5" s="1" t="s">
        <v>13</v>
      </c>
      <c r="C5" s="6">
        <v>1</v>
      </c>
      <c r="D5" s="5">
        <f t="shared" si="1"/>
        <v>30000</v>
      </c>
      <c r="E5" s="5"/>
      <c r="G5" s="8" t="str">
        <f t="shared" si="0"/>
        <v>0,00</v>
      </c>
      <c r="H5" s="8" t="str">
        <f>IFERROR(D5/I2,"0,00")</f>
        <v>0,00</v>
      </c>
      <c r="I5" s="5"/>
      <c r="J5" s="2"/>
      <c r="K5" s="3"/>
      <c r="L5" s="3"/>
      <c r="N5" s="3">
        <f t="shared" si="2"/>
        <v>20</v>
      </c>
      <c r="O5" s="6">
        <f>J2-(SUM(E2:E4))</f>
        <v>600000</v>
      </c>
      <c r="P5" s="5">
        <f t="shared" ref="P5:P30" si="3">O5/N5</f>
        <v>30000</v>
      </c>
    </row>
    <row r="6" spans="1:16" x14ac:dyDescent="0.25">
      <c r="A6" s="1">
        <v>45174</v>
      </c>
      <c r="B6" s="1" t="s">
        <v>14</v>
      </c>
      <c r="C6" s="6">
        <v>1</v>
      </c>
      <c r="D6" s="5">
        <f t="shared" si="1"/>
        <v>30000</v>
      </c>
      <c r="E6" s="5"/>
      <c r="G6" s="8" t="str">
        <f t="shared" si="0"/>
        <v>0,00</v>
      </c>
      <c r="H6" s="8" t="str">
        <f>IFERROR(D6/I2,"0,00")</f>
        <v>0,00</v>
      </c>
      <c r="I6" s="5"/>
      <c r="J6" s="2"/>
      <c r="K6" s="3"/>
      <c r="L6" s="3"/>
      <c r="M6" s="3"/>
      <c r="N6" s="3">
        <f t="shared" si="2"/>
        <v>20</v>
      </c>
      <c r="O6" s="6">
        <f>J2-(SUM(E2:E5))</f>
        <v>600000</v>
      </c>
      <c r="P6" s="5">
        <f t="shared" si="3"/>
        <v>30000</v>
      </c>
    </row>
    <row r="7" spans="1:16" x14ac:dyDescent="0.25">
      <c r="A7" s="1">
        <v>45175</v>
      </c>
      <c r="B7" s="1" t="s">
        <v>15</v>
      </c>
      <c r="C7" s="6">
        <v>1</v>
      </c>
      <c r="D7" s="5">
        <f t="shared" si="1"/>
        <v>30000</v>
      </c>
      <c r="E7" s="5"/>
      <c r="G7" s="8" t="str">
        <f t="shared" si="0"/>
        <v>0,00</v>
      </c>
      <c r="H7" s="8" t="str">
        <f>IFERROR(D7/I2,"0,00")</f>
        <v>0,00</v>
      </c>
      <c r="I7" s="5"/>
      <c r="J7" s="2"/>
      <c r="K7" s="3"/>
      <c r="L7" s="3"/>
      <c r="M7" s="3"/>
      <c r="N7" s="3">
        <f t="shared" si="2"/>
        <v>20</v>
      </c>
      <c r="O7" s="6">
        <f>J2-(SUM(E2:E6))</f>
        <v>600000</v>
      </c>
      <c r="P7" s="5">
        <f t="shared" si="3"/>
        <v>30000</v>
      </c>
    </row>
    <row r="8" spans="1:16" x14ac:dyDescent="0.25">
      <c r="A8" s="1">
        <v>45176</v>
      </c>
      <c r="B8" s="1" t="s">
        <v>9</v>
      </c>
      <c r="C8" s="6">
        <v>0</v>
      </c>
      <c r="D8" s="5">
        <f t="shared" si="1"/>
        <v>0</v>
      </c>
      <c r="E8" s="5"/>
      <c r="G8" s="8" t="str">
        <f t="shared" si="0"/>
        <v>0,00</v>
      </c>
      <c r="H8" s="8" t="str">
        <f>IFERROR(D8/I2,"0,00")</f>
        <v>0,00</v>
      </c>
      <c r="I8" s="5"/>
      <c r="J8" s="2"/>
      <c r="K8" s="3"/>
      <c r="L8" s="3"/>
      <c r="M8" s="3"/>
      <c r="N8" s="3">
        <f t="shared" si="2"/>
        <v>20</v>
      </c>
      <c r="O8" s="6">
        <f>J2-(SUM(E2:E7))</f>
        <v>600000</v>
      </c>
      <c r="P8" s="5">
        <v>0</v>
      </c>
    </row>
    <row r="9" spans="1:16" x14ac:dyDescent="0.25">
      <c r="A9" s="1">
        <v>45177</v>
      </c>
      <c r="B9" s="1" t="s">
        <v>10</v>
      </c>
      <c r="C9" s="6">
        <v>1</v>
      </c>
      <c r="D9" s="5">
        <f t="shared" si="1"/>
        <v>30000</v>
      </c>
      <c r="E9" s="5"/>
      <c r="G9" s="8" t="str">
        <f t="shared" si="0"/>
        <v>0,00</v>
      </c>
      <c r="H9" s="8" t="str">
        <f>IFERROR(D9/I2,"0,00")</f>
        <v>0,00</v>
      </c>
      <c r="I9" s="5"/>
      <c r="J9" s="2"/>
      <c r="K9" s="3"/>
      <c r="L9" s="3"/>
      <c r="M9" s="3"/>
      <c r="N9" s="3">
        <f t="shared" si="2"/>
        <v>20</v>
      </c>
      <c r="O9" s="6">
        <f>J2-(SUM(E2:E8))</f>
        <v>600000</v>
      </c>
      <c r="P9" s="5">
        <f t="shared" si="3"/>
        <v>30000</v>
      </c>
    </row>
    <row r="10" spans="1:16" x14ac:dyDescent="0.25">
      <c r="A10" s="1">
        <v>45178</v>
      </c>
      <c r="B10" s="1" t="s">
        <v>11</v>
      </c>
      <c r="C10" s="6">
        <v>0</v>
      </c>
      <c r="D10" s="5">
        <f t="shared" si="1"/>
        <v>0</v>
      </c>
      <c r="E10" s="5"/>
      <c r="G10" s="8" t="str">
        <f t="shared" si="0"/>
        <v>0,00</v>
      </c>
      <c r="H10" s="8" t="str">
        <f>IFERROR(D10/I2,"0,00")</f>
        <v>0,00</v>
      </c>
      <c r="I10" s="5"/>
      <c r="J10" s="2"/>
      <c r="K10" s="3"/>
      <c r="L10" s="3"/>
      <c r="M10" s="3"/>
      <c r="N10" s="3">
        <f t="shared" si="2"/>
        <v>20</v>
      </c>
      <c r="O10" s="6">
        <f>J2-(SUM(E2:E9))</f>
        <v>600000</v>
      </c>
      <c r="P10" s="5">
        <v>0</v>
      </c>
    </row>
    <row r="11" spans="1:16" x14ac:dyDescent="0.25">
      <c r="A11" s="1">
        <v>45179</v>
      </c>
      <c r="B11" s="1" t="s">
        <v>12</v>
      </c>
      <c r="C11" s="6">
        <v>0</v>
      </c>
      <c r="D11" s="5">
        <f t="shared" si="1"/>
        <v>0</v>
      </c>
      <c r="E11" s="5"/>
      <c r="G11" s="8" t="str">
        <f t="shared" si="0"/>
        <v>0,00</v>
      </c>
      <c r="H11" s="8" t="str">
        <f>IFERROR(D11/I2,"0,00")</f>
        <v>0,00</v>
      </c>
      <c r="I11" s="5"/>
      <c r="J11" s="2"/>
      <c r="K11" s="3"/>
      <c r="L11" s="3"/>
      <c r="N11" s="3">
        <f t="shared" si="2"/>
        <v>20</v>
      </c>
      <c r="O11" s="6">
        <f>J2-(SUM(E2:E10))</f>
        <v>600000</v>
      </c>
      <c r="P11" s="5">
        <v>0</v>
      </c>
    </row>
    <row r="12" spans="1:16" x14ac:dyDescent="0.25">
      <c r="A12" s="1">
        <v>45180</v>
      </c>
      <c r="B12" s="1" t="s">
        <v>13</v>
      </c>
      <c r="C12" s="6">
        <v>1</v>
      </c>
      <c r="D12" s="5">
        <f t="shared" si="1"/>
        <v>30000</v>
      </c>
      <c r="E12" s="5"/>
      <c r="G12" s="8" t="str">
        <f t="shared" si="0"/>
        <v>0,00</v>
      </c>
      <c r="H12" s="8" t="str">
        <f>IFERROR(D12/I2,"0,00")</f>
        <v>0,00</v>
      </c>
      <c r="I12" s="5"/>
      <c r="J12" s="2"/>
      <c r="K12" s="3"/>
      <c r="L12" s="3"/>
      <c r="N12" s="3">
        <f t="shared" si="2"/>
        <v>20</v>
      </c>
      <c r="O12" s="6">
        <f>J2-(SUM(E2:E11))</f>
        <v>600000</v>
      </c>
      <c r="P12" s="5">
        <f t="shared" si="3"/>
        <v>30000</v>
      </c>
    </row>
    <row r="13" spans="1:16" x14ac:dyDescent="0.25">
      <c r="A13" s="1">
        <v>45181</v>
      </c>
      <c r="B13" s="1" t="s">
        <v>14</v>
      </c>
      <c r="C13" s="6">
        <v>1</v>
      </c>
      <c r="D13" s="5">
        <f t="shared" si="1"/>
        <v>30000</v>
      </c>
      <c r="G13" s="8" t="str">
        <f t="shared" si="0"/>
        <v>0,00</v>
      </c>
      <c r="H13" s="8" t="str">
        <f>IFERROR(D13/I2,"0,00")</f>
        <v>0,00</v>
      </c>
      <c r="I13" s="5"/>
      <c r="J13" s="2"/>
      <c r="K13" s="3"/>
      <c r="L13" s="3"/>
      <c r="N13" s="3">
        <f t="shared" si="2"/>
        <v>20</v>
      </c>
      <c r="O13" s="6">
        <f>J2-(SUM(E2:E12))</f>
        <v>600000</v>
      </c>
      <c r="P13" s="5">
        <f t="shared" si="3"/>
        <v>30000</v>
      </c>
    </row>
    <row r="14" spans="1:16" x14ac:dyDescent="0.25">
      <c r="A14" s="1">
        <v>45182</v>
      </c>
      <c r="B14" s="1" t="s">
        <v>15</v>
      </c>
      <c r="C14" s="6">
        <v>1</v>
      </c>
      <c r="D14" s="5">
        <f t="shared" si="1"/>
        <v>30000</v>
      </c>
      <c r="G14" s="8" t="str">
        <f t="shared" si="0"/>
        <v>0,00</v>
      </c>
      <c r="H14" s="8" t="str">
        <f>IFERROR(D14/I2,"0,00")</f>
        <v>0,00</v>
      </c>
      <c r="I14" s="5"/>
      <c r="J14" s="2"/>
      <c r="K14" s="3"/>
      <c r="L14" s="3"/>
      <c r="N14" s="3">
        <f t="shared" si="2"/>
        <v>20</v>
      </c>
      <c r="O14" s="6">
        <f>J2-(SUM(E2:E13))</f>
        <v>600000</v>
      </c>
      <c r="P14" s="5">
        <f t="shared" si="3"/>
        <v>30000</v>
      </c>
    </row>
    <row r="15" spans="1:16" x14ac:dyDescent="0.25">
      <c r="A15" s="1">
        <v>45183</v>
      </c>
      <c r="B15" s="1" t="s">
        <v>9</v>
      </c>
      <c r="C15" s="6">
        <v>1</v>
      </c>
      <c r="D15" s="5">
        <f t="shared" si="1"/>
        <v>30000</v>
      </c>
      <c r="G15" s="8" t="str">
        <f t="shared" si="0"/>
        <v>0,00</v>
      </c>
      <c r="H15" s="8" t="str">
        <f>IFERROR(D15/I2,"0,00")</f>
        <v>0,00</v>
      </c>
      <c r="I15" s="5"/>
      <c r="J15" s="2"/>
      <c r="K15" s="3"/>
      <c r="L15" s="3"/>
      <c r="N15" s="3">
        <f t="shared" si="2"/>
        <v>20</v>
      </c>
      <c r="O15" s="6">
        <f>J2-(SUM(E2:E14))</f>
        <v>600000</v>
      </c>
      <c r="P15" s="5">
        <f t="shared" si="3"/>
        <v>30000</v>
      </c>
    </row>
    <row r="16" spans="1:16" x14ac:dyDescent="0.25">
      <c r="A16" s="1">
        <v>45184</v>
      </c>
      <c r="B16" s="1" t="s">
        <v>10</v>
      </c>
      <c r="C16" s="6">
        <v>1</v>
      </c>
      <c r="D16" s="5">
        <f t="shared" si="1"/>
        <v>30000</v>
      </c>
      <c r="E16" s="5"/>
      <c r="G16" s="8" t="str">
        <f t="shared" si="0"/>
        <v>0,00</v>
      </c>
      <c r="H16" s="8" t="str">
        <f>IFERROR(D16/I2,"0,00")</f>
        <v>0,00</v>
      </c>
      <c r="I16" s="5"/>
      <c r="J16" s="2"/>
      <c r="K16" s="3"/>
      <c r="L16" s="3"/>
      <c r="N16" s="3">
        <f t="shared" si="2"/>
        <v>20</v>
      </c>
      <c r="O16" s="6">
        <f>J2-(SUM(E2:E15))</f>
        <v>600000</v>
      </c>
      <c r="P16" s="5">
        <f t="shared" si="3"/>
        <v>30000</v>
      </c>
    </row>
    <row r="17" spans="1:16" x14ac:dyDescent="0.25">
      <c r="A17" s="1">
        <v>45185</v>
      </c>
      <c r="B17" s="1" t="s">
        <v>11</v>
      </c>
      <c r="C17" s="6">
        <v>0</v>
      </c>
      <c r="D17" s="5">
        <f t="shared" si="1"/>
        <v>0</v>
      </c>
      <c r="E17" s="5"/>
      <c r="G17" s="8" t="str">
        <f t="shared" si="0"/>
        <v>0,00</v>
      </c>
      <c r="H17" s="8" t="str">
        <f>IFERROR(D17/I2,"0,00")</f>
        <v>0,00</v>
      </c>
      <c r="I17" s="5"/>
      <c r="J17" s="2"/>
      <c r="K17" s="3"/>
      <c r="L17" s="3"/>
      <c r="N17" s="3">
        <f t="shared" si="2"/>
        <v>20</v>
      </c>
      <c r="O17" s="6">
        <f>J2-(SUM(E2:E16))</f>
        <v>600000</v>
      </c>
      <c r="P17" s="5">
        <v>0</v>
      </c>
    </row>
    <row r="18" spans="1:16" x14ac:dyDescent="0.25">
      <c r="A18" s="1">
        <v>45186</v>
      </c>
      <c r="B18" s="1" t="s">
        <v>12</v>
      </c>
      <c r="C18" s="6">
        <v>0</v>
      </c>
      <c r="D18" s="5">
        <f t="shared" si="1"/>
        <v>0</v>
      </c>
      <c r="E18" s="5"/>
      <c r="G18" s="8" t="str">
        <f t="shared" si="0"/>
        <v>0,00</v>
      </c>
      <c r="H18" s="8" t="str">
        <f>IFERROR(D18/I2,"0,00")</f>
        <v>0,00</v>
      </c>
      <c r="I18" s="5"/>
      <c r="J18" s="2"/>
      <c r="K18" s="3"/>
      <c r="L18" s="3"/>
      <c r="N18" s="3">
        <f t="shared" si="2"/>
        <v>20</v>
      </c>
      <c r="O18" s="6">
        <f>J2-(SUM(E2:E17))</f>
        <v>600000</v>
      </c>
      <c r="P18" s="5">
        <v>0</v>
      </c>
    </row>
    <row r="19" spans="1:16" x14ac:dyDescent="0.25">
      <c r="A19" s="1">
        <v>45187</v>
      </c>
      <c r="B19" s="1" t="s">
        <v>13</v>
      </c>
      <c r="C19" s="6">
        <v>1</v>
      </c>
      <c r="D19" s="5">
        <f t="shared" si="1"/>
        <v>30000</v>
      </c>
      <c r="E19" s="5"/>
      <c r="G19" s="8" t="str">
        <f t="shared" si="0"/>
        <v>0,00</v>
      </c>
      <c r="H19" s="8" t="str">
        <f>IFERROR(D19/I2,"0,00")</f>
        <v>0,00</v>
      </c>
      <c r="I19" s="5"/>
      <c r="J19" s="2"/>
      <c r="K19" s="3"/>
      <c r="L19" s="3"/>
      <c r="N19" s="3">
        <f t="shared" si="2"/>
        <v>20</v>
      </c>
      <c r="O19" s="6">
        <f>J2-(SUM(E2:E18))</f>
        <v>600000</v>
      </c>
      <c r="P19" s="5">
        <f t="shared" si="3"/>
        <v>30000</v>
      </c>
    </row>
    <row r="20" spans="1:16" x14ac:dyDescent="0.25">
      <c r="A20" s="1">
        <v>45188</v>
      </c>
      <c r="B20" s="1" t="s">
        <v>14</v>
      </c>
      <c r="C20" s="6">
        <v>1</v>
      </c>
      <c r="D20" s="5">
        <f t="shared" si="1"/>
        <v>30000</v>
      </c>
      <c r="E20" s="5"/>
      <c r="G20" s="8" t="str">
        <f t="shared" si="0"/>
        <v>0,00</v>
      </c>
      <c r="H20" s="8" t="str">
        <f>IFERROR(D20/I2,"0,00")</f>
        <v>0,00</v>
      </c>
      <c r="I20" s="5"/>
      <c r="J20" s="2"/>
      <c r="K20" s="3"/>
      <c r="L20" s="3"/>
      <c r="N20" s="3">
        <f t="shared" si="2"/>
        <v>20</v>
      </c>
      <c r="O20" s="6">
        <f>J2-(SUM(E2:E19))</f>
        <v>600000</v>
      </c>
      <c r="P20" s="5">
        <f t="shared" si="3"/>
        <v>30000</v>
      </c>
    </row>
    <row r="21" spans="1:16" x14ac:dyDescent="0.25">
      <c r="A21" s="1">
        <v>45189</v>
      </c>
      <c r="B21" s="1" t="s">
        <v>15</v>
      </c>
      <c r="C21" s="6">
        <v>1</v>
      </c>
      <c r="D21" s="5">
        <f t="shared" si="1"/>
        <v>30000</v>
      </c>
      <c r="E21" s="5"/>
      <c r="G21" s="8" t="str">
        <f t="shared" si="0"/>
        <v>0,00</v>
      </c>
      <c r="H21" s="8" t="str">
        <f>IFERROR(D21/I2,"0,00")</f>
        <v>0,00</v>
      </c>
      <c r="I21" s="5"/>
      <c r="J21" s="2"/>
      <c r="K21" s="3"/>
      <c r="L21" s="3"/>
      <c r="N21" s="3">
        <f t="shared" si="2"/>
        <v>20</v>
      </c>
      <c r="O21" s="6">
        <f>J2-(SUM(E2:E20))</f>
        <v>600000</v>
      </c>
      <c r="P21" s="5">
        <f t="shared" si="3"/>
        <v>30000</v>
      </c>
    </row>
    <row r="22" spans="1:16" x14ac:dyDescent="0.25">
      <c r="A22" s="1">
        <v>45190</v>
      </c>
      <c r="B22" s="1" t="s">
        <v>9</v>
      </c>
      <c r="C22" s="6">
        <v>1</v>
      </c>
      <c r="D22" s="5">
        <f t="shared" si="1"/>
        <v>30000</v>
      </c>
      <c r="E22" s="5"/>
      <c r="G22" s="8" t="str">
        <f t="shared" si="0"/>
        <v>0,00</v>
      </c>
      <c r="H22" s="8" t="str">
        <f>IFERROR(D22/I2,"0,00")</f>
        <v>0,00</v>
      </c>
      <c r="I22" s="5"/>
      <c r="J22" s="2"/>
      <c r="K22" s="3"/>
      <c r="L22" s="3"/>
      <c r="N22" s="3">
        <f t="shared" si="2"/>
        <v>20</v>
      </c>
      <c r="O22" s="6">
        <f>J2-(SUM(E2:E21))</f>
        <v>600000</v>
      </c>
      <c r="P22" s="5">
        <f t="shared" si="3"/>
        <v>30000</v>
      </c>
    </row>
    <row r="23" spans="1:16" x14ac:dyDescent="0.25">
      <c r="A23" s="1">
        <v>45191</v>
      </c>
      <c r="B23" s="1" t="s">
        <v>10</v>
      </c>
      <c r="C23" s="6">
        <v>1</v>
      </c>
      <c r="D23" s="5">
        <f t="shared" si="1"/>
        <v>30000</v>
      </c>
      <c r="E23" s="5"/>
      <c r="G23" s="8" t="str">
        <f t="shared" si="0"/>
        <v>0,00</v>
      </c>
      <c r="H23" s="8" t="str">
        <f>IFERROR(D23/I2,"0,00")</f>
        <v>0,00</v>
      </c>
      <c r="I23" s="5"/>
      <c r="J23" s="2"/>
      <c r="K23" s="3"/>
      <c r="L23" s="3"/>
      <c r="N23" s="3">
        <f t="shared" si="2"/>
        <v>20</v>
      </c>
      <c r="O23" s="6">
        <f>J2-(SUM(E2:E22))</f>
        <v>600000</v>
      </c>
      <c r="P23" s="5">
        <f t="shared" si="3"/>
        <v>30000</v>
      </c>
    </row>
    <row r="24" spans="1:16" x14ac:dyDescent="0.25">
      <c r="A24" s="1">
        <v>45192</v>
      </c>
      <c r="B24" s="1" t="s">
        <v>11</v>
      </c>
      <c r="C24" s="6">
        <v>0</v>
      </c>
      <c r="D24" s="5">
        <f t="shared" si="1"/>
        <v>0</v>
      </c>
      <c r="E24" s="5"/>
      <c r="G24" s="8" t="str">
        <f t="shared" si="0"/>
        <v>0,00</v>
      </c>
      <c r="H24" s="8" t="str">
        <f>IFERROR(D24/I2,"0,00")</f>
        <v>0,00</v>
      </c>
      <c r="I24" s="5"/>
      <c r="J24" s="2"/>
      <c r="K24" s="3"/>
      <c r="L24" s="3"/>
      <c r="N24" s="3">
        <f t="shared" si="2"/>
        <v>20</v>
      </c>
      <c r="O24" s="6">
        <f>J2-(SUM(E2:E23))</f>
        <v>600000</v>
      </c>
      <c r="P24" s="5">
        <v>0</v>
      </c>
    </row>
    <row r="25" spans="1:16" x14ac:dyDescent="0.25">
      <c r="A25" s="1">
        <v>45193</v>
      </c>
      <c r="B25" s="1" t="s">
        <v>12</v>
      </c>
      <c r="C25" s="6">
        <v>0</v>
      </c>
      <c r="D25" s="5">
        <f t="shared" si="1"/>
        <v>0</v>
      </c>
      <c r="G25" s="8" t="str">
        <f t="shared" si="0"/>
        <v>0,00</v>
      </c>
      <c r="H25" s="8" t="str">
        <f>IFERROR(D25/I2,"0,00")</f>
        <v>0,00</v>
      </c>
      <c r="I25" s="5"/>
      <c r="J25" s="2"/>
      <c r="K25" s="3"/>
      <c r="L25" s="3"/>
      <c r="N25" s="3">
        <f t="shared" si="2"/>
        <v>20</v>
      </c>
      <c r="O25" s="6">
        <f>J2-(SUM(E2:E24))</f>
        <v>600000</v>
      </c>
      <c r="P25" s="5">
        <v>0</v>
      </c>
    </row>
    <row r="26" spans="1:16" x14ac:dyDescent="0.25">
      <c r="A26" s="1">
        <v>45194</v>
      </c>
      <c r="B26" s="1" t="s">
        <v>13</v>
      </c>
      <c r="C26" s="6">
        <v>1</v>
      </c>
      <c r="D26" s="5">
        <f t="shared" si="1"/>
        <v>30000</v>
      </c>
      <c r="G26" s="8" t="str">
        <f t="shared" si="0"/>
        <v>0,00</v>
      </c>
      <c r="H26" s="8" t="str">
        <f>IFERROR(D26/I2,"0,00")</f>
        <v>0,00</v>
      </c>
      <c r="I26" s="5"/>
      <c r="J26" s="2"/>
      <c r="K26" s="3"/>
      <c r="L26" s="3"/>
      <c r="N26" s="3">
        <f t="shared" si="2"/>
        <v>20</v>
      </c>
      <c r="O26" s="6">
        <f>J2-(SUM(E2:E25))</f>
        <v>600000</v>
      </c>
      <c r="P26" s="5">
        <f t="shared" si="3"/>
        <v>30000</v>
      </c>
    </row>
    <row r="27" spans="1:16" x14ac:dyDescent="0.25">
      <c r="A27" s="1">
        <v>45195</v>
      </c>
      <c r="B27" s="1" t="s">
        <v>14</v>
      </c>
      <c r="C27" s="6">
        <v>1</v>
      </c>
      <c r="D27" s="5">
        <f t="shared" si="1"/>
        <v>30000</v>
      </c>
      <c r="E27" s="5"/>
      <c r="G27" s="8" t="str">
        <f t="shared" si="0"/>
        <v>0,00</v>
      </c>
      <c r="H27" s="8" t="str">
        <f>IFERROR(D27/I2,"0,00")</f>
        <v>0,00</v>
      </c>
      <c r="I27" s="5"/>
      <c r="J27" s="2"/>
      <c r="K27" s="3"/>
      <c r="L27" s="3"/>
      <c r="N27" s="3">
        <f t="shared" si="2"/>
        <v>20</v>
      </c>
      <c r="O27" s="6">
        <f>J2-(SUM(E2:E26))</f>
        <v>600000</v>
      </c>
      <c r="P27" s="5">
        <f t="shared" si="3"/>
        <v>30000</v>
      </c>
    </row>
    <row r="28" spans="1:16" x14ac:dyDescent="0.25">
      <c r="A28" s="1">
        <v>45196</v>
      </c>
      <c r="B28" s="1" t="s">
        <v>15</v>
      </c>
      <c r="C28" s="6">
        <v>1</v>
      </c>
      <c r="D28" s="5">
        <f t="shared" si="1"/>
        <v>30000</v>
      </c>
      <c r="E28" s="5"/>
      <c r="G28" s="8" t="str">
        <f t="shared" si="0"/>
        <v>0,00</v>
      </c>
      <c r="H28" s="8" t="str">
        <f>IFERROR(D28/I2,"0,00")</f>
        <v>0,00</v>
      </c>
      <c r="I28" s="5"/>
      <c r="J28" s="2"/>
      <c r="K28" s="3"/>
      <c r="L28" s="3"/>
      <c r="N28" s="3">
        <f t="shared" si="2"/>
        <v>20</v>
      </c>
      <c r="O28" s="6">
        <f>J2-(SUM(E2:E27))</f>
        <v>600000</v>
      </c>
      <c r="P28" s="5">
        <f t="shared" si="3"/>
        <v>30000</v>
      </c>
    </row>
    <row r="29" spans="1:16" x14ac:dyDescent="0.25">
      <c r="A29" s="1">
        <v>45197</v>
      </c>
      <c r="B29" s="1" t="s">
        <v>9</v>
      </c>
      <c r="C29" s="6">
        <v>1</v>
      </c>
      <c r="D29" s="5">
        <f t="shared" si="1"/>
        <v>30000</v>
      </c>
      <c r="E29" s="5"/>
      <c r="G29" s="8" t="str">
        <f t="shared" si="0"/>
        <v>0,00</v>
      </c>
      <c r="H29" s="8" t="str">
        <f>IFERROR(D29/I2,"0,00")</f>
        <v>0,00</v>
      </c>
      <c r="I29" s="5"/>
      <c r="J29" s="2"/>
      <c r="K29" s="3"/>
      <c r="L29" s="3"/>
      <c r="N29" s="3">
        <f t="shared" si="2"/>
        <v>20</v>
      </c>
      <c r="O29" s="6">
        <f>J2-(SUM(E2:E28))</f>
        <v>600000</v>
      </c>
      <c r="P29" s="5">
        <f t="shared" si="3"/>
        <v>30000</v>
      </c>
    </row>
    <row r="30" spans="1:16" x14ac:dyDescent="0.25">
      <c r="A30" s="1">
        <v>45198</v>
      </c>
      <c r="B30" s="1" t="s">
        <v>10</v>
      </c>
      <c r="C30" s="6">
        <v>1</v>
      </c>
      <c r="D30" s="5">
        <f t="shared" si="1"/>
        <v>30000</v>
      </c>
      <c r="E30" s="5"/>
      <c r="G30" s="8" t="str">
        <f t="shared" si="0"/>
        <v>0,00</v>
      </c>
      <c r="H30" s="8" t="str">
        <f>IFERROR(D30/I2,"0,00")</f>
        <v>0,00</v>
      </c>
      <c r="I30" s="5"/>
      <c r="J30" s="2"/>
      <c r="K30" s="3"/>
      <c r="L30" s="3"/>
      <c r="N30" s="3">
        <f t="shared" si="2"/>
        <v>20</v>
      </c>
      <c r="O30" s="6">
        <f>J2-(SUM(E2:E29))</f>
        <v>600000</v>
      </c>
      <c r="P30" s="5">
        <f t="shared" si="3"/>
        <v>30000</v>
      </c>
    </row>
    <row r="31" spans="1:16" x14ac:dyDescent="0.25">
      <c r="A31" s="1">
        <v>45199</v>
      </c>
      <c r="B31" s="1" t="s">
        <v>11</v>
      </c>
      <c r="C31" s="6">
        <v>0</v>
      </c>
      <c r="D31" s="5">
        <f t="shared" si="1"/>
        <v>0</v>
      </c>
      <c r="E31" s="5"/>
      <c r="G31" s="8" t="str">
        <f t="shared" si="0"/>
        <v>0,00</v>
      </c>
      <c r="H31" s="8" t="str">
        <f>IFERROR(D31/I2,"0,00")</f>
        <v>0,00</v>
      </c>
      <c r="I31" s="5"/>
      <c r="J31" s="2"/>
      <c r="K31" s="3"/>
      <c r="L31" s="3"/>
      <c r="N31" s="3">
        <f t="shared" si="2"/>
        <v>20</v>
      </c>
      <c r="O31" s="6">
        <f>J2-(SUM(E2:E30))</f>
        <v>600000</v>
      </c>
      <c r="P31" s="5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78" zoomScaleNormal="78" workbookViewId="0">
      <selection sqref="A1:XFD1048576"/>
    </sheetView>
  </sheetViews>
  <sheetFormatPr defaultRowHeight="15" x14ac:dyDescent="0.25"/>
  <cols>
    <col min="1" max="1" width="11.42578125" style="1" bestFit="1" customWidth="1"/>
    <col min="2" max="2" width="13.42578125" style="1" bestFit="1" customWidth="1"/>
    <col min="3" max="3" width="5.140625" style="6" bestFit="1" customWidth="1"/>
    <col min="4" max="4" width="9.42578125" style="6" bestFit="1" customWidth="1"/>
    <col min="5" max="5" width="10.85546875" style="6" bestFit="1" customWidth="1"/>
    <col min="6" max="6" width="7.7109375" style="6" bestFit="1" customWidth="1"/>
    <col min="7" max="7" width="9.140625" style="6" bestFit="1" customWidth="1"/>
    <col min="8" max="8" width="13.42578125" style="8" bestFit="1" customWidth="1"/>
    <col min="9" max="9" width="11.28515625" style="6" bestFit="1" customWidth="1"/>
    <col min="10" max="10" width="15" bestFit="1" customWidth="1"/>
    <col min="11" max="11" width="6.5703125" bestFit="1" customWidth="1"/>
    <col min="12" max="12" width="8.5703125" bestFit="1" customWidth="1"/>
    <col min="13" max="13" width="9.5703125" bestFit="1" customWidth="1"/>
    <col min="14" max="14" width="13.42578125" bestFit="1" customWidth="1"/>
    <col min="15" max="15" width="14.5703125" bestFit="1" customWidth="1"/>
    <col min="16" max="16" width="9.42578125" bestFit="1" customWidth="1"/>
  </cols>
  <sheetData>
    <row r="1" spans="1:16" x14ac:dyDescent="0.25">
      <c r="A1" s="7" t="s">
        <v>0</v>
      </c>
      <c r="B1" s="7" t="s">
        <v>1</v>
      </c>
      <c r="C1" s="4" t="s">
        <v>16</v>
      </c>
      <c r="D1" s="4" t="s">
        <v>2</v>
      </c>
      <c r="E1" s="4" t="s">
        <v>3</v>
      </c>
      <c r="F1" s="4" t="s">
        <v>4</v>
      </c>
      <c r="G1" s="4" t="s">
        <v>5</v>
      </c>
      <c r="H1" s="9" t="s">
        <v>6</v>
      </c>
      <c r="I1" s="4" t="s">
        <v>7</v>
      </c>
      <c r="J1" s="4" t="s">
        <v>8</v>
      </c>
      <c r="K1" s="4" t="s">
        <v>18</v>
      </c>
      <c r="L1" s="4" t="s">
        <v>17</v>
      </c>
      <c r="M1" s="4" t="s">
        <v>19</v>
      </c>
      <c r="N1" s="4" t="s">
        <v>21</v>
      </c>
      <c r="O1" s="4" t="s">
        <v>20</v>
      </c>
      <c r="P1" s="4" t="s">
        <v>22</v>
      </c>
    </row>
    <row r="2" spans="1:16" x14ac:dyDescent="0.25">
      <c r="A2" s="1">
        <v>45200</v>
      </c>
      <c r="B2" s="1" t="s">
        <v>12</v>
      </c>
      <c r="C2" s="6">
        <v>0</v>
      </c>
      <c r="D2" s="5">
        <f>P2</f>
        <v>0</v>
      </c>
      <c r="E2" s="5"/>
      <c r="G2" s="8" t="str">
        <f>IFERROR(E2/F2, "0,00")</f>
        <v>0,00</v>
      </c>
      <c r="H2" s="8" t="str">
        <f>IFERROR(D2/I2,"0,00")</f>
        <v>0,00</v>
      </c>
      <c r="I2" s="10" t="str">
        <f>IFERROR(AVERAGE(G2:G31), "0,00")</f>
        <v>0,00</v>
      </c>
      <c r="J2" s="2">
        <v>600000</v>
      </c>
      <c r="K2" s="3">
        <f>SUM(C2:C31)</f>
        <v>20</v>
      </c>
      <c r="L2" s="3">
        <f>COUNTA(E2:E31)</f>
        <v>0</v>
      </c>
      <c r="M2" s="3">
        <f>K2-L2</f>
        <v>20</v>
      </c>
      <c r="N2" s="3">
        <f>K2</f>
        <v>20</v>
      </c>
      <c r="O2" s="5">
        <f>J2</f>
        <v>600000</v>
      </c>
      <c r="P2" s="5">
        <v>0</v>
      </c>
    </row>
    <row r="3" spans="1:16" x14ac:dyDescent="0.25">
      <c r="A3" s="1">
        <v>45201</v>
      </c>
      <c r="B3" s="1" t="s">
        <v>13</v>
      </c>
      <c r="C3" s="6">
        <v>1</v>
      </c>
      <c r="D3" s="5">
        <f>P3</f>
        <v>30000</v>
      </c>
      <c r="E3" s="5"/>
      <c r="G3" s="8" t="str">
        <f t="shared" ref="G3:G32" si="0">IFERROR(E3/F3, "0,00")</f>
        <v>0,00</v>
      </c>
      <c r="H3" s="8" t="str">
        <f>IFERROR(D3/I2,"0,00")</f>
        <v>0,00</v>
      </c>
      <c r="I3" s="5"/>
      <c r="J3" s="2"/>
      <c r="K3" s="3"/>
      <c r="L3" s="3"/>
      <c r="M3" s="3"/>
      <c r="N3" s="3">
        <f>N2- COUNTA(E3)</f>
        <v>20</v>
      </c>
      <c r="O3" s="6">
        <f>J2-(SUM(E2))</f>
        <v>600000</v>
      </c>
      <c r="P3" s="5">
        <f>O3/N3</f>
        <v>30000</v>
      </c>
    </row>
    <row r="4" spans="1:16" x14ac:dyDescent="0.25">
      <c r="A4" s="1">
        <v>45202</v>
      </c>
      <c r="B4" s="1" t="s">
        <v>14</v>
      </c>
      <c r="C4" s="6">
        <v>1</v>
      </c>
      <c r="D4" s="5">
        <f t="shared" ref="D4:D32" si="1">P4</f>
        <v>30000</v>
      </c>
      <c r="E4" s="5"/>
      <c r="G4" s="8" t="str">
        <f t="shared" si="0"/>
        <v>0,00</v>
      </c>
      <c r="H4" s="8" t="str">
        <f>IFERROR(D4/I2,"0,00")</f>
        <v>0,00</v>
      </c>
      <c r="I4" s="5"/>
      <c r="J4" s="2"/>
      <c r="K4" s="3"/>
      <c r="L4" s="3"/>
      <c r="M4" s="6"/>
      <c r="N4" s="3">
        <f t="shared" ref="N4:N31" si="2">N3- COUNTA(E4)</f>
        <v>20</v>
      </c>
      <c r="O4" s="6">
        <f>J2-(SUM(E2:E3))</f>
        <v>600000</v>
      </c>
      <c r="P4" s="5">
        <f t="shared" ref="P4:P32" si="3">O4/N4</f>
        <v>30000</v>
      </c>
    </row>
    <row r="5" spans="1:16" x14ac:dyDescent="0.25">
      <c r="A5" s="1">
        <v>45203</v>
      </c>
      <c r="B5" s="1" t="s">
        <v>15</v>
      </c>
      <c r="C5" s="6">
        <v>1</v>
      </c>
      <c r="D5" s="5">
        <f t="shared" si="1"/>
        <v>30000</v>
      </c>
      <c r="E5" s="5"/>
      <c r="G5" s="8" t="str">
        <f t="shared" si="0"/>
        <v>0,00</v>
      </c>
      <c r="H5" s="8" t="str">
        <f>IFERROR(D5/I2,"0,00")</f>
        <v>0,00</v>
      </c>
      <c r="I5" s="5"/>
      <c r="J5" s="2"/>
      <c r="K5" s="3"/>
      <c r="L5" s="3"/>
      <c r="N5" s="3">
        <f t="shared" si="2"/>
        <v>20</v>
      </c>
      <c r="O5" s="6">
        <f>J2-(SUM(E2:E4))</f>
        <v>600000</v>
      </c>
      <c r="P5" s="5">
        <f t="shared" si="3"/>
        <v>30000</v>
      </c>
    </row>
    <row r="6" spans="1:16" x14ac:dyDescent="0.25">
      <c r="A6" s="1">
        <v>45204</v>
      </c>
      <c r="B6" s="1" t="s">
        <v>9</v>
      </c>
      <c r="C6" s="6">
        <v>1</v>
      </c>
      <c r="D6" s="5">
        <f t="shared" si="1"/>
        <v>30000</v>
      </c>
      <c r="E6" s="5"/>
      <c r="G6" s="8" t="str">
        <f t="shared" si="0"/>
        <v>0,00</v>
      </c>
      <c r="H6" s="8" t="str">
        <f>IFERROR(D6/I2,"0,00")</f>
        <v>0,00</v>
      </c>
      <c r="I6" s="5"/>
      <c r="J6" s="2"/>
      <c r="K6" s="3"/>
      <c r="L6" s="3"/>
      <c r="M6" s="3"/>
      <c r="N6" s="3">
        <f t="shared" si="2"/>
        <v>20</v>
      </c>
      <c r="O6" s="6">
        <f>J2-(SUM(E2:E5))</f>
        <v>600000</v>
      </c>
      <c r="P6" s="5">
        <f t="shared" si="3"/>
        <v>30000</v>
      </c>
    </row>
    <row r="7" spans="1:16" x14ac:dyDescent="0.25">
      <c r="A7" s="1">
        <v>45205</v>
      </c>
      <c r="B7" s="1" t="s">
        <v>10</v>
      </c>
      <c r="C7" s="6">
        <v>1</v>
      </c>
      <c r="D7" s="5">
        <f t="shared" si="1"/>
        <v>30000</v>
      </c>
      <c r="E7" s="5"/>
      <c r="G7" s="8" t="str">
        <f t="shared" si="0"/>
        <v>0,00</v>
      </c>
      <c r="H7" s="8" t="str">
        <f>IFERROR(D7/I2,"0,00")</f>
        <v>0,00</v>
      </c>
      <c r="I7" s="5"/>
      <c r="J7" s="2"/>
      <c r="K7" s="3"/>
      <c r="L7" s="3"/>
      <c r="M7" s="3"/>
      <c r="N7" s="3">
        <f t="shared" si="2"/>
        <v>20</v>
      </c>
      <c r="O7" s="6">
        <f>J2-(SUM(E2:E6))</f>
        <v>600000</v>
      </c>
      <c r="P7" s="5">
        <f t="shared" si="3"/>
        <v>30000</v>
      </c>
    </row>
    <row r="8" spans="1:16" x14ac:dyDescent="0.25">
      <c r="A8" s="1">
        <v>45206</v>
      </c>
      <c r="B8" s="1" t="s">
        <v>11</v>
      </c>
      <c r="C8" s="6">
        <v>0</v>
      </c>
      <c r="D8" s="5">
        <f t="shared" si="1"/>
        <v>0</v>
      </c>
      <c r="E8" s="5"/>
      <c r="G8" s="8" t="str">
        <f t="shared" si="0"/>
        <v>0,00</v>
      </c>
      <c r="H8" s="8" t="str">
        <f>IFERROR(D8/I2,"0,00")</f>
        <v>0,00</v>
      </c>
      <c r="I8" s="5"/>
      <c r="J8" s="2"/>
      <c r="K8" s="3"/>
      <c r="L8" s="3"/>
      <c r="M8" s="3"/>
      <c r="N8" s="3">
        <f t="shared" si="2"/>
        <v>20</v>
      </c>
      <c r="O8" s="6">
        <f>J2-(SUM(E2:E7))</f>
        <v>600000</v>
      </c>
      <c r="P8" s="5">
        <v>0</v>
      </c>
    </row>
    <row r="9" spans="1:16" x14ac:dyDescent="0.25">
      <c r="A9" s="1">
        <v>45207</v>
      </c>
      <c r="B9" s="1" t="s">
        <v>12</v>
      </c>
      <c r="C9" s="6">
        <v>0</v>
      </c>
      <c r="D9" s="5">
        <f t="shared" si="1"/>
        <v>0</v>
      </c>
      <c r="E9" s="5"/>
      <c r="G9" s="8" t="str">
        <f t="shared" si="0"/>
        <v>0,00</v>
      </c>
      <c r="H9" s="8" t="str">
        <f>IFERROR(D9/I2,"0,00")</f>
        <v>0,00</v>
      </c>
      <c r="I9" s="5"/>
      <c r="J9" s="2"/>
      <c r="K9" s="3"/>
      <c r="L9" s="3"/>
      <c r="M9" s="3"/>
      <c r="N9" s="3">
        <f t="shared" si="2"/>
        <v>20</v>
      </c>
      <c r="O9" s="6">
        <f>J2-(SUM(E2:E8))</f>
        <v>600000</v>
      </c>
      <c r="P9" s="5">
        <v>0</v>
      </c>
    </row>
    <row r="10" spans="1:16" x14ac:dyDescent="0.25">
      <c r="A10" s="1">
        <v>45208</v>
      </c>
      <c r="B10" s="1" t="s">
        <v>13</v>
      </c>
      <c r="C10" s="6">
        <v>1</v>
      </c>
      <c r="D10" s="5">
        <f t="shared" si="1"/>
        <v>30000</v>
      </c>
      <c r="E10" s="5"/>
      <c r="G10" s="8" t="str">
        <f t="shared" si="0"/>
        <v>0,00</v>
      </c>
      <c r="H10" s="8" t="str">
        <f>IFERROR(D10/I2,"0,00")</f>
        <v>0,00</v>
      </c>
      <c r="I10" s="5"/>
      <c r="J10" s="2"/>
      <c r="K10" s="3"/>
      <c r="L10" s="3"/>
      <c r="M10" s="3"/>
      <c r="N10" s="3">
        <f t="shared" si="2"/>
        <v>20</v>
      </c>
      <c r="O10" s="6">
        <f>J2-(SUM(E2:E9))</f>
        <v>600000</v>
      </c>
      <c r="P10" s="5">
        <f t="shared" si="3"/>
        <v>30000</v>
      </c>
    </row>
    <row r="11" spans="1:16" x14ac:dyDescent="0.25">
      <c r="A11" s="1">
        <v>45209</v>
      </c>
      <c r="B11" s="1" t="s">
        <v>14</v>
      </c>
      <c r="C11" s="6">
        <v>1</v>
      </c>
      <c r="D11" s="5">
        <f t="shared" si="1"/>
        <v>30000</v>
      </c>
      <c r="E11" s="5"/>
      <c r="G11" s="8" t="str">
        <f t="shared" si="0"/>
        <v>0,00</v>
      </c>
      <c r="H11" s="8" t="str">
        <f>IFERROR(D11/I2,"0,00")</f>
        <v>0,00</v>
      </c>
      <c r="I11" s="5"/>
      <c r="J11" s="2"/>
      <c r="K11" s="3"/>
      <c r="L11" s="3"/>
      <c r="N11" s="3">
        <f t="shared" si="2"/>
        <v>20</v>
      </c>
      <c r="O11" s="6">
        <f>J2-(SUM(E2:E10))</f>
        <v>600000</v>
      </c>
      <c r="P11" s="5">
        <f t="shared" si="3"/>
        <v>30000</v>
      </c>
    </row>
    <row r="12" spans="1:16" x14ac:dyDescent="0.25">
      <c r="A12" s="1">
        <v>45210</v>
      </c>
      <c r="B12" s="1" t="s">
        <v>15</v>
      </c>
      <c r="C12" s="6">
        <v>1</v>
      </c>
      <c r="D12" s="5">
        <f t="shared" si="1"/>
        <v>30000</v>
      </c>
      <c r="E12" s="5"/>
      <c r="G12" s="8" t="str">
        <f t="shared" si="0"/>
        <v>0,00</v>
      </c>
      <c r="H12" s="8" t="str">
        <f>IFERROR(D12/I2,"0,00")</f>
        <v>0,00</v>
      </c>
      <c r="I12" s="5"/>
      <c r="J12" s="2"/>
      <c r="K12" s="3"/>
      <c r="L12" s="3"/>
      <c r="N12" s="3">
        <f t="shared" si="2"/>
        <v>20</v>
      </c>
      <c r="O12" s="6">
        <f>J2-(SUM(E2:E11))</f>
        <v>600000</v>
      </c>
      <c r="P12" s="5">
        <f t="shared" si="3"/>
        <v>30000</v>
      </c>
    </row>
    <row r="13" spans="1:16" x14ac:dyDescent="0.25">
      <c r="A13" s="1">
        <v>45211</v>
      </c>
      <c r="B13" s="1" t="s">
        <v>9</v>
      </c>
      <c r="C13" s="6">
        <v>0</v>
      </c>
      <c r="D13" s="5">
        <f t="shared" si="1"/>
        <v>0</v>
      </c>
      <c r="G13" s="8" t="str">
        <f t="shared" si="0"/>
        <v>0,00</v>
      </c>
      <c r="H13" s="8" t="str">
        <f>IFERROR(D13/I2,"0,00")</f>
        <v>0,00</v>
      </c>
      <c r="I13" s="5"/>
      <c r="J13" s="2"/>
      <c r="K13" s="3"/>
      <c r="L13" s="3"/>
      <c r="N13" s="3">
        <f t="shared" si="2"/>
        <v>20</v>
      </c>
      <c r="O13" s="6">
        <f>J2-(SUM(E2:E12))</f>
        <v>600000</v>
      </c>
      <c r="P13" s="5">
        <v>0</v>
      </c>
    </row>
    <row r="14" spans="1:16" x14ac:dyDescent="0.25">
      <c r="A14" s="1">
        <v>45212</v>
      </c>
      <c r="B14" s="1" t="s">
        <v>10</v>
      </c>
      <c r="C14" s="6">
        <v>1</v>
      </c>
      <c r="D14" s="5">
        <f t="shared" si="1"/>
        <v>30000</v>
      </c>
      <c r="G14" s="8" t="str">
        <f t="shared" si="0"/>
        <v>0,00</v>
      </c>
      <c r="H14" s="8" t="str">
        <f>IFERROR(D14/I2,"0,00")</f>
        <v>0,00</v>
      </c>
      <c r="I14" s="5"/>
      <c r="J14" s="2"/>
      <c r="K14" s="3"/>
      <c r="L14" s="3"/>
      <c r="N14" s="3">
        <f t="shared" si="2"/>
        <v>20</v>
      </c>
      <c r="O14" s="6">
        <f>J2-(SUM(E2:E13))</f>
        <v>600000</v>
      </c>
      <c r="P14" s="5">
        <f t="shared" si="3"/>
        <v>30000</v>
      </c>
    </row>
    <row r="15" spans="1:16" x14ac:dyDescent="0.25">
      <c r="A15" s="1">
        <v>45213</v>
      </c>
      <c r="B15" s="1" t="s">
        <v>11</v>
      </c>
      <c r="C15" s="6">
        <v>0</v>
      </c>
      <c r="D15" s="5">
        <f t="shared" si="1"/>
        <v>0</v>
      </c>
      <c r="G15" s="8" t="str">
        <f t="shared" si="0"/>
        <v>0,00</v>
      </c>
      <c r="H15" s="8" t="str">
        <f>IFERROR(D15/I2,"0,00")</f>
        <v>0,00</v>
      </c>
      <c r="I15" s="5"/>
      <c r="J15" s="2"/>
      <c r="K15" s="3"/>
      <c r="L15" s="3"/>
      <c r="N15" s="3">
        <f t="shared" si="2"/>
        <v>20</v>
      </c>
      <c r="O15" s="6">
        <f>J2-(SUM(E2:E14))</f>
        <v>600000</v>
      </c>
      <c r="P15" s="5">
        <v>0</v>
      </c>
    </row>
    <row r="16" spans="1:16" x14ac:dyDescent="0.25">
      <c r="A16" s="1">
        <v>45214</v>
      </c>
      <c r="B16" s="1" t="s">
        <v>12</v>
      </c>
      <c r="C16" s="6">
        <v>0</v>
      </c>
      <c r="D16" s="5">
        <f t="shared" si="1"/>
        <v>0</v>
      </c>
      <c r="E16" s="5"/>
      <c r="G16" s="8" t="str">
        <f t="shared" si="0"/>
        <v>0,00</v>
      </c>
      <c r="H16" s="8" t="str">
        <f>IFERROR(D16/I2,"0,00")</f>
        <v>0,00</v>
      </c>
      <c r="I16" s="5"/>
      <c r="J16" s="2"/>
      <c r="K16" s="3"/>
      <c r="L16" s="3"/>
      <c r="N16" s="3">
        <f t="shared" si="2"/>
        <v>20</v>
      </c>
      <c r="O16" s="6">
        <f>J2-(SUM(E2:E15))</f>
        <v>600000</v>
      </c>
      <c r="P16" s="5">
        <v>0</v>
      </c>
    </row>
    <row r="17" spans="1:16" x14ac:dyDescent="0.25">
      <c r="A17" s="1">
        <v>45215</v>
      </c>
      <c r="B17" s="1" t="s">
        <v>13</v>
      </c>
      <c r="C17" s="6">
        <v>1</v>
      </c>
      <c r="D17" s="5">
        <f t="shared" si="1"/>
        <v>30000</v>
      </c>
      <c r="E17" s="5"/>
      <c r="G17" s="8" t="str">
        <f t="shared" si="0"/>
        <v>0,00</v>
      </c>
      <c r="H17" s="8" t="str">
        <f>IFERROR(D17/I2,"0,00")</f>
        <v>0,00</v>
      </c>
      <c r="I17" s="5"/>
      <c r="J17" s="2"/>
      <c r="K17" s="3"/>
      <c r="L17" s="3"/>
      <c r="N17" s="3">
        <f t="shared" si="2"/>
        <v>20</v>
      </c>
      <c r="O17" s="6">
        <f>J2-(SUM(E2:E16))</f>
        <v>600000</v>
      </c>
      <c r="P17" s="5">
        <f t="shared" si="3"/>
        <v>30000</v>
      </c>
    </row>
    <row r="18" spans="1:16" x14ac:dyDescent="0.25">
      <c r="A18" s="1">
        <v>45216</v>
      </c>
      <c r="B18" s="1" t="s">
        <v>14</v>
      </c>
      <c r="C18" s="6">
        <v>1</v>
      </c>
      <c r="D18" s="5">
        <f t="shared" si="1"/>
        <v>30000</v>
      </c>
      <c r="E18" s="5"/>
      <c r="G18" s="8" t="str">
        <f t="shared" si="0"/>
        <v>0,00</v>
      </c>
      <c r="H18" s="8" t="str">
        <f>IFERROR(D18/I2,"0,00")</f>
        <v>0,00</v>
      </c>
      <c r="I18" s="5"/>
      <c r="J18" s="2"/>
      <c r="K18" s="3"/>
      <c r="L18" s="3"/>
      <c r="N18" s="3">
        <f t="shared" si="2"/>
        <v>20</v>
      </c>
      <c r="O18" s="6">
        <f>J2-(SUM(E2:E17))</f>
        <v>600000</v>
      </c>
      <c r="P18" s="5">
        <f t="shared" si="3"/>
        <v>30000</v>
      </c>
    </row>
    <row r="19" spans="1:16" x14ac:dyDescent="0.25">
      <c r="A19" s="1">
        <v>45217</v>
      </c>
      <c r="B19" s="1" t="s">
        <v>15</v>
      </c>
      <c r="C19" s="6">
        <v>1</v>
      </c>
      <c r="D19" s="5">
        <f t="shared" si="1"/>
        <v>30000</v>
      </c>
      <c r="E19" s="5"/>
      <c r="G19" s="8" t="str">
        <f t="shared" si="0"/>
        <v>0,00</v>
      </c>
      <c r="H19" s="8" t="str">
        <f>IFERROR(D19/I2,"0,00")</f>
        <v>0,00</v>
      </c>
      <c r="I19" s="5"/>
      <c r="J19" s="2"/>
      <c r="K19" s="3"/>
      <c r="L19" s="3"/>
      <c r="N19" s="3">
        <f t="shared" si="2"/>
        <v>20</v>
      </c>
      <c r="O19" s="6">
        <f>J2-(SUM(E2:E18))</f>
        <v>600000</v>
      </c>
      <c r="P19" s="5">
        <f t="shared" si="3"/>
        <v>30000</v>
      </c>
    </row>
    <row r="20" spans="1:16" x14ac:dyDescent="0.25">
      <c r="A20" s="1">
        <v>45218</v>
      </c>
      <c r="B20" s="1" t="s">
        <v>9</v>
      </c>
      <c r="C20" s="6">
        <v>1</v>
      </c>
      <c r="D20" s="5">
        <f t="shared" si="1"/>
        <v>30000</v>
      </c>
      <c r="E20" s="5"/>
      <c r="G20" s="8" t="str">
        <f t="shared" si="0"/>
        <v>0,00</v>
      </c>
      <c r="H20" s="8" t="str">
        <f>IFERROR(D20/I2,"0,00")</f>
        <v>0,00</v>
      </c>
      <c r="I20" s="5"/>
      <c r="J20" s="2"/>
      <c r="K20" s="3"/>
      <c r="L20" s="3"/>
      <c r="N20" s="3">
        <f t="shared" si="2"/>
        <v>20</v>
      </c>
      <c r="O20" s="6">
        <f>J2-(SUM(E2:E19))</f>
        <v>600000</v>
      </c>
      <c r="P20" s="5">
        <f t="shared" si="3"/>
        <v>30000</v>
      </c>
    </row>
    <row r="21" spans="1:16" x14ac:dyDescent="0.25">
      <c r="A21" s="1">
        <v>45219</v>
      </c>
      <c r="B21" s="1" t="s">
        <v>10</v>
      </c>
      <c r="C21" s="6">
        <v>1</v>
      </c>
      <c r="D21" s="5">
        <f t="shared" si="1"/>
        <v>30000</v>
      </c>
      <c r="E21" s="5"/>
      <c r="G21" s="8" t="str">
        <f t="shared" si="0"/>
        <v>0,00</v>
      </c>
      <c r="H21" s="8" t="str">
        <f>IFERROR(D21/I2,"0,00")</f>
        <v>0,00</v>
      </c>
      <c r="I21" s="5"/>
      <c r="J21" s="2"/>
      <c r="K21" s="3"/>
      <c r="L21" s="3"/>
      <c r="N21" s="3">
        <f t="shared" si="2"/>
        <v>20</v>
      </c>
      <c r="O21" s="6">
        <f>J2-(SUM(E2:E20))</f>
        <v>600000</v>
      </c>
      <c r="P21" s="5">
        <f t="shared" si="3"/>
        <v>30000</v>
      </c>
    </row>
    <row r="22" spans="1:16" x14ac:dyDescent="0.25">
      <c r="A22" s="1">
        <v>45220</v>
      </c>
      <c r="B22" s="1" t="s">
        <v>11</v>
      </c>
      <c r="C22" s="6">
        <v>0</v>
      </c>
      <c r="D22" s="5">
        <f t="shared" si="1"/>
        <v>0</v>
      </c>
      <c r="E22" s="5"/>
      <c r="G22" s="8" t="str">
        <f t="shared" si="0"/>
        <v>0,00</v>
      </c>
      <c r="H22" s="8" t="str">
        <f>IFERROR(D22/I2,"0,00")</f>
        <v>0,00</v>
      </c>
      <c r="I22" s="5"/>
      <c r="J22" s="2"/>
      <c r="K22" s="3"/>
      <c r="L22" s="3"/>
      <c r="N22" s="3">
        <f t="shared" si="2"/>
        <v>20</v>
      </c>
      <c r="O22" s="6">
        <f>J2-(SUM(E2:E21))</f>
        <v>600000</v>
      </c>
      <c r="P22" s="5">
        <v>0</v>
      </c>
    </row>
    <row r="23" spans="1:16" x14ac:dyDescent="0.25">
      <c r="A23" s="1">
        <v>45221</v>
      </c>
      <c r="B23" s="1" t="s">
        <v>12</v>
      </c>
      <c r="C23" s="6">
        <v>0</v>
      </c>
      <c r="D23" s="5">
        <f t="shared" si="1"/>
        <v>0</v>
      </c>
      <c r="E23" s="5"/>
      <c r="G23" s="8" t="str">
        <f t="shared" si="0"/>
        <v>0,00</v>
      </c>
      <c r="H23" s="8" t="str">
        <f>IFERROR(D23/I2,"0,00")</f>
        <v>0,00</v>
      </c>
      <c r="I23" s="5"/>
      <c r="J23" s="2"/>
      <c r="K23" s="3"/>
      <c r="L23" s="3"/>
      <c r="N23" s="3">
        <f t="shared" si="2"/>
        <v>20</v>
      </c>
      <c r="O23" s="6">
        <f>J2-(SUM(E2:E22))</f>
        <v>600000</v>
      </c>
      <c r="P23" s="5">
        <v>0</v>
      </c>
    </row>
    <row r="24" spans="1:16" x14ac:dyDescent="0.25">
      <c r="A24" s="1">
        <v>45222</v>
      </c>
      <c r="B24" s="1" t="s">
        <v>13</v>
      </c>
      <c r="C24" s="6">
        <v>1</v>
      </c>
      <c r="D24" s="5">
        <f t="shared" si="1"/>
        <v>30000</v>
      </c>
      <c r="E24" s="5"/>
      <c r="G24" s="8" t="str">
        <f t="shared" si="0"/>
        <v>0,00</v>
      </c>
      <c r="H24" s="8" t="str">
        <f>IFERROR(D24/I2,"0,00")</f>
        <v>0,00</v>
      </c>
      <c r="I24" s="5"/>
      <c r="J24" s="2"/>
      <c r="K24" s="3"/>
      <c r="L24" s="3"/>
      <c r="N24" s="3">
        <f t="shared" si="2"/>
        <v>20</v>
      </c>
      <c r="O24" s="6">
        <f>J2-(SUM(E2:E23))</f>
        <v>600000</v>
      </c>
      <c r="P24" s="5">
        <f t="shared" si="3"/>
        <v>30000</v>
      </c>
    </row>
    <row r="25" spans="1:16" x14ac:dyDescent="0.25">
      <c r="A25" s="1">
        <v>45223</v>
      </c>
      <c r="B25" s="1" t="s">
        <v>14</v>
      </c>
      <c r="C25" s="6">
        <v>1</v>
      </c>
      <c r="D25" s="5">
        <f t="shared" si="1"/>
        <v>30000</v>
      </c>
      <c r="G25" s="8" t="str">
        <f t="shared" si="0"/>
        <v>0,00</v>
      </c>
      <c r="H25" s="8" t="str">
        <f>IFERROR(D25/I2,"0,00")</f>
        <v>0,00</v>
      </c>
      <c r="I25" s="5"/>
      <c r="J25" s="2"/>
      <c r="K25" s="3"/>
      <c r="L25" s="3"/>
      <c r="N25" s="3">
        <f t="shared" si="2"/>
        <v>20</v>
      </c>
      <c r="O25" s="6">
        <f>J2-(SUM(E2:E24))</f>
        <v>600000</v>
      </c>
      <c r="P25" s="5">
        <f t="shared" si="3"/>
        <v>30000</v>
      </c>
    </row>
    <row r="26" spans="1:16" x14ac:dyDescent="0.25">
      <c r="A26" s="1">
        <v>45224</v>
      </c>
      <c r="B26" s="1" t="s">
        <v>15</v>
      </c>
      <c r="C26" s="6">
        <v>1</v>
      </c>
      <c r="D26" s="5">
        <f t="shared" si="1"/>
        <v>30000</v>
      </c>
      <c r="G26" s="8" t="str">
        <f t="shared" si="0"/>
        <v>0,00</v>
      </c>
      <c r="H26" s="8" t="str">
        <f>IFERROR(D26/I2,"0,00")</f>
        <v>0,00</v>
      </c>
      <c r="I26" s="5"/>
      <c r="J26" s="2"/>
      <c r="K26" s="3"/>
      <c r="L26" s="3"/>
      <c r="N26" s="3">
        <f t="shared" si="2"/>
        <v>20</v>
      </c>
      <c r="O26" s="6">
        <f>J2-(SUM(E2:E25))</f>
        <v>600000</v>
      </c>
      <c r="P26" s="5">
        <f t="shared" si="3"/>
        <v>30000</v>
      </c>
    </row>
    <row r="27" spans="1:16" x14ac:dyDescent="0.25">
      <c r="A27" s="1">
        <v>45225</v>
      </c>
      <c r="B27" s="1" t="s">
        <v>9</v>
      </c>
      <c r="C27" s="6">
        <v>1</v>
      </c>
      <c r="D27" s="5">
        <f t="shared" si="1"/>
        <v>30000</v>
      </c>
      <c r="E27" s="5"/>
      <c r="G27" s="8" t="str">
        <f t="shared" si="0"/>
        <v>0,00</v>
      </c>
      <c r="H27" s="8" t="str">
        <f>IFERROR(D27/I2,"0,00")</f>
        <v>0,00</v>
      </c>
      <c r="I27" s="5"/>
      <c r="J27" s="2"/>
      <c r="K27" s="3"/>
      <c r="L27" s="3"/>
      <c r="N27" s="3">
        <f t="shared" si="2"/>
        <v>20</v>
      </c>
      <c r="O27" s="6">
        <f>J2-(SUM(E2:E26))</f>
        <v>600000</v>
      </c>
      <c r="P27" s="5">
        <f t="shared" si="3"/>
        <v>30000</v>
      </c>
    </row>
    <row r="28" spans="1:16" x14ac:dyDescent="0.25">
      <c r="A28" s="1">
        <v>45226</v>
      </c>
      <c r="B28" s="1" t="s">
        <v>10</v>
      </c>
      <c r="C28" s="6">
        <v>1</v>
      </c>
      <c r="D28" s="5">
        <f t="shared" si="1"/>
        <v>30000</v>
      </c>
      <c r="E28" s="5"/>
      <c r="G28" s="8" t="str">
        <f t="shared" si="0"/>
        <v>0,00</v>
      </c>
      <c r="H28" s="8" t="str">
        <f>IFERROR(D28/I2,"0,00")</f>
        <v>0,00</v>
      </c>
      <c r="I28" s="5"/>
      <c r="J28" s="2"/>
      <c r="K28" s="3"/>
      <c r="L28" s="3"/>
      <c r="N28" s="3">
        <f t="shared" si="2"/>
        <v>20</v>
      </c>
      <c r="O28" s="6">
        <f>J2-(SUM(E2:E27))</f>
        <v>600000</v>
      </c>
      <c r="P28" s="5">
        <f t="shared" si="3"/>
        <v>30000</v>
      </c>
    </row>
    <row r="29" spans="1:16" x14ac:dyDescent="0.25">
      <c r="A29" s="1">
        <v>45227</v>
      </c>
      <c r="B29" s="1" t="s">
        <v>11</v>
      </c>
      <c r="C29" s="6">
        <v>0</v>
      </c>
      <c r="D29" s="5">
        <f t="shared" si="1"/>
        <v>0</v>
      </c>
      <c r="E29" s="5"/>
      <c r="G29" s="8" t="str">
        <f t="shared" si="0"/>
        <v>0,00</v>
      </c>
      <c r="H29" s="8" t="str">
        <f>IFERROR(D29/I2,"0,00")</f>
        <v>0,00</v>
      </c>
      <c r="I29" s="5"/>
      <c r="J29" s="2"/>
      <c r="K29" s="3"/>
      <c r="L29" s="3"/>
      <c r="N29" s="3">
        <f t="shared" si="2"/>
        <v>20</v>
      </c>
      <c r="O29" s="6">
        <f>J2-(SUM(E2:E28))</f>
        <v>600000</v>
      </c>
      <c r="P29" s="5">
        <v>0</v>
      </c>
    </row>
    <row r="30" spans="1:16" x14ac:dyDescent="0.25">
      <c r="A30" s="1">
        <v>45228</v>
      </c>
      <c r="B30" s="1" t="s">
        <v>12</v>
      </c>
      <c r="C30" s="6">
        <v>0</v>
      </c>
      <c r="D30" s="5">
        <f t="shared" si="1"/>
        <v>0</v>
      </c>
      <c r="E30" s="5"/>
      <c r="G30" s="8" t="str">
        <f t="shared" si="0"/>
        <v>0,00</v>
      </c>
      <c r="H30" s="8" t="str">
        <f>IFERROR(D30/I2,"0,00")</f>
        <v>0,00</v>
      </c>
      <c r="I30" s="5"/>
      <c r="J30" s="2"/>
      <c r="K30" s="3"/>
      <c r="L30" s="3"/>
      <c r="N30" s="3">
        <f t="shared" si="2"/>
        <v>20</v>
      </c>
      <c r="O30" s="6">
        <f>J2-(SUM(E2:E29))</f>
        <v>600000</v>
      </c>
      <c r="P30" s="5">
        <v>0</v>
      </c>
    </row>
    <row r="31" spans="1:16" x14ac:dyDescent="0.25">
      <c r="A31" s="1">
        <v>45229</v>
      </c>
      <c r="B31" s="1" t="s">
        <v>13</v>
      </c>
      <c r="C31" s="6">
        <v>1</v>
      </c>
      <c r="D31" s="5">
        <f t="shared" si="1"/>
        <v>30000</v>
      </c>
      <c r="E31" s="5"/>
      <c r="G31" s="8" t="str">
        <f t="shared" si="0"/>
        <v>0,00</v>
      </c>
      <c r="H31" s="8" t="str">
        <f>IFERROR(D31/I2,"0,00")</f>
        <v>0,00</v>
      </c>
      <c r="I31" s="5"/>
      <c r="J31" s="2"/>
      <c r="K31" s="3"/>
      <c r="L31" s="3"/>
      <c r="N31" s="3">
        <f t="shared" si="2"/>
        <v>20</v>
      </c>
      <c r="O31" s="6">
        <f>J2-(SUM(E2:E30))</f>
        <v>600000</v>
      </c>
      <c r="P31" s="5">
        <f t="shared" si="3"/>
        <v>30000</v>
      </c>
    </row>
    <row r="32" spans="1:16" x14ac:dyDescent="0.25">
      <c r="A32" s="1">
        <v>45230</v>
      </c>
      <c r="B32" s="1" t="s">
        <v>14</v>
      </c>
      <c r="C32" s="6">
        <v>1</v>
      </c>
      <c r="D32" s="5">
        <f t="shared" si="1"/>
        <v>30000</v>
      </c>
      <c r="G32" s="8" t="str">
        <f t="shared" si="0"/>
        <v>0,00</v>
      </c>
      <c r="H32" s="8" t="str">
        <f>IFERROR(D32/I3,"0,00")</f>
        <v>0,00</v>
      </c>
      <c r="N32" s="3">
        <f>N31- COUNTA(E32)</f>
        <v>20</v>
      </c>
      <c r="O32" s="6">
        <f>J2-(SUM(E3:E31))</f>
        <v>600000</v>
      </c>
      <c r="P32" s="5">
        <f t="shared" si="3"/>
        <v>30000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="77" zoomScaleNormal="77" workbookViewId="0">
      <selection activeCell="L10" sqref="L10"/>
    </sheetView>
  </sheetViews>
  <sheetFormatPr defaultRowHeight="15" x14ac:dyDescent="0.25"/>
  <cols>
    <col min="1" max="1" width="11.7109375" style="1" bestFit="1" customWidth="1"/>
    <col min="2" max="2" width="13.42578125" style="1" bestFit="1" customWidth="1"/>
    <col min="3" max="3" width="5.140625" style="6" bestFit="1" customWidth="1"/>
    <col min="4" max="4" width="9.5703125" style="6" bestFit="1" customWidth="1"/>
    <col min="5" max="5" width="10.85546875" style="6" bestFit="1" customWidth="1"/>
    <col min="6" max="6" width="7.7109375" style="6" bestFit="1" customWidth="1"/>
    <col min="7" max="7" width="9.140625" style="6" bestFit="1" customWidth="1"/>
    <col min="8" max="8" width="13.42578125" style="8" bestFit="1" customWidth="1"/>
    <col min="9" max="9" width="11.28515625" style="6" bestFit="1" customWidth="1"/>
    <col min="10" max="10" width="15.140625" bestFit="1" customWidth="1"/>
    <col min="11" max="11" width="6.5703125" bestFit="1" customWidth="1"/>
    <col min="12" max="12" width="8.5703125" bestFit="1" customWidth="1"/>
    <col min="13" max="13" width="9.5703125" bestFit="1" customWidth="1"/>
    <col min="14" max="14" width="13.42578125" bestFit="1" customWidth="1"/>
    <col min="15" max="15" width="14.5703125" bestFit="1" customWidth="1"/>
    <col min="16" max="16" width="9.5703125" bestFit="1" customWidth="1"/>
  </cols>
  <sheetData>
    <row r="1" spans="1:16" x14ac:dyDescent="0.25">
      <c r="A1" s="7" t="s">
        <v>0</v>
      </c>
      <c r="B1" s="7" t="s">
        <v>1</v>
      </c>
      <c r="C1" s="4" t="s">
        <v>16</v>
      </c>
      <c r="D1" s="4" t="s">
        <v>2</v>
      </c>
      <c r="E1" s="4" t="s">
        <v>3</v>
      </c>
      <c r="F1" s="4" t="s">
        <v>4</v>
      </c>
      <c r="G1" s="4" t="s">
        <v>5</v>
      </c>
      <c r="H1" s="9" t="s">
        <v>6</v>
      </c>
      <c r="I1" s="4" t="s">
        <v>7</v>
      </c>
      <c r="J1" s="4" t="s">
        <v>8</v>
      </c>
      <c r="K1" s="4" t="s">
        <v>18</v>
      </c>
      <c r="L1" s="4" t="s">
        <v>17</v>
      </c>
      <c r="M1" s="4" t="s">
        <v>19</v>
      </c>
      <c r="N1" s="4" t="s">
        <v>21</v>
      </c>
      <c r="O1" s="4" t="s">
        <v>20</v>
      </c>
      <c r="P1" s="4" t="s">
        <v>22</v>
      </c>
    </row>
    <row r="2" spans="1:16" x14ac:dyDescent="0.25">
      <c r="A2" s="1">
        <v>45231</v>
      </c>
      <c r="B2" s="1" t="s">
        <v>15</v>
      </c>
      <c r="C2" s="6">
        <v>1</v>
      </c>
      <c r="D2" s="5">
        <f>P2</f>
        <v>30000</v>
      </c>
      <c r="E2" s="5"/>
      <c r="G2" s="8" t="str">
        <f>IFERROR(E2/F2, "0,00")</f>
        <v>0,00</v>
      </c>
      <c r="H2" s="8" t="str">
        <f>IFERROR(D2/I2,"0,00")</f>
        <v>0,00</v>
      </c>
      <c r="I2" s="10" t="str">
        <f>IFERROR(AVERAGE(G2:G31), "0,00")</f>
        <v>0,00</v>
      </c>
      <c r="J2" s="2">
        <v>600000</v>
      </c>
      <c r="K2" s="3">
        <f>SUM(C2:C31)</f>
        <v>20</v>
      </c>
      <c r="L2" s="3">
        <f>COUNTA(E2:E31)</f>
        <v>0</v>
      </c>
      <c r="M2" s="3">
        <f>K2-L2</f>
        <v>20</v>
      </c>
      <c r="N2" s="3">
        <f>K2</f>
        <v>20</v>
      </c>
      <c r="O2" s="5">
        <f>J2</f>
        <v>600000</v>
      </c>
      <c r="P2" s="5">
        <f>O2/N2</f>
        <v>30000</v>
      </c>
    </row>
    <row r="3" spans="1:16" x14ac:dyDescent="0.25">
      <c r="A3" s="1">
        <v>45232</v>
      </c>
      <c r="B3" s="1" t="s">
        <v>9</v>
      </c>
      <c r="C3" s="6">
        <v>0</v>
      </c>
      <c r="D3" s="5">
        <f>P3</f>
        <v>0</v>
      </c>
      <c r="E3" s="5"/>
      <c r="G3" s="8" t="str">
        <f t="shared" ref="G3:G31" si="0">IFERROR(E3/F3, "0,00")</f>
        <v>0,00</v>
      </c>
      <c r="H3" s="8" t="str">
        <f>IFERROR(D3/I2,"0,00")</f>
        <v>0,00</v>
      </c>
      <c r="I3" s="5"/>
      <c r="J3" s="2"/>
      <c r="K3" s="3"/>
      <c r="L3" s="3"/>
      <c r="M3" s="3"/>
      <c r="N3" s="3">
        <f>N2- COUNTA(E3)</f>
        <v>20</v>
      </c>
      <c r="O3" s="6">
        <f>J2-(SUM(E2))</f>
        <v>600000</v>
      </c>
      <c r="P3" s="5">
        <v>0</v>
      </c>
    </row>
    <row r="4" spans="1:16" x14ac:dyDescent="0.25">
      <c r="A4" s="1">
        <v>45233</v>
      </c>
      <c r="B4" s="1" t="s">
        <v>10</v>
      </c>
      <c r="C4" s="6">
        <v>1</v>
      </c>
      <c r="D4" s="5">
        <f t="shared" ref="D4:D31" si="1">P4</f>
        <v>30000</v>
      </c>
      <c r="E4" s="5"/>
      <c r="G4" s="8" t="str">
        <f t="shared" si="0"/>
        <v>0,00</v>
      </c>
      <c r="H4" s="8" t="str">
        <f>IFERROR(D4/I2,"0,00")</f>
        <v>0,00</v>
      </c>
      <c r="I4" s="5"/>
      <c r="J4" s="2"/>
      <c r="K4" s="3"/>
      <c r="L4" s="3"/>
      <c r="M4" s="6"/>
      <c r="N4" s="3">
        <f t="shared" ref="N4:N31" si="2">N3- COUNTA(E4)</f>
        <v>20</v>
      </c>
      <c r="O4" s="6">
        <f>J2-(SUM(E2:E3))</f>
        <v>600000</v>
      </c>
      <c r="P4" s="5">
        <f t="shared" ref="P4:P31" si="3">O4/N4</f>
        <v>30000</v>
      </c>
    </row>
    <row r="5" spans="1:16" x14ac:dyDescent="0.25">
      <c r="A5" s="1">
        <v>45234</v>
      </c>
      <c r="B5" s="1" t="s">
        <v>11</v>
      </c>
      <c r="C5" s="6">
        <v>0</v>
      </c>
      <c r="D5" s="5">
        <f t="shared" si="1"/>
        <v>0</v>
      </c>
      <c r="E5" s="5"/>
      <c r="G5" s="8" t="str">
        <f t="shared" si="0"/>
        <v>0,00</v>
      </c>
      <c r="H5" s="8" t="str">
        <f>IFERROR(D5/I2,"0,00")</f>
        <v>0,00</v>
      </c>
      <c r="I5" s="5"/>
      <c r="J5" s="2"/>
      <c r="K5" s="3"/>
      <c r="L5" s="3"/>
      <c r="N5" s="3">
        <f t="shared" si="2"/>
        <v>20</v>
      </c>
      <c r="O5" s="6">
        <f>J2-(SUM(E2:E4))</f>
        <v>600000</v>
      </c>
      <c r="P5" s="5">
        <v>0</v>
      </c>
    </row>
    <row r="6" spans="1:16" x14ac:dyDescent="0.25">
      <c r="A6" s="1">
        <v>45235</v>
      </c>
      <c r="B6" s="1" t="s">
        <v>12</v>
      </c>
      <c r="C6" s="6">
        <v>0</v>
      </c>
      <c r="D6" s="5">
        <f t="shared" si="1"/>
        <v>0</v>
      </c>
      <c r="E6" s="5"/>
      <c r="G6" s="8" t="str">
        <f t="shared" si="0"/>
        <v>0,00</v>
      </c>
      <c r="H6" s="8" t="str">
        <f>IFERROR(D6/I2,"0,00")</f>
        <v>0,00</v>
      </c>
      <c r="I6" s="5"/>
      <c r="J6" s="2"/>
      <c r="K6" s="3"/>
      <c r="L6" s="3"/>
      <c r="M6" s="3"/>
      <c r="N6" s="3">
        <f t="shared" si="2"/>
        <v>20</v>
      </c>
      <c r="O6" s="6">
        <f>J2-(SUM(E2:E5))</f>
        <v>600000</v>
      </c>
      <c r="P6" s="5">
        <v>0</v>
      </c>
    </row>
    <row r="7" spans="1:16" x14ac:dyDescent="0.25">
      <c r="A7" s="1">
        <v>45236</v>
      </c>
      <c r="B7" s="1" t="s">
        <v>13</v>
      </c>
      <c r="C7" s="6">
        <v>1</v>
      </c>
      <c r="D7" s="5">
        <f t="shared" si="1"/>
        <v>30000</v>
      </c>
      <c r="E7" s="5"/>
      <c r="G7" s="8" t="str">
        <f t="shared" si="0"/>
        <v>0,00</v>
      </c>
      <c r="H7" s="8" t="str">
        <f>IFERROR(D7/I2,"0,00")</f>
        <v>0,00</v>
      </c>
      <c r="I7" s="5"/>
      <c r="J7" s="2"/>
      <c r="K7" s="3"/>
      <c r="L7" s="3"/>
      <c r="M7" s="3"/>
      <c r="N7" s="3">
        <f t="shared" si="2"/>
        <v>20</v>
      </c>
      <c r="O7" s="6">
        <f>J2-(SUM(E2:E6))</f>
        <v>600000</v>
      </c>
      <c r="P7" s="5">
        <f t="shared" si="3"/>
        <v>30000</v>
      </c>
    </row>
    <row r="8" spans="1:16" x14ac:dyDescent="0.25">
      <c r="A8" s="1">
        <v>45237</v>
      </c>
      <c r="B8" s="1" t="s">
        <v>14</v>
      </c>
      <c r="C8" s="6">
        <v>1</v>
      </c>
      <c r="D8" s="5">
        <f t="shared" si="1"/>
        <v>30000</v>
      </c>
      <c r="E8" s="5"/>
      <c r="G8" s="8" t="str">
        <f t="shared" si="0"/>
        <v>0,00</v>
      </c>
      <c r="H8" s="8" t="str">
        <f>IFERROR(D8/I2,"0,00")</f>
        <v>0,00</v>
      </c>
      <c r="I8" s="5"/>
      <c r="J8" s="2"/>
      <c r="K8" s="3"/>
      <c r="L8" s="3"/>
      <c r="M8" s="3"/>
      <c r="N8" s="3">
        <f t="shared" si="2"/>
        <v>20</v>
      </c>
      <c r="O8" s="6">
        <f>J2-(SUM(E2:E7))</f>
        <v>600000</v>
      </c>
      <c r="P8" s="5">
        <f t="shared" si="3"/>
        <v>30000</v>
      </c>
    </row>
    <row r="9" spans="1:16" x14ac:dyDescent="0.25">
      <c r="A9" s="1">
        <v>45238</v>
      </c>
      <c r="B9" s="1" t="s">
        <v>15</v>
      </c>
      <c r="C9" s="6">
        <v>1</v>
      </c>
      <c r="D9" s="5">
        <f t="shared" si="1"/>
        <v>30000</v>
      </c>
      <c r="E9" s="5"/>
      <c r="G9" s="8" t="str">
        <f t="shared" si="0"/>
        <v>0,00</v>
      </c>
      <c r="H9" s="8" t="str">
        <f>IFERROR(D9/I2,"0,00")</f>
        <v>0,00</v>
      </c>
      <c r="I9" s="5"/>
      <c r="J9" s="2"/>
      <c r="K9" s="3"/>
      <c r="L9" s="3"/>
      <c r="M9" s="3"/>
      <c r="N9" s="3">
        <f t="shared" si="2"/>
        <v>20</v>
      </c>
      <c r="O9" s="6">
        <f>J2-(SUM(E2:E8))</f>
        <v>600000</v>
      </c>
      <c r="P9" s="5">
        <f t="shared" si="3"/>
        <v>30000</v>
      </c>
    </row>
    <row r="10" spans="1:16" x14ac:dyDescent="0.25">
      <c r="A10" s="1">
        <v>45239</v>
      </c>
      <c r="B10" s="1" t="s">
        <v>9</v>
      </c>
      <c r="C10" s="6">
        <v>1</v>
      </c>
      <c r="D10" s="5">
        <f t="shared" si="1"/>
        <v>30000</v>
      </c>
      <c r="E10" s="5"/>
      <c r="G10" s="8" t="str">
        <f t="shared" si="0"/>
        <v>0,00</v>
      </c>
      <c r="H10" s="8" t="str">
        <f>IFERROR(D10/I2,"0,00")</f>
        <v>0,00</v>
      </c>
      <c r="I10" s="5"/>
      <c r="J10" s="2"/>
      <c r="K10" s="3"/>
      <c r="L10" s="3"/>
      <c r="M10" s="3"/>
      <c r="N10" s="3">
        <f t="shared" si="2"/>
        <v>20</v>
      </c>
      <c r="O10" s="6">
        <f>J2-(SUM(E2:E9))</f>
        <v>600000</v>
      </c>
      <c r="P10" s="5">
        <f t="shared" si="3"/>
        <v>30000</v>
      </c>
    </row>
    <row r="11" spans="1:16" x14ac:dyDescent="0.25">
      <c r="A11" s="1">
        <v>45240</v>
      </c>
      <c r="B11" s="1" t="s">
        <v>10</v>
      </c>
      <c r="C11" s="6">
        <v>1</v>
      </c>
      <c r="D11" s="5">
        <f t="shared" si="1"/>
        <v>30000</v>
      </c>
      <c r="E11" s="5"/>
      <c r="G11" s="8" t="str">
        <f t="shared" si="0"/>
        <v>0,00</v>
      </c>
      <c r="H11" s="8" t="str">
        <f>IFERROR(D11/I2,"0,00")</f>
        <v>0,00</v>
      </c>
      <c r="I11" s="5"/>
      <c r="J11" s="2"/>
      <c r="K11" s="3"/>
      <c r="L11" s="3"/>
      <c r="N11" s="3">
        <f t="shared" si="2"/>
        <v>20</v>
      </c>
      <c r="O11" s="6">
        <f>J2-(SUM(E2:E10))</f>
        <v>600000</v>
      </c>
      <c r="P11" s="5">
        <f t="shared" si="3"/>
        <v>30000</v>
      </c>
    </row>
    <row r="12" spans="1:16" x14ac:dyDescent="0.25">
      <c r="A12" s="1">
        <v>45241</v>
      </c>
      <c r="B12" s="1" t="s">
        <v>11</v>
      </c>
      <c r="C12" s="6">
        <v>0</v>
      </c>
      <c r="D12" s="5">
        <f t="shared" si="1"/>
        <v>0</v>
      </c>
      <c r="E12" s="5"/>
      <c r="G12" s="8" t="str">
        <f t="shared" si="0"/>
        <v>0,00</v>
      </c>
      <c r="H12" s="8" t="str">
        <f>IFERROR(D12/I2,"0,00")</f>
        <v>0,00</v>
      </c>
      <c r="I12" s="5"/>
      <c r="J12" s="2"/>
      <c r="K12" s="3"/>
      <c r="L12" s="3"/>
      <c r="N12" s="3">
        <f t="shared" si="2"/>
        <v>20</v>
      </c>
      <c r="O12" s="6">
        <f>J2-(SUM(E2:E11))</f>
        <v>600000</v>
      </c>
      <c r="P12" s="5">
        <v>0</v>
      </c>
    </row>
    <row r="13" spans="1:16" x14ac:dyDescent="0.25">
      <c r="A13" s="1">
        <v>45242</v>
      </c>
      <c r="B13" s="1" t="s">
        <v>12</v>
      </c>
      <c r="C13" s="6">
        <v>0</v>
      </c>
      <c r="D13" s="5">
        <f t="shared" si="1"/>
        <v>0</v>
      </c>
      <c r="G13" s="8" t="str">
        <f t="shared" si="0"/>
        <v>0,00</v>
      </c>
      <c r="H13" s="8" t="str">
        <f>IFERROR(D13/I2,"0,00")</f>
        <v>0,00</v>
      </c>
      <c r="I13" s="5"/>
      <c r="J13" s="2"/>
      <c r="K13" s="3"/>
      <c r="L13" s="3"/>
      <c r="N13" s="3">
        <f t="shared" si="2"/>
        <v>20</v>
      </c>
      <c r="O13" s="6">
        <f>J2-(SUM(E2:E12))</f>
        <v>600000</v>
      </c>
      <c r="P13" s="5">
        <v>0</v>
      </c>
    </row>
    <row r="14" spans="1:16" x14ac:dyDescent="0.25">
      <c r="A14" s="1">
        <v>45243</v>
      </c>
      <c r="B14" s="1" t="s">
        <v>13</v>
      </c>
      <c r="C14" s="6">
        <v>1</v>
      </c>
      <c r="D14" s="5">
        <f t="shared" si="1"/>
        <v>30000</v>
      </c>
      <c r="G14" s="8" t="str">
        <f t="shared" si="0"/>
        <v>0,00</v>
      </c>
      <c r="H14" s="8" t="str">
        <f>IFERROR(D14/I2,"0,00")</f>
        <v>0,00</v>
      </c>
      <c r="I14" s="5"/>
      <c r="J14" s="2"/>
      <c r="K14" s="3"/>
      <c r="L14" s="3"/>
      <c r="N14" s="3">
        <f t="shared" si="2"/>
        <v>20</v>
      </c>
      <c r="O14" s="6">
        <f>J2-(SUM(E2:E13))</f>
        <v>600000</v>
      </c>
      <c r="P14" s="5">
        <f t="shared" si="3"/>
        <v>30000</v>
      </c>
    </row>
    <row r="15" spans="1:16" x14ac:dyDescent="0.25">
      <c r="A15" s="1">
        <v>45244</v>
      </c>
      <c r="B15" s="1" t="s">
        <v>14</v>
      </c>
      <c r="C15" s="6">
        <v>1</v>
      </c>
      <c r="D15" s="5">
        <f t="shared" si="1"/>
        <v>30000</v>
      </c>
      <c r="G15" s="8" t="str">
        <f t="shared" si="0"/>
        <v>0,00</v>
      </c>
      <c r="H15" s="8" t="str">
        <f>IFERROR(D15/I2,"0,00")</f>
        <v>0,00</v>
      </c>
      <c r="I15" s="5"/>
      <c r="J15" s="2"/>
      <c r="K15" s="3"/>
      <c r="L15" s="3"/>
      <c r="N15" s="3">
        <f t="shared" si="2"/>
        <v>20</v>
      </c>
      <c r="O15" s="6">
        <f>J2-(SUM(E2:E14))</f>
        <v>600000</v>
      </c>
      <c r="P15" s="5">
        <f t="shared" si="3"/>
        <v>30000</v>
      </c>
    </row>
    <row r="16" spans="1:16" x14ac:dyDescent="0.25">
      <c r="A16" s="1">
        <v>45245</v>
      </c>
      <c r="B16" s="1" t="s">
        <v>15</v>
      </c>
      <c r="C16" s="6">
        <v>0</v>
      </c>
      <c r="D16" s="5">
        <f t="shared" si="1"/>
        <v>0</v>
      </c>
      <c r="E16" s="5"/>
      <c r="G16" s="8" t="str">
        <f t="shared" si="0"/>
        <v>0,00</v>
      </c>
      <c r="H16" s="8" t="str">
        <f>IFERROR(D16/I2,"0,00")</f>
        <v>0,00</v>
      </c>
      <c r="I16" s="5"/>
      <c r="J16" s="2"/>
      <c r="K16" s="3"/>
      <c r="L16" s="3"/>
      <c r="N16" s="3">
        <f t="shared" si="2"/>
        <v>20</v>
      </c>
      <c r="O16" s="6">
        <f>J2-(SUM(E2:E15))</f>
        <v>600000</v>
      </c>
      <c r="P16" s="5">
        <v>0</v>
      </c>
    </row>
    <row r="17" spans="1:16" x14ac:dyDescent="0.25">
      <c r="A17" s="1">
        <v>45246</v>
      </c>
      <c r="B17" s="1" t="s">
        <v>9</v>
      </c>
      <c r="C17" s="6">
        <v>1</v>
      </c>
      <c r="D17" s="5">
        <f t="shared" si="1"/>
        <v>30000</v>
      </c>
      <c r="E17" s="5"/>
      <c r="G17" s="8" t="str">
        <f t="shared" si="0"/>
        <v>0,00</v>
      </c>
      <c r="H17" s="8" t="str">
        <f>IFERROR(D17/I2,"0,00")</f>
        <v>0,00</v>
      </c>
      <c r="I17" s="5"/>
      <c r="J17" s="2"/>
      <c r="K17" s="3"/>
      <c r="L17" s="3"/>
      <c r="N17" s="3">
        <f t="shared" si="2"/>
        <v>20</v>
      </c>
      <c r="O17" s="6">
        <f>J2-(SUM(E2:E16))</f>
        <v>600000</v>
      </c>
      <c r="P17" s="5">
        <f t="shared" si="3"/>
        <v>30000</v>
      </c>
    </row>
    <row r="18" spans="1:16" x14ac:dyDescent="0.25">
      <c r="A18" s="1">
        <v>45247</v>
      </c>
      <c r="B18" s="1" t="s">
        <v>10</v>
      </c>
      <c r="C18" s="6">
        <v>1</v>
      </c>
      <c r="D18" s="5">
        <f t="shared" si="1"/>
        <v>30000</v>
      </c>
      <c r="E18" s="5"/>
      <c r="G18" s="8" t="str">
        <f t="shared" si="0"/>
        <v>0,00</v>
      </c>
      <c r="H18" s="8" t="str">
        <f>IFERROR(D18/I2,"0,00")</f>
        <v>0,00</v>
      </c>
      <c r="I18" s="5"/>
      <c r="J18" s="2"/>
      <c r="K18" s="3"/>
      <c r="L18" s="3"/>
      <c r="N18" s="3">
        <f t="shared" si="2"/>
        <v>20</v>
      </c>
      <c r="O18" s="6">
        <f>J2-(SUM(E2:E17))</f>
        <v>600000</v>
      </c>
      <c r="P18" s="5">
        <f t="shared" si="3"/>
        <v>30000</v>
      </c>
    </row>
    <row r="19" spans="1:16" x14ac:dyDescent="0.25">
      <c r="A19" s="1">
        <v>45248</v>
      </c>
      <c r="B19" s="1" t="s">
        <v>11</v>
      </c>
      <c r="C19" s="6">
        <v>0</v>
      </c>
      <c r="D19" s="5">
        <f t="shared" si="1"/>
        <v>0</v>
      </c>
      <c r="E19" s="5"/>
      <c r="G19" s="8" t="str">
        <f t="shared" si="0"/>
        <v>0,00</v>
      </c>
      <c r="H19" s="8" t="str">
        <f>IFERROR(D19/I2,"0,00")</f>
        <v>0,00</v>
      </c>
      <c r="I19" s="5"/>
      <c r="J19" s="2"/>
      <c r="K19" s="3"/>
      <c r="L19" s="3"/>
      <c r="N19" s="3">
        <f t="shared" si="2"/>
        <v>20</v>
      </c>
      <c r="O19" s="6">
        <f>J2-(SUM(E2:E18))</f>
        <v>600000</v>
      </c>
      <c r="P19" s="5">
        <v>0</v>
      </c>
    </row>
    <row r="20" spans="1:16" x14ac:dyDescent="0.25">
      <c r="A20" s="1">
        <v>45249</v>
      </c>
      <c r="B20" s="1" t="s">
        <v>12</v>
      </c>
      <c r="C20" s="6">
        <v>0</v>
      </c>
      <c r="D20" s="5">
        <f t="shared" si="1"/>
        <v>0</v>
      </c>
      <c r="E20" s="5"/>
      <c r="G20" s="8" t="str">
        <f t="shared" si="0"/>
        <v>0,00</v>
      </c>
      <c r="H20" s="8" t="str">
        <f>IFERROR(D20/I2,"0,00")</f>
        <v>0,00</v>
      </c>
      <c r="I20" s="5"/>
      <c r="J20" s="2"/>
      <c r="K20" s="3"/>
      <c r="L20" s="3"/>
      <c r="N20" s="3">
        <f t="shared" si="2"/>
        <v>20</v>
      </c>
      <c r="O20" s="6">
        <f>J2-(SUM(E2:E19))</f>
        <v>600000</v>
      </c>
      <c r="P20" s="5">
        <v>0</v>
      </c>
    </row>
    <row r="21" spans="1:16" x14ac:dyDescent="0.25">
      <c r="A21" s="1">
        <v>45250</v>
      </c>
      <c r="B21" s="1" t="s">
        <v>13</v>
      </c>
      <c r="C21" s="6">
        <v>1</v>
      </c>
      <c r="D21" s="5">
        <f t="shared" si="1"/>
        <v>30000</v>
      </c>
      <c r="E21" s="5"/>
      <c r="G21" s="8" t="str">
        <f t="shared" si="0"/>
        <v>0,00</v>
      </c>
      <c r="H21" s="8" t="str">
        <f>IFERROR(D21/I2,"0,00")</f>
        <v>0,00</v>
      </c>
      <c r="I21" s="5"/>
      <c r="J21" s="2"/>
      <c r="K21" s="3"/>
      <c r="L21" s="3"/>
      <c r="N21" s="3">
        <f t="shared" si="2"/>
        <v>20</v>
      </c>
      <c r="O21" s="6">
        <f>J2-(SUM(E2:E20))</f>
        <v>600000</v>
      </c>
      <c r="P21" s="5">
        <f t="shared" si="3"/>
        <v>30000</v>
      </c>
    </row>
    <row r="22" spans="1:16" x14ac:dyDescent="0.25">
      <c r="A22" s="1">
        <v>45251</v>
      </c>
      <c r="B22" s="1" t="s">
        <v>14</v>
      </c>
      <c r="C22" s="6">
        <v>1</v>
      </c>
      <c r="D22" s="5">
        <f t="shared" si="1"/>
        <v>30000</v>
      </c>
      <c r="E22" s="5"/>
      <c r="G22" s="8" t="str">
        <f t="shared" si="0"/>
        <v>0,00</v>
      </c>
      <c r="H22" s="8" t="str">
        <f>IFERROR(D22/I2,"0,00")</f>
        <v>0,00</v>
      </c>
      <c r="I22" s="5"/>
      <c r="J22" s="2"/>
      <c r="K22" s="3"/>
      <c r="L22" s="3"/>
      <c r="N22" s="3">
        <f t="shared" si="2"/>
        <v>20</v>
      </c>
      <c r="O22" s="6">
        <f>J2-(SUM(E2:E21))</f>
        <v>600000</v>
      </c>
      <c r="P22" s="5">
        <f t="shared" si="3"/>
        <v>30000</v>
      </c>
    </row>
    <row r="23" spans="1:16" x14ac:dyDescent="0.25">
      <c r="A23" s="1">
        <v>45252</v>
      </c>
      <c r="B23" s="1" t="s">
        <v>15</v>
      </c>
      <c r="C23" s="6">
        <v>1</v>
      </c>
      <c r="D23" s="5">
        <f t="shared" si="1"/>
        <v>30000</v>
      </c>
      <c r="E23" s="5"/>
      <c r="G23" s="8" t="str">
        <f t="shared" si="0"/>
        <v>0,00</v>
      </c>
      <c r="H23" s="8" t="str">
        <f>IFERROR(D23/I2,"0,00")</f>
        <v>0,00</v>
      </c>
      <c r="I23" s="5"/>
      <c r="J23" s="2"/>
      <c r="K23" s="3"/>
      <c r="L23" s="3"/>
      <c r="N23" s="3">
        <f t="shared" si="2"/>
        <v>20</v>
      </c>
      <c r="O23" s="6">
        <f>J2-(SUM(E2:E22))</f>
        <v>600000</v>
      </c>
      <c r="P23" s="5">
        <f t="shared" si="3"/>
        <v>30000</v>
      </c>
    </row>
    <row r="24" spans="1:16" x14ac:dyDescent="0.25">
      <c r="A24" s="1">
        <v>45253</v>
      </c>
      <c r="B24" s="1" t="s">
        <v>9</v>
      </c>
      <c r="C24" s="6">
        <v>1</v>
      </c>
      <c r="D24" s="5">
        <f t="shared" si="1"/>
        <v>30000</v>
      </c>
      <c r="E24" s="5"/>
      <c r="G24" s="8" t="str">
        <f t="shared" si="0"/>
        <v>0,00</v>
      </c>
      <c r="H24" s="8" t="str">
        <f>IFERROR(D24/I2,"0,00")</f>
        <v>0,00</v>
      </c>
      <c r="I24" s="5"/>
      <c r="J24" s="2"/>
      <c r="K24" s="3"/>
      <c r="L24" s="3"/>
      <c r="N24" s="3">
        <f t="shared" si="2"/>
        <v>20</v>
      </c>
      <c r="O24" s="6">
        <f>J2-(SUM(E2:E23))</f>
        <v>600000</v>
      </c>
      <c r="P24" s="5">
        <f t="shared" si="3"/>
        <v>30000</v>
      </c>
    </row>
    <row r="25" spans="1:16" x14ac:dyDescent="0.25">
      <c r="A25" s="1">
        <v>45254</v>
      </c>
      <c r="B25" s="1" t="s">
        <v>10</v>
      </c>
      <c r="C25" s="6">
        <v>1</v>
      </c>
      <c r="D25" s="5">
        <f t="shared" si="1"/>
        <v>30000</v>
      </c>
      <c r="G25" s="8" t="str">
        <f t="shared" si="0"/>
        <v>0,00</v>
      </c>
      <c r="H25" s="8" t="str">
        <f>IFERROR(D25/I2,"0,00")</f>
        <v>0,00</v>
      </c>
      <c r="I25" s="5"/>
      <c r="J25" s="2"/>
      <c r="K25" s="3"/>
      <c r="L25" s="3"/>
      <c r="N25" s="3">
        <f t="shared" si="2"/>
        <v>20</v>
      </c>
      <c r="O25" s="6">
        <f>J2-(SUM(E2:E24))</f>
        <v>600000</v>
      </c>
      <c r="P25" s="5">
        <f t="shared" si="3"/>
        <v>30000</v>
      </c>
    </row>
    <row r="26" spans="1:16" x14ac:dyDescent="0.25">
      <c r="A26" s="1">
        <v>45255</v>
      </c>
      <c r="B26" s="1" t="s">
        <v>11</v>
      </c>
      <c r="C26" s="6">
        <v>0</v>
      </c>
      <c r="D26" s="5">
        <f t="shared" si="1"/>
        <v>0</v>
      </c>
      <c r="G26" s="8" t="str">
        <f t="shared" si="0"/>
        <v>0,00</v>
      </c>
      <c r="H26" s="8" t="str">
        <f>IFERROR(D26/I2,"0,00")</f>
        <v>0,00</v>
      </c>
      <c r="I26" s="5"/>
      <c r="J26" s="2"/>
      <c r="K26" s="3"/>
      <c r="L26" s="3"/>
      <c r="N26" s="3">
        <f t="shared" si="2"/>
        <v>20</v>
      </c>
      <c r="O26" s="6">
        <f>J2-(SUM(E2:E25))</f>
        <v>600000</v>
      </c>
      <c r="P26" s="5">
        <v>0</v>
      </c>
    </row>
    <row r="27" spans="1:16" x14ac:dyDescent="0.25">
      <c r="A27" s="1">
        <v>45256</v>
      </c>
      <c r="B27" s="1" t="s">
        <v>12</v>
      </c>
      <c r="C27" s="6">
        <v>0</v>
      </c>
      <c r="D27" s="5">
        <f t="shared" si="1"/>
        <v>0</v>
      </c>
      <c r="E27" s="5"/>
      <c r="G27" s="8" t="str">
        <f t="shared" si="0"/>
        <v>0,00</v>
      </c>
      <c r="H27" s="8" t="str">
        <f>IFERROR(D27/I2,"0,00")</f>
        <v>0,00</v>
      </c>
      <c r="I27" s="5"/>
      <c r="J27" s="2"/>
      <c r="K27" s="3"/>
      <c r="L27" s="3"/>
      <c r="N27" s="3">
        <f t="shared" si="2"/>
        <v>20</v>
      </c>
      <c r="O27" s="6">
        <f>J2-(SUM(E2:E26))</f>
        <v>600000</v>
      </c>
      <c r="P27" s="5">
        <v>0</v>
      </c>
    </row>
    <row r="28" spans="1:16" x14ac:dyDescent="0.25">
      <c r="A28" s="1">
        <v>45257</v>
      </c>
      <c r="B28" s="1" t="s">
        <v>13</v>
      </c>
      <c r="C28" s="6">
        <v>1</v>
      </c>
      <c r="D28" s="5">
        <f t="shared" si="1"/>
        <v>30000</v>
      </c>
      <c r="E28" s="5"/>
      <c r="G28" s="8" t="str">
        <f t="shared" si="0"/>
        <v>0,00</v>
      </c>
      <c r="H28" s="8" t="str">
        <f>IFERROR(D28/I2,"0,00")</f>
        <v>0,00</v>
      </c>
      <c r="I28" s="5"/>
      <c r="J28" s="2"/>
      <c r="K28" s="3"/>
      <c r="L28" s="3"/>
      <c r="N28" s="3">
        <f t="shared" si="2"/>
        <v>20</v>
      </c>
      <c r="O28" s="6">
        <f>J2-(SUM(E2:E27))</f>
        <v>600000</v>
      </c>
      <c r="P28" s="5">
        <f t="shared" si="3"/>
        <v>30000</v>
      </c>
    </row>
    <row r="29" spans="1:16" x14ac:dyDescent="0.25">
      <c r="A29" s="1">
        <v>45258</v>
      </c>
      <c r="B29" s="1" t="s">
        <v>14</v>
      </c>
      <c r="C29" s="6">
        <v>1</v>
      </c>
      <c r="D29" s="5">
        <f t="shared" si="1"/>
        <v>30000</v>
      </c>
      <c r="E29" s="5"/>
      <c r="G29" s="8" t="str">
        <f t="shared" si="0"/>
        <v>0,00</v>
      </c>
      <c r="H29" s="8" t="str">
        <f>IFERROR(D29/I2,"0,00")</f>
        <v>0,00</v>
      </c>
      <c r="I29" s="5"/>
      <c r="J29" s="2"/>
      <c r="K29" s="3"/>
      <c r="L29" s="3"/>
      <c r="N29" s="3">
        <f t="shared" si="2"/>
        <v>20</v>
      </c>
      <c r="O29" s="6">
        <f>J2-(SUM(E2:E28))</f>
        <v>600000</v>
      </c>
      <c r="P29" s="5">
        <f t="shared" si="3"/>
        <v>30000</v>
      </c>
    </row>
    <row r="30" spans="1:16" x14ac:dyDescent="0.25">
      <c r="A30" s="1">
        <v>45259</v>
      </c>
      <c r="B30" s="1" t="s">
        <v>15</v>
      </c>
      <c r="C30" s="6">
        <v>1</v>
      </c>
      <c r="D30" s="5">
        <f t="shared" si="1"/>
        <v>30000</v>
      </c>
      <c r="E30" s="5"/>
      <c r="G30" s="8" t="str">
        <f t="shared" si="0"/>
        <v>0,00</v>
      </c>
      <c r="H30" s="8" t="str">
        <f>IFERROR(D30/I2,"0,00")</f>
        <v>0,00</v>
      </c>
      <c r="I30" s="5"/>
      <c r="J30" s="2"/>
      <c r="K30" s="3"/>
      <c r="L30" s="3"/>
      <c r="N30" s="3">
        <f t="shared" si="2"/>
        <v>20</v>
      </c>
      <c r="O30" s="6">
        <f>J2-(SUM(E2:E29))</f>
        <v>600000</v>
      </c>
      <c r="P30" s="5">
        <f t="shared" si="3"/>
        <v>30000</v>
      </c>
    </row>
    <row r="31" spans="1:16" x14ac:dyDescent="0.25">
      <c r="A31" s="1">
        <v>45260</v>
      </c>
      <c r="B31" s="1" t="s">
        <v>9</v>
      </c>
      <c r="C31" s="6">
        <v>1</v>
      </c>
      <c r="D31" s="5">
        <f t="shared" si="1"/>
        <v>30000</v>
      </c>
      <c r="E31" s="5"/>
      <c r="G31" s="8" t="str">
        <f t="shared" si="0"/>
        <v>0,00</v>
      </c>
      <c r="H31" s="8" t="str">
        <f>IFERROR(D31/I2,"0,00")</f>
        <v>0,00</v>
      </c>
      <c r="I31" s="5"/>
      <c r="J31" s="2"/>
      <c r="K31" s="3"/>
      <c r="L31" s="3"/>
      <c r="N31" s="3">
        <f t="shared" si="2"/>
        <v>20</v>
      </c>
      <c r="O31" s="6">
        <f>J2-(SUM(E2:E30))</f>
        <v>600000</v>
      </c>
      <c r="P31" s="5">
        <f t="shared" si="3"/>
        <v>30000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59" zoomScaleNormal="59" workbookViewId="0">
      <selection activeCell="K20" sqref="K20"/>
    </sheetView>
  </sheetViews>
  <sheetFormatPr defaultRowHeight="15" x14ac:dyDescent="0.25"/>
  <cols>
    <col min="1" max="1" width="12.7109375" style="1" bestFit="1" customWidth="1"/>
    <col min="2" max="2" width="15.7109375" style="1" bestFit="1" customWidth="1"/>
    <col min="3" max="3" width="6" style="6" bestFit="1" customWidth="1"/>
    <col min="4" max="4" width="12.42578125" style="6" bestFit="1" customWidth="1"/>
    <col min="5" max="5" width="16" style="6" bestFit="1" customWidth="1"/>
    <col min="6" max="6" width="11.140625" style="6" bestFit="1" customWidth="1"/>
    <col min="7" max="7" width="13.140625" style="6" bestFit="1" customWidth="1"/>
    <col min="8" max="8" width="18.7109375" style="8" bestFit="1" customWidth="1"/>
    <col min="9" max="9" width="15.7109375" style="6" bestFit="1" customWidth="1"/>
    <col min="10" max="10" width="18.7109375" bestFit="1" customWidth="1"/>
    <col min="11" max="11" width="9" bestFit="1" customWidth="1"/>
    <col min="12" max="12" width="12.42578125" bestFit="1" customWidth="1"/>
    <col min="13" max="13" width="14" bestFit="1" customWidth="1"/>
    <col min="14" max="14" width="19" bestFit="1" customWidth="1"/>
    <col min="15" max="15" width="20.7109375" bestFit="1" customWidth="1"/>
    <col min="16" max="16" width="11.140625" bestFit="1" customWidth="1"/>
  </cols>
  <sheetData>
    <row r="1" spans="1:16" x14ac:dyDescent="0.25">
      <c r="A1" s="7" t="s">
        <v>0</v>
      </c>
      <c r="B1" s="7" t="s">
        <v>1</v>
      </c>
      <c r="C1" s="4" t="s">
        <v>16</v>
      </c>
      <c r="D1" s="4" t="s">
        <v>2</v>
      </c>
      <c r="E1" s="4" t="s">
        <v>3</v>
      </c>
      <c r="F1" s="4" t="s">
        <v>4</v>
      </c>
      <c r="G1" s="4" t="s">
        <v>5</v>
      </c>
      <c r="H1" s="9" t="s">
        <v>6</v>
      </c>
      <c r="I1" s="4" t="s">
        <v>7</v>
      </c>
      <c r="J1" s="4" t="s">
        <v>8</v>
      </c>
      <c r="K1" s="4" t="s">
        <v>18</v>
      </c>
      <c r="L1" s="4" t="s">
        <v>17</v>
      </c>
      <c r="M1" s="4" t="s">
        <v>19</v>
      </c>
      <c r="N1" s="4" t="s">
        <v>21</v>
      </c>
      <c r="O1" s="4" t="s">
        <v>20</v>
      </c>
      <c r="P1" s="4" t="s">
        <v>22</v>
      </c>
    </row>
    <row r="2" spans="1:16" x14ac:dyDescent="0.25">
      <c r="A2" s="1">
        <v>45261</v>
      </c>
      <c r="B2" s="1" t="s">
        <v>10</v>
      </c>
      <c r="C2" s="6">
        <v>1</v>
      </c>
      <c r="D2" s="5">
        <f>P2</f>
        <v>30000</v>
      </c>
      <c r="E2" s="5"/>
      <c r="G2" s="8" t="str">
        <f>IFERROR(E2/F2, "0,00")</f>
        <v>0,00</v>
      </c>
      <c r="H2" s="8" t="str">
        <f>IFERROR(D2/I2,"0,00")</f>
        <v>0,00</v>
      </c>
      <c r="I2" s="10" t="str">
        <f>IFERROR(AVERAGE(G2:G31), "0,00")</f>
        <v>0,00</v>
      </c>
      <c r="J2" s="2">
        <v>600000</v>
      </c>
      <c r="K2" s="3">
        <f>SUM(C2:C31)</f>
        <v>20</v>
      </c>
      <c r="L2" s="3">
        <f>COUNTA(E2:E31)</f>
        <v>0</v>
      </c>
      <c r="M2" s="3">
        <f>K2-L2</f>
        <v>20</v>
      </c>
      <c r="N2" s="3">
        <f>K2</f>
        <v>20</v>
      </c>
      <c r="O2" s="5">
        <f>J2</f>
        <v>600000</v>
      </c>
      <c r="P2" s="5">
        <f>O2/N2</f>
        <v>30000</v>
      </c>
    </row>
    <row r="3" spans="1:16" x14ac:dyDescent="0.25">
      <c r="A3" s="1">
        <v>45262</v>
      </c>
      <c r="B3" s="1" t="s">
        <v>11</v>
      </c>
      <c r="C3" s="6">
        <v>0</v>
      </c>
      <c r="D3" s="5">
        <f>P3</f>
        <v>0</v>
      </c>
      <c r="E3" s="5"/>
      <c r="G3" s="8" t="str">
        <f t="shared" ref="G3:G32" si="0">IFERROR(E3/F3, "0,00")</f>
        <v>0,00</v>
      </c>
      <c r="H3" s="8" t="str">
        <f>IFERROR(D3/I2,"0,00")</f>
        <v>0,00</v>
      </c>
      <c r="I3" s="5"/>
      <c r="J3" s="2"/>
      <c r="K3" s="3"/>
      <c r="L3" s="3"/>
      <c r="M3" s="3"/>
      <c r="N3" s="3">
        <f>N2- COUNTA(E3)</f>
        <v>20</v>
      </c>
      <c r="O3" s="6">
        <f>J2-(SUM(E2))</f>
        <v>600000</v>
      </c>
      <c r="P3" s="5">
        <v>0</v>
      </c>
    </row>
    <row r="4" spans="1:16" x14ac:dyDescent="0.25">
      <c r="A4" s="1">
        <v>45263</v>
      </c>
      <c r="B4" s="1" t="s">
        <v>12</v>
      </c>
      <c r="C4" s="6">
        <v>0</v>
      </c>
      <c r="D4" s="5">
        <f t="shared" ref="D4:D32" si="1">P4</f>
        <v>0</v>
      </c>
      <c r="E4" s="5"/>
      <c r="G4" s="8" t="str">
        <f t="shared" si="0"/>
        <v>0,00</v>
      </c>
      <c r="H4" s="8" t="str">
        <f>IFERROR(D4/I2,"0,00")</f>
        <v>0,00</v>
      </c>
      <c r="I4" s="5"/>
      <c r="J4" s="2"/>
      <c r="K4" s="3"/>
      <c r="L4" s="3"/>
      <c r="M4" s="6"/>
      <c r="N4" s="3">
        <f t="shared" ref="N4:N31" si="2">N3- COUNTA(E4)</f>
        <v>20</v>
      </c>
      <c r="O4" s="6">
        <f>J2-(SUM(E2:E3))</f>
        <v>600000</v>
      </c>
      <c r="P4" s="5">
        <v>0</v>
      </c>
    </row>
    <row r="5" spans="1:16" x14ac:dyDescent="0.25">
      <c r="A5" s="1">
        <v>45264</v>
      </c>
      <c r="B5" s="1" t="s">
        <v>13</v>
      </c>
      <c r="C5" s="6">
        <v>1</v>
      </c>
      <c r="D5" s="5">
        <f t="shared" si="1"/>
        <v>30000</v>
      </c>
      <c r="E5" s="5"/>
      <c r="G5" s="8" t="str">
        <f t="shared" si="0"/>
        <v>0,00</v>
      </c>
      <c r="H5" s="8" t="str">
        <f>IFERROR(D5/I2,"0,00")</f>
        <v>0,00</v>
      </c>
      <c r="I5" s="5"/>
      <c r="J5" s="2"/>
      <c r="K5" s="3"/>
      <c r="L5" s="3"/>
      <c r="N5" s="3">
        <f t="shared" si="2"/>
        <v>20</v>
      </c>
      <c r="O5" s="6">
        <f>J2-(SUM(E2:E4))</f>
        <v>600000</v>
      </c>
      <c r="P5" s="5">
        <f t="shared" ref="P5:P30" si="3">O5/N5</f>
        <v>30000</v>
      </c>
    </row>
    <row r="6" spans="1:16" x14ac:dyDescent="0.25">
      <c r="A6" s="1">
        <v>45265</v>
      </c>
      <c r="B6" s="1" t="s">
        <v>14</v>
      </c>
      <c r="C6" s="6">
        <v>1</v>
      </c>
      <c r="D6" s="5">
        <f t="shared" si="1"/>
        <v>30000</v>
      </c>
      <c r="E6" s="5"/>
      <c r="G6" s="8" t="str">
        <f t="shared" si="0"/>
        <v>0,00</v>
      </c>
      <c r="H6" s="8" t="str">
        <f>IFERROR(D6/I2,"0,00")</f>
        <v>0,00</v>
      </c>
      <c r="I6" s="5"/>
      <c r="J6" s="2"/>
      <c r="K6" s="3"/>
      <c r="L6" s="3"/>
      <c r="M6" s="3"/>
      <c r="N6" s="3">
        <f t="shared" si="2"/>
        <v>20</v>
      </c>
      <c r="O6" s="6">
        <f>J2-(SUM(E2:E5))</f>
        <v>600000</v>
      </c>
      <c r="P6" s="5">
        <f t="shared" si="3"/>
        <v>30000</v>
      </c>
    </row>
    <row r="7" spans="1:16" x14ac:dyDescent="0.25">
      <c r="A7" s="1">
        <v>45266</v>
      </c>
      <c r="B7" s="1" t="s">
        <v>15</v>
      </c>
      <c r="C7" s="6">
        <v>1</v>
      </c>
      <c r="D7" s="5">
        <f t="shared" si="1"/>
        <v>30000</v>
      </c>
      <c r="E7" s="5"/>
      <c r="G7" s="8" t="str">
        <f t="shared" si="0"/>
        <v>0,00</v>
      </c>
      <c r="H7" s="8" t="str">
        <f>IFERROR(D7/I2,"0,00")</f>
        <v>0,00</v>
      </c>
      <c r="I7" s="5"/>
      <c r="J7" s="2"/>
      <c r="K7" s="3"/>
      <c r="L7" s="3"/>
      <c r="M7" s="3"/>
      <c r="N7" s="3">
        <f t="shared" si="2"/>
        <v>20</v>
      </c>
      <c r="O7" s="6">
        <f>J2-(SUM(E2:E6))</f>
        <v>600000</v>
      </c>
      <c r="P7" s="5">
        <f t="shared" si="3"/>
        <v>30000</v>
      </c>
    </row>
    <row r="8" spans="1:16" x14ac:dyDescent="0.25">
      <c r="A8" s="1">
        <v>45267</v>
      </c>
      <c r="B8" s="1" t="s">
        <v>9</v>
      </c>
      <c r="C8" s="6">
        <v>1</v>
      </c>
      <c r="D8" s="5">
        <f t="shared" si="1"/>
        <v>30000</v>
      </c>
      <c r="E8" s="5"/>
      <c r="G8" s="8" t="str">
        <f t="shared" si="0"/>
        <v>0,00</v>
      </c>
      <c r="H8" s="8" t="str">
        <f>IFERROR(D8/I2,"0,00")</f>
        <v>0,00</v>
      </c>
      <c r="I8" s="5"/>
      <c r="J8" s="2"/>
      <c r="K8" s="3"/>
      <c r="L8" s="3"/>
      <c r="M8" s="3"/>
      <c r="N8" s="3">
        <f t="shared" si="2"/>
        <v>20</v>
      </c>
      <c r="O8" s="6">
        <f>J2-(SUM(E2:E7))</f>
        <v>600000</v>
      </c>
      <c r="P8" s="5">
        <f t="shared" si="3"/>
        <v>30000</v>
      </c>
    </row>
    <row r="9" spans="1:16" x14ac:dyDescent="0.25">
      <c r="A9" s="1">
        <v>45268</v>
      </c>
      <c r="B9" s="1" t="s">
        <v>10</v>
      </c>
      <c r="C9" s="6">
        <v>1</v>
      </c>
      <c r="D9" s="5">
        <f t="shared" si="1"/>
        <v>30000</v>
      </c>
      <c r="E9" s="5"/>
      <c r="G9" s="8" t="str">
        <f t="shared" si="0"/>
        <v>0,00</v>
      </c>
      <c r="H9" s="8" t="str">
        <f>IFERROR(D9/I2,"0,00")</f>
        <v>0,00</v>
      </c>
      <c r="I9" s="5"/>
      <c r="J9" s="2"/>
      <c r="K9" s="3"/>
      <c r="L9" s="3"/>
      <c r="M9" s="3"/>
      <c r="N9" s="3">
        <f t="shared" si="2"/>
        <v>20</v>
      </c>
      <c r="O9" s="6">
        <f>J2-(SUM(E2:E8))</f>
        <v>600000</v>
      </c>
      <c r="P9" s="5">
        <f t="shared" si="3"/>
        <v>30000</v>
      </c>
    </row>
    <row r="10" spans="1:16" x14ac:dyDescent="0.25">
      <c r="A10" s="1">
        <v>45269</v>
      </c>
      <c r="B10" s="1" t="s">
        <v>11</v>
      </c>
      <c r="C10" s="6">
        <v>0</v>
      </c>
      <c r="D10" s="5">
        <f t="shared" si="1"/>
        <v>0</v>
      </c>
      <c r="E10" s="5"/>
      <c r="G10" s="8" t="str">
        <f t="shared" si="0"/>
        <v>0,00</v>
      </c>
      <c r="H10" s="8" t="str">
        <f>IFERROR(D10/I2,"0,00")</f>
        <v>0,00</v>
      </c>
      <c r="I10" s="5"/>
      <c r="J10" s="2"/>
      <c r="K10" s="3"/>
      <c r="L10" s="3"/>
      <c r="M10" s="3"/>
      <c r="N10" s="3">
        <f t="shared" si="2"/>
        <v>20</v>
      </c>
      <c r="O10" s="6">
        <f>J2-(SUM(E2:E9))</f>
        <v>600000</v>
      </c>
      <c r="P10" s="5">
        <v>0</v>
      </c>
    </row>
    <row r="11" spans="1:16" x14ac:dyDescent="0.25">
      <c r="A11" s="1">
        <v>45270</v>
      </c>
      <c r="B11" s="1" t="s">
        <v>12</v>
      </c>
      <c r="C11" s="6">
        <v>0</v>
      </c>
      <c r="D11" s="5">
        <f t="shared" si="1"/>
        <v>0</v>
      </c>
      <c r="E11" s="5"/>
      <c r="G11" s="8" t="str">
        <f t="shared" si="0"/>
        <v>0,00</v>
      </c>
      <c r="H11" s="8" t="str">
        <f>IFERROR(D11/I2,"0,00")</f>
        <v>0,00</v>
      </c>
      <c r="I11" s="5"/>
      <c r="J11" s="2"/>
      <c r="K11" s="3"/>
      <c r="L11" s="3"/>
      <c r="N11" s="3">
        <f t="shared" si="2"/>
        <v>20</v>
      </c>
      <c r="O11" s="6">
        <f>J2-(SUM(E2:E10))</f>
        <v>600000</v>
      </c>
      <c r="P11" s="5">
        <v>0</v>
      </c>
    </row>
    <row r="12" spans="1:16" x14ac:dyDescent="0.25">
      <c r="A12" s="1">
        <v>45271</v>
      </c>
      <c r="B12" s="1" t="s">
        <v>13</v>
      </c>
      <c r="C12" s="6">
        <v>1</v>
      </c>
      <c r="D12" s="5">
        <f t="shared" si="1"/>
        <v>30000</v>
      </c>
      <c r="E12" s="5"/>
      <c r="G12" s="8" t="str">
        <f t="shared" si="0"/>
        <v>0,00</v>
      </c>
      <c r="H12" s="8" t="str">
        <f>IFERROR(D12/I2,"0,00")</f>
        <v>0,00</v>
      </c>
      <c r="I12" s="5"/>
      <c r="J12" s="2"/>
      <c r="K12" s="3"/>
      <c r="L12" s="3"/>
      <c r="N12" s="3">
        <f t="shared" si="2"/>
        <v>20</v>
      </c>
      <c r="O12" s="6">
        <f>J2-(SUM(E2:E11))</f>
        <v>600000</v>
      </c>
      <c r="P12" s="5">
        <f t="shared" si="3"/>
        <v>30000</v>
      </c>
    </row>
    <row r="13" spans="1:16" x14ac:dyDescent="0.25">
      <c r="A13" s="1">
        <v>45272</v>
      </c>
      <c r="B13" s="1" t="s">
        <v>14</v>
      </c>
      <c r="C13" s="6">
        <v>1</v>
      </c>
      <c r="D13" s="5">
        <f t="shared" si="1"/>
        <v>30000</v>
      </c>
      <c r="G13" s="8" t="str">
        <f t="shared" si="0"/>
        <v>0,00</v>
      </c>
      <c r="H13" s="8" t="str">
        <f>IFERROR(D13/I2,"0,00")</f>
        <v>0,00</v>
      </c>
      <c r="I13" s="5"/>
      <c r="J13" s="2"/>
      <c r="K13" s="3"/>
      <c r="L13" s="3"/>
      <c r="N13" s="3">
        <f t="shared" si="2"/>
        <v>20</v>
      </c>
      <c r="O13" s="6">
        <f>J2-(SUM(E2:E12))</f>
        <v>600000</v>
      </c>
      <c r="P13" s="5">
        <f t="shared" si="3"/>
        <v>30000</v>
      </c>
    </row>
    <row r="14" spans="1:16" x14ac:dyDescent="0.25">
      <c r="A14" s="1">
        <v>45273</v>
      </c>
      <c r="B14" s="1" t="s">
        <v>15</v>
      </c>
      <c r="C14" s="6">
        <v>1</v>
      </c>
      <c r="D14" s="5">
        <f t="shared" si="1"/>
        <v>30000</v>
      </c>
      <c r="G14" s="8" t="str">
        <f t="shared" si="0"/>
        <v>0,00</v>
      </c>
      <c r="H14" s="8" t="str">
        <f>IFERROR(D14/I2,"0,00")</f>
        <v>0,00</v>
      </c>
      <c r="I14" s="5"/>
      <c r="J14" s="2"/>
      <c r="K14" s="3"/>
      <c r="L14" s="3"/>
      <c r="N14" s="3">
        <f t="shared" si="2"/>
        <v>20</v>
      </c>
      <c r="O14" s="6">
        <f>J2-(SUM(E2:E13))</f>
        <v>600000</v>
      </c>
      <c r="P14" s="5">
        <f t="shared" si="3"/>
        <v>30000</v>
      </c>
    </row>
    <row r="15" spans="1:16" x14ac:dyDescent="0.25">
      <c r="A15" s="1">
        <v>45274</v>
      </c>
      <c r="B15" s="1" t="s">
        <v>9</v>
      </c>
      <c r="C15" s="6">
        <v>1</v>
      </c>
      <c r="D15" s="5">
        <f t="shared" si="1"/>
        <v>30000</v>
      </c>
      <c r="G15" s="8" t="str">
        <f t="shared" si="0"/>
        <v>0,00</v>
      </c>
      <c r="H15" s="8" t="str">
        <f>IFERROR(D15/I2,"0,00")</f>
        <v>0,00</v>
      </c>
      <c r="I15" s="5"/>
      <c r="J15" s="2"/>
      <c r="K15" s="3"/>
      <c r="L15" s="3"/>
      <c r="N15" s="3">
        <f t="shared" si="2"/>
        <v>20</v>
      </c>
      <c r="O15" s="6">
        <f>J2-(SUM(E2:E14))</f>
        <v>600000</v>
      </c>
      <c r="P15" s="5">
        <f t="shared" si="3"/>
        <v>30000</v>
      </c>
    </row>
    <row r="16" spans="1:16" x14ac:dyDescent="0.25">
      <c r="A16" s="1">
        <v>45275</v>
      </c>
      <c r="B16" s="1" t="s">
        <v>10</v>
      </c>
      <c r="C16" s="6">
        <v>1</v>
      </c>
      <c r="D16" s="5">
        <f t="shared" si="1"/>
        <v>30000</v>
      </c>
      <c r="E16" s="5"/>
      <c r="G16" s="8" t="str">
        <f t="shared" si="0"/>
        <v>0,00</v>
      </c>
      <c r="H16" s="8" t="str">
        <f>IFERROR(D16/I2,"0,00")</f>
        <v>0,00</v>
      </c>
      <c r="I16" s="5"/>
      <c r="J16" s="2"/>
      <c r="K16" s="3"/>
      <c r="L16" s="3"/>
      <c r="N16" s="3">
        <f t="shared" si="2"/>
        <v>20</v>
      </c>
      <c r="O16" s="6">
        <f>J2-(SUM(E2:E15))</f>
        <v>600000</v>
      </c>
      <c r="P16" s="5">
        <f t="shared" si="3"/>
        <v>30000</v>
      </c>
    </row>
    <row r="17" spans="1:16" x14ac:dyDescent="0.25">
      <c r="A17" s="1">
        <v>45276</v>
      </c>
      <c r="B17" s="1" t="s">
        <v>11</v>
      </c>
      <c r="C17" s="6">
        <v>0</v>
      </c>
      <c r="D17" s="5">
        <f t="shared" si="1"/>
        <v>0</v>
      </c>
      <c r="E17" s="5"/>
      <c r="G17" s="8" t="str">
        <f t="shared" si="0"/>
        <v>0,00</v>
      </c>
      <c r="H17" s="8" t="str">
        <f>IFERROR(D17/I2,"0,00")</f>
        <v>0,00</v>
      </c>
      <c r="I17" s="5"/>
      <c r="J17" s="2"/>
      <c r="K17" s="3"/>
      <c r="L17" s="3"/>
      <c r="N17" s="3">
        <f t="shared" si="2"/>
        <v>20</v>
      </c>
      <c r="O17" s="6">
        <f>J2-(SUM(E2:E16))</f>
        <v>600000</v>
      </c>
      <c r="P17" s="5">
        <v>0</v>
      </c>
    </row>
    <row r="18" spans="1:16" x14ac:dyDescent="0.25">
      <c r="A18" s="1">
        <v>45277</v>
      </c>
      <c r="B18" s="1" t="s">
        <v>12</v>
      </c>
      <c r="C18" s="6">
        <v>0</v>
      </c>
      <c r="D18" s="5">
        <f t="shared" si="1"/>
        <v>0</v>
      </c>
      <c r="E18" s="5"/>
      <c r="G18" s="8" t="str">
        <f t="shared" si="0"/>
        <v>0,00</v>
      </c>
      <c r="H18" s="8" t="str">
        <f>IFERROR(D18/I2,"0,00")</f>
        <v>0,00</v>
      </c>
      <c r="I18" s="5"/>
      <c r="J18" s="2"/>
      <c r="K18" s="3"/>
      <c r="L18" s="3"/>
      <c r="N18" s="3">
        <f t="shared" si="2"/>
        <v>20</v>
      </c>
      <c r="O18" s="6">
        <f>J2-(SUM(E2:E17))</f>
        <v>600000</v>
      </c>
      <c r="P18" s="5">
        <v>0</v>
      </c>
    </row>
    <row r="19" spans="1:16" x14ac:dyDescent="0.25">
      <c r="A19" s="1">
        <v>45278</v>
      </c>
      <c r="B19" s="1" t="s">
        <v>13</v>
      </c>
      <c r="C19" s="6">
        <v>1</v>
      </c>
      <c r="D19" s="5">
        <f t="shared" si="1"/>
        <v>30000</v>
      </c>
      <c r="E19" s="5"/>
      <c r="G19" s="8" t="str">
        <f t="shared" si="0"/>
        <v>0,00</v>
      </c>
      <c r="H19" s="8" t="str">
        <f>IFERROR(D19/I2,"0,00")</f>
        <v>0,00</v>
      </c>
      <c r="I19" s="5"/>
      <c r="J19" s="2"/>
      <c r="K19" s="3"/>
      <c r="L19" s="3"/>
      <c r="N19" s="3">
        <f t="shared" si="2"/>
        <v>20</v>
      </c>
      <c r="O19" s="6">
        <f>J2-(SUM(E2:E18))</f>
        <v>600000</v>
      </c>
      <c r="P19" s="5">
        <f t="shared" si="3"/>
        <v>30000</v>
      </c>
    </row>
    <row r="20" spans="1:16" x14ac:dyDescent="0.25">
      <c r="A20" s="1">
        <v>45279</v>
      </c>
      <c r="B20" s="1" t="s">
        <v>14</v>
      </c>
      <c r="C20" s="6">
        <v>1</v>
      </c>
      <c r="D20" s="5">
        <f t="shared" si="1"/>
        <v>30000</v>
      </c>
      <c r="E20" s="5"/>
      <c r="G20" s="8" t="str">
        <f t="shared" si="0"/>
        <v>0,00</v>
      </c>
      <c r="H20" s="8" t="str">
        <f>IFERROR(D20/I2,"0,00")</f>
        <v>0,00</v>
      </c>
      <c r="I20" s="5"/>
      <c r="J20" s="2"/>
      <c r="K20" s="3"/>
      <c r="L20" s="3"/>
      <c r="N20" s="3">
        <f t="shared" si="2"/>
        <v>20</v>
      </c>
      <c r="O20" s="6">
        <f>J2-(SUM(E2:E19))</f>
        <v>600000</v>
      </c>
      <c r="P20" s="5">
        <f t="shared" si="3"/>
        <v>30000</v>
      </c>
    </row>
    <row r="21" spans="1:16" x14ac:dyDescent="0.25">
      <c r="A21" s="1">
        <v>45280</v>
      </c>
      <c r="B21" s="1" t="s">
        <v>15</v>
      </c>
      <c r="C21" s="6">
        <v>1</v>
      </c>
      <c r="D21" s="5">
        <f t="shared" si="1"/>
        <v>30000</v>
      </c>
      <c r="E21" s="5"/>
      <c r="G21" s="8" t="str">
        <f t="shared" si="0"/>
        <v>0,00</v>
      </c>
      <c r="H21" s="8" t="str">
        <f>IFERROR(D21/I2,"0,00")</f>
        <v>0,00</v>
      </c>
      <c r="I21" s="5"/>
      <c r="J21" s="2"/>
      <c r="K21" s="3"/>
      <c r="L21" s="3"/>
      <c r="N21" s="3">
        <f t="shared" si="2"/>
        <v>20</v>
      </c>
      <c r="O21" s="6">
        <f>J2-(SUM(E2:E20))</f>
        <v>600000</v>
      </c>
      <c r="P21" s="5">
        <f t="shared" si="3"/>
        <v>30000</v>
      </c>
    </row>
    <row r="22" spans="1:16" x14ac:dyDescent="0.25">
      <c r="A22" s="1">
        <v>45281</v>
      </c>
      <c r="B22" s="1" t="s">
        <v>9</v>
      </c>
      <c r="C22" s="6">
        <v>1</v>
      </c>
      <c r="D22" s="5">
        <f t="shared" si="1"/>
        <v>30000</v>
      </c>
      <c r="E22" s="5"/>
      <c r="G22" s="8" t="str">
        <f t="shared" si="0"/>
        <v>0,00</v>
      </c>
      <c r="H22" s="8" t="str">
        <f>IFERROR(D22/I2,"0,00")</f>
        <v>0,00</v>
      </c>
      <c r="I22" s="5"/>
      <c r="J22" s="2"/>
      <c r="K22" s="3"/>
      <c r="L22" s="3"/>
      <c r="N22" s="3">
        <f t="shared" si="2"/>
        <v>20</v>
      </c>
      <c r="O22" s="6">
        <f>J2-(SUM(E2:E21))</f>
        <v>600000</v>
      </c>
      <c r="P22" s="5">
        <f t="shared" si="3"/>
        <v>30000</v>
      </c>
    </row>
    <row r="23" spans="1:16" x14ac:dyDescent="0.25">
      <c r="A23" s="1">
        <v>45282</v>
      </c>
      <c r="B23" s="1" t="s">
        <v>10</v>
      </c>
      <c r="C23" s="6">
        <v>1</v>
      </c>
      <c r="D23" s="5">
        <f t="shared" si="1"/>
        <v>30000</v>
      </c>
      <c r="E23" s="5"/>
      <c r="G23" s="8" t="str">
        <f t="shared" si="0"/>
        <v>0,00</v>
      </c>
      <c r="H23" s="8" t="str">
        <f>IFERROR(D23/I2,"0,00")</f>
        <v>0,00</v>
      </c>
      <c r="I23" s="5"/>
      <c r="J23" s="2"/>
      <c r="K23" s="3"/>
      <c r="L23" s="3"/>
      <c r="N23" s="3">
        <f t="shared" si="2"/>
        <v>20</v>
      </c>
      <c r="O23" s="6">
        <f>J2-(SUM(E2:E22))</f>
        <v>600000</v>
      </c>
      <c r="P23" s="5">
        <f t="shared" si="3"/>
        <v>30000</v>
      </c>
    </row>
    <row r="24" spans="1:16" x14ac:dyDescent="0.25">
      <c r="A24" s="1">
        <v>45283</v>
      </c>
      <c r="B24" s="1" t="s">
        <v>11</v>
      </c>
      <c r="C24" s="6">
        <v>0</v>
      </c>
      <c r="D24" s="5">
        <f t="shared" si="1"/>
        <v>0</v>
      </c>
      <c r="E24" s="5"/>
      <c r="G24" s="8" t="str">
        <f t="shared" si="0"/>
        <v>0,00</v>
      </c>
      <c r="H24" s="8" t="str">
        <f>IFERROR(D24/I2,"0,00")</f>
        <v>0,00</v>
      </c>
      <c r="I24" s="5"/>
      <c r="J24" s="2"/>
      <c r="K24" s="3"/>
      <c r="L24" s="3"/>
      <c r="N24" s="3">
        <f t="shared" si="2"/>
        <v>20</v>
      </c>
      <c r="O24" s="6">
        <f>J2-(SUM(E2:E23))</f>
        <v>600000</v>
      </c>
      <c r="P24" s="5">
        <v>0</v>
      </c>
    </row>
    <row r="25" spans="1:16" x14ac:dyDescent="0.25">
      <c r="A25" s="1">
        <v>45284</v>
      </c>
      <c r="B25" s="1" t="s">
        <v>12</v>
      </c>
      <c r="C25" s="6">
        <v>0</v>
      </c>
      <c r="D25" s="5">
        <f t="shared" si="1"/>
        <v>0</v>
      </c>
      <c r="G25" s="8" t="str">
        <f t="shared" si="0"/>
        <v>0,00</v>
      </c>
      <c r="H25" s="8" t="str">
        <f>IFERROR(D25/I2,"0,00")</f>
        <v>0,00</v>
      </c>
      <c r="I25" s="5"/>
      <c r="J25" s="2"/>
      <c r="K25" s="3"/>
      <c r="L25" s="3"/>
      <c r="N25" s="3">
        <f t="shared" si="2"/>
        <v>20</v>
      </c>
      <c r="O25" s="6">
        <f>J2-(SUM(E2:E24))</f>
        <v>600000</v>
      </c>
      <c r="P25" s="5">
        <v>0</v>
      </c>
    </row>
    <row r="26" spans="1:16" x14ac:dyDescent="0.25">
      <c r="A26" s="1">
        <v>45285</v>
      </c>
      <c r="B26" s="1" t="s">
        <v>13</v>
      </c>
      <c r="C26" s="6">
        <v>0</v>
      </c>
      <c r="D26" s="5">
        <f t="shared" si="1"/>
        <v>0</v>
      </c>
      <c r="G26" s="8" t="str">
        <f t="shared" si="0"/>
        <v>0,00</v>
      </c>
      <c r="H26" s="8" t="str">
        <f>IFERROR(D26/I2,"0,00")</f>
        <v>0,00</v>
      </c>
      <c r="I26" s="5"/>
      <c r="J26" s="2"/>
      <c r="K26" s="3"/>
      <c r="L26" s="3"/>
      <c r="N26" s="3">
        <f t="shared" si="2"/>
        <v>20</v>
      </c>
      <c r="O26" s="6">
        <f>J2-(SUM(E2:E25))</f>
        <v>600000</v>
      </c>
      <c r="P26" s="5">
        <v>0</v>
      </c>
    </row>
    <row r="27" spans="1:16" x14ac:dyDescent="0.25">
      <c r="A27" s="1">
        <v>45286</v>
      </c>
      <c r="B27" s="1" t="s">
        <v>14</v>
      </c>
      <c r="C27" s="6">
        <v>1</v>
      </c>
      <c r="D27" s="5">
        <f t="shared" si="1"/>
        <v>30000</v>
      </c>
      <c r="E27" s="5"/>
      <c r="G27" s="8" t="str">
        <f t="shared" si="0"/>
        <v>0,00</v>
      </c>
      <c r="H27" s="8" t="str">
        <f>IFERROR(D27/I2,"0,00")</f>
        <v>0,00</v>
      </c>
      <c r="I27" s="5"/>
      <c r="J27" s="2"/>
      <c r="K27" s="3"/>
      <c r="L27" s="3"/>
      <c r="N27" s="3">
        <f t="shared" si="2"/>
        <v>20</v>
      </c>
      <c r="O27" s="6">
        <f>J2-(SUM(E2:E26))</f>
        <v>600000</v>
      </c>
      <c r="P27" s="5">
        <f t="shared" si="3"/>
        <v>30000</v>
      </c>
    </row>
    <row r="28" spans="1:16" x14ac:dyDescent="0.25">
      <c r="A28" s="1">
        <v>45287</v>
      </c>
      <c r="B28" s="1" t="s">
        <v>15</v>
      </c>
      <c r="C28" s="6">
        <v>1</v>
      </c>
      <c r="D28" s="5">
        <f t="shared" si="1"/>
        <v>30000</v>
      </c>
      <c r="E28" s="5"/>
      <c r="G28" s="8" t="str">
        <f t="shared" si="0"/>
        <v>0,00</v>
      </c>
      <c r="H28" s="8" t="str">
        <f>IFERROR(D28/I2,"0,00")</f>
        <v>0,00</v>
      </c>
      <c r="I28" s="5"/>
      <c r="J28" s="2"/>
      <c r="K28" s="3"/>
      <c r="L28" s="3"/>
      <c r="N28" s="3">
        <f t="shared" si="2"/>
        <v>20</v>
      </c>
      <c r="O28" s="6">
        <f>J2-(SUM(E2:E27))</f>
        <v>600000</v>
      </c>
      <c r="P28" s="5">
        <f t="shared" si="3"/>
        <v>30000</v>
      </c>
    </row>
    <row r="29" spans="1:16" x14ac:dyDescent="0.25">
      <c r="A29" s="1">
        <v>45288</v>
      </c>
      <c r="B29" s="1" t="s">
        <v>9</v>
      </c>
      <c r="C29" s="6">
        <v>1</v>
      </c>
      <c r="D29" s="5">
        <f t="shared" si="1"/>
        <v>30000</v>
      </c>
      <c r="E29" s="5"/>
      <c r="G29" s="8" t="str">
        <f t="shared" si="0"/>
        <v>0,00</v>
      </c>
      <c r="H29" s="8" t="str">
        <f>IFERROR(D29/I2,"0,00")</f>
        <v>0,00</v>
      </c>
      <c r="I29" s="5"/>
      <c r="J29" s="2"/>
      <c r="K29" s="3"/>
      <c r="L29" s="3"/>
      <c r="N29" s="3">
        <f t="shared" si="2"/>
        <v>20</v>
      </c>
      <c r="O29" s="6">
        <f>J2-(SUM(E2:E28))</f>
        <v>600000</v>
      </c>
      <c r="P29" s="5">
        <f t="shared" si="3"/>
        <v>30000</v>
      </c>
    </row>
    <row r="30" spans="1:16" x14ac:dyDescent="0.25">
      <c r="A30" s="1">
        <v>45289</v>
      </c>
      <c r="B30" s="1" t="s">
        <v>10</v>
      </c>
      <c r="C30" s="6">
        <v>1</v>
      </c>
      <c r="D30" s="5">
        <f t="shared" si="1"/>
        <v>30000</v>
      </c>
      <c r="E30" s="5"/>
      <c r="G30" s="8" t="str">
        <f t="shared" si="0"/>
        <v>0,00</v>
      </c>
      <c r="H30" s="8" t="str">
        <f>IFERROR(D30/I2,"0,00")</f>
        <v>0,00</v>
      </c>
      <c r="I30" s="5"/>
      <c r="J30" s="2"/>
      <c r="K30" s="3"/>
      <c r="L30" s="3"/>
      <c r="N30" s="3">
        <f t="shared" si="2"/>
        <v>20</v>
      </c>
      <c r="O30" s="6">
        <f>J2-(SUM(E2:E29))</f>
        <v>600000</v>
      </c>
      <c r="P30" s="5">
        <f t="shared" si="3"/>
        <v>30000</v>
      </c>
    </row>
    <row r="31" spans="1:16" x14ac:dyDescent="0.25">
      <c r="A31" s="1">
        <v>45290</v>
      </c>
      <c r="B31" s="1" t="s">
        <v>11</v>
      </c>
      <c r="C31" s="6">
        <v>0</v>
      </c>
      <c r="D31" s="5">
        <f t="shared" si="1"/>
        <v>0</v>
      </c>
      <c r="E31" s="5"/>
      <c r="G31" s="8" t="str">
        <f t="shared" si="0"/>
        <v>0,00</v>
      </c>
      <c r="H31" s="8" t="str">
        <f>IFERROR(D31/I2,"0,00")</f>
        <v>0,00</v>
      </c>
      <c r="I31" s="5"/>
      <c r="J31" s="2"/>
      <c r="K31" s="3"/>
      <c r="L31" s="3"/>
      <c r="N31" s="3">
        <f t="shared" si="2"/>
        <v>20</v>
      </c>
      <c r="O31" s="6">
        <f>J2-(SUM(E2:E30))</f>
        <v>600000</v>
      </c>
      <c r="P31" s="5">
        <v>0</v>
      </c>
    </row>
    <row r="32" spans="1:16" x14ac:dyDescent="0.25">
      <c r="A32" s="1">
        <v>45291</v>
      </c>
      <c r="B32" s="1" t="s">
        <v>12</v>
      </c>
      <c r="C32" s="6">
        <v>0</v>
      </c>
      <c r="D32" s="5">
        <f t="shared" si="1"/>
        <v>0</v>
      </c>
      <c r="G32" s="8" t="str">
        <f t="shared" si="0"/>
        <v>0,00</v>
      </c>
      <c r="H32" s="8" t="str">
        <f>IFERROR(D32/I3,"0,00")</f>
        <v>0,00</v>
      </c>
      <c r="N32" s="3">
        <f>N31- COUNTA(E32)</f>
        <v>20</v>
      </c>
      <c r="O32" s="6">
        <f>J2-(SUM(E3:E31))</f>
        <v>600000</v>
      </c>
      <c r="P32" s="5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junho2023</vt:lpstr>
      <vt:lpstr>julho2023</vt:lpstr>
      <vt:lpstr>Agosto2023</vt:lpstr>
      <vt:lpstr>Setembro2023</vt:lpstr>
      <vt:lpstr>Outubro2023</vt:lpstr>
      <vt:lpstr>Novembro2023</vt:lpstr>
      <vt:lpstr>Dezembro2023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Wesley Ribeiro</dc:creator>
  <cp:keywords/>
  <dc:description/>
  <cp:lastModifiedBy>Jessica</cp:lastModifiedBy>
  <cp:revision/>
  <dcterms:created xsi:type="dcterms:W3CDTF">2015-06-05T18:19:34Z</dcterms:created>
  <dcterms:modified xsi:type="dcterms:W3CDTF">2023-08-10T23:08:01Z</dcterms:modified>
  <cp:category/>
  <cp:contentStatus/>
</cp:coreProperties>
</file>