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drawings/drawing4.xml" ContentType="application/vnd.openxmlformats-officedocument.drawing+xml"/>
  <Override PartName="/xl/comments6.xml" ContentType="application/vnd.openxmlformats-officedocument.spreadsheetml.comments+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drawings/drawing15.xml" ContentType="application/vnd.openxmlformats-officedocument.drawing+xml"/>
  <Override PartName="/xl/worksheets/sheet3.xml" ContentType="application/vnd.openxmlformats-officedocument.spreadsheetml.worksheet+xml"/>
  <Override PartName="/xl/comments2.xml" ContentType="application/vnd.openxmlformats-officedocument.spreadsheetml.comments+xml"/>
  <Override PartName="/xl/drawings/drawing13.xml" ContentType="application/vnd.openxmlformats-officedocument.drawing+xml"/>
  <Override PartName="/xl/drawings/drawing22.xml" ContentType="application/vnd.openxmlformats-officedocument.drawing+xml"/>
  <Override PartName="/xl/drawings/drawing24.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drawings/drawing20.xml" ContentType="application/vnd.openxmlformats-officedocument.drawing+xml"/>
  <Override PartName="/xl/comments14.xml" ContentType="application/vnd.openxmlformats-officedocument.spreadsheetml.comments+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drawings/drawing5.xml" ContentType="application/vnd.openxmlformats-officedocument.drawing+xml"/>
  <Override PartName="/xl/comments7.xml" ContentType="application/vnd.openxmlformats-officedocument.spreadsheetml.comments+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charts/chart1.xml" ContentType="application/vnd.openxmlformats-officedocument.drawingml.chart+xml"/>
  <Override PartName="/xl/comments5.xml" ContentType="application/vnd.openxmlformats-officedocument.spreadsheetml.comments+xml"/>
  <Override PartName="/xl/drawings/drawing16.xml" ContentType="application/vnd.openxmlformats-officedocument.drawing+xml"/>
  <Override PartName="/xl/drawings/drawing2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3.xml" ContentType="application/vnd.openxmlformats-officedocument.spreadsheetml.comments+xml"/>
  <Override PartName="/xl/drawings/drawing14.xml" ContentType="application/vnd.openxmlformats-officedocument.drawing+xml"/>
  <Override PartName="/xl/drawings/drawing23.xml" ContentType="application/vnd.openxmlformats-officedocument.drawing+xml"/>
  <Default Extension="vml" ContentType="application/vnd.openxmlformats-officedocument.vmlDrawing"/>
  <Override PartName="/xl/comments1.xml" ContentType="application/vnd.openxmlformats-officedocument.spreadsheetml.comments+xml"/>
  <Override PartName="/xl/drawings/drawing12.xml" ContentType="application/vnd.openxmlformats-officedocument.drawing+xml"/>
  <Override PartName="/xl/drawings/drawing21.xml" ContentType="application/vnd.openxmlformats-officedocument.drawing+xml"/>
  <Override PartName="/xl/comments15.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0730" windowHeight="11760" tabRatio="973"/>
  </bookViews>
  <sheets>
    <sheet name="Sumário" sheetId="13" r:id="rId1"/>
    <sheet name="Indicativa" sheetId="15" r:id="rId2"/>
    <sheet name="S_Indicativa" sheetId="16" r:id="rId3"/>
    <sheet name="Estimada" sheetId="18" r:id="rId4"/>
    <sheet name="S_Estimada" sheetId="19" r:id="rId5"/>
    <sheet name="Det_Release1" sheetId="1" r:id="rId6"/>
    <sheet name="S_Release1" sheetId="3" r:id="rId7"/>
    <sheet name="Det_R2" sheetId="29" r:id="rId8"/>
    <sheet name="S_R2" sheetId="21" r:id="rId9"/>
    <sheet name="Det_R3" sheetId="30" r:id="rId10"/>
    <sheet name="S_R3" sheetId="28" r:id="rId11"/>
    <sheet name="Det_R4" sheetId="31" r:id="rId12"/>
    <sheet name="S_R4" sheetId="36" r:id="rId13"/>
    <sheet name="Det_R5" sheetId="32" r:id="rId14"/>
    <sheet name="S_R5" sheetId="37" r:id="rId15"/>
    <sheet name="Det_R6" sheetId="33" r:id="rId16"/>
    <sheet name="S_R6" sheetId="38" r:id="rId17"/>
    <sheet name="Det_R7" sheetId="34" r:id="rId18"/>
    <sheet name="S_R7" sheetId="39" r:id="rId19"/>
    <sheet name="Det_R8" sheetId="35" r:id="rId20"/>
    <sheet name="S_R8" sheetId="40" r:id="rId21"/>
    <sheet name="Man_NF" sheetId="10" r:id="rId22"/>
    <sheet name="Sum_Man_NF" sheetId="9" r:id="rId23"/>
    <sheet name="Doc" sheetId="11" r:id="rId24"/>
    <sheet name="Sum_Doc" sheetId="12" r:id="rId25"/>
    <sheet name="Tabelas" sheetId="5" r:id="rId26"/>
  </sheets>
  <externalReferences>
    <externalReference r:id="rId27"/>
  </externalReferences>
  <definedNames>
    <definedName name="categoria">Tabelas!$C$4:$C$7</definedName>
    <definedName name="CF" localSheetId="3">Estimada!#REF!</definedName>
    <definedName name="CF" localSheetId="1">Indicativa!#REF!</definedName>
    <definedName name="fase">Tabelas!$I$4:$I$6</definedName>
    <definedName name="fator" localSheetId="7">#REF!</definedName>
    <definedName name="fator" localSheetId="9">#REF!</definedName>
    <definedName name="fator" localSheetId="11">#REF!</definedName>
    <definedName name="fator" localSheetId="13">#REF!</definedName>
    <definedName name="fator" localSheetId="15">#REF!</definedName>
    <definedName name="fator" localSheetId="17">#REF!</definedName>
    <definedName name="fator" localSheetId="19">#REF!</definedName>
    <definedName name="fator" localSheetId="23">#REF!</definedName>
    <definedName name="fator" localSheetId="3">#REF!</definedName>
    <definedName name="fator" localSheetId="21">#REF!</definedName>
    <definedName name="fator" localSheetId="4">#REF!</definedName>
    <definedName name="fator" localSheetId="8">#REF!</definedName>
    <definedName name="fator" localSheetId="10">#REF!</definedName>
    <definedName name="fator" localSheetId="12">#REF!</definedName>
    <definedName name="fator" localSheetId="14">#REF!</definedName>
    <definedName name="fator" localSheetId="16">#REF!</definedName>
    <definedName name="fator" localSheetId="18">#REF!</definedName>
    <definedName name="fator" localSheetId="20">#REF!</definedName>
    <definedName name="fator" localSheetId="24">#REF!</definedName>
    <definedName name="fator">#REF!</definedName>
    <definedName name="fatorajuste">Tabelas!$E$4:$E$12</definedName>
    <definedName name="fatorajustedocumentação">Tabelas!$H$4:$H$18</definedName>
    <definedName name="_xlnm.Print_Area" localSheetId="3">Estimada!$A$1:$J$116</definedName>
    <definedName name="_xlnm.Print_Area" localSheetId="1">Indicativa!$A$1:$T$116</definedName>
    <definedName name="_xlnm.Print_Area" localSheetId="4">S_Estimada!$A$1:$L$5</definedName>
    <definedName name="_xlnm.Print_Area" localSheetId="2">S_Indicativa!$A$1:$L$26</definedName>
    <definedName name="_xlnm.Print_Area" localSheetId="0">Sumário!$A$1:$AD$31</definedName>
    <definedName name="_xlnm.Print_Titles" localSheetId="3">Estimada!$A$1:$IL$6</definedName>
    <definedName name="_xlnm.Print_Titles" localSheetId="1">Indicativa!$A$1:$IV$6</definedName>
    <definedName name="tipoatividadedocumentação">Tabelas!$G$4:$G$5</definedName>
    <definedName name="tipocontagem">Tabelas!$B$4:$B$9</definedName>
    <definedName name="tipofuncao">Tabelas!$D$4:$D$9</definedName>
    <definedName name="tipomanutencaonaofuncional">Tabelas!$F$4:$F$10</definedName>
  </definedNames>
  <calcPr calcId="125725"/>
</workbook>
</file>

<file path=xl/calcChain.xml><?xml version="1.0" encoding="utf-8"?>
<calcChain xmlns="http://schemas.openxmlformats.org/spreadsheetml/2006/main">
  <c r="C13" i="12"/>
  <c r="C11"/>
  <c r="C9"/>
  <c r="A5"/>
  <c r="G4"/>
  <c r="A4"/>
  <c r="B2"/>
  <c r="J512" i="11"/>
  <c r="J511"/>
  <c r="J510"/>
  <c r="J509"/>
  <c r="J508"/>
  <c r="J507"/>
  <c r="J506"/>
  <c r="J505"/>
  <c r="J504"/>
  <c r="J503"/>
  <c r="J502"/>
  <c r="J501"/>
  <c r="J500"/>
  <c r="J499"/>
  <c r="J498"/>
  <c r="J497"/>
  <c r="J496"/>
  <c r="J495"/>
  <c r="J494"/>
  <c r="J493"/>
  <c r="J492"/>
  <c r="J491"/>
  <c r="J490"/>
  <c r="J489"/>
  <c r="J488"/>
  <c r="J487"/>
  <c r="J486"/>
  <c r="J485"/>
  <c r="J484"/>
  <c r="J483"/>
  <c r="J482"/>
  <c r="J481"/>
  <c r="J480"/>
  <c r="J479"/>
  <c r="J478"/>
  <c r="J477"/>
  <c r="J476"/>
  <c r="J475"/>
  <c r="J474"/>
  <c r="J473"/>
  <c r="J472"/>
  <c r="J471"/>
  <c r="J470"/>
  <c r="J469"/>
  <c r="J468"/>
  <c r="J467"/>
  <c r="J466"/>
  <c r="J465"/>
  <c r="J464"/>
  <c r="J463"/>
  <c r="J462"/>
  <c r="J461"/>
  <c r="J460"/>
  <c r="J459"/>
  <c r="J458"/>
  <c r="J457"/>
  <c r="J456"/>
  <c r="J455"/>
  <c r="J454"/>
  <c r="J453"/>
  <c r="J452"/>
  <c r="J451"/>
  <c r="J450"/>
  <c r="J449"/>
  <c r="J448"/>
  <c r="J447"/>
  <c r="J446"/>
  <c r="J445"/>
  <c r="J444"/>
  <c r="J443"/>
  <c r="J442"/>
  <c r="J441"/>
  <c r="J440"/>
  <c r="J439"/>
  <c r="J438"/>
  <c r="J437"/>
  <c r="J436"/>
  <c r="J435"/>
  <c r="J434"/>
  <c r="J433"/>
  <c r="J432"/>
  <c r="J431"/>
  <c r="J430"/>
  <c r="J429"/>
  <c r="J428"/>
  <c r="J427"/>
  <c r="J426"/>
  <c r="J425"/>
  <c r="J424"/>
  <c r="J423"/>
  <c r="J422"/>
  <c r="J421"/>
  <c r="J420"/>
  <c r="J419"/>
  <c r="J418"/>
  <c r="J417"/>
  <c r="J416"/>
  <c r="J415"/>
  <c r="J414"/>
  <c r="J413"/>
  <c r="J412"/>
  <c r="J411"/>
  <c r="J410"/>
  <c r="J409"/>
  <c r="J408"/>
  <c r="J407"/>
  <c r="J406"/>
  <c r="J405"/>
  <c r="J404"/>
  <c r="J403"/>
  <c r="J402"/>
  <c r="J401"/>
  <c r="J400"/>
  <c r="J399"/>
  <c r="J398"/>
  <c r="J397"/>
  <c r="J396"/>
  <c r="J395"/>
  <c r="J394"/>
  <c r="J393"/>
  <c r="J392"/>
  <c r="J391"/>
  <c r="J390"/>
  <c r="J389"/>
  <c r="J388"/>
  <c r="J387"/>
  <c r="J386"/>
  <c r="J385"/>
  <c r="J384"/>
  <c r="J383"/>
  <c r="J382"/>
  <c r="J381"/>
  <c r="J380"/>
  <c r="J379"/>
  <c r="J378"/>
  <c r="J377"/>
  <c r="J376"/>
  <c r="J375"/>
  <c r="J374"/>
  <c r="J373"/>
  <c r="J372"/>
  <c r="J371"/>
  <c r="J370"/>
  <c r="J369"/>
  <c r="J368"/>
  <c r="J367"/>
  <c r="J366"/>
  <c r="J365"/>
  <c r="J364"/>
  <c r="J363"/>
  <c r="J362"/>
  <c r="J361"/>
  <c r="J360"/>
  <c r="J359"/>
  <c r="J358"/>
  <c r="J357"/>
  <c r="J356"/>
  <c r="J355"/>
  <c r="J354"/>
  <c r="J353"/>
  <c r="J352"/>
  <c r="J351"/>
  <c r="J350"/>
  <c r="J349"/>
  <c r="J348"/>
  <c r="J347"/>
  <c r="J346"/>
  <c r="J345"/>
  <c r="J344"/>
  <c r="J343"/>
  <c r="J342"/>
  <c r="J341"/>
  <c r="J340"/>
  <c r="J339"/>
  <c r="J338"/>
  <c r="J337"/>
  <c r="J336"/>
  <c r="J335"/>
  <c r="J334"/>
  <c r="J333"/>
  <c r="J332"/>
  <c r="J331"/>
  <c r="J330"/>
  <c r="J329"/>
  <c r="J328"/>
  <c r="J327"/>
  <c r="J326"/>
  <c r="J325"/>
  <c r="J324"/>
  <c r="J323"/>
  <c r="J322"/>
  <c r="J321"/>
  <c r="J320"/>
  <c r="J319"/>
  <c r="J318"/>
  <c r="J317"/>
  <c r="J316"/>
  <c r="J315"/>
  <c r="J314"/>
  <c r="J313"/>
  <c r="J312"/>
  <c r="J311"/>
  <c r="J310"/>
  <c r="J309"/>
  <c r="J308"/>
  <c r="J307"/>
  <c r="J306"/>
  <c r="J305"/>
  <c r="J304"/>
  <c r="J303"/>
  <c r="J302"/>
  <c r="J301"/>
  <c r="J300"/>
  <c r="J299"/>
  <c r="J298"/>
  <c r="J297"/>
  <c r="J296"/>
  <c r="J295"/>
  <c r="J294"/>
  <c r="J293"/>
  <c r="J292"/>
  <c r="J291"/>
  <c r="J290"/>
  <c r="J289"/>
  <c r="J288"/>
  <c r="J287"/>
  <c r="J286"/>
  <c r="J285"/>
  <c r="J284"/>
  <c r="J283"/>
  <c r="J282"/>
  <c r="J281"/>
  <c r="J280"/>
  <c r="J279"/>
  <c r="J278"/>
  <c r="J277"/>
  <c r="J276"/>
  <c r="J275"/>
  <c r="J274"/>
  <c r="J273"/>
  <c r="J272"/>
  <c r="J271"/>
  <c r="J270"/>
  <c r="J269"/>
  <c r="J268"/>
  <c r="J267"/>
  <c r="J266"/>
  <c r="J265"/>
  <c r="J264"/>
  <c r="J263"/>
  <c r="J262"/>
  <c r="J261"/>
  <c r="J260"/>
  <c r="J259"/>
  <c r="J258"/>
  <c r="J257"/>
  <c r="J256"/>
  <c r="J255"/>
  <c r="J254"/>
  <c r="J253"/>
  <c r="J252"/>
  <c r="J251"/>
  <c r="J250"/>
  <c r="J249"/>
  <c r="J248"/>
  <c r="J247"/>
  <c r="J246"/>
  <c r="J245"/>
  <c r="J244"/>
  <c r="J243"/>
  <c r="J242"/>
  <c r="J241"/>
  <c r="J240"/>
  <c r="J239"/>
  <c r="J238"/>
  <c r="J237"/>
  <c r="J236"/>
  <c r="J235"/>
  <c r="J234"/>
  <c r="J233"/>
  <c r="J232"/>
  <c r="J231"/>
  <c r="J230"/>
  <c r="J229"/>
  <c r="J228"/>
  <c r="J227"/>
  <c r="J226"/>
  <c r="J225"/>
  <c r="J224"/>
  <c r="J223"/>
  <c r="J222"/>
  <c r="J221"/>
  <c r="J220"/>
  <c r="J219"/>
  <c r="J218"/>
  <c r="J217"/>
  <c r="J216"/>
  <c r="J215"/>
  <c r="J214"/>
  <c r="J213"/>
  <c r="J212"/>
  <c r="J211"/>
  <c r="J210"/>
  <c r="J209"/>
  <c r="J208"/>
  <c r="J207"/>
  <c r="J206"/>
  <c r="J205"/>
  <c r="J204"/>
  <c r="J203"/>
  <c r="J202"/>
  <c r="J201"/>
  <c r="J200"/>
  <c r="J199"/>
  <c r="J198"/>
  <c r="J197"/>
  <c r="J196"/>
  <c r="J195"/>
  <c r="J194"/>
  <c r="J193"/>
  <c r="J192"/>
  <c r="J191"/>
  <c r="J190"/>
  <c r="J189"/>
  <c r="J188"/>
  <c r="J187"/>
  <c r="J186"/>
  <c r="J185"/>
  <c r="J184"/>
  <c r="J183"/>
  <c r="J182"/>
  <c r="J181"/>
  <c r="J180"/>
  <c r="J179"/>
  <c r="J178"/>
  <c r="J177"/>
  <c r="J176"/>
  <c r="J175"/>
  <c r="J174"/>
  <c r="J173"/>
  <c r="J172"/>
  <c r="J171"/>
  <c r="J170"/>
  <c r="J169"/>
  <c r="J168"/>
  <c r="J167"/>
  <c r="J166"/>
  <c r="J165"/>
  <c r="J164"/>
  <c r="J163"/>
  <c r="J162"/>
  <c r="J161"/>
  <c r="J160"/>
  <c r="J159"/>
  <c r="J158"/>
  <c r="J157"/>
  <c r="J156"/>
  <c r="J155"/>
  <c r="J154"/>
  <c r="J153"/>
  <c r="J152"/>
  <c r="J151"/>
  <c r="J150"/>
  <c r="J149"/>
  <c r="J148"/>
  <c r="J147"/>
  <c r="J146"/>
  <c r="J145"/>
  <c r="J144"/>
  <c r="J143"/>
  <c r="J142"/>
  <c r="J141"/>
  <c r="J140"/>
  <c r="J139"/>
  <c r="J138"/>
  <c r="J137"/>
  <c r="J136"/>
  <c r="J135"/>
  <c r="J134"/>
  <c r="J133"/>
  <c r="J132"/>
  <c r="J131"/>
  <c r="J130"/>
  <c r="J129"/>
  <c r="J128"/>
  <c r="J127"/>
  <c r="J126"/>
  <c r="J125"/>
  <c r="J124"/>
  <c r="J123"/>
  <c r="J122"/>
  <c r="J121"/>
  <c r="J120"/>
  <c r="J119"/>
  <c r="J118"/>
  <c r="J117"/>
  <c r="J116"/>
  <c r="J115"/>
  <c r="J114"/>
  <c r="J113"/>
  <c r="J112"/>
  <c r="J111"/>
  <c r="J110"/>
  <c r="J109"/>
  <c r="J108"/>
  <c r="J107"/>
  <c r="J106"/>
  <c r="J105"/>
  <c r="J104"/>
  <c r="J103"/>
  <c r="J102"/>
  <c r="J101"/>
  <c r="J100"/>
  <c r="J99"/>
  <c r="J98"/>
  <c r="J97"/>
  <c r="J96"/>
  <c r="J95"/>
  <c r="J94"/>
  <c r="J93"/>
  <c r="J92"/>
  <c r="J91"/>
  <c r="J90"/>
  <c r="J89"/>
  <c r="J88"/>
  <c r="J87"/>
  <c r="J86"/>
  <c r="J85"/>
  <c r="J84"/>
  <c r="J83"/>
  <c r="J82"/>
  <c r="J81"/>
  <c r="J80"/>
  <c r="J79"/>
  <c r="J78"/>
  <c r="J77"/>
  <c r="J76"/>
  <c r="J75"/>
  <c r="J74"/>
  <c r="J73"/>
  <c r="J72"/>
  <c r="J71"/>
  <c r="J70"/>
  <c r="J69"/>
  <c r="J68"/>
  <c r="J67"/>
  <c r="J66"/>
  <c r="J65"/>
  <c r="J64"/>
  <c r="J63"/>
  <c r="J62"/>
  <c r="J61"/>
  <c r="J60"/>
  <c r="J59"/>
  <c r="J58"/>
  <c r="J57"/>
  <c r="J56"/>
  <c r="J55"/>
  <c r="J54"/>
  <c r="J53"/>
  <c r="J52"/>
  <c r="J51"/>
  <c r="J50"/>
  <c r="J49"/>
  <c r="J48"/>
  <c r="J47"/>
  <c r="J46"/>
  <c r="J45"/>
  <c r="J44"/>
  <c r="J43"/>
  <c r="H512"/>
  <c r="H511"/>
  <c r="H510"/>
  <c r="H509"/>
  <c r="H508"/>
  <c r="H507"/>
  <c r="H506"/>
  <c r="H505"/>
  <c r="H504"/>
  <c r="H503"/>
  <c r="H502"/>
  <c r="H501"/>
  <c r="H500"/>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428"/>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372"/>
  <c r="H371"/>
  <c r="H370"/>
  <c r="H369"/>
  <c r="H368"/>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J41" s="1"/>
  <c r="H40"/>
  <c r="H39"/>
  <c r="H38"/>
  <c r="H37"/>
  <c r="J37" s="1"/>
  <c r="H36"/>
  <c r="H35"/>
  <c r="H34"/>
  <c r="H33"/>
  <c r="J33" s="1"/>
  <c r="H32"/>
  <c r="H31"/>
  <c r="H30"/>
  <c r="H29"/>
  <c r="J29" s="1"/>
  <c r="H28"/>
  <c r="H27"/>
  <c r="H26"/>
  <c r="H25"/>
  <c r="J25" s="1"/>
  <c r="G512"/>
  <c r="G511"/>
  <c r="G510"/>
  <c r="G509"/>
  <c r="G508"/>
  <c r="G507"/>
  <c r="G506"/>
  <c r="G505"/>
  <c r="G504"/>
  <c r="G503"/>
  <c r="G502"/>
  <c r="G501"/>
  <c r="G500"/>
  <c r="G499"/>
  <c r="G498"/>
  <c r="G497"/>
  <c r="G496"/>
  <c r="G495"/>
  <c r="G494"/>
  <c r="G493"/>
  <c r="G492"/>
  <c r="G491"/>
  <c r="G490"/>
  <c r="G489"/>
  <c r="G488"/>
  <c r="G487"/>
  <c r="G486"/>
  <c r="G485"/>
  <c r="G484"/>
  <c r="G483"/>
  <c r="G482"/>
  <c r="G481"/>
  <c r="G480"/>
  <c r="G479"/>
  <c r="G478"/>
  <c r="G477"/>
  <c r="G476"/>
  <c r="G475"/>
  <c r="G474"/>
  <c r="G473"/>
  <c r="G472"/>
  <c r="G471"/>
  <c r="G470"/>
  <c r="G469"/>
  <c r="G468"/>
  <c r="G467"/>
  <c r="G466"/>
  <c r="G465"/>
  <c r="G464"/>
  <c r="G463"/>
  <c r="G462"/>
  <c r="G461"/>
  <c r="G460"/>
  <c r="G459"/>
  <c r="G458"/>
  <c r="G457"/>
  <c r="G456"/>
  <c r="G455"/>
  <c r="G454"/>
  <c r="G453"/>
  <c r="G452"/>
  <c r="G451"/>
  <c r="G450"/>
  <c r="G449"/>
  <c r="G448"/>
  <c r="G447"/>
  <c r="G446"/>
  <c r="G445"/>
  <c r="G444"/>
  <c r="G443"/>
  <c r="G442"/>
  <c r="G441"/>
  <c r="G440"/>
  <c r="G439"/>
  <c r="G438"/>
  <c r="G437"/>
  <c r="G436"/>
  <c r="G435"/>
  <c r="G434"/>
  <c r="G433"/>
  <c r="G432"/>
  <c r="G431"/>
  <c r="G430"/>
  <c r="G429"/>
  <c r="G428"/>
  <c r="G427"/>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372"/>
  <c r="G371"/>
  <c r="G370"/>
  <c r="G369"/>
  <c r="G368"/>
  <c r="G367"/>
  <c r="G366"/>
  <c r="G365"/>
  <c r="G364"/>
  <c r="G363"/>
  <c r="G362"/>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G204"/>
  <c r="G203"/>
  <c r="G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A5"/>
  <c r="G4"/>
  <c r="A4"/>
  <c r="B2"/>
  <c r="A5" i="9"/>
  <c r="G4"/>
  <c r="A4"/>
  <c r="B2"/>
  <c r="J512" i="10"/>
  <c r="J511"/>
  <c r="J510"/>
  <c r="J509"/>
  <c r="J508"/>
  <c r="J507"/>
  <c r="J506"/>
  <c r="J505"/>
  <c r="J504"/>
  <c r="J503"/>
  <c r="J502"/>
  <c r="J501"/>
  <c r="J500"/>
  <c r="J499"/>
  <c r="J498"/>
  <c r="J497"/>
  <c r="J496"/>
  <c r="J495"/>
  <c r="J494"/>
  <c r="J493"/>
  <c r="J492"/>
  <c r="J491"/>
  <c r="J490"/>
  <c r="J489"/>
  <c r="J488"/>
  <c r="J487"/>
  <c r="J486"/>
  <c r="J485"/>
  <c r="J484"/>
  <c r="J483"/>
  <c r="J482"/>
  <c r="J481"/>
  <c r="J480"/>
  <c r="J479"/>
  <c r="J478"/>
  <c r="J477"/>
  <c r="J476"/>
  <c r="J475"/>
  <c r="J474"/>
  <c r="J473"/>
  <c r="J472"/>
  <c r="J471"/>
  <c r="J470"/>
  <c r="J469"/>
  <c r="J468"/>
  <c r="J467"/>
  <c r="J466"/>
  <c r="J465"/>
  <c r="J464"/>
  <c r="J463"/>
  <c r="J462"/>
  <c r="J461"/>
  <c r="J460"/>
  <c r="J459"/>
  <c r="J458"/>
  <c r="J457"/>
  <c r="J456"/>
  <c r="J455"/>
  <c r="J454"/>
  <c r="J453"/>
  <c r="J452"/>
  <c r="J451"/>
  <c r="J450"/>
  <c r="J449"/>
  <c r="J448"/>
  <c r="J447"/>
  <c r="J446"/>
  <c r="J445"/>
  <c r="J444"/>
  <c r="J443"/>
  <c r="J442"/>
  <c r="J441"/>
  <c r="J440"/>
  <c r="J439"/>
  <c r="J438"/>
  <c r="J437"/>
  <c r="J436"/>
  <c r="J435"/>
  <c r="J434"/>
  <c r="J433"/>
  <c r="J432"/>
  <c r="J431"/>
  <c r="J430"/>
  <c r="J429"/>
  <c r="J428"/>
  <c r="J427"/>
  <c r="J426"/>
  <c r="J425"/>
  <c r="J424"/>
  <c r="J423"/>
  <c r="J422"/>
  <c r="J421"/>
  <c r="J420"/>
  <c r="J419"/>
  <c r="J418"/>
  <c r="J417"/>
  <c r="J416"/>
  <c r="J415"/>
  <c r="J414"/>
  <c r="J413"/>
  <c r="J412"/>
  <c r="J411"/>
  <c r="J410"/>
  <c r="J409"/>
  <c r="J408"/>
  <c r="J407"/>
  <c r="J406"/>
  <c r="J405"/>
  <c r="J404"/>
  <c r="J403"/>
  <c r="J402"/>
  <c r="J401"/>
  <c r="J400"/>
  <c r="J399"/>
  <c r="J398"/>
  <c r="J397"/>
  <c r="J396"/>
  <c r="J395"/>
  <c r="J394"/>
  <c r="J393"/>
  <c r="J392"/>
  <c r="J391"/>
  <c r="J390"/>
  <c r="J389"/>
  <c r="J388"/>
  <c r="J387"/>
  <c r="J386"/>
  <c r="J385"/>
  <c r="J384"/>
  <c r="J383"/>
  <c r="J382"/>
  <c r="J381"/>
  <c r="J380"/>
  <c r="J379"/>
  <c r="J378"/>
  <c r="J377"/>
  <c r="J376"/>
  <c r="J375"/>
  <c r="J374"/>
  <c r="J373"/>
  <c r="J372"/>
  <c r="J371"/>
  <c r="J370"/>
  <c r="J369"/>
  <c r="J368"/>
  <c r="J367"/>
  <c r="J366"/>
  <c r="J365"/>
  <c r="J364"/>
  <c r="J363"/>
  <c r="J362"/>
  <c r="J361"/>
  <c r="J360"/>
  <c r="J359"/>
  <c r="J358"/>
  <c r="J357"/>
  <c r="J356"/>
  <c r="J355"/>
  <c r="J354"/>
  <c r="J353"/>
  <c r="J352"/>
  <c r="J351"/>
  <c r="J350"/>
  <c r="J349"/>
  <c r="J348"/>
  <c r="J347"/>
  <c r="J346"/>
  <c r="J345"/>
  <c r="J344"/>
  <c r="J343"/>
  <c r="J342"/>
  <c r="J341"/>
  <c r="J340"/>
  <c r="J339"/>
  <c r="J338"/>
  <c r="J337"/>
  <c r="J336"/>
  <c r="J335"/>
  <c r="J334"/>
  <c r="J333"/>
  <c r="J332"/>
  <c r="J331"/>
  <c r="J330"/>
  <c r="J329"/>
  <c r="J328"/>
  <c r="J327"/>
  <c r="J326"/>
  <c r="J325"/>
  <c r="J324"/>
  <c r="J323"/>
  <c r="J322"/>
  <c r="J321"/>
  <c r="J320"/>
  <c r="J319"/>
  <c r="J318"/>
  <c r="J317"/>
  <c r="J316"/>
  <c r="J315"/>
  <c r="J314"/>
  <c r="J313"/>
  <c r="J312"/>
  <c r="J311"/>
  <c r="J310"/>
  <c r="J309"/>
  <c r="J308"/>
  <c r="J307"/>
  <c r="J306"/>
  <c r="J305"/>
  <c r="J304"/>
  <c r="J303"/>
  <c r="J302"/>
  <c r="J301"/>
  <c r="J300"/>
  <c r="J299"/>
  <c r="J298"/>
  <c r="J297"/>
  <c r="J296"/>
  <c r="J295"/>
  <c r="J294"/>
  <c r="J293"/>
  <c r="J292"/>
  <c r="J291"/>
  <c r="J290"/>
  <c r="J289"/>
  <c r="J288"/>
  <c r="J287"/>
  <c r="J286"/>
  <c r="J285"/>
  <c r="J284"/>
  <c r="J283"/>
  <c r="J282"/>
  <c r="J281"/>
  <c r="J280"/>
  <c r="J279"/>
  <c r="J278"/>
  <c r="J277"/>
  <c r="J276"/>
  <c r="J275"/>
  <c r="J274"/>
  <c r="J273"/>
  <c r="J272"/>
  <c r="J271"/>
  <c r="J270"/>
  <c r="J269"/>
  <c r="J268"/>
  <c r="J267"/>
  <c r="J266"/>
  <c r="J265"/>
  <c r="J264"/>
  <c r="J263"/>
  <c r="J262"/>
  <c r="J261"/>
  <c r="J260"/>
  <c r="J259"/>
  <c r="J258"/>
  <c r="J257"/>
  <c r="J256"/>
  <c r="J255"/>
  <c r="J254"/>
  <c r="J253"/>
  <c r="J252"/>
  <c r="J251"/>
  <c r="J250"/>
  <c r="J249"/>
  <c r="J248"/>
  <c r="J247"/>
  <c r="J246"/>
  <c r="J245"/>
  <c r="J244"/>
  <c r="J243"/>
  <c r="J242"/>
  <c r="J241"/>
  <c r="J240"/>
  <c r="J239"/>
  <c r="J238"/>
  <c r="J237"/>
  <c r="J236"/>
  <c r="J235"/>
  <c r="J234"/>
  <c r="J233"/>
  <c r="J232"/>
  <c r="J231"/>
  <c r="J230"/>
  <c r="J229"/>
  <c r="J228"/>
  <c r="J227"/>
  <c r="J226"/>
  <c r="J225"/>
  <c r="J224"/>
  <c r="J223"/>
  <c r="J222"/>
  <c r="J221"/>
  <c r="J220"/>
  <c r="J219"/>
  <c r="J218"/>
  <c r="J217"/>
  <c r="J216"/>
  <c r="J215"/>
  <c r="J214"/>
  <c r="J213"/>
  <c r="J212"/>
  <c r="J211"/>
  <c r="J210"/>
  <c r="J209"/>
  <c r="J208"/>
  <c r="J207"/>
  <c r="J206"/>
  <c r="J205"/>
  <c r="J204"/>
  <c r="J203"/>
  <c r="J202"/>
  <c r="J201"/>
  <c r="J200"/>
  <c r="J199"/>
  <c r="J198"/>
  <c r="J197"/>
  <c r="J196"/>
  <c r="J195"/>
  <c r="J194"/>
  <c r="J193"/>
  <c r="J192"/>
  <c r="J191"/>
  <c r="J190"/>
  <c r="J189"/>
  <c r="J188"/>
  <c r="J187"/>
  <c r="J186"/>
  <c r="J185"/>
  <c r="J184"/>
  <c r="J183"/>
  <c r="J182"/>
  <c r="J181"/>
  <c r="J180"/>
  <c r="J179"/>
  <c r="J178"/>
  <c r="J177"/>
  <c r="J176"/>
  <c r="J175"/>
  <c r="J174"/>
  <c r="J173"/>
  <c r="J172"/>
  <c r="J171"/>
  <c r="J170"/>
  <c r="J169"/>
  <c r="J168"/>
  <c r="J167"/>
  <c r="J166"/>
  <c r="J165"/>
  <c r="J164"/>
  <c r="J163"/>
  <c r="J162"/>
  <c r="J161"/>
  <c r="J160"/>
  <c r="J159"/>
  <c r="J158"/>
  <c r="J157"/>
  <c r="J156"/>
  <c r="J155"/>
  <c r="J154"/>
  <c r="J153"/>
  <c r="J152"/>
  <c r="J151"/>
  <c r="J150"/>
  <c r="J149"/>
  <c r="J148"/>
  <c r="J147"/>
  <c r="J146"/>
  <c r="J145"/>
  <c r="J144"/>
  <c r="J143"/>
  <c r="J142"/>
  <c r="J141"/>
  <c r="J140"/>
  <c r="J139"/>
  <c r="J138"/>
  <c r="J137"/>
  <c r="J136"/>
  <c r="J135"/>
  <c r="J134"/>
  <c r="J133"/>
  <c r="J132"/>
  <c r="J131"/>
  <c r="J130"/>
  <c r="J129"/>
  <c r="J128"/>
  <c r="J127"/>
  <c r="J126"/>
  <c r="J125"/>
  <c r="J124"/>
  <c r="J123"/>
  <c r="J122"/>
  <c r="J121"/>
  <c r="J120"/>
  <c r="J119"/>
  <c r="J118"/>
  <c r="J117"/>
  <c r="J116"/>
  <c r="J115"/>
  <c r="J114"/>
  <c r="J113"/>
  <c r="J112"/>
  <c r="J111"/>
  <c r="J110"/>
  <c r="J109"/>
  <c r="J108"/>
  <c r="J107"/>
  <c r="J106"/>
  <c r="J105"/>
  <c r="J104"/>
  <c r="J103"/>
  <c r="J102"/>
  <c r="J101"/>
  <c r="J100"/>
  <c r="J99"/>
  <c r="J98"/>
  <c r="J97"/>
  <c r="J96"/>
  <c r="J95"/>
  <c r="J94"/>
  <c r="J93"/>
  <c r="J92"/>
  <c r="J91"/>
  <c r="J90"/>
  <c r="J89"/>
  <c r="J88"/>
  <c r="J87"/>
  <c r="J86"/>
  <c r="J85"/>
  <c r="J84"/>
  <c r="J83"/>
  <c r="J82"/>
  <c r="J81"/>
  <c r="J80"/>
  <c r="J79"/>
  <c r="J78"/>
  <c r="J77"/>
  <c r="J76"/>
  <c r="J75"/>
  <c r="J74"/>
  <c r="J73"/>
  <c r="J72"/>
  <c r="J71"/>
  <c r="J70"/>
  <c r="J69"/>
  <c r="J68"/>
  <c r="J67"/>
  <c r="J66"/>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J9"/>
  <c r="J8"/>
  <c r="H512"/>
  <c r="H511"/>
  <c r="H510"/>
  <c r="H509"/>
  <c r="H508"/>
  <c r="H507"/>
  <c r="H506"/>
  <c r="H505"/>
  <c r="H504"/>
  <c r="H503"/>
  <c r="H502"/>
  <c r="H501"/>
  <c r="H500"/>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428"/>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372"/>
  <c r="H371"/>
  <c r="H370"/>
  <c r="H369"/>
  <c r="H368"/>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M7" i="1"/>
  <c r="K7"/>
  <c r="J7"/>
  <c r="I512"/>
  <c r="I511"/>
  <c r="I510"/>
  <c r="I509"/>
  <c r="I508"/>
  <c r="I507"/>
  <c r="I506"/>
  <c r="I505"/>
  <c r="I504"/>
  <c r="I503"/>
  <c r="I502"/>
  <c r="I501"/>
  <c r="I500"/>
  <c r="I499"/>
  <c r="I498"/>
  <c r="I497"/>
  <c r="I496"/>
  <c r="I495"/>
  <c r="I494"/>
  <c r="I493"/>
  <c r="I492"/>
  <c r="I491"/>
  <c r="I490"/>
  <c r="I489"/>
  <c r="I488"/>
  <c r="I487"/>
  <c r="I486"/>
  <c r="I485"/>
  <c r="I484"/>
  <c r="I483"/>
  <c r="I482"/>
  <c r="I481"/>
  <c r="I480"/>
  <c r="I479"/>
  <c r="I478"/>
  <c r="I477"/>
  <c r="I476"/>
  <c r="I475"/>
  <c r="I474"/>
  <c r="I473"/>
  <c r="I472"/>
  <c r="I471"/>
  <c r="I470"/>
  <c r="I469"/>
  <c r="I468"/>
  <c r="I467"/>
  <c r="I466"/>
  <c r="I465"/>
  <c r="I464"/>
  <c r="I463"/>
  <c r="I462"/>
  <c r="I461"/>
  <c r="I460"/>
  <c r="I459"/>
  <c r="I458"/>
  <c r="I457"/>
  <c r="I456"/>
  <c r="I455"/>
  <c r="I454"/>
  <c r="I453"/>
  <c r="I452"/>
  <c r="I451"/>
  <c r="I450"/>
  <c r="I449"/>
  <c r="I448"/>
  <c r="I447"/>
  <c r="I446"/>
  <c r="I445"/>
  <c r="I444"/>
  <c r="I443"/>
  <c r="I442"/>
  <c r="I441"/>
  <c r="I440"/>
  <c r="I439"/>
  <c r="I438"/>
  <c r="I437"/>
  <c r="I436"/>
  <c r="I435"/>
  <c r="I434"/>
  <c r="I433"/>
  <c r="I432"/>
  <c r="I431"/>
  <c r="I430"/>
  <c r="I429"/>
  <c r="I428"/>
  <c r="I427"/>
  <c r="I426"/>
  <c r="I425"/>
  <c r="I424"/>
  <c r="I423"/>
  <c r="I422"/>
  <c r="I421"/>
  <c r="I420"/>
  <c r="I419"/>
  <c r="I418"/>
  <c r="I417"/>
  <c r="I416"/>
  <c r="I415"/>
  <c r="I414"/>
  <c r="I413"/>
  <c r="I412"/>
  <c r="I411"/>
  <c r="I410"/>
  <c r="I409"/>
  <c r="I408"/>
  <c r="I407"/>
  <c r="I406"/>
  <c r="I405"/>
  <c r="I404"/>
  <c r="I403"/>
  <c r="I402"/>
  <c r="I401"/>
  <c r="I400"/>
  <c r="I399"/>
  <c r="I398"/>
  <c r="I397"/>
  <c r="I396"/>
  <c r="I395"/>
  <c r="I394"/>
  <c r="I393"/>
  <c r="I392"/>
  <c r="I391"/>
  <c r="I390"/>
  <c r="I389"/>
  <c r="I388"/>
  <c r="I387"/>
  <c r="I386"/>
  <c r="I385"/>
  <c r="I384"/>
  <c r="I383"/>
  <c r="I382"/>
  <c r="I381"/>
  <c r="I380"/>
  <c r="I379"/>
  <c r="I378"/>
  <c r="I377"/>
  <c r="I376"/>
  <c r="I375"/>
  <c r="I374"/>
  <c r="I373"/>
  <c r="I372"/>
  <c r="I371"/>
  <c r="I370"/>
  <c r="I369"/>
  <c r="I368"/>
  <c r="I367"/>
  <c r="I366"/>
  <c r="I365"/>
  <c r="I364"/>
  <c r="I363"/>
  <c r="I362"/>
  <c r="I361"/>
  <c r="I360"/>
  <c r="I359"/>
  <c r="I358"/>
  <c r="I357"/>
  <c r="I356"/>
  <c r="I355"/>
  <c r="I354"/>
  <c r="I353"/>
  <c r="I352"/>
  <c r="I351"/>
  <c r="I350"/>
  <c r="I349"/>
  <c r="I348"/>
  <c r="I347"/>
  <c r="I346"/>
  <c r="I345"/>
  <c r="I344"/>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I246"/>
  <c r="I245"/>
  <c r="I244"/>
  <c r="I243"/>
  <c r="I242"/>
  <c r="I241"/>
  <c r="I240"/>
  <c r="I239"/>
  <c r="I238"/>
  <c r="I237"/>
  <c r="I236"/>
  <c r="I235"/>
  <c r="I234"/>
  <c r="I233"/>
  <c r="I232"/>
  <c r="I231"/>
  <c r="I230"/>
  <c r="I229"/>
  <c r="I228"/>
  <c r="I227"/>
  <c r="I226"/>
  <c r="I225"/>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F512" i="10"/>
  <c r="F511"/>
  <c r="G511" s="1"/>
  <c r="F510"/>
  <c r="F509"/>
  <c r="F508"/>
  <c r="F507"/>
  <c r="G507" s="1"/>
  <c r="F506"/>
  <c r="F505"/>
  <c r="F504"/>
  <c r="F503"/>
  <c r="G503" s="1"/>
  <c r="F502"/>
  <c r="F501"/>
  <c r="F500"/>
  <c r="F499"/>
  <c r="G499" s="1"/>
  <c r="F498"/>
  <c r="F497"/>
  <c r="F496"/>
  <c r="F495"/>
  <c r="G495" s="1"/>
  <c r="F494"/>
  <c r="F493"/>
  <c r="F492"/>
  <c r="F491"/>
  <c r="G491" s="1"/>
  <c r="F490"/>
  <c r="F489"/>
  <c r="F488"/>
  <c r="F487"/>
  <c r="G487" s="1"/>
  <c r="F486"/>
  <c r="F485"/>
  <c r="F484"/>
  <c r="F483"/>
  <c r="G483" s="1"/>
  <c r="F482"/>
  <c r="F481"/>
  <c r="F480"/>
  <c r="F479"/>
  <c r="G479" s="1"/>
  <c r="F478"/>
  <c r="F477"/>
  <c r="F476"/>
  <c r="F475"/>
  <c r="G475" s="1"/>
  <c r="F474"/>
  <c r="F473"/>
  <c r="F472"/>
  <c r="F471"/>
  <c r="G471" s="1"/>
  <c r="F470"/>
  <c r="F469"/>
  <c r="F468"/>
  <c r="F467"/>
  <c r="G467" s="1"/>
  <c r="F466"/>
  <c r="F465"/>
  <c r="F464"/>
  <c r="F463"/>
  <c r="G463" s="1"/>
  <c r="F462"/>
  <c r="F461"/>
  <c r="F460"/>
  <c r="F459"/>
  <c r="G459" s="1"/>
  <c r="F458"/>
  <c r="F457"/>
  <c r="F456"/>
  <c r="F455"/>
  <c r="G455" s="1"/>
  <c r="F454"/>
  <c r="F453"/>
  <c r="F452"/>
  <c r="F451"/>
  <c r="G451" s="1"/>
  <c r="F450"/>
  <c r="F449"/>
  <c r="F448"/>
  <c r="F447"/>
  <c r="G447" s="1"/>
  <c r="F446"/>
  <c r="F445"/>
  <c r="F444"/>
  <c r="F443"/>
  <c r="G443" s="1"/>
  <c r="F442"/>
  <c r="F441"/>
  <c r="F440"/>
  <c r="F439"/>
  <c r="G439" s="1"/>
  <c r="F438"/>
  <c r="F437"/>
  <c r="F436"/>
  <c r="F435"/>
  <c r="G435" s="1"/>
  <c r="F434"/>
  <c r="F433"/>
  <c r="F432"/>
  <c r="F431"/>
  <c r="G431" s="1"/>
  <c r="F430"/>
  <c r="F429"/>
  <c r="F428"/>
  <c r="F427"/>
  <c r="G427" s="1"/>
  <c r="F426"/>
  <c r="F425"/>
  <c r="F424"/>
  <c r="F423"/>
  <c r="G423" s="1"/>
  <c r="F422"/>
  <c r="F421"/>
  <c r="F420"/>
  <c r="F419"/>
  <c r="G419" s="1"/>
  <c r="F418"/>
  <c r="F417"/>
  <c r="F416"/>
  <c r="F415"/>
  <c r="G415" s="1"/>
  <c r="F414"/>
  <c r="F413"/>
  <c r="F412"/>
  <c r="F411"/>
  <c r="G411" s="1"/>
  <c r="F410"/>
  <c r="F409"/>
  <c r="F408"/>
  <c r="F407"/>
  <c r="G407" s="1"/>
  <c r="F406"/>
  <c r="F405"/>
  <c r="F404"/>
  <c r="F403"/>
  <c r="G403" s="1"/>
  <c r="F402"/>
  <c r="F401"/>
  <c r="F400"/>
  <c r="F399"/>
  <c r="G399" s="1"/>
  <c r="F398"/>
  <c r="F397"/>
  <c r="F396"/>
  <c r="F395"/>
  <c r="G395" s="1"/>
  <c r="F394"/>
  <c r="F393"/>
  <c r="F392"/>
  <c r="F391"/>
  <c r="G391" s="1"/>
  <c r="F390"/>
  <c r="F389"/>
  <c r="F388"/>
  <c r="F387"/>
  <c r="G387" s="1"/>
  <c r="F386"/>
  <c r="F385"/>
  <c r="F384"/>
  <c r="F383"/>
  <c r="G383" s="1"/>
  <c r="F382"/>
  <c r="F381"/>
  <c r="F380"/>
  <c r="F379"/>
  <c r="G379" s="1"/>
  <c r="F378"/>
  <c r="F377"/>
  <c r="F376"/>
  <c r="F375"/>
  <c r="G375" s="1"/>
  <c r="F374"/>
  <c r="F373"/>
  <c r="F372"/>
  <c r="F371"/>
  <c r="G371" s="1"/>
  <c r="F370"/>
  <c r="F369"/>
  <c r="F368"/>
  <c r="F367"/>
  <c r="G367" s="1"/>
  <c r="F366"/>
  <c r="F365"/>
  <c r="F364"/>
  <c r="F363"/>
  <c r="G363" s="1"/>
  <c r="F362"/>
  <c r="F361"/>
  <c r="F360"/>
  <c r="F359"/>
  <c r="G359" s="1"/>
  <c r="F358"/>
  <c r="F357"/>
  <c r="F356"/>
  <c r="F355"/>
  <c r="G355" s="1"/>
  <c r="F354"/>
  <c r="F353"/>
  <c r="F352"/>
  <c r="F351"/>
  <c r="G351" s="1"/>
  <c r="F350"/>
  <c r="F349"/>
  <c r="F348"/>
  <c r="F347"/>
  <c r="G347" s="1"/>
  <c r="F346"/>
  <c r="F345"/>
  <c r="F344"/>
  <c r="F343"/>
  <c r="G343" s="1"/>
  <c r="F342"/>
  <c r="F341"/>
  <c r="F340"/>
  <c r="F339"/>
  <c r="G339" s="1"/>
  <c r="F338"/>
  <c r="F337"/>
  <c r="F336"/>
  <c r="F335"/>
  <c r="G335" s="1"/>
  <c r="F334"/>
  <c r="F333"/>
  <c r="F332"/>
  <c r="F331"/>
  <c r="G331" s="1"/>
  <c r="F330"/>
  <c r="F329"/>
  <c r="F328"/>
  <c r="F327"/>
  <c r="G327" s="1"/>
  <c r="F326"/>
  <c r="F325"/>
  <c r="F324"/>
  <c r="F323"/>
  <c r="G323" s="1"/>
  <c r="F322"/>
  <c r="F321"/>
  <c r="F320"/>
  <c r="F319"/>
  <c r="G319" s="1"/>
  <c r="F318"/>
  <c r="F317"/>
  <c r="F316"/>
  <c r="F315"/>
  <c r="G315" s="1"/>
  <c r="F314"/>
  <c r="F313"/>
  <c r="F312"/>
  <c r="F311"/>
  <c r="G311" s="1"/>
  <c r="F310"/>
  <c r="F309"/>
  <c r="F308"/>
  <c r="F307"/>
  <c r="G307" s="1"/>
  <c r="F306"/>
  <c r="F305"/>
  <c r="F304"/>
  <c r="F303"/>
  <c r="G303" s="1"/>
  <c r="F302"/>
  <c r="F301"/>
  <c r="F300"/>
  <c r="F299"/>
  <c r="G299" s="1"/>
  <c r="F298"/>
  <c r="F297"/>
  <c r="F296"/>
  <c r="F295"/>
  <c r="G295" s="1"/>
  <c r="F294"/>
  <c r="F293"/>
  <c r="F292"/>
  <c r="F291"/>
  <c r="G291" s="1"/>
  <c r="F290"/>
  <c r="F289"/>
  <c r="F288"/>
  <c r="F287"/>
  <c r="G287" s="1"/>
  <c r="F286"/>
  <c r="F285"/>
  <c r="F284"/>
  <c r="F283"/>
  <c r="G283" s="1"/>
  <c r="F282"/>
  <c r="F281"/>
  <c r="F280"/>
  <c r="F279"/>
  <c r="G279" s="1"/>
  <c r="F278"/>
  <c r="F277"/>
  <c r="F276"/>
  <c r="F275"/>
  <c r="G275" s="1"/>
  <c r="F274"/>
  <c r="F273"/>
  <c r="F272"/>
  <c r="F271"/>
  <c r="G271" s="1"/>
  <c r="F270"/>
  <c r="F269"/>
  <c r="F268"/>
  <c r="F267"/>
  <c r="G267" s="1"/>
  <c r="F266"/>
  <c r="F265"/>
  <c r="F264"/>
  <c r="F263"/>
  <c r="G263" s="1"/>
  <c r="F262"/>
  <c r="F261"/>
  <c r="F260"/>
  <c r="F259"/>
  <c r="G259" s="1"/>
  <c r="F258"/>
  <c r="F257"/>
  <c r="F256"/>
  <c r="F255"/>
  <c r="G255" s="1"/>
  <c r="F254"/>
  <c r="F253"/>
  <c r="F252"/>
  <c r="F251"/>
  <c r="G251" s="1"/>
  <c r="F250"/>
  <c r="F249"/>
  <c r="F248"/>
  <c r="F247"/>
  <c r="G247" s="1"/>
  <c r="F246"/>
  <c r="F245"/>
  <c r="F244"/>
  <c r="F243"/>
  <c r="G243" s="1"/>
  <c r="F242"/>
  <c r="F241"/>
  <c r="F240"/>
  <c r="F239"/>
  <c r="G239" s="1"/>
  <c r="F238"/>
  <c r="F237"/>
  <c r="F236"/>
  <c r="F235"/>
  <c r="G235" s="1"/>
  <c r="F234"/>
  <c r="F233"/>
  <c r="F232"/>
  <c r="F231"/>
  <c r="G231" s="1"/>
  <c r="F230"/>
  <c r="F229"/>
  <c r="F228"/>
  <c r="F227"/>
  <c r="G227" s="1"/>
  <c r="F226"/>
  <c r="F225"/>
  <c r="F224"/>
  <c r="F223"/>
  <c r="G223" s="1"/>
  <c r="F222"/>
  <c r="F221"/>
  <c r="F220"/>
  <c r="F219"/>
  <c r="G219" s="1"/>
  <c r="F218"/>
  <c r="F217"/>
  <c r="F216"/>
  <c r="F215"/>
  <c r="G215" s="1"/>
  <c r="F214"/>
  <c r="F213"/>
  <c r="F212"/>
  <c r="F211"/>
  <c r="G211" s="1"/>
  <c r="F210"/>
  <c r="F209"/>
  <c r="F208"/>
  <c r="F207"/>
  <c r="G207" s="1"/>
  <c r="F206"/>
  <c r="F205"/>
  <c r="F204"/>
  <c r="F203"/>
  <c r="G203" s="1"/>
  <c r="F202"/>
  <c r="F201"/>
  <c r="F200"/>
  <c r="F199"/>
  <c r="G199" s="1"/>
  <c r="F198"/>
  <c r="F197"/>
  <c r="F196"/>
  <c r="F195"/>
  <c r="G195" s="1"/>
  <c r="F194"/>
  <c r="F193"/>
  <c r="F192"/>
  <c r="F191"/>
  <c r="G191" s="1"/>
  <c r="F190"/>
  <c r="F189"/>
  <c r="F188"/>
  <c r="F187"/>
  <c r="G187" s="1"/>
  <c r="F186"/>
  <c r="F185"/>
  <c r="F184"/>
  <c r="F183"/>
  <c r="G183" s="1"/>
  <c r="F182"/>
  <c r="F181"/>
  <c r="F180"/>
  <c r="F179"/>
  <c r="G179" s="1"/>
  <c r="F178"/>
  <c r="F177"/>
  <c r="F176"/>
  <c r="F175"/>
  <c r="G175" s="1"/>
  <c r="F174"/>
  <c r="F173"/>
  <c r="F172"/>
  <c r="F171"/>
  <c r="G171" s="1"/>
  <c r="F170"/>
  <c r="F169"/>
  <c r="F168"/>
  <c r="F167"/>
  <c r="G167" s="1"/>
  <c r="F166"/>
  <c r="F165"/>
  <c r="F164"/>
  <c r="F163"/>
  <c r="G163" s="1"/>
  <c r="F162"/>
  <c r="F161"/>
  <c r="F160"/>
  <c r="F159"/>
  <c r="G159" s="1"/>
  <c r="F158"/>
  <c r="F157"/>
  <c r="F156"/>
  <c r="F155"/>
  <c r="G155" s="1"/>
  <c r="F154"/>
  <c r="F153"/>
  <c r="F152"/>
  <c r="F151"/>
  <c r="G151" s="1"/>
  <c r="F150"/>
  <c r="F149"/>
  <c r="F148"/>
  <c r="F147"/>
  <c r="G147" s="1"/>
  <c r="F146"/>
  <c r="F145"/>
  <c r="F144"/>
  <c r="F143"/>
  <c r="G143" s="1"/>
  <c r="F142"/>
  <c r="F141"/>
  <c r="F140"/>
  <c r="F139"/>
  <c r="G139" s="1"/>
  <c r="F138"/>
  <c r="F137"/>
  <c r="F136"/>
  <c r="F135"/>
  <c r="G135" s="1"/>
  <c r="F134"/>
  <c r="F133"/>
  <c r="F132"/>
  <c r="F131"/>
  <c r="G131" s="1"/>
  <c r="F130"/>
  <c r="F129"/>
  <c r="F128"/>
  <c r="F127"/>
  <c r="G127" s="1"/>
  <c r="F126"/>
  <c r="F125"/>
  <c r="F124"/>
  <c r="F123"/>
  <c r="G123" s="1"/>
  <c r="F122"/>
  <c r="F121"/>
  <c r="F120"/>
  <c r="F119"/>
  <c r="G119" s="1"/>
  <c r="F118"/>
  <c r="F117"/>
  <c r="F116"/>
  <c r="F115"/>
  <c r="G115" s="1"/>
  <c r="F114"/>
  <c r="F113"/>
  <c r="F112"/>
  <c r="F111"/>
  <c r="G111" s="1"/>
  <c r="F110"/>
  <c r="F109"/>
  <c r="F108"/>
  <c r="F107"/>
  <c r="G107" s="1"/>
  <c r="F106"/>
  <c r="F105"/>
  <c r="F104"/>
  <c r="F103"/>
  <c r="G103" s="1"/>
  <c r="F102"/>
  <c r="F101"/>
  <c r="F100"/>
  <c r="F99"/>
  <c r="G99" s="1"/>
  <c r="F98"/>
  <c r="F97"/>
  <c r="F96"/>
  <c r="F95"/>
  <c r="G95" s="1"/>
  <c r="F94"/>
  <c r="F93"/>
  <c r="F92"/>
  <c r="F91"/>
  <c r="G91" s="1"/>
  <c r="F90"/>
  <c r="F89"/>
  <c r="F88"/>
  <c r="F87"/>
  <c r="G87" s="1"/>
  <c r="F86"/>
  <c r="F85"/>
  <c r="F84"/>
  <c r="F83"/>
  <c r="G83" s="1"/>
  <c r="F82"/>
  <c r="F81"/>
  <c r="F80"/>
  <c r="F79"/>
  <c r="G79" s="1"/>
  <c r="F78"/>
  <c r="F77"/>
  <c r="F76"/>
  <c r="F75"/>
  <c r="G75" s="1"/>
  <c r="F74"/>
  <c r="F73"/>
  <c r="F72"/>
  <c r="F71"/>
  <c r="G71" s="1"/>
  <c r="F70"/>
  <c r="F69"/>
  <c r="F68"/>
  <c r="F67"/>
  <c r="G67" s="1"/>
  <c r="F66"/>
  <c r="F65"/>
  <c r="F64"/>
  <c r="F63"/>
  <c r="G63" s="1"/>
  <c r="F62"/>
  <c r="F61"/>
  <c r="F60"/>
  <c r="F59"/>
  <c r="G59" s="1"/>
  <c r="F58"/>
  <c r="F57"/>
  <c r="F56"/>
  <c r="F55"/>
  <c r="G55" s="1"/>
  <c r="F54"/>
  <c r="F53"/>
  <c r="F52"/>
  <c r="F51"/>
  <c r="G51" s="1"/>
  <c r="F50"/>
  <c r="F49"/>
  <c r="F48"/>
  <c r="F47"/>
  <c r="G47" s="1"/>
  <c r="F46"/>
  <c r="F45"/>
  <c r="F44"/>
  <c r="F43"/>
  <c r="G43" s="1"/>
  <c r="F42"/>
  <c r="F41"/>
  <c r="F40"/>
  <c r="F39"/>
  <c r="G39" s="1"/>
  <c r="F38"/>
  <c r="F37"/>
  <c r="F36"/>
  <c r="F35"/>
  <c r="G35" s="1"/>
  <c r="F34"/>
  <c r="F33"/>
  <c r="F32"/>
  <c r="F31"/>
  <c r="G31" s="1"/>
  <c r="F30"/>
  <c r="F29"/>
  <c r="F28"/>
  <c r="F27"/>
  <c r="G27" s="1"/>
  <c r="F26"/>
  <c r="F25"/>
  <c r="F24"/>
  <c r="F23"/>
  <c r="G23" s="1"/>
  <c r="F22"/>
  <c r="F21"/>
  <c r="F20"/>
  <c r="F19"/>
  <c r="G19" s="1"/>
  <c r="F18"/>
  <c r="F17"/>
  <c r="F16"/>
  <c r="F15"/>
  <c r="G15" s="1"/>
  <c r="F14"/>
  <c r="F13"/>
  <c r="F12"/>
  <c r="F11"/>
  <c r="G11" s="1"/>
  <c r="F10"/>
  <c r="F9"/>
  <c r="F8"/>
  <c r="F7"/>
  <c r="H7" s="1"/>
  <c r="G512"/>
  <c r="G510"/>
  <c r="G509"/>
  <c r="G508"/>
  <c r="G506"/>
  <c r="G505"/>
  <c r="G504"/>
  <c r="G502"/>
  <c r="G501"/>
  <c r="G500"/>
  <c r="G498"/>
  <c r="G497"/>
  <c r="G496"/>
  <c r="G494"/>
  <c r="G493"/>
  <c r="G492"/>
  <c r="G490"/>
  <c r="G489"/>
  <c r="G488"/>
  <c r="G486"/>
  <c r="G485"/>
  <c r="G484"/>
  <c r="G482"/>
  <c r="G481"/>
  <c r="G480"/>
  <c r="G478"/>
  <c r="G477"/>
  <c r="G476"/>
  <c r="G474"/>
  <c r="G473"/>
  <c r="G472"/>
  <c r="G470"/>
  <c r="G469"/>
  <c r="G468"/>
  <c r="G466"/>
  <c r="G465"/>
  <c r="G464"/>
  <c r="G462"/>
  <c r="G461"/>
  <c r="G460"/>
  <c r="G458"/>
  <c r="G457"/>
  <c r="G456"/>
  <c r="G454"/>
  <c r="G453"/>
  <c r="G452"/>
  <c r="G450"/>
  <c r="G449"/>
  <c r="G448"/>
  <c r="G446"/>
  <c r="G445"/>
  <c r="G444"/>
  <c r="G442"/>
  <c r="G441"/>
  <c r="G440"/>
  <c r="G438"/>
  <c r="G437"/>
  <c r="G436"/>
  <c r="G434"/>
  <c r="G433"/>
  <c r="G432"/>
  <c r="G430"/>
  <c r="G429"/>
  <c r="G428"/>
  <c r="G426"/>
  <c r="G425"/>
  <c r="G424"/>
  <c r="G422"/>
  <c r="G421"/>
  <c r="G420"/>
  <c r="G418"/>
  <c r="G417"/>
  <c r="G416"/>
  <c r="G414"/>
  <c r="G413"/>
  <c r="G412"/>
  <c r="G410"/>
  <c r="G409"/>
  <c r="G408"/>
  <c r="G406"/>
  <c r="G405"/>
  <c r="G404"/>
  <c r="G402"/>
  <c r="G401"/>
  <c r="G400"/>
  <c r="G398"/>
  <c r="G397"/>
  <c r="G396"/>
  <c r="G394"/>
  <c r="G393"/>
  <c r="G392"/>
  <c r="G390"/>
  <c r="G389"/>
  <c r="G388"/>
  <c r="G386"/>
  <c r="G385"/>
  <c r="G384"/>
  <c r="G382"/>
  <c r="G381"/>
  <c r="G380"/>
  <c r="G378"/>
  <c r="G377"/>
  <c r="G376"/>
  <c r="G374"/>
  <c r="G373"/>
  <c r="G372"/>
  <c r="G370"/>
  <c r="G369"/>
  <c r="G368"/>
  <c r="G366"/>
  <c r="G365"/>
  <c r="G364"/>
  <c r="G362"/>
  <c r="G361"/>
  <c r="G360"/>
  <c r="G358"/>
  <c r="G357"/>
  <c r="G356"/>
  <c r="G354"/>
  <c r="G353"/>
  <c r="G352"/>
  <c r="G350"/>
  <c r="G349"/>
  <c r="G348"/>
  <c r="G346"/>
  <c r="G345"/>
  <c r="G344"/>
  <c r="G342"/>
  <c r="G341"/>
  <c r="G340"/>
  <c r="G338"/>
  <c r="G337"/>
  <c r="G336"/>
  <c r="G334"/>
  <c r="G333"/>
  <c r="G332"/>
  <c r="G330"/>
  <c r="G329"/>
  <c r="G328"/>
  <c r="G326"/>
  <c r="G325"/>
  <c r="G324"/>
  <c r="G322"/>
  <c r="G321"/>
  <c r="G320"/>
  <c r="G318"/>
  <c r="G317"/>
  <c r="G316"/>
  <c r="G314"/>
  <c r="G313"/>
  <c r="G312"/>
  <c r="G310"/>
  <c r="G309"/>
  <c r="G308"/>
  <c r="G306"/>
  <c r="G305"/>
  <c r="G304"/>
  <c r="G302"/>
  <c r="G301"/>
  <c r="G300"/>
  <c r="G298"/>
  <c r="G297"/>
  <c r="G296"/>
  <c r="G294"/>
  <c r="G293"/>
  <c r="G292"/>
  <c r="G290"/>
  <c r="G289"/>
  <c r="G288"/>
  <c r="G286"/>
  <c r="G285"/>
  <c r="G284"/>
  <c r="G282"/>
  <c r="G281"/>
  <c r="G280"/>
  <c r="G278"/>
  <c r="G277"/>
  <c r="G276"/>
  <c r="G274"/>
  <c r="G273"/>
  <c r="G272"/>
  <c r="G270"/>
  <c r="G269"/>
  <c r="G268"/>
  <c r="G266"/>
  <c r="G265"/>
  <c r="G264"/>
  <c r="G262"/>
  <c r="G261"/>
  <c r="G260"/>
  <c r="G258"/>
  <c r="G257"/>
  <c r="G256"/>
  <c r="G254"/>
  <c r="G253"/>
  <c r="G252"/>
  <c r="G250"/>
  <c r="G249"/>
  <c r="G248"/>
  <c r="G246"/>
  <c r="G245"/>
  <c r="G244"/>
  <c r="G242"/>
  <c r="G241"/>
  <c r="G240"/>
  <c r="G238"/>
  <c r="G237"/>
  <c r="G236"/>
  <c r="G234"/>
  <c r="G233"/>
  <c r="G232"/>
  <c r="G230"/>
  <c r="G229"/>
  <c r="G228"/>
  <c r="G226"/>
  <c r="G225"/>
  <c r="G224"/>
  <c r="G222"/>
  <c r="G221"/>
  <c r="G220"/>
  <c r="G218"/>
  <c r="G217"/>
  <c r="G216"/>
  <c r="G214"/>
  <c r="G213"/>
  <c r="G212"/>
  <c r="G210"/>
  <c r="G209"/>
  <c r="G208"/>
  <c r="G206"/>
  <c r="G205"/>
  <c r="G204"/>
  <c r="G202"/>
  <c r="G201"/>
  <c r="G200"/>
  <c r="G198"/>
  <c r="G197"/>
  <c r="G196"/>
  <c r="G194"/>
  <c r="G193"/>
  <c r="G192"/>
  <c r="G190"/>
  <c r="G189"/>
  <c r="G188"/>
  <c r="G186"/>
  <c r="G185"/>
  <c r="G184"/>
  <c r="G182"/>
  <c r="G181"/>
  <c r="G180"/>
  <c r="G178"/>
  <c r="G177"/>
  <c r="G176"/>
  <c r="G174"/>
  <c r="G173"/>
  <c r="G172"/>
  <c r="G170"/>
  <c r="G169"/>
  <c r="G168"/>
  <c r="G166"/>
  <c r="G165"/>
  <c r="G164"/>
  <c r="G162"/>
  <c r="G161"/>
  <c r="G160"/>
  <c r="G158"/>
  <c r="G157"/>
  <c r="G156"/>
  <c r="G154"/>
  <c r="G153"/>
  <c r="G152"/>
  <c r="G150"/>
  <c r="G149"/>
  <c r="G148"/>
  <c r="G146"/>
  <c r="G145"/>
  <c r="G144"/>
  <c r="G142"/>
  <c r="G141"/>
  <c r="G140"/>
  <c r="G138"/>
  <c r="G137"/>
  <c r="G136"/>
  <c r="G134"/>
  <c r="G133"/>
  <c r="G132"/>
  <c r="G130"/>
  <c r="G129"/>
  <c r="G128"/>
  <c r="G126"/>
  <c r="G125"/>
  <c r="G124"/>
  <c r="G122"/>
  <c r="G121"/>
  <c r="G120"/>
  <c r="G118"/>
  <c r="G117"/>
  <c r="G116"/>
  <c r="G114"/>
  <c r="G113"/>
  <c r="G112"/>
  <c r="G110"/>
  <c r="G109"/>
  <c r="G108"/>
  <c r="G106"/>
  <c r="G105"/>
  <c r="G104"/>
  <c r="G102"/>
  <c r="G101"/>
  <c r="G100"/>
  <c r="G98"/>
  <c r="G97"/>
  <c r="G96"/>
  <c r="G94"/>
  <c r="G93"/>
  <c r="G92"/>
  <c r="G90"/>
  <c r="G89"/>
  <c r="G88"/>
  <c r="G86"/>
  <c r="G85"/>
  <c r="G84"/>
  <c r="G82"/>
  <c r="G81"/>
  <c r="G80"/>
  <c r="G78"/>
  <c r="G77"/>
  <c r="G76"/>
  <c r="G74"/>
  <c r="G73"/>
  <c r="G72"/>
  <c r="G70"/>
  <c r="G69"/>
  <c r="G68"/>
  <c r="G66"/>
  <c r="G65"/>
  <c r="G64"/>
  <c r="G62"/>
  <c r="G61"/>
  <c r="G60"/>
  <c r="G58"/>
  <c r="G57"/>
  <c r="G56"/>
  <c r="G54"/>
  <c r="G53"/>
  <c r="G52"/>
  <c r="G50"/>
  <c r="G49"/>
  <c r="G48"/>
  <c r="G46"/>
  <c r="G45"/>
  <c r="G44"/>
  <c r="G42"/>
  <c r="G41"/>
  <c r="G40"/>
  <c r="G38"/>
  <c r="G37"/>
  <c r="G36"/>
  <c r="G34"/>
  <c r="G32"/>
  <c r="G30"/>
  <c r="G29"/>
  <c r="G28"/>
  <c r="G26"/>
  <c r="G25"/>
  <c r="G24"/>
  <c r="G22"/>
  <c r="G21"/>
  <c r="G20"/>
  <c r="G18"/>
  <c r="G17"/>
  <c r="G16"/>
  <c r="G14"/>
  <c r="G13"/>
  <c r="G12"/>
  <c r="G10"/>
  <c r="G9"/>
  <c r="G8"/>
  <c r="G33"/>
  <c r="B2"/>
  <c r="A5"/>
  <c r="G4"/>
  <c r="A4"/>
  <c r="Z15" i="13"/>
  <c r="Z12"/>
  <c r="Z11"/>
  <c r="C15" i="40"/>
  <c r="C13"/>
  <c r="C11"/>
  <c r="C10"/>
  <c r="C9"/>
  <c r="B15"/>
  <c r="B11"/>
  <c r="B10"/>
  <c r="B9"/>
  <c r="B7"/>
  <c r="A5"/>
  <c r="G4"/>
  <c r="A4"/>
  <c r="C2"/>
  <c r="C15" i="39"/>
  <c r="C13"/>
  <c r="C11"/>
  <c r="C10"/>
  <c r="C9"/>
  <c r="B15"/>
  <c r="B11"/>
  <c r="B10"/>
  <c r="B9"/>
  <c r="B7"/>
  <c r="A5"/>
  <c r="G4"/>
  <c r="A4"/>
  <c r="C2"/>
  <c r="C15" i="38"/>
  <c r="C13"/>
  <c r="C11"/>
  <c r="C10"/>
  <c r="C9"/>
  <c r="B15"/>
  <c r="B11"/>
  <c r="B10"/>
  <c r="B9"/>
  <c r="B7"/>
  <c r="A5"/>
  <c r="G4"/>
  <c r="A4"/>
  <c r="C2"/>
  <c r="C15" i="37"/>
  <c r="C13"/>
  <c r="C11"/>
  <c r="C10"/>
  <c r="C9"/>
  <c r="B15"/>
  <c r="B11"/>
  <c r="B10"/>
  <c r="B9"/>
  <c r="B7"/>
  <c r="A5"/>
  <c r="G4"/>
  <c r="A4"/>
  <c r="C2"/>
  <c r="C15" i="36"/>
  <c r="C13"/>
  <c r="C11"/>
  <c r="C10"/>
  <c r="C9"/>
  <c r="B15"/>
  <c r="B11"/>
  <c r="B10"/>
  <c r="B9"/>
  <c r="B7"/>
  <c r="A5"/>
  <c r="G4"/>
  <c r="A4"/>
  <c r="C2"/>
  <c r="M512" i="35"/>
  <c r="K512"/>
  <c r="J512"/>
  <c r="M511"/>
  <c r="K511"/>
  <c r="J511"/>
  <c r="M510"/>
  <c r="K510"/>
  <c r="J510"/>
  <c r="M509"/>
  <c r="K509"/>
  <c r="J509"/>
  <c r="M508"/>
  <c r="K508"/>
  <c r="J508"/>
  <c r="M507"/>
  <c r="K507"/>
  <c r="J507"/>
  <c r="M506"/>
  <c r="K506"/>
  <c r="J506"/>
  <c r="M505"/>
  <c r="K505"/>
  <c r="J505"/>
  <c r="M504"/>
  <c r="K504"/>
  <c r="J504"/>
  <c r="M503"/>
  <c r="K503"/>
  <c r="J503"/>
  <c r="M502"/>
  <c r="K502"/>
  <c r="J502"/>
  <c r="M501"/>
  <c r="K501"/>
  <c r="J501"/>
  <c r="M500"/>
  <c r="K500"/>
  <c r="J500"/>
  <c r="M499"/>
  <c r="K499"/>
  <c r="J499"/>
  <c r="M498"/>
  <c r="K498"/>
  <c r="J498"/>
  <c r="M497"/>
  <c r="K497"/>
  <c r="J497"/>
  <c r="M496"/>
  <c r="K496"/>
  <c r="J496"/>
  <c r="M495"/>
  <c r="K495"/>
  <c r="J495"/>
  <c r="M494"/>
  <c r="K494"/>
  <c r="J494"/>
  <c r="M493"/>
  <c r="K493"/>
  <c r="J493"/>
  <c r="M492"/>
  <c r="K492"/>
  <c r="J492"/>
  <c r="M491"/>
  <c r="K491"/>
  <c r="J491"/>
  <c r="M490"/>
  <c r="K490"/>
  <c r="J490"/>
  <c r="M489"/>
  <c r="K489"/>
  <c r="J489"/>
  <c r="M488"/>
  <c r="K488"/>
  <c r="J488"/>
  <c r="M487"/>
  <c r="K487"/>
  <c r="J487"/>
  <c r="M486"/>
  <c r="K486"/>
  <c r="J486"/>
  <c r="M485"/>
  <c r="K485"/>
  <c r="J485"/>
  <c r="M484"/>
  <c r="K484"/>
  <c r="J484"/>
  <c r="M483"/>
  <c r="K483"/>
  <c r="J483"/>
  <c r="M482"/>
  <c r="K482"/>
  <c r="J482"/>
  <c r="M481"/>
  <c r="K481"/>
  <c r="J481"/>
  <c r="M480"/>
  <c r="K480"/>
  <c r="J480"/>
  <c r="M479"/>
  <c r="K479"/>
  <c r="J479"/>
  <c r="M478"/>
  <c r="K478"/>
  <c r="J478"/>
  <c r="M477"/>
  <c r="K477"/>
  <c r="J477"/>
  <c r="M476"/>
  <c r="K476"/>
  <c r="J476"/>
  <c r="M475"/>
  <c r="K475"/>
  <c r="J475"/>
  <c r="M474"/>
  <c r="K474"/>
  <c r="J474"/>
  <c r="M473"/>
  <c r="K473"/>
  <c r="J473"/>
  <c r="M472"/>
  <c r="K472"/>
  <c r="J472"/>
  <c r="M471"/>
  <c r="K471"/>
  <c r="J471"/>
  <c r="M470"/>
  <c r="K470"/>
  <c r="J470"/>
  <c r="M469"/>
  <c r="K469"/>
  <c r="J469"/>
  <c r="M468"/>
  <c r="K468"/>
  <c r="J468"/>
  <c r="M467"/>
  <c r="K467"/>
  <c r="J467"/>
  <c r="M466"/>
  <c r="K466"/>
  <c r="J466"/>
  <c r="M465"/>
  <c r="K465"/>
  <c r="J465"/>
  <c r="M464"/>
  <c r="K464"/>
  <c r="J464"/>
  <c r="M463"/>
  <c r="K463"/>
  <c r="J463"/>
  <c r="M462"/>
  <c r="K462"/>
  <c r="J462"/>
  <c r="M461"/>
  <c r="K461"/>
  <c r="J461"/>
  <c r="M460"/>
  <c r="K460"/>
  <c r="J460"/>
  <c r="M459"/>
  <c r="K459"/>
  <c r="J459"/>
  <c r="M458"/>
  <c r="K458"/>
  <c r="J458"/>
  <c r="M457"/>
  <c r="K457"/>
  <c r="J457"/>
  <c r="M456"/>
  <c r="K456"/>
  <c r="J456"/>
  <c r="M455"/>
  <c r="K455"/>
  <c r="J455"/>
  <c r="M454"/>
  <c r="K454"/>
  <c r="J454"/>
  <c r="M453"/>
  <c r="K453"/>
  <c r="J453"/>
  <c r="M452"/>
  <c r="K452"/>
  <c r="J452"/>
  <c r="M451"/>
  <c r="K451"/>
  <c r="J451"/>
  <c r="M450"/>
  <c r="K450"/>
  <c r="J450"/>
  <c r="M449"/>
  <c r="K449"/>
  <c r="J449"/>
  <c r="M448"/>
  <c r="K448"/>
  <c r="J448"/>
  <c r="M447"/>
  <c r="K447"/>
  <c r="J447"/>
  <c r="M446"/>
  <c r="K446"/>
  <c r="J446"/>
  <c r="M445"/>
  <c r="K445"/>
  <c r="J445"/>
  <c r="M444"/>
  <c r="K444"/>
  <c r="J444"/>
  <c r="M443"/>
  <c r="K443"/>
  <c r="J443"/>
  <c r="M442"/>
  <c r="K442"/>
  <c r="J442"/>
  <c r="M441"/>
  <c r="K441"/>
  <c r="J441"/>
  <c r="M440"/>
  <c r="K440"/>
  <c r="J440"/>
  <c r="M439"/>
  <c r="K439"/>
  <c r="J439"/>
  <c r="M438"/>
  <c r="K438"/>
  <c r="J438"/>
  <c r="M437"/>
  <c r="K437"/>
  <c r="J437"/>
  <c r="M436"/>
  <c r="K436"/>
  <c r="J436"/>
  <c r="M435"/>
  <c r="K435"/>
  <c r="J435"/>
  <c r="M434"/>
  <c r="K434"/>
  <c r="J434"/>
  <c r="M433"/>
  <c r="K433"/>
  <c r="J433"/>
  <c r="M432"/>
  <c r="K432"/>
  <c r="J432"/>
  <c r="M431"/>
  <c r="K431"/>
  <c r="J431"/>
  <c r="M430"/>
  <c r="K430"/>
  <c r="J430"/>
  <c r="M429"/>
  <c r="K429"/>
  <c r="J429"/>
  <c r="M428"/>
  <c r="K428"/>
  <c r="J428"/>
  <c r="M427"/>
  <c r="K427"/>
  <c r="J427"/>
  <c r="M426"/>
  <c r="K426"/>
  <c r="J426"/>
  <c r="M425"/>
  <c r="K425"/>
  <c r="J425"/>
  <c r="M424"/>
  <c r="K424"/>
  <c r="J424"/>
  <c r="M423"/>
  <c r="K423"/>
  <c r="J423"/>
  <c r="M422"/>
  <c r="K422"/>
  <c r="J422"/>
  <c r="M421"/>
  <c r="K421"/>
  <c r="J421"/>
  <c r="M420"/>
  <c r="K420"/>
  <c r="J420"/>
  <c r="M419"/>
  <c r="K419"/>
  <c r="J419"/>
  <c r="M418"/>
  <c r="K418"/>
  <c r="J418"/>
  <c r="M417"/>
  <c r="K417"/>
  <c r="J417"/>
  <c r="M416"/>
  <c r="K416"/>
  <c r="J416"/>
  <c r="M415"/>
  <c r="K415"/>
  <c r="J415"/>
  <c r="M414"/>
  <c r="K414"/>
  <c r="J414"/>
  <c r="M413"/>
  <c r="K413"/>
  <c r="J413"/>
  <c r="M412"/>
  <c r="K412"/>
  <c r="J412"/>
  <c r="M411"/>
  <c r="K411"/>
  <c r="J411"/>
  <c r="M410"/>
  <c r="K410"/>
  <c r="J410"/>
  <c r="M409"/>
  <c r="K409"/>
  <c r="J409"/>
  <c r="M408"/>
  <c r="K408"/>
  <c r="J408"/>
  <c r="M407"/>
  <c r="K407"/>
  <c r="J407"/>
  <c r="M406"/>
  <c r="K406"/>
  <c r="J406"/>
  <c r="M405"/>
  <c r="K405"/>
  <c r="J405"/>
  <c r="M404"/>
  <c r="K404"/>
  <c r="J404"/>
  <c r="M403"/>
  <c r="K403"/>
  <c r="J403"/>
  <c r="M402"/>
  <c r="K402"/>
  <c r="J402"/>
  <c r="M401"/>
  <c r="K401"/>
  <c r="J401"/>
  <c r="M400"/>
  <c r="K400"/>
  <c r="J400"/>
  <c r="M399"/>
  <c r="K399"/>
  <c r="J399"/>
  <c r="M398"/>
  <c r="K398"/>
  <c r="J398"/>
  <c r="M397"/>
  <c r="K397"/>
  <c r="J397"/>
  <c r="M396"/>
  <c r="K396"/>
  <c r="J396"/>
  <c r="M395"/>
  <c r="K395"/>
  <c r="J395"/>
  <c r="M394"/>
  <c r="K394"/>
  <c r="J394"/>
  <c r="M393"/>
  <c r="K393"/>
  <c r="J393"/>
  <c r="M392"/>
  <c r="K392"/>
  <c r="J392"/>
  <c r="M391"/>
  <c r="K391"/>
  <c r="J391"/>
  <c r="M390"/>
  <c r="K390"/>
  <c r="J390"/>
  <c r="M389"/>
  <c r="K389"/>
  <c r="J389"/>
  <c r="M388"/>
  <c r="K388"/>
  <c r="J388"/>
  <c r="M387"/>
  <c r="K387"/>
  <c r="J387"/>
  <c r="M386"/>
  <c r="K386"/>
  <c r="J386"/>
  <c r="M385"/>
  <c r="K385"/>
  <c r="J385"/>
  <c r="M384"/>
  <c r="K384"/>
  <c r="J384"/>
  <c r="M383"/>
  <c r="K383"/>
  <c r="J383"/>
  <c r="M382"/>
  <c r="K382"/>
  <c r="J382"/>
  <c r="M381"/>
  <c r="K381"/>
  <c r="J381"/>
  <c r="M380"/>
  <c r="K380"/>
  <c r="J380"/>
  <c r="M379"/>
  <c r="K379"/>
  <c r="J379"/>
  <c r="M378"/>
  <c r="K378"/>
  <c r="J378"/>
  <c r="M377"/>
  <c r="K377"/>
  <c r="J377"/>
  <c r="M376"/>
  <c r="K376"/>
  <c r="J376"/>
  <c r="M375"/>
  <c r="K375"/>
  <c r="J375"/>
  <c r="M374"/>
  <c r="K374"/>
  <c r="J374"/>
  <c r="M373"/>
  <c r="K373"/>
  <c r="J373"/>
  <c r="M372"/>
  <c r="K372"/>
  <c r="J372"/>
  <c r="M371"/>
  <c r="K371"/>
  <c r="J371"/>
  <c r="M370"/>
  <c r="K370"/>
  <c r="J370"/>
  <c r="M369"/>
  <c r="K369"/>
  <c r="J369"/>
  <c r="M368"/>
  <c r="K368"/>
  <c r="J368"/>
  <c r="M367"/>
  <c r="K367"/>
  <c r="J367"/>
  <c r="M366"/>
  <c r="K366"/>
  <c r="J366"/>
  <c r="M365"/>
  <c r="K365"/>
  <c r="J365"/>
  <c r="M364"/>
  <c r="K364"/>
  <c r="J364"/>
  <c r="M363"/>
  <c r="K363"/>
  <c r="J363"/>
  <c r="M362"/>
  <c r="K362"/>
  <c r="J362"/>
  <c r="M361"/>
  <c r="K361"/>
  <c r="J361"/>
  <c r="M360"/>
  <c r="K360"/>
  <c r="J360"/>
  <c r="M359"/>
  <c r="K359"/>
  <c r="J359"/>
  <c r="M358"/>
  <c r="K358"/>
  <c r="J358"/>
  <c r="M357"/>
  <c r="K357"/>
  <c r="J357"/>
  <c r="M356"/>
  <c r="K356"/>
  <c r="J356"/>
  <c r="M355"/>
  <c r="K355"/>
  <c r="J355"/>
  <c r="M354"/>
  <c r="K354"/>
  <c r="J354"/>
  <c r="M353"/>
  <c r="K353"/>
  <c r="J353"/>
  <c r="M352"/>
  <c r="K352"/>
  <c r="J352"/>
  <c r="M351"/>
  <c r="K351"/>
  <c r="J351"/>
  <c r="M350"/>
  <c r="K350"/>
  <c r="J350"/>
  <c r="M349"/>
  <c r="K349"/>
  <c r="J349"/>
  <c r="M348"/>
  <c r="K348"/>
  <c r="J348"/>
  <c r="M347"/>
  <c r="K347"/>
  <c r="J347"/>
  <c r="M346"/>
  <c r="K346"/>
  <c r="J346"/>
  <c r="M345"/>
  <c r="K345"/>
  <c r="J345"/>
  <c r="M344"/>
  <c r="K344"/>
  <c r="J344"/>
  <c r="M343"/>
  <c r="K343"/>
  <c r="J343"/>
  <c r="M342"/>
  <c r="K342"/>
  <c r="J342"/>
  <c r="M341"/>
  <c r="K341"/>
  <c r="J341"/>
  <c r="M340"/>
  <c r="K340"/>
  <c r="J340"/>
  <c r="M339"/>
  <c r="K339"/>
  <c r="J339"/>
  <c r="M338"/>
  <c r="K338"/>
  <c r="J338"/>
  <c r="M337"/>
  <c r="K337"/>
  <c r="J337"/>
  <c r="M336"/>
  <c r="K336"/>
  <c r="J336"/>
  <c r="M335"/>
  <c r="K335"/>
  <c r="J335"/>
  <c r="M334"/>
  <c r="K334"/>
  <c r="J334"/>
  <c r="M333"/>
  <c r="K333"/>
  <c r="J333"/>
  <c r="M332"/>
  <c r="K332"/>
  <c r="J332"/>
  <c r="M331"/>
  <c r="K331"/>
  <c r="J331"/>
  <c r="M330"/>
  <c r="K330"/>
  <c r="J330"/>
  <c r="M329"/>
  <c r="K329"/>
  <c r="J329"/>
  <c r="M328"/>
  <c r="K328"/>
  <c r="J328"/>
  <c r="M327"/>
  <c r="K327"/>
  <c r="J327"/>
  <c r="M326"/>
  <c r="K326"/>
  <c r="J326"/>
  <c r="M325"/>
  <c r="K325"/>
  <c r="J325"/>
  <c r="M324"/>
  <c r="K324"/>
  <c r="J324"/>
  <c r="M323"/>
  <c r="K323"/>
  <c r="J323"/>
  <c r="M322"/>
  <c r="K322"/>
  <c r="J322"/>
  <c r="M321"/>
  <c r="K321"/>
  <c r="J321"/>
  <c r="M320"/>
  <c r="K320"/>
  <c r="J320"/>
  <c r="M319"/>
  <c r="K319"/>
  <c r="J319"/>
  <c r="M318"/>
  <c r="K318"/>
  <c r="J318"/>
  <c r="M317"/>
  <c r="K317"/>
  <c r="J317"/>
  <c r="M316"/>
  <c r="K316"/>
  <c r="J316"/>
  <c r="M315"/>
  <c r="K315"/>
  <c r="J315"/>
  <c r="M314"/>
  <c r="K314"/>
  <c r="J314"/>
  <c r="M313"/>
  <c r="K313"/>
  <c r="J313"/>
  <c r="M312"/>
  <c r="K312"/>
  <c r="J312"/>
  <c r="M311"/>
  <c r="K311"/>
  <c r="J311"/>
  <c r="M310"/>
  <c r="K310"/>
  <c r="J310"/>
  <c r="M309"/>
  <c r="K309"/>
  <c r="J309"/>
  <c r="M308"/>
  <c r="K308"/>
  <c r="J308"/>
  <c r="M307"/>
  <c r="K307"/>
  <c r="J307"/>
  <c r="M306"/>
  <c r="K306"/>
  <c r="J306"/>
  <c r="M305"/>
  <c r="K305"/>
  <c r="J305"/>
  <c r="M304"/>
  <c r="K304"/>
  <c r="J304"/>
  <c r="M303"/>
  <c r="K303"/>
  <c r="J303"/>
  <c r="M302"/>
  <c r="K302"/>
  <c r="J302"/>
  <c r="M301"/>
  <c r="K301"/>
  <c r="J301"/>
  <c r="M300"/>
  <c r="K300"/>
  <c r="J300"/>
  <c r="M299"/>
  <c r="K299"/>
  <c r="J299"/>
  <c r="M298"/>
  <c r="K298"/>
  <c r="J298"/>
  <c r="M297"/>
  <c r="K297"/>
  <c r="J297"/>
  <c r="M296"/>
  <c r="K296"/>
  <c r="J296"/>
  <c r="M295"/>
  <c r="K295"/>
  <c r="J295"/>
  <c r="M294"/>
  <c r="K294"/>
  <c r="J294"/>
  <c r="M293"/>
  <c r="K293"/>
  <c r="J293"/>
  <c r="M292"/>
  <c r="K292"/>
  <c r="J292"/>
  <c r="M291"/>
  <c r="K291"/>
  <c r="J291"/>
  <c r="M290"/>
  <c r="K290"/>
  <c r="J290"/>
  <c r="M289"/>
  <c r="K289"/>
  <c r="J289"/>
  <c r="M288"/>
  <c r="K288"/>
  <c r="J288"/>
  <c r="M287"/>
  <c r="K287"/>
  <c r="J287"/>
  <c r="M286"/>
  <c r="K286"/>
  <c r="J286"/>
  <c r="M285"/>
  <c r="K285"/>
  <c r="J285"/>
  <c r="M284"/>
  <c r="K284"/>
  <c r="J284"/>
  <c r="M283"/>
  <c r="K283"/>
  <c r="J283"/>
  <c r="M282"/>
  <c r="K282"/>
  <c r="J282"/>
  <c r="M281"/>
  <c r="K281"/>
  <c r="J281"/>
  <c r="M280"/>
  <c r="K280"/>
  <c r="J280"/>
  <c r="M279"/>
  <c r="K279"/>
  <c r="J279"/>
  <c r="M278"/>
  <c r="K278"/>
  <c r="J278"/>
  <c r="M277"/>
  <c r="K277"/>
  <c r="J277"/>
  <c r="M276"/>
  <c r="K276"/>
  <c r="J276"/>
  <c r="M275"/>
  <c r="K275"/>
  <c r="J275"/>
  <c r="M274"/>
  <c r="K274"/>
  <c r="J274"/>
  <c r="M273"/>
  <c r="K273"/>
  <c r="J273"/>
  <c r="M272"/>
  <c r="K272"/>
  <c r="J272"/>
  <c r="M271"/>
  <c r="K271"/>
  <c r="J271"/>
  <c r="M270"/>
  <c r="K270"/>
  <c r="J270"/>
  <c r="M269"/>
  <c r="K269"/>
  <c r="J269"/>
  <c r="M268"/>
  <c r="K268"/>
  <c r="J268"/>
  <c r="M267"/>
  <c r="K267"/>
  <c r="J267"/>
  <c r="M266"/>
  <c r="K266"/>
  <c r="J266"/>
  <c r="M265"/>
  <c r="K265"/>
  <c r="J265"/>
  <c r="M264"/>
  <c r="K264"/>
  <c r="J264"/>
  <c r="M263"/>
  <c r="K263"/>
  <c r="J263"/>
  <c r="M262"/>
  <c r="K262"/>
  <c r="J262"/>
  <c r="M261"/>
  <c r="K261"/>
  <c r="J261"/>
  <c r="M260"/>
  <c r="K260"/>
  <c r="J260"/>
  <c r="M259"/>
  <c r="K259"/>
  <c r="J259"/>
  <c r="M258"/>
  <c r="K258"/>
  <c r="J258"/>
  <c r="M257"/>
  <c r="K257"/>
  <c r="J257"/>
  <c r="M256"/>
  <c r="K256"/>
  <c r="J256"/>
  <c r="M255"/>
  <c r="K255"/>
  <c r="J255"/>
  <c r="M254"/>
  <c r="K254"/>
  <c r="J254"/>
  <c r="M253"/>
  <c r="K253"/>
  <c r="J253"/>
  <c r="M252"/>
  <c r="K252"/>
  <c r="J252"/>
  <c r="M251"/>
  <c r="K251"/>
  <c r="J251"/>
  <c r="M250"/>
  <c r="K250"/>
  <c r="J250"/>
  <c r="M249"/>
  <c r="K249"/>
  <c r="J249"/>
  <c r="M248"/>
  <c r="K248"/>
  <c r="J248"/>
  <c r="M247"/>
  <c r="K247"/>
  <c r="J247"/>
  <c r="M246"/>
  <c r="K246"/>
  <c r="J246"/>
  <c r="M245"/>
  <c r="K245"/>
  <c r="J245"/>
  <c r="M244"/>
  <c r="K244"/>
  <c r="J244"/>
  <c r="M243"/>
  <c r="K243"/>
  <c r="J243"/>
  <c r="M242"/>
  <c r="K242"/>
  <c r="J242"/>
  <c r="M241"/>
  <c r="K241"/>
  <c r="J241"/>
  <c r="M240"/>
  <c r="K240"/>
  <c r="J240"/>
  <c r="M239"/>
  <c r="K239"/>
  <c r="J239"/>
  <c r="M238"/>
  <c r="K238"/>
  <c r="J238"/>
  <c r="M237"/>
  <c r="K237"/>
  <c r="J237"/>
  <c r="M236"/>
  <c r="K236"/>
  <c r="J236"/>
  <c r="M235"/>
  <c r="K235"/>
  <c r="J235"/>
  <c r="M234"/>
  <c r="K234"/>
  <c r="J234"/>
  <c r="M233"/>
  <c r="K233"/>
  <c r="J233"/>
  <c r="M232"/>
  <c r="K232"/>
  <c r="J232"/>
  <c r="M231"/>
  <c r="K231"/>
  <c r="J231"/>
  <c r="M230"/>
  <c r="K230"/>
  <c r="J230"/>
  <c r="M229"/>
  <c r="K229"/>
  <c r="J229"/>
  <c r="M228"/>
  <c r="K228"/>
  <c r="J228"/>
  <c r="M227"/>
  <c r="K227"/>
  <c r="J227"/>
  <c r="M226"/>
  <c r="K226"/>
  <c r="J226"/>
  <c r="M225"/>
  <c r="K225"/>
  <c r="J225"/>
  <c r="M224"/>
  <c r="K224"/>
  <c r="J224"/>
  <c r="M223"/>
  <c r="K223"/>
  <c r="J223"/>
  <c r="M222"/>
  <c r="K222"/>
  <c r="J222"/>
  <c r="M221"/>
  <c r="K221"/>
  <c r="J221"/>
  <c r="M220"/>
  <c r="K220"/>
  <c r="J220"/>
  <c r="M219"/>
  <c r="K219"/>
  <c r="J219"/>
  <c r="M218"/>
  <c r="K218"/>
  <c r="J218"/>
  <c r="M217"/>
  <c r="K217"/>
  <c r="J217"/>
  <c r="M216"/>
  <c r="K216"/>
  <c r="J216"/>
  <c r="M215"/>
  <c r="K215"/>
  <c r="J215"/>
  <c r="M214"/>
  <c r="K214"/>
  <c r="J214"/>
  <c r="M213"/>
  <c r="K213"/>
  <c r="J213"/>
  <c r="M212"/>
  <c r="K212"/>
  <c r="J212"/>
  <c r="M211"/>
  <c r="K211"/>
  <c r="J211"/>
  <c r="M210"/>
  <c r="K210"/>
  <c r="J210"/>
  <c r="M209"/>
  <c r="K209"/>
  <c r="J209"/>
  <c r="M208"/>
  <c r="K208"/>
  <c r="J208"/>
  <c r="M207"/>
  <c r="K207"/>
  <c r="J207"/>
  <c r="M206"/>
  <c r="K206"/>
  <c r="J206"/>
  <c r="M205"/>
  <c r="K205"/>
  <c r="J205"/>
  <c r="M204"/>
  <c r="K204"/>
  <c r="J204"/>
  <c r="M203"/>
  <c r="K203"/>
  <c r="J203"/>
  <c r="M202"/>
  <c r="K202"/>
  <c r="J202"/>
  <c r="M201"/>
  <c r="K201"/>
  <c r="J201"/>
  <c r="M200"/>
  <c r="K200"/>
  <c r="J200"/>
  <c r="M199"/>
  <c r="K199"/>
  <c r="J199"/>
  <c r="M198"/>
  <c r="K198"/>
  <c r="J198"/>
  <c r="M197"/>
  <c r="K197"/>
  <c r="J197"/>
  <c r="M196"/>
  <c r="K196"/>
  <c r="J196"/>
  <c r="M195"/>
  <c r="K195"/>
  <c r="J195"/>
  <c r="M194"/>
  <c r="K194"/>
  <c r="J194"/>
  <c r="M193"/>
  <c r="K193"/>
  <c r="J193"/>
  <c r="M192"/>
  <c r="K192"/>
  <c r="J192"/>
  <c r="M191"/>
  <c r="K191"/>
  <c r="J191"/>
  <c r="M190"/>
  <c r="K190"/>
  <c r="J190"/>
  <c r="M189"/>
  <c r="K189"/>
  <c r="J189"/>
  <c r="M188"/>
  <c r="K188"/>
  <c r="J188"/>
  <c r="M187"/>
  <c r="K187"/>
  <c r="J187"/>
  <c r="M186"/>
  <c r="K186"/>
  <c r="J186"/>
  <c r="M185"/>
  <c r="K185"/>
  <c r="J185"/>
  <c r="M184"/>
  <c r="K184"/>
  <c r="J184"/>
  <c r="M183"/>
  <c r="K183"/>
  <c r="J183"/>
  <c r="M182"/>
  <c r="K182"/>
  <c r="J182"/>
  <c r="M181"/>
  <c r="K181"/>
  <c r="J181"/>
  <c r="M180"/>
  <c r="K180"/>
  <c r="J180"/>
  <c r="M179"/>
  <c r="K179"/>
  <c r="J179"/>
  <c r="M178"/>
  <c r="K178"/>
  <c r="J178"/>
  <c r="M177"/>
  <c r="K177"/>
  <c r="J177"/>
  <c r="M176"/>
  <c r="K176"/>
  <c r="J176"/>
  <c r="M175"/>
  <c r="K175"/>
  <c r="J175"/>
  <c r="M174"/>
  <c r="K174"/>
  <c r="J174"/>
  <c r="M173"/>
  <c r="K173"/>
  <c r="J173"/>
  <c r="M172"/>
  <c r="K172"/>
  <c r="J172"/>
  <c r="M171"/>
  <c r="K171"/>
  <c r="J171"/>
  <c r="M170"/>
  <c r="K170"/>
  <c r="J170"/>
  <c r="M169"/>
  <c r="K169"/>
  <c r="J169"/>
  <c r="M168"/>
  <c r="K168"/>
  <c r="J168"/>
  <c r="M167"/>
  <c r="K167"/>
  <c r="J167"/>
  <c r="M166"/>
  <c r="K166"/>
  <c r="J166"/>
  <c r="M165"/>
  <c r="K165"/>
  <c r="J165"/>
  <c r="M164"/>
  <c r="K164"/>
  <c r="J164"/>
  <c r="M163"/>
  <c r="K163"/>
  <c r="J163"/>
  <c r="M162"/>
  <c r="K162"/>
  <c r="J162"/>
  <c r="M161"/>
  <c r="K161"/>
  <c r="J161"/>
  <c r="M160"/>
  <c r="K160"/>
  <c r="J160"/>
  <c r="M159"/>
  <c r="K159"/>
  <c r="J159"/>
  <c r="M158"/>
  <c r="K158"/>
  <c r="J158"/>
  <c r="M157"/>
  <c r="K157"/>
  <c r="J157"/>
  <c r="M156"/>
  <c r="K156"/>
  <c r="J156"/>
  <c r="M155"/>
  <c r="K155"/>
  <c r="J155"/>
  <c r="M154"/>
  <c r="K154"/>
  <c r="J154"/>
  <c r="M153"/>
  <c r="K153"/>
  <c r="J153"/>
  <c r="M152"/>
  <c r="K152"/>
  <c r="J152"/>
  <c r="M151"/>
  <c r="K151"/>
  <c r="J151"/>
  <c r="M150"/>
  <c r="K150"/>
  <c r="J150"/>
  <c r="M149"/>
  <c r="K149"/>
  <c r="J149"/>
  <c r="M148"/>
  <c r="K148"/>
  <c r="J148"/>
  <c r="M147"/>
  <c r="K147"/>
  <c r="J147"/>
  <c r="M146"/>
  <c r="K146"/>
  <c r="J146"/>
  <c r="M145"/>
  <c r="K145"/>
  <c r="J145"/>
  <c r="M144"/>
  <c r="K144"/>
  <c r="J144"/>
  <c r="M143"/>
  <c r="K143"/>
  <c r="J143"/>
  <c r="M142"/>
  <c r="K142"/>
  <c r="J142"/>
  <c r="M141"/>
  <c r="K141"/>
  <c r="J141"/>
  <c r="M140"/>
  <c r="K140"/>
  <c r="J140"/>
  <c r="M139"/>
  <c r="K139"/>
  <c r="J139"/>
  <c r="M138"/>
  <c r="K138"/>
  <c r="J138"/>
  <c r="M137"/>
  <c r="K137"/>
  <c r="J137"/>
  <c r="M136"/>
  <c r="K136"/>
  <c r="J136"/>
  <c r="M135"/>
  <c r="K135"/>
  <c r="J135"/>
  <c r="M134"/>
  <c r="K134"/>
  <c r="J134"/>
  <c r="M133"/>
  <c r="K133"/>
  <c r="J133"/>
  <c r="M132"/>
  <c r="K132"/>
  <c r="J132"/>
  <c r="M131"/>
  <c r="K131"/>
  <c r="J131"/>
  <c r="M130"/>
  <c r="K130"/>
  <c r="J130"/>
  <c r="M129"/>
  <c r="K129"/>
  <c r="J129"/>
  <c r="M128"/>
  <c r="K128"/>
  <c r="J128"/>
  <c r="M127"/>
  <c r="K127"/>
  <c r="J127"/>
  <c r="M126"/>
  <c r="K126"/>
  <c r="J126"/>
  <c r="M125"/>
  <c r="K125"/>
  <c r="J125"/>
  <c r="M124"/>
  <c r="K124"/>
  <c r="J124"/>
  <c r="M123"/>
  <c r="K123"/>
  <c r="J123"/>
  <c r="M122"/>
  <c r="K122"/>
  <c r="J122"/>
  <c r="M121"/>
  <c r="K121"/>
  <c r="J121"/>
  <c r="M120"/>
  <c r="K120"/>
  <c r="J120"/>
  <c r="M119"/>
  <c r="K119"/>
  <c r="J119"/>
  <c r="M118"/>
  <c r="K118"/>
  <c r="J118"/>
  <c r="M117"/>
  <c r="K117"/>
  <c r="J117"/>
  <c r="M116"/>
  <c r="K116"/>
  <c r="J116"/>
  <c r="M115"/>
  <c r="K115"/>
  <c r="J115"/>
  <c r="M114"/>
  <c r="K114"/>
  <c r="J114"/>
  <c r="M113"/>
  <c r="K113"/>
  <c r="J113"/>
  <c r="M112"/>
  <c r="K112"/>
  <c r="J112"/>
  <c r="M111"/>
  <c r="K111"/>
  <c r="J111"/>
  <c r="M110"/>
  <c r="K110"/>
  <c r="J110"/>
  <c r="M109"/>
  <c r="K109"/>
  <c r="J109"/>
  <c r="M108"/>
  <c r="K108"/>
  <c r="J108"/>
  <c r="M107"/>
  <c r="K107"/>
  <c r="J107"/>
  <c r="M106"/>
  <c r="K106"/>
  <c r="J106"/>
  <c r="M105"/>
  <c r="K105"/>
  <c r="J105"/>
  <c r="M104"/>
  <c r="K104"/>
  <c r="J104"/>
  <c r="M103"/>
  <c r="K103"/>
  <c r="J103"/>
  <c r="M102"/>
  <c r="K102"/>
  <c r="J102"/>
  <c r="M101"/>
  <c r="K101"/>
  <c r="J101"/>
  <c r="M100"/>
  <c r="K100"/>
  <c r="J100"/>
  <c r="M99"/>
  <c r="K99"/>
  <c r="J99"/>
  <c r="M98"/>
  <c r="K98"/>
  <c r="J98"/>
  <c r="M97"/>
  <c r="K97"/>
  <c r="J97"/>
  <c r="M96"/>
  <c r="K96"/>
  <c r="J96"/>
  <c r="M95"/>
  <c r="K95"/>
  <c r="J95"/>
  <c r="M94"/>
  <c r="K94"/>
  <c r="J94"/>
  <c r="M93"/>
  <c r="K93"/>
  <c r="J93"/>
  <c r="M92"/>
  <c r="K92"/>
  <c r="J92"/>
  <c r="M91"/>
  <c r="K91"/>
  <c r="J91"/>
  <c r="M90"/>
  <c r="K90"/>
  <c r="J90"/>
  <c r="M89"/>
  <c r="K89"/>
  <c r="J89"/>
  <c r="M88"/>
  <c r="K88"/>
  <c r="J88"/>
  <c r="M87"/>
  <c r="K87"/>
  <c r="J87"/>
  <c r="M86"/>
  <c r="K86"/>
  <c r="J86"/>
  <c r="M85"/>
  <c r="K85"/>
  <c r="J85"/>
  <c r="M84"/>
  <c r="K84"/>
  <c r="J84"/>
  <c r="M83"/>
  <c r="K83"/>
  <c r="J83"/>
  <c r="M82"/>
  <c r="K82"/>
  <c r="J82"/>
  <c r="M81"/>
  <c r="K81"/>
  <c r="J81"/>
  <c r="M80"/>
  <c r="K80"/>
  <c r="J80"/>
  <c r="M79"/>
  <c r="K79"/>
  <c r="J79"/>
  <c r="M78"/>
  <c r="K78"/>
  <c r="J78"/>
  <c r="M77"/>
  <c r="K77"/>
  <c r="J77"/>
  <c r="M76"/>
  <c r="K76"/>
  <c r="J76"/>
  <c r="M75"/>
  <c r="K75"/>
  <c r="J75"/>
  <c r="M74"/>
  <c r="K74"/>
  <c r="J74"/>
  <c r="M73"/>
  <c r="K73"/>
  <c r="J73"/>
  <c r="M72"/>
  <c r="K72"/>
  <c r="J72"/>
  <c r="M71"/>
  <c r="K71"/>
  <c r="J71"/>
  <c r="M70"/>
  <c r="K70"/>
  <c r="J70"/>
  <c r="M69"/>
  <c r="K69"/>
  <c r="J69"/>
  <c r="M68"/>
  <c r="K68"/>
  <c r="J68"/>
  <c r="M67"/>
  <c r="K67"/>
  <c r="J67"/>
  <c r="M66"/>
  <c r="K66"/>
  <c r="J66"/>
  <c r="M65"/>
  <c r="K65"/>
  <c r="J65"/>
  <c r="M64"/>
  <c r="K64"/>
  <c r="J64"/>
  <c r="M63"/>
  <c r="K63"/>
  <c r="J63"/>
  <c r="M62"/>
  <c r="K62"/>
  <c r="J62"/>
  <c r="M61"/>
  <c r="K61"/>
  <c r="J61"/>
  <c r="M60"/>
  <c r="K60"/>
  <c r="J60"/>
  <c r="M59"/>
  <c r="K59"/>
  <c r="J59"/>
  <c r="M58"/>
  <c r="K58"/>
  <c r="J58"/>
  <c r="M57"/>
  <c r="K57"/>
  <c r="J57"/>
  <c r="M56"/>
  <c r="K56"/>
  <c r="J56"/>
  <c r="M55"/>
  <c r="K55"/>
  <c r="J55"/>
  <c r="M54"/>
  <c r="K54"/>
  <c r="J54"/>
  <c r="M53"/>
  <c r="K53"/>
  <c r="J53"/>
  <c r="M52"/>
  <c r="K52"/>
  <c r="J52"/>
  <c r="M51"/>
  <c r="K51"/>
  <c r="J51"/>
  <c r="M50"/>
  <c r="K50"/>
  <c r="J50"/>
  <c r="M49"/>
  <c r="K49"/>
  <c r="J49"/>
  <c r="M48"/>
  <c r="K48"/>
  <c r="J48"/>
  <c r="M47"/>
  <c r="K47"/>
  <c r="J47"/>
  <c r="M46"/>
  <c r="K46"/>
  <c r="J46"/>
  <c r="M45"/>
  <c r="K45"/>
  <c r="J45"/>
  <c r="M44"/>
  <c r="K44"/>
  <c r="J44"/>
  <c r="M43"/>
  <c r="K43"/>
  <c r="J43"/>
  <c r="M42"/>
  <c r="K42"/>
  <c r="J42"/>
  <c r="M41"/>
  <c r="K41"/>
  <c r="J41"/>
  <c r="M40"/>
  <c r="K40"/>
  <c r="J40"/>
  <c r="M39"/>
  <c r="K39"/>
  <c r="J39"/>
  <c r="M38"/>
  <c r="K38"/>
  <c r="J38"/>
  <c r="M37"/>
  <c r="K37"/>
  <c r="J37"/>
  <c r="M36"/>
  <c r="K36"/>
  <c r="J36"/>
  <c r="I36"/>
  <c r="M35"/>
  <c r="K35"/>
  <c r="J35"/>
  <c r="I35"/>
  <c r="M34"/>
  <c r="K34"/>
  <c r="J34"/>
  <c r="I34"/>
  <c r="M33"/>
  <c r="K33"/>
  <c r="J33"/>
  <c r="I33"/>
  <c r="M32"/>
  <c r="K32"/>
  <c r="J32"/>
  <c r="I32"/>
  <c r="M31"/>
  <c r="K31"/>
  <c r="J31"/>
  <c r="I31"/>
  <c r="M30"/>
  <c r="K30"/>
  <c r="J30"/>
  <c r="I30"/>
  <c r="M29"/>
  <c r="K29"/>
  <c r="J29"/>
  <c r="I29"/>
  <c r="M28"/>
  <c r="K28"/>
  <c r="J28"/>
  <c r="I28"/>
  <c r="M27"/>
  <c r="K27"/>
  <c r="J27"/>
  <c r="I27"/>
  <c r="M26"/>
  <c r="K26"/>
  <c r="J26"/>
  <c r="I26"/>
  <c r="M25"/>
  <c r="K25"/>
  <c r="J25"/>
  <c r="I25"/>
  <c r="M24"/>
  <c r="K24"/>
  <c r="J24"/>
  <c r="I24"/>
  <c r="M23"/>
  <c r="K23"/>
  <c r="J23"/>
  <c r="I23"/>
  <c r="M22"/>
  <c r="K22"/>
  <c r="J22"/>
  <c r="I22"/>
  <c r="M21"/>
  <c r="K21"/>
  <c r="J21"/>
  <c r="I21"/>
  <c r="M20"/>
  <c r="K20"/>
  <c r="J20"/>
  <c r="I20"/>
  <c r="M19"/>
  <c r="K19"/>
  <c r="J19"/>
  <c r="I19"/>
  <c r="M18"/>
  <c r="K18"/>
  <c r="J18"/>
  <c r="I18"/>
  <c r="M17"/>
  <c r="K17"/>
  <c r="J17"/>
  <c r="I17"/>
  <c r="M16"/>
  <c r="K16"/>
  <c r="J16"/>
  <c r="I16"/>
  <c r="M15"/>
  <c r="K15"/>
  <c r="J15"/>
  <c r="I15"/>
  <c r="M14"/>
  <c r="K14"/>
  <c r="J14"/>
  <c r="I14"/>
  <c r="M13"/>
  <c r="K13"/>
  <c r="J13"/>
  <c r="I13"/>
  <c r="M12"/>
  <c r="K12"/>
  <c r="J12"/>
  <c r="I12"/>
  <c r="M11"/>
  <c r="K11"/>
  <c r="J11"/>
  <c r="I11"/>
  <c r="M10"/>
  <c r="K10"/>
  <c r="J10"/>
  <c r="I10"/>
  <c r="M9"/>
  <c r="K9"/>
  <c r="J9"/>
  <c r="I9"/>
  <c r="M8"/>
  <c r="K8"/>
  <c r="J8"/>
  <c r="I8"/>
  <c r="M7"/>
  <c r="K7"/>
  <c r="J7"/>
  <c r="I7"/>
  <c r="A5"/>
  <c r="G4"/>
  <c r="A4"/>
  <c r="C2"/>
  <c r="M512" i="34"/>
  <c r="K512"/>
  <c r="J512"/>
  <c r="M511"/>
  <c r="K511"/>
  <c r="J511"/>
  <c r="M510"/>
  <c r="K510"/>
  <c r="J510"/>
  <c r="M509"/>
  <c r="K509"/>
  <c r="J509"/>
  <c r="M508"/>
  <c r="K508"/>
  <c r="J508"/>
  <c r="M507"/>
  <c r="K507"/>
  <c r="J507"/>
  <c r="M506"/>
  <c r="K506"/>
  <c r="J506"/>
  <c r="M505"/>
  <c r="K505"/>
  <c r="J505"/>
  <c r="M504"/>
  <c r="K504"/>
  <c r="J504"/>
  <c r="M503"/>
  <c r="K503"/>
  <c r="J503"/>
  <c r="M502"/>
  <c r="K502"/>
  <c r="J502"/>
  <c r="M501"/>
  <c r="K501"/>
  <c r="J501"/>
  <c r="M500"/>
  <c r="K500"/>
  <c r="J500"/>
  <c r="M499"/>
  <c r="K499"/>
  <c r="J499"/>
  <c r="M498"/>
  <c r="K498"/>
  <c r="J498"/>
  <c r="M497"/>
  <c r="K497"/>
  <c r="J497"/>
  <c r="M496"/>
  <c r="K496"/>
  <c r="J496"/>
  <c r="M495"/>
  <c r="K495"/>
  <c r="J495"/>
  <c r="M494"/>
  <c r="K494"/>
  <c r="J494"/>
  <c r="M493"/>
  <c r="K493"/>
  <c r="J493"/>
  <c r="M492"/>
  <c r="K492"/>
  <c r="J492"/>
  <c r="M491"/>
  <c r="K491"/>
  <c r="J491"/>
  <c r="M490"/>
  <c r="K490"/>
  <c r="J490"/>
  <c r="M489"/>
  <c r="K489"/>
  <c r="J489"/>
  <c r="M488"/>
  <c r="K488"/>
  <c r="J488"/>
  <c r="M487"/>
  <c r="K487"/>
  <c r="J487"/>
  <c r="M486"/>
  <c r="K486"/>
  <c r="J486"/>
  <c r="M485"/>
  <c r="K485"/>
  <c r="J485"/>
  <c r="M484"/>
  <c r="K484"/>
  <c r="J484"/>
  <c r="M483"/>
  <c r="K483"/>
  <c r="J483"/>
  <c r="M482"/>
  <c r="K482"/>
  <c r="J482"/>
  <c r="M481"/>
  <c r="K481"/>
  <c r="J481"/>
  <c r="M480"/>
  <c r="K480"/>
  <c r="J480"/>
  <c r="M479"/>
  <c r="K479"/>
  <c r="J479"/>
  <c r="M478"/>
  <c r="K478"/>
  <c r="J478"/>
  <c r="M477"/>
  <c r="K477"/>
  <c r="J477"/>
  <c r="M476"/>
  <c r="K476"/>
  <c r="J476"/>
  <c r="M475"/>
  <c r="K475"/>
  <c r="J475"/>
  <c r="M474"/>
  <c r="K474"/>
  <c r="J474"/>
  <c r="M473"/>
  <c r="K473"/>
  <c r="J473"/>
  <c r="M472"/>
  <c r="K472"/>
  <c r="J472"/>
  <c r="M471"/>
  <c r="K471"/>
  <c r="J471"/>
  <c r="M470"/>
  <c r="K470"/>
  <c r="J470"/>
  <c r="M469"/>
  <c r="K469"/>
  <c r="J469"/>
  <c r="M468"/>
  <c r="K468"/>
  <c r="J468"/>
  <c r="M467"/>
  <c r="K467"/>
  <c r="J467"/>
  <c r="M466"/>
  <c r="K466"/>
  <c r="J466"/>
  <c r="M465"/>
  <c r="K465"/>
  <c r="J465"/>
  <c r="M464"/>
  <c r="K464"/>
  <c r="J464"/>
  <c r="M463"/>
  <c r="K463"/>
  <c r="J463"/>
  <c r="M462"/>
  <c r="K462"/>
  <c r="J462"/>
  <c r="M461"/>
  <c r="K461"/>
  <c r="J461"/>
  <c r="M460"/>
  <c r="K460"/>
  <c r="J460"/>
  <c r="M459"/>
  <c r="K459"/>
  <c r="J459"/>
  <c r="M458"/>
  <c r="K458"/>
  <c r="J458"/>
  <c r="M457"/>
  <c r="K457"/>
  <c r="J457"/>
  <c r="M456"/>
  <c r="K456"/>
  <c r="J456"/>
  <c r="M455"/>
  <c r="K455"/>
  <c r="J455"/>
  <c r="M454"/>
  <c r="K454"/>
  <c r="J454"/>
  <c r="M453"/>
  <c r="K453"/>
  <c r="J453"/>
  <c r="M452"/>
  <c r="K452"/>
  <c r="J452"/>
  <c r="M451"/>
  <c r="K451"/>
  <c r="J451"/>
  <c r="M450"/>
  <c r="K450"/>
  <c r="J450"/>
  <c r="M449"/>
  <c r="K449"/>
  <c r="J449"/>
  <c r="M448"/>
  <c r="K448"/>
  <c r="J448"/>
  <c r="M447"/>
  <c r="K447"/>
  <c r="J447"/>
  <c r="M446"/>
  <c r="K446"/>
  <c r="J446"/>
  <c r="M445"/>
  <c r="K445"/>
  <c r="J445"/>
  <c r="M444"/>
  <c r="K444"/>
  <c r="J444"/>
  <c r="M443"/>
  <c r="K443"/>
  <c r="J443"/>
  <c r="M442"/>
  <c r="K442"/>
  <c r="J442"/>
  <c r="M441"/>
  <c r="K441"/>
  <c r="J441"/>
  <c r="M440"/>
  <c r="K440"/>
  <c r="J440"/>
  <c r="M439"/>
  <c r="K439"/>
  <c r="J439"/>
  <c r="M438"/>
  <c r="K438"/>
  <c r="J438"/>
  <c r="M437"/>
  <c r="K437"/>
  <c r="J437"/>
  <c r="M436"/>
  <c r="K436"/>
  <c r="J436"/>
  <c r="M435"/>
  <c r="K435"/>
  <c r="J435"/>
  <c r="M434"/>
  <c r="K434"/>
  <c r="J434"/>
  <c r="M433"/>
  <c r="K433"/>
  <c r="J433"/>
  <c r="M432"/>
  <c r="K432"/>
  <c r="J432"/>
  <c r="M431"/>
  <c r="K431"/>
  <c r="J431"/>
  <c r="M430"/>
  <c r="K430"/>
  <c r="J430"/>
  <c r="M429"/>
  <c r="K429"/>
  <c r="J429"/>
  <c r="M428"/>
  <c r="K428"/>
  <c r="J428"/>
  <c r="M427"/>
  <c r="K427"/>
  <c r="J427"/>
  <c r="M426"/>
  <c r="K426"/>
  <c r="J426"/>
  <c r="M425"/>
  <c r="K425"/>
  <c r="J425"/>
  <c r="M424"/>
  <c r="K424"/>
  <c r="J424"/>
  <c r="M423"/>
  <c r="K423"/>
  <c r="J423"/>
  <c r="M422"/>
  <c r="K422"/>
  <c r="J422"/>
  <c r="M421"/>
  <c r="K421"/>
  <c r="J421"/>
  <c r="M420"/>
  <c r="K420"/>
  <c r="J420"/>
  <c r="M419"/>
  <c r="K419"/>
  <c r="J419"/>
  <c r="M418"/>
  <c r="K418"/>
  <c r="J418"/>
  <c r="M417"/>
  <c r="K417"/>
  <c r="J417"/>
  <c r="M416"/>
  <c r="K416"/>
  <c r="J416"/>
  <c r="M415"/>
  <c r="K415"/>
  <c r="J415"/>
  <c r="M414"/>
  <c r="K414"/>
  <c r="J414"/>
  <c r="M413"/>
  <c r="K413"/>
  <c r="J413"/>
  <c r="M412"/>
  <c r="K412"/>
  <c r="J412"/>
  <c r="M411"/>
  <c r="K411"/>
  <c r="J411"/>
  <c r="M410"/>
  <c r="K410"/>
  <c r="J410"/>
  <c r="M409"/>
  <c r="K409"/>
  <c r="J409"/>
  <c r="M408"/>
  <c r="K408"/>
  <c r="J408"/>
  <c r="M407"/>
  <c r="K407"/>
  <c r="J407"/>
  <c r="M406"/>
  <c r="K406"/>
  <c r="J406"/>
  <c r="M405"/>
  <c r="K405"/>
  <c r="J405"/>
  <c r="M404"/>
  <c r="K404"/>
  <c r="J404"/>
  <c r="M403"/>
  <c r="K403"/>
  <c r="J403"/>
  <c r="M402"/>
  <c r="K402"/>
  <c r="J402"/>
  <c r="M401"/>
  <c r="K401"/>
  <c r="J401"/>
  <c r="M400"/>
  <c r="K400"/>
  <c r="J400"/>
  <c r="M399"/>
  <c r="K399"/>
  <c r="J399"/>
  <c r="M398"/>
  <c r="K398"/>
  <c r="J398"/>
  <c r="M397"/>
  <c r="K397"/>
  <c r="J397"/>
  <c r="M396"/>
  <c r="K396"/>
  <c r="J396"/>
  <c r="M395"/>
  <c r="K395"/>
  <c r="J395"/>
  <c r="M394"/>
  <c r="K394"/>
  <c r="J394"/>
  <c r="M393"/>
  <c r="K393"/>
  <c r="J393"/>
  <c r="M392"/>
  <c r="K392"/>
  <c r="J392"/>
  <c r="M391"/>
  <c r="K391"/>
  <c r="J391"/>
  <c r="M390"/>
  <c r="K390"/>
  <c r="J390"/>
  <c r="M389"/>
  <c r="K389"/>
  <c r="J389"/>
  <c r="M388"/>
  <c r="K388"/>
  <c r="J388"/>
  <c r="M387"/>
  <c r="K387"/>
  <c r="J387"/>
  <c r="M386"/>
  <c r="K386"/>
  <c r="J386"/>
  <c r="M385"/>
  <c r="K385"/>
  <c r="J385"/>
  <c r="M384"/>
  <c r="K384"/>
  <c r="J384"/>
  <c r="M383"/>
  <c r="K383"/>
  <c r="J383"/>
  <c r="M382"/>
  <c r="K382"/>
  <c r="J382"/>
  <c r="M381"/>
  <c r="K381"/>
  <c r="J381"/>
  <c r="M380"/>
  <c r="K380"/>
  <c r="J380"/>
  <c r="M379"/>
  <c r="K379"/>
  <c r="J379"/>
  <c r="M378"/>
  <c r="K378"/>
  <c r="J378"/>
  <c r="M377"/>
  <c r="K377"/>
  <c r="J377"/>
  <c r="M376"/>
  <c r="K376"/>
  <c r="J376"/>
  <c r="M375"/>
  <c r="K375"/>
  <c r="J375"/>
  <c r="M374"/>
  <c r="K374"/>
  <c r="J374"/>
  <c r="M373"/>
  <c r="K373"/>
  <c r="J373"/>
  <c r="M372"/>
  <c r="K372"/>
  <c r="J372"/>
  <c r="M371"/>
  <c r="K371"/>
  <c r="J371"/>
  <c r="M370"/>
  <c r="K370"/>
  <c r="J370"/>
  <c r="M369"/>
  <c r="K369"/>
  <c r="J369"/>
  <c r="M368"/>
  <c r="K368"/>
  <c r="J368"/>
  <c r="M367"/>
  <c r="K367"/>
  <c r="J367"/>
  <c r="M366"/>
  <c r="K366"/>
  <c r="J366"/>
  <c r="M365"/>
  <c r="K365"/>
  <c r="J365"/>
  <c r="M364"/>
  <c r="K364"/>
  <c r="J364"/>
  <c r="M363"/>
  <c r="K363"/>
  <c r="J363"/>
  <c r="M362"/>
  <c r="K362"/>
  <c r="J362"/>
  <c r="M361"/>
  <c r="K361"/>
  <c r="J361"/>
  <c r="M360"/>
  <c r="K360"/>
  <c r="J360"/>
  <c r="M359"/>
  <c r="K359"/>
  <c r="J359"/>
  <c r="M358"/>
  <c r="K358"/>
  <c r="J358"/>
  <c r="M357"/>
  <c r="K357"/>
  <c r="J357"/>
  <c r="M356"/>
  <c r="K356"/>
  <c r="J356"/>
  <c r="M355"/>
  <c r="K355"/>
  <c r="J355"/>
  <c r="M354"/>
  <c r="K354"/>
  <c r="J354"/>
  <c r="M353"/>
  <c r="K353"/>
  <c r="J353"/>
  <c r="M352"/>
  <c r="K352"/>
  <c r="J352"/>
  <c r="M351"/>
  <c r="K351"/>
  <c r="J351"/>
  <c r="M350"/>
  <c r="K350"/>
  <c r="J350"/>
  <c r="M349"/>
  <c r="K349"/>
  <c r="J349"/>
  <c r="M348"/>
  <c r="K348"/>
  <c r="J348"/>
  <c r="M347"/>
  <c r="K347"/>
  <c r="J347"/>
  <c r="M346"/>
  <c r="K346"/>
  <c r="J346"/>
  <c r="M345"/>
  <c r="K345"/>
  <c r="J345"/>
  <c r="M344"/>
  <c r="K344"/>
  <c r="J344"/>
  <c r="M343"/>
  <c r="K343"/>
  <c r="J343"/>
  <c r="M342"/>
  <c r="K342"/>
  <c r="J342"/>
  <c r="M341"/>
  <c r="K341"/>
  <c r="J341"/>
  <c r="M340"/>
  <c r="K340"/>
  <c r="J340"/>
  <c r="M339"/>
  <c r="K339"/>
  <c r="J339"/>
  <c r="M338"/>
  <c r="K338"/>
  <c r="J338"/>
  <c r="M337"/>
  <c r="K337"/>
  <c r="J337"/>
  <c r="M336"/>
  <c r="K336"/>
  <c r="J336"/>
  <c r="M335"/>
  <c r="K335"/>
  <c r="J335"/>
  <c r="M334"/>
  <c r="K334"/>
  <c r="J334"/>
  <c r="M333"/>
  <c r="K333"/>
  <c r="J333"/>
  <c r="M332"/>
  <c r="K332"/>
  <c r="J332"/>
  <c r="M331"/>
  <c r="K331"/>
  <c r="J331"/>
  <c r="M330"/>
  <c r="K330"/>
  <c r="J330"/>
  <c r="M329"/>
  <c r="K329"/>
  <c r="J329"/>
  <c r="M328"/>
  <c r="K328"/>
  <c r="J328"/>
  <c r="M327"/>
  <c r="K327"/>
  <c r="J327"/>
  <c r="M326"/>
  <c r="K326"/>
  <c r="J326"/>
  <c r="M325"/>
  <c r="K325"/>
  <c r="J325"/>
  <c r="M324"/>
  <c r="K324"/>
  <c r="J324"/>
  <c r="M323"/>
  <c r="K323"/>
  <c r="J323"/>
  <c r="M322"/>
  <c r="K322"/>
  <c r="J322"/>
  <c r="M321"/>
  <c r="K321"/>
  <c r="J321"/>
  <c r="M320"/>
  <c r="K320"/>
  <c r="J320"/>
  <c r="M319"/>
  <c r="K319"/>
  <c r="J319"/>
  <c r="M318"/>
  <c r="K318"/>
  <c r="J318"/>
  <c r="M317"/>
  <c r="K317"/>
  <c r="J317"/>
  <c r="M316"/>
  <c r="K316"/>
  <c r="J316"/>
  <c r="M315"/>
  <c r="K315"/>
  <c r="J315"/>
  <c r="M314"/>
  <c r="K314"/>
  <c r="J314"/>
  <c r="M313"/>
  <c r="K313"/>
  <c r="J313"/>
  <c r="M312"/>
  <c r="K312"/>
  <c r="J312"/>
  <c r="M311"/>
  <c r="K311"/>
  <c r="J311"/>
  <c r="M310"/>
  <c r="K310"/>
  <c r="J310"/>
  <c r="M309"/>
  <c r="K309"/>
  <c r="J309"/>
  <c r="M308"/>
  <c r="K308"/>
  <c r="J308"/>
  <c r="M307"/>
  <c r="K307"/>
  <c r="J307"/>
  <c r="M306"/>
  <c r="K306"/>
  <c r="J306"/>
  <c r="M305"/>
  <c r="K305"/>
  <c r="J305"/>
  <c r="M304"/>
  <c r="K304"/>
  <c r="J304"/>
  <c r="M303"/>
  <c r="K303"/>
  <c r="J303"/>
  <c r="M302"/>
  <c r="K302"/>
  <c r="J302"/>
  <c r="M301"/>
  <c r="K301"/>
  <c r="J301"/>
  <c r="M300"/>
  <c r="K300"/>
  <c r="J300"/>
  <c r="M299"/>
  <c r="K299"/>
  <c r="J299"/>
  <c r="M298"/>
  <c r="K298"/>
  <c r="J298"/>
  <c r="M297"/>
  <c r="K297"/>
  <c r="J297"/>
  <c r="M296"/>
  <c r="K296"/>
  <c r="J296"/>
  <c r="M295"/>
  <c r="K295"/>
  <c r="J295"/>
  <c r="M294"/>
  <c r="K294"/>
  <c r="J294"/>
  <c r="M293"/>
  <c r="K293"/>
  <c r="J293"/>
  <c r="M292"/>
  <c r="K292"/>
  <c r="J292"/>
  <c r="M291"/>
  <c r="K291"/>
  <c r="J291"/>
  <c r="M290"/>
  <c r="K290"/>
  <c r="J290"/>
  <c r="M289"/>
  <c r="K289"/>
  <c r="J289"/>
  <c r="M288"/>
  <c r="K288"/>
  <c r="J288"/>
  <c r="M287"/>
  <c r="K287"/>
  <c r="J287"/>
  <c r="M286"/>
  <c r="K286"/>
  <c r="J286"/>
  <c r="M285"/>
  <c r="K285"/>
  <c r="J285"/>
  <c r="M284"/>
  <c r="K284"/>
  <c r="J284"/>
  <c r="M283"/>
  <c r="K283"/>
  <c r="J283"/>
  <c r="M282"/>
  <c r="K282"/>
  <c r="J282"/>
  <c r="M281"/>
  <c r="K281"/>
  <c r="J281"/>
  <c r="M280"/>
  <c r="K280"/>
  <c r="J280"/>
  <c r="M279"/>
  <c r="K279"/>
  <c r="J279"/>
  <c r="M278"/>
  <c r="K278"/>
  <c r="J278"/>
  <c r="M277"/>
  <c r="K277"/>
  <c r="J277"/>
  <c r="M276"/>
  <c r="K276"/>
  <c r="J276"/>
  <c r="M275"/>
  <c r="K275"/>
  <c r="J275"/>
  <c r="M274"/>
  <c r="K274"/>
  <c r="J274"/>
  <c r="M273"/>
  <c r="K273"/>
  <c r="J273"/>
  <c r="M272"/>
  <c r="K272"/>
  <c r="J272"/>
  <c r="M271"/>
  <c r="K271"/>
  <c r="J271"/>
  <c r="M270"/>
  <c r="K270"/>
  <c r="J270"/>
  <c r="M269"/>
  <c r="K269"/>
  <c r="J269"/>
  <c r="M268"/>
  <c r="K268"/>
  <c r="J268"/>
  <c r="M267"/>
  <c r="K267"/>
  <c r="J267"/>
  <c r="M266"/>
  <c r="K266"/>
  <c r="J266"/>
  <c r="M265"/>
  <c r="K265"/>
  <c r="J265"/>
  <c r="M264"/>
  <c r="K264"/>
  <c r="J264"/>
  <c r="M263"/>
  <c r="K263"/>
  <c r="J263"/>
  <c r="M262"/>
  <c r="K262"/>
  <c r="J262"/>
  <c r="M261"/>
  <c r="K261"/>
  <c r="J261"/>
  <c r="M260"/>
  <c r="K260"/>
  <c r="J260"/>
  <c r="M259"/>
  <c r="K259"/>
  <c r="J259"/>
  <c r="M258"/>
  <c r="K258"/>
  <c r="J258"/>
  <c r="M257"/>
  <c r="K257"/>
  <c r="J257"/>
  <c r="M256"/>
  <c r="K256"/>
  <c r="J256"/>
  <c r="M255"/>
  <c r="K255"/>
  <c r="J255"/>
  <c r="M254"/>
  <c r="K254"/>
  <c r="J254"/>
  <c r="M253"/>
  <c r="K253"/>
  <c r="J253"/>
  <c r="M252"/>
  <c r="K252"/>
  <c r="J252"/>
  <c r="M251"/>
  <c r="K251"/>
  <c r="J251"/>
  <c r="M250"/>
  <c r="K250"/>
  <c r="J250"/>
  <c r="M249"/>
  <c r="K249"/>
  <c r="J249"/>
  <c r="M248"/>
  <c r="K248"/>
  <c r="J248"/>
  <c r="M247"/>
  <c r="K247"/>
  <c r="J247"/>
  <c r="M246"/>
  <c r="K246"/>
  <c r="J246"/>
  <c r="M245"/>
  <c r="K245"/>
  <c r="J245"/>
  <c r="M244"/>
  <c r="K244"/>
  <c r="J244"/>
  <c r="M243"/>
  <c r="K243"/>
  <c r="J243"/>
  <c r="M242"/>
  <c r="K242"/>
  <c r="J242"/>
  <c r="M241"/>
  <c r="K241"/>
  <c r="J241"/>
  <c r="M240"/>
  <c r="K240"/>
  <c r="J240"/>
  <c r="M239"/>
  <c r="K239"/>
  <c r="J239"/>
  <c r="M238"/>
  <c r="K238"/>
  <c r="J238"/>
  <c r="M237"/>
  <c r="K237"/>
  <c r="J237"/>
  <c r="M236"/>
  <c r="K236"/>
  <c r="J236"/>
  <c r="M235"/>
  <c r="K235"/>
  <c r="J235"/>
  <c r="M234"/>
  <c r="K234"/>
  <c r="J234"/>
  <c r="M233"/>
  <c r="K233"/>
  <c r="J233"/>
  <c r="M232"/>
  <c r="K232"/>
  <c r="J232"/>
  <c r="M231"/>
  <c r="K231"/>
  <c r="J231"/>
  <c r="M230"/>
  <c r="K230"/>
  <c r="J230"/>
  <c r="M229"/>
  <c r="K229"/>
  <c r="J229"/>
  <c r="M228"/>
  <c r="K228"/>
  <c r="J228"/>
  <c r="M227"/>
  <c r="K227"/>
  <c r="J227"/>
  <c r="M226"/>
  <c r="K226"/>
  <c r="J226"/>
  <c r="M225"/>
  <c r="K225"/>
  <c r="J225"/>
  <c r="M224"/>
  <c r="K224"/>
  <c r="J224"/>
  <c r="M223"/>
  <c r="K223"/>
  <c r="J223"/>
  <c r="M222"/>
  <c r="K222"/>
  <c r="J222"/>
  <c r="M221"/>
  <c r="K221"/>
  <c r="J221"/>
  <c r="M220"/>
  <c r="K220"/>
  <c r="J220"/>
  <c r="M219"/>
  <c r="K219"/>
  <c r="J219"/>
  <c r="M218"/>
  <c r="K218"/>
  <c r="J218"/>
  <c r="M217"/>
  <c r="K217"/>
  <c r="J217"/>
  <c r="M216"/>
  <c r="K216"/>
  <c r="J216"/>
  <c r="M215"/>
  <c r="K215"/>
  <c r="J215"/>
  <c r="M214"/>
  <c r="K214"/>
  <c r="J214"/>
  <c r="M213"/>
  <c r="K213"/>
  <c r="J213"/>
  <c r="M212"/>
  <c r="K212"/>
  <c r="J212"/>
  <c r="M211"/>
  <c r="K211"/>
  <c r="J211"/>
  <c r="M210"/>
  <c r="K210"/>
  <c r="J210"/>
  <c r="M209"/>
  <c r="K209"/>
  <c r="J209"/>
  <c r="M208"/>
  <c r="K208"/>
  <c r="J208"/>
  <c r="M207"/>
  <c r="K207"/>
  <c r="J207"/>
  <c r="M206"/>
  <c r="K206"/>
  <c r="J206"/>
  <c r="M205"/>
  <c r="K205"/>
  <c r="J205"/>
  <c r="M204"/>
  <c r="K204"/>
  <c r="J204"/>
  <c r="M203"/>
  <c r="K203"/>
  <c r="J203"/>
  <c r="M202"/>
  <c r="K202"/>
  <c r="J202"/>
  <c r="M201"/>
  <c r="K201"/>
  <c r="J201"/>
  <c r="M200"/>
  <c r="K200"/>
  <c r="J200"/>
  <c r="M199"/>
  <c r="K199"/>
  <c r="J199"/>
  <c r="M198"/>
  <c r="K198"/>
  <c r="J198"/>
  <c r="M197"/>
  <c r="K197"/>
  <c r="J197"/>
  <c r="M196"/>
  <c r="K196"/>
  <c r="J196"/>
  <c r="M195"/>
  <c r="K195"/>
  <c r="J195"/>
  <c r="M194"/>
  <c r="K194"/>
  <c r="J194"/>
  <c r="M193"/>
  <c r="K193"/>
  <c r="J193"/>
  <c r="M192"/>
  <c r="K192"/>
  <c r="J192"/>
  <c r="M191"/>
  <c r="K191"/>
  <c r="J191"/>
  <c r="M190"/>
  <c r="K190"/>
  <c r="J190"/>
  <c r="M189"/>
  <c r="K189"/>
  <c r="J189"/>
  <c r="M188"/>
  <c r="K188"/>
  <c r="J188"/>
  <c r="M187"/>
  <c r="K187"/>
  <c r="J187"/>
  <c r="M186"/>
  <c r="K186"/>
  <c r="J186"/>
  <c r="M185"/>
  <c r="K185"/>
  <c r="J185"/>
  <c r="M184"/>
  <c r="K184"/>
  <c r="J184"/>
  <c r="M183"/>
  <c r="K183"/>
  <c r="J183"/>
  <c r="M182"/>
  <c r="K182"/>
  <c r="J182"/>
  <c r="M181"/>
  <c r="K181"/>
  <c r="J181"/>
  <c r="M180"/>
  <c r="K180"/>
  <c r="J180"/>
  <c r="M179"/>
  <c r="K179"/>
  <c r="J179"/>
  <c r="M178"/>
  <c r="K178"/>
  <c r="J178"/>
  <c r="M177"/>
  <c r="K177"/>
  <c r="J177"/>
  <c r="M176"/>
  <c r="K176"/>
  <c r="J176"/>
  <c r="M175"/>
  <c r="K175"/>
  <c r="J175"/>
  <c r="M174"/>
  <c r="K174"/>
  <c r="J174"/>
  <c r="M173"/>
  <c r="K173"/>
  <c r="J173"/>
  <c r="M172"/>
  <c r="K172"/>
  <c r="J172"/>
  <c r="M171"/>
  <c r="K171"/>
  <c r="J171"/>
  <c r="M170"/>
  <c r="K170"/>
  <c r="J170"/>
  <c r="M169"/>
  <c r="K169"/>
  <c r="J169"/>
  <c r="M168"/>
  <c r="K168"/>
  <c r="J168"/>
  <c r="M167"/>
  <c r="K167"/>
  <c r="J167"/>
  <c r="M166"/>
  <c r="K166"/>
  <c r="J166"/>
  <c r="M165"/>
  <c r="K165"/>
  <c r="J165"/>
  <c r="M164"/>
  <c r="K164"/>
  <c r="J164"/>
  <c r="M163"/>
  <c r="K163"/>
  <c r="J163"/>
  <c r="M162"/>
  <c r="K162"/>
  <c r="J162"/>
  <c r="M161"/>
  <c r="K161"/>
  <c r="J161"/>
  <c r="M160"/>
  <c r="K160"/>
  <c r="J160"/>
  <c r="M159"/>
  <c r="K159"/>
  <c r="J159"/>
  <c r="M158"/>
  <c r="K158"/>
  <c r="J158"/>
  <c r="M157"/>
  <c r="K157"/>
  <c r="J157"/>
  <c r="M156"/>
  <c r="K156"/>
  <c r="J156"/>
  <c r="M155"/>
  <c r="K155"/>
  <c r="J155"/>
  <c r="M154"/>
  <c r="K154"/>
  <c r="J154"/>
  <c r="M153"/>
  <c r="K153"/>
  <c r="J153"/>
  <c r="M152"/>
  <c r="K152"/>
  <c r="J152"/>
  <c r="M151"/>
  <c r="K151"/>
  <c r="J151"/>
  <c r="M150"/>
  <c r="K150"/>
  <c r="J150"/>
  <c r="M149"/>
  <c r="K149"/>
  <c r="J149"/>
  <c r="M148"/>
  <c r="K148"/>
  <c r="J148"/>
  <c r="M147"/>
  <c r="K147"/>
  <c r="J147"/>
  <c r="M146"/>
  <c r="K146"/>
  <c r="J146"/>
  <c r="M145"/>
  <c r="K145"/>
  <c r="J145"/>
  <c r="M144"/>
  <c r="K144"/>
  <c r="J144"/>
  <c r="M143"/>
  <c r="K143"/>
  <c r="J143"/>
  <c r="M142"/>
  <c r="K142"/>
  <c r="J142"/>
  <c r="M141"/>
  <c r="K141"/>
  <c r="J141"/>
  <c r="M140"/>
  <c r="K140"/>
  <c r="J140"/>
  <c r="M139"/>
  <c r="K139"/>
  <c r="J139"/>
  <c r="M138"/>
  <c r="K138"/>
  <c r="J138"/>
  <c r="M137"/>
  <c r="K137"/>
  <c r="J137"/>
  <c r="M136"/>
  <c r="K136"/>
  <c r="J136"/>
  <c r="M135"/>
  <c r="K135"/>
  <c r="J135"/>
  <c r="M134"/>
  <c r="K134"/>
  <c r="J134"/>
  <c r="M133"/>
  <c r="K133"/>
  <c r="J133"/>
  <c r="M132"/>
  <c r="K132"/>
  <c r="J132"/>
  <c r="M131"/>
  <c r="K131"/>
  <c r="J131"/>
  <c r="M130"/>
  <c r="K130"/>
  <c r="J130"/>
  <c r="M129"/>
  <c r="K129"/>
  <c r="J129"/>
  <c r="M128"/>
  <c r="K128"/>
  <c r="J128"/>
  <c r="M127"/>
  <c r="K127"/>
  <c r="J127"/>
  <c r="M126"/>
  <c r="K126"/>
  <c r="J126"/>
  <c r="M125"/>
  <c r="K125"/>
  <c r="J125"/>
  <c r="M124"/>
  <c r="K124"/>
  <c r="J124"/>
  <c r="M123"/>
  <c r="K123"/>
  <c r="J123"/>
  <c r="M122"/>
  <c r="K122"/>
  <c r="J122"/>
  <c r="M121"/>
  <c r="K121"/>
  <c r="J121"/>
  <c r="M120"/>
  <c r="K120"/>
  <c r="J120"/>
  <c r="M119"/>
  <c r="K119"/>
  <c r="J119"/>
  <c r="M118"/>
  <c r="K118"/>
  <c r="J118"/>
  <c r="M117"/>
  <c r="K117"/>
  <c r="J117"/>
  <c r="M116"/>
  <c r="K116"/>
  <c r="J116"/>
  <c r="M115"/>
  <c r="K115"/>
  <c r="J115"/>
  <c r="M114"/>
  <c r="K114"/>
  <c r="J114"/>
  <c r="M113"/>
  <c r="K113"/>
  <c r="J113"/>
  <c r="M112"/>
  <c r="K112"/>
  <c r="J112"/>
  <c r="M111"/>
  <c r="K111"/>
  <c r="J111"/>
  <c r="M110"/>
  <c r="K110"/>
  <c r="J110"/>
  <c r="M109"/>
  <c r="K109"/>
  <c r="J109"/>
  <c r="M108"/>
  <c r="K108"/>
  <c r="J108"/>
  <c r="M107"/>
  <c r="K107"/>
  <c r="J107"/>
  <c r="M106"/>
  <c r="K106"/>
  <c r="J106"/>
  <c r="M105"/>
  <c r="K105"/>
  <c r="J105"/>
  <c r="M104"/>
  <c r="K104"/>
  <c r="J104"/>
  <c r="M103"/>
  <c r="K103"/>
  <c r="J103"/>
  <c r="M102"/>
  <c r="K102"/>
  <c r="J102"/>
  <c r="M101"/>
  <c r="K101"/>
  <c r="J101"/>
  <c r="M100"/>
  <c r="K100"/>
  <c r="J100"/>
  <c r="M99"/>
  <c r="K99"/>
  <c r="J99"/>
  <c r="M98"/>
  <c r="K98"/>
  <c r="J98"/>
  <c r="M97"/>
  <c r="K97"/>
  <c r="J97"/>
  <c r="M96"/>
  <c r="K96"/>
  <c r="J96"/>
  <c r="M95"/>
  <c r="K95"/>
  <c r="J95"/>
  <c r="M94"/>
  <c r="K94"/>
  <c r="J94"/>
  <c r="M93"/>
  <c r="K93"/>
  <c r="J93"/>
  <c r="M92"/>
  <c r="K92"/>
  <c r="J92"/>
  <c r="M91"/>
  <c r="K91"/>
  <c r="J91"/>
  <c r="M90"/>
  <c r="K90"/>
  <c r="J90"/>
  <c r="M89"/>
  <c r="K89"/>
  <c r="J89"/>
  <c r="M88"/>
  <c r="K88"/>
  <c r="J88"/>
  <c r="M87"/>
  <c r="K87"/>
  <c r="J87"/>
  <c r="M86"/>
  <c r="K86"/>
  <c r="J86"/>
  <c r="M85"/>
  <c r="K85"/>
  <c r="J85"/>
  <c r="M84"/>
  <c r="K84"/>
  <c r="J84"/>
  <c r="M83"/>
  <c r="K83"/>
  <c r="J83"/>
  <c r="M82"/>
  <c r="K82"/>
  <c r="J82"/>
  <c r="M81"/>
  <c r="K81"/>
  <c r="J81"/>
  <c r="M80"/>
  <c r="K80"/>
  <c r="J80"/>
  <c r="M79"/>
  <c r="K79"/>
  <c r="J79"/>
  <c r="M78"/>
  <c r="K78"/>
  <c r="J78"/>
  <c r="M77"/>
  <c r="K77"/>
  <c r="J77"/>
  <c r="M76"/>
  <c r="K76"/>
  <c r="J76"/>
  <c r="M75"/>
  <c r="K75"/>
  <c r="J75"/>
  <c r="M74"/>
  <c r="K74"/>
  <c r="J74"/>
  <c r="M73"/>
  <c r="K73"/>
  <c r="J73"/>
  <c r="M72"/>
  <c r="K72"/>
  <c r="J72"/>
  <c r="M71"/>
  <c r="K71"/>
  <c r="J71"/>
  <c r="M70"/>
  <c r="K70"/>
  <c r="J70"/>
  <c r="M69"/>
  <c r="K69"/>
  <c r="J69"/>
  <c r="M68"/>
  <c r="K68"/>
  <c r="J68"/>
  <c r="M67"/>
  <c r="K67"/>
  <c r="J67"/>
  <c r="M66"/>
  <c r="K66"/>
  <c r="J66"/>
  <c r="M65"/>
  <c r="K65"/>
  <c r="J65"/>
  <c r="M64"/>
  <c r="K64"/>
  <c r="J64"/>
  <c r="M63"/>
  <c r="K63"/>
  <c r="J63"/>
  <c r="M62"/>
  <c r="K62"/>
  <c r="J62"/>
  <c r="M61"/>
  <c r="K61"/>
  <c r="J61"/>
  <c r="M60"/>
  <c r="K60"/>
  <c r="J60"/>
  <c r="M59"/>
  <c r="K59"/>
  <c r="J59"/>
  <c r="M58"/>
  <c r="K58"/>
  <c r="J58"/>
  <c r="M57"/>
  <c r="K57"/>
  <c r="J57"/>
  <c r="M56"/>
  <c r="K56"/>
  <c r="J56"/>
  <c r="M55"/>
  <c r="K55"/>
  <c r="J55"/>
  <c r="M54"/>
  <c r="K54"/>
  <c r="J54"/>
  <c r="M53"/>
  <c r="K53"/>
  <c r="J53"/>
  <c r="M52"/>
  <c r="K52"/>
  <c r="J52"/>
  <c r="M51"/>
  <c r="K51"/>
  <c r="J51"/>
  <c r="M50"/>
  <c r="K50"/>
  <c r="J50"/>
  <c r="M49"/>
  <c r="K49"/>
  <c r="J49"/>
  <c r="M48"/>
  <c r="K48"/>
  <c r="J48"/>
  <c r="M47"/>
  <c r="K47"/>
  <c r="J47"/>
  <c r="M46"/>
  <c r="K46"/>
  <c r="J46"/>
  <c r="M45"/>
  <c r="K45"/>
  <c r="J45"/>
  <c r="M44"/>
  <c r="K44"/>
  <c r="J44"/>
  <c r="M43"/>
  <c r="K43"/>
  <c r="J43"/>
  <c r="M42"/>
  <c r="K42"/>
  <c r="J42"/>
  <c r="M41"/>
  <c r="K41"/>
  <c r="J41"/>
  <c r="M40"/>
  <c r="K40"/>
  <c r="J40"/>
  <c r="M39"/>
  <c r="K39"/>
  <c r="J39"/>
  <c r="M38"/>
  <c r="K38"/>
  <c r="J38"/>
  <c r="M37"/>
  <c r="K37"/>
  <c r="J37"/>
  <c r="M36"/>
  <c r="K36"/>
  <c r="J36"/>
  <c r="I36"/>
  <c r="M35"/>
  <c r="K35"/>
  <c r="J35"/>
  <c r="I35"/>
  <c r="M34"/>
  <c r="K34"/>
  <c r="J34"/>
  <c r="I34"/>
  <c r="M33"/>
  <c r="K33"/>
  <c r="J33"/>
  <c r="I33"/>
  <c r="M32"/>
  <c r="K32"/>
  <c r="J32"/>
  <c r="I32"/>
  <c r="M31"/>
  <c r="K31"/>
  <c r="J31"/>
  <c r="I31"/>
  <c r="M30"/>
  <c r="K30"/>
  <c r="J30"/>
  <c r="I30"/>
  <c r="M29"/>
  <c r="K29"/>
  <c r="J29"/>
  <c r="I29"/>
  <c r="M28"/>
  <c r="K28"/>
  <c r="J28"/>
  <c r="I28"/>
  <c r="M27"/>
  <c r="K27"/>
  <c r="J27"/>
  <c r="I27"/>
  <c r="M26"/>
  <c r="K26"/>
  <c r="J26"/>
  <c r="I26"/>
  <c r="M25"/>
  <c r="K25"/>
  <c r="J25"/>
  <c r="I25"/>
  <c r="M24"/>
  <c r="K24"/>
  <c r="J24"/>
  <c r="I24"/>
  <c r="M23"/>
  <c r="K23"/>
  <c r="J23"/>
  <c r="I23"/>
  <c r="M22"/>
  <c r="K22"/>
  <c r="J22"/>
  <c r="I22"/>
  <c r="M21"/>
  <c r="K21"/>
  <c r="J21"/>
  <c r="I21"/>
  <c r="M20"/>
  <c r="K20"/>
  <c r="J20"/>
  <c r="I20"/>
  <c r="M19"/>
  <c r="K19"/>
  <c r="J19"/>
  <c r="I19"/>
  <c r="M18"/>
  <c r="K18"/>
  <c r="J18"/>
  <c r="I18"/>
  <c r="M17"/>
  <c r="K17"/>
  <c r="J17"/>
  <c r="I17"/>
  <c r="M16"/>
  <c r="K16"/>
  <c r="J16"/>
  <c r="I16"/>
  <c r="M15"/>
  <c r="K15"/>
  <c r="J15"/>
  <c r="I15"/>
  <c r="M14"/>
  <c r="K14"/>
  <c r="J14"/>
  <c r="I14"/>
  <c r="M13"/>
  <c r="K13"/>
  <c r="J13"/>
  <c r="I13"/>
  <c r="M12"/>
  <c r="K12"/>
  <c r="J12"/>
  <c r="I12"/>
  <c r="M11"/>
  <c r="K11"/>
  <c r="J11"/>
  <c r="I11"/>
  <c r="M10"/>
  <c r="K10"/>
  <c r="J10"/>
  <c r="I10"/>
  <c r="M9"/>
  <c r="K9"/>
  <c r="J9"/>
  <c r="I9"/>
  <c r="M8"/>
  <c r="K8"/>
  <c r="J8"/>
  <c r="I8"/>
  <c r="M7"/>
  <c r="K7"/>
  <c r="J7"/>
  <c r="I7"/>
  <c r="A5"/>
  <c r="G4"/>
  <c r="A4"/>
  <c r="C2"/>
  <c r="M512" i="33"/>
  <c r="K512"/>
  <c r="J512"/>
  <c r="M511"/>
  <c r="K511"/>
  <c r="J511"/>
  <c r="M510"/>
  <c r="K510"/>
  <c r="J510"/>
  <c r="M509"/>
  <c r="K509"/>
  <c r="J509"/>
  <c r="M508"/>
  <c r="K508"/>
  <c r="J508"/>
  <c r="M507"/>
  <c r="K507"/>
  <c r="J507"/>
  <c r="M506"/>
  <c r="K506"/>
  <c r="J506"/>
  <c r="M505"/>
  <c r="K505"/>
  <c r="J505"/>
  <c r="M504"/>
  <c r="K504"/>
  <c r="J504"/>
  <c r="M503"/>
  <c r="K503"/>
  <c r="J503"/>
  <c r="M502"/>
  <c r="K502"/>
  <c r="J502"/>
  <c r="M501"/>
  <c r="K501"/>
  <c r="J501"/>
  <c r="M500"/>
  <c r="K500"/>
  <c r="J500"/>
  <c r="M499"/>
  <c r="K499"/>
  <c r="J499"/>
  <c r="M498"/>
  <c r="K498"/>
  <c r="J498"/>
  <c r="M497"/>
  <c r="K497"/>
  <c r="J497"/>
  <c r="M496"/>
  <c r="K496"/>
  <c r="J496"/>
  <c r="M495"/>
  <c r="K495"/>
  <c r="J495"/>
  <c r="M494"/>
  <c r="K494"/>
  <c r="J494"/>
  <c r="M493"/>
  <c r="K493"/>
  <c r="J493"/>
  <c r="M492"/>
  <c r="K492"/>
  <c r="J492"/>
  <c r="M491"/>
  <c r="K491"/>
  <c r="J491"/>
  <c r="M490"/>
  <c r="K490"/>
  <c r="J490"/>
  <c r="M489"/>
  <c r="K489"/>
  <c r="J489"/>
  <c r="M488"/>
  <c r="K488"/>
  <c r="J488"/>
  <c r="M487"/>
  <c r="K487"/>
  <c r="J487"/>
  <c r="M486"/>
  <c r="K486"/>
  <c r="J486"/>
  <c r="M485"/>
  <c r="K485"/>
  <c r="J485"/>
  <c r="M484"/>
  <c r="K484"/>
  <c r="J484"/>
  <c r="M483"/>
  <c r="K483"/>
  <c r="J483"/>
  <c r="M482"/>
  <c r="K482"/>
  <c r="J482"/>
  <c r="M481"/>
  <c r="K481"/>
  <c r="J481"/>
  <c r="M480"/>
  <c r="K480"/>
  <c r="J480"/>
  <c r="M479"/>
  <c r="K479"/>
  <c r="J479"/>
  <c r="M478"/>
  <c r="K478"/>
  <c r="J478"/>
  <c r="M477"/>
  <c r="K477"/>
  <c r="J477"/>
  <c r="M476"/>
  <c r="K476"/>
  <c r="J476"/>
  <c r="M475"/>
  <c r="K475"/>
  <c r="J475"/>
  <c r="M474"/>
  <c r="K474"/>
  <c r="J474"/>
  <c r="M473"/>
  <c r="K473"/>
  <c r="J473"/>
  <c r="M472"/>
  <c r="K472"/>
  <c r="J472"/>
  <c r="M471"/>
  <c r="K471"/>
  <c r="J471"/>
  <c r="M470"/>
  <c r="K470"/>
  <c r="J470"/>
  <c r="M469"/>
  <c r="K469"/>
  <c r="J469"/>
  <c r="M468"/>
  <c r="K468"/>
  <c r="J468"/>
  <c r="M467"/>
  <c r="K467"/>
  <c r="J467"/>
  <c r="M466"/>
  <c r="K466"/>
  <c r="J466"/>
  <c r="M465"/>
  <c r="K465"/>
  <c r="J465"/>
  <c r="M464"/>
  <c r="K464"/>
  <c r="J464"/>
  <c r="M463"/>
  <c r="K463"/>
  <c r="J463"/>
  <c r="M462"/>
  <c r="K462"/>
  <c r="J462"/>
  <c r="M461"/>
  <c r="K461"/>
  <c r="J461"/>
  <c r="M460"/>
  <c r="K460"/>
  <c r="J460"/>
  <c r="M459"/>
  <c r="K459"/>
  <c r="J459"/>
  <c r="M458"/>
  <c r="K458"/>
  <c r="J458"/>
  <c r="M457"/>
  <c r="K457"/>
  <c r="J457"/>
  <c r="M456"/>
  <c r="K456"/>
  <c r="J456"/>
  <c r="M455"/>
  <c r="K455"/>
  <c r="J455"/>
  <c r="M454"/>
  <c r="K454"/>
  <c r="J454"/>
  <c r="M453"/>
  <c r="K453"/>
  <c r="J453"/>
  <c r="M452"/>
  <c r="K452"/>
  <c r="J452"/>
  <c r="M451"/>
  <c r="K451"/>
  <c r="J451"/>
  <c r="M450"/>
  <c r="K450"/>
  <c r="J450"/>
  <c r="M449"/>
  <c r="K449"/>
  <c r="J449"/>
  <c r="M448"/>
  <c r="K448"/>
  <c r="J448"/>
  <c r="M447"/>
  <c r="K447"/>
  <c r="J447"/>
  <c r="M446"/>
  <c r="K446"/>
  <c r="J446"/>
  <c r="M445"/>
  <c r="K445"/>
  <c r="J445"/>
  <c r="M444"/>
  <c r="K444"/>
  <c r="J444"/>
  <c r="M443"/>
  <c r="K443"/>
  <c r="J443"/>
  <c r="M442"/>
  <c r="K442"/>
  <c r="J442"/>
  <c r="M441"/>
  <c r="K441"/>
  <c r="J441"/>
  <c r="M440"/>
  <c r="K440"/>
  <c r="J440"/>
  <c r="M439"/>
  <c r="K439"/>
  <c r="J439"/>
  <c r="M438"/>
  <c r="K438"/>
  <c r="J438"/>
  <c r="M437"/>
  <c r="K437"/>
  <c r="J437"/>
  <c r="M436"/>
  <c r="K436"/>
  <c r="J436"/>
  <c r="M435"/>
  <c r="K435"/>
  <c r="J435"/>
  <c r="M434"/>
  <c r="K434"/>
  <c r="J434"/>
  <c r="M433"/>
  <c r="K433"/>
  <c r="J433"/>
  <c r="M432"/>
  <c r="K432"/>
  <c r="J432"/>
  <c r="M431"/>
  <c r="K431"/>
  <c r="J431"/>
  <c r="M430"/>
  <c r="K430"/>
  <c r="J430"/>
  <c r="M429"/>
  <c r="K429"/>
  <c r="J429"/>
  <c r="M428"/>
  <c r="K428"/>
  <c r="J428"/>
  <c r="M427"/>
  <c r="K427"/>
  <c r="J427"/>
  <c r="M426"/>
  <c r="K426"/>
  <c r="J426"/>
  <c r="M425"/>
  <c r="K425"/>
  <c r="J425"/>
  <c r="M424"/>
  <c r="K424"/>
  <c r="J424"/>
  <c r="M423"/>
  <c r="K423"/>
  <c r="J423"/>
  <c r="M422"/>
  <c r="K422"/>
  <c r="J422"/>
  <c r="M421"/>
  <c r="K421"/>
  <c r="J421"/>
  <c r="M420"/>
  <c r="K420"/>
  <c r="J420"/>
  <c r="M419"/>
  <c r="K419"/>
  <c r="J419"/>
  <c r="M418"/>
  <c r="K418"/>
  <c r="J418"/>
  <c r="M417"/>
  <c r="K417"/>
  <c r="J417"/>
  <c r="M416"/>
  <c r="K416"/>
  <c r="J416"/>
  <c r="M415"/>
  <c r="K415"/>
  <c r="J415"/>
  <c r="M414"/>
  <c r="K414"/>
  <c r="J414"/>
  <c r="M413"/>
  <c r="K413"/>
  <c r="J413"/>
  <c r="M412"/>
  <c r="K412"/>
  <c r="J412"/>
  <c r="M411"/>
  <c r="K411"/>
  <c r="J411"/>
  <c r="M410"/>
  <c r="K410"/>
  <c r="J410"/>
  <c r="M409"/>
  <c r="K409"/>
  <c r="J409"/>
  <c r="M408"/>
  <c r="K408"/>
  <c r="J408"/>
  <c r="M407"/>
  <c r="K407"/>
  <c r="J407"/>
  <c r="M406"/>
  <c r="K406"/>
  <c r="J406"/>
  <c r="M405"/>
  <c r="K405"/>
  <c r="J405"/>
  <c r="M404"/>
  <c r="K404"/>
  <c r="J404"/>
  <c r="M403"/>
  <c r="K403"/>
  <c r="J403"/>
  <c r="M402"/>
  <c r="K402"/>
  <c r="J402"/>
  <c r="M401"/>
  <c r="K401"/>
  <c r="J401"/>
  <c r="M400"/>
  <c r="K400"/>
  <c r="J400"/>
  <c r="M399"/>
  <c r="K399"/>
  <c r="J399"/>
  <c r="M398"/>
  <c r="K398"/>
  <c r="J398"/>
  <c r="M397"/>
  <c r="K397"/>
  <c r="J397"/>
  <c r="M396"/>
  <c r="K396"/>
  <c r="J396"/>
  <c r="M395"/>
  <c r="K395"/>
  <c r="J395"/>
  <c r="M394"/>
  <c r="K394"/>
  <c r="J394"/>
  <c r="M393"/>
  <c r="K393"/>
  <c r="J393"/>
  <c r="M392"/>
  <c r="K392"/>
  <c r="J392"/>
  <c r="M391"/>
  <c r="K391"/>
  <c r="J391"/>
  <c r="M390"/>
  <c r="K390"/>
  <c r="J390"/>
  <c r="M389"/>
  <c r="K389"/>
  <c r="J389"/>
  <c r="M388"/>
  <c r="K388"/>
  <c r="J388"/>
  <c r="M387"/>
  <c r="K387"/>
  <c r="J387"/>
  <c r="M386"/>
  <c r="K386"/>
  <c r="J386"/>
  <c r="M385"/>
  <c r="K385"/>
  <c r="J385"/>
  <c r="M384"/>
  <c r="K384"/>
  <c r="J384"/>
  <c r="M383"/>
  <c r="K383"/>
  <c r="J383"/>
  <c r="M382"/>
  <c r="K382"/>
  <c r="J382"/>
  <c r="M381"/>
  <c r="K381"/>
  <c r="J381"/>
  <c r="M380"/>
  <c r="K380"/>
  <c r="J380"/>
  <c r="M379"/>
  <c r="K379"/>
  <c r="J379"/>
  <c r="M378"/>
  <c r="K378"/>
  <c r="J378"/>
  <c r="M377"/>
  <c r="K377"/>
  <c r="J377"/>
  <c r="M376"/>
  <c r="K376"/>
  <c r="J376"/>
  <c r="M375"/>
  <c r="K375"/>
  <c r="J375"/>
  <c r="M374"/>
  <c r="K374"/>
  <c r="J374"/>
  <c r="M373"/>
  <c r="K373"/>
  <c r="J373"/>
  <c r="M372"/>
  <c r="K372"/>
  <c r="J372"/>
  <c r="M371"/>
  <c r="K371"/>
  <c r="J371"/>
  <c r="M370"/>
  <c r="K370"/>
  <c r="J370"/>
  <c r="M369"/>
  <c r="K369"/>
  <c r="J369"/>
  <c r="M368"/>
  <c r="K368"/>
  <c r="J368"/>
  <c r="M367"/>
  <c r="K367"/>
  <c r="J367"/>
  <c r="M366"/>
  <c r="K366"/>
  <c r="J366"/>
  <c r="M365"/>
  <c r="K365"/>
  <c r="J365"/>
  <c r="M364"/>
  <c r="K364"/>
  <c r="J364"/>
  <c r="M363"/>
  <c r="K363"/>
  <c r="J363"/>
  <c r="M362"/>
  <c r="K362"/>
  <c r="J362"/>
  <c r="M361"/>
  <c r="K361"/>
  <c r="J361"/>
  <c r="M360"/>
  <c r="K360"/>
  <c r="J360"/>
  <c r="M359"/>
  <c r="K359"/>
  <c r="J359"/>
  <c r="M358"/>
  <c r="K358"/>
  <c r="J358"/>
  <c r="M357"/>
  <c r="K357"/>
  <c r="J357"/>
  <c r="M356"/>
  <c r="K356"/>
  <c r="J356"/>
  <c r="M355"/>
  <c r="K355"/>
  <c r="J355"/>
  <c r="M354"/>
  <c r="K354"/>
  <c r="J354"/>
  <c r="M353"/>
  <c r="K353"/>
  <c r="J353"/>
  <c r="M352"/>
  <c r="K352"/>
  <c r="J352"/>
  <c r="M351"/>
  <c r="K351"/>
  <c r="J351"/>
  <c r="M350"/>
  <c r="K350"/>
  <c r="J350"/>
  <c r="M349"/>
  <c r="K349"/>
  <c r="J349"/>
  <c r="M348"/>
  <c r="K348"/>
  <c r="J348"/>
  <c r="M347"/>
  <c r="K347"/>
  <c r="J347"/>
  <c r="M346"/>
  <c r="K346"/>
  <c r="J346"/>
  <c r="M345"/>
  <c r="K345"/>
  <c r="J345"/>
  <c r="M344"/>
  <c r="K344"/>
  <c r="J344"/>
  <c r="M343"/>
  <c r="K343"/>
  <c r="J343"/>
  <c r="M342"/>
  <c r="K342"/>
  <c r="J342"/>
  <c r="M341"/>
  <c r="K341"/>
  <c r="J341"/>
  <c r="M340"/>
  <c r="K340"/>
  <c r="J340"/>
  <c r="M339"/>
  <c r="K339"/>
  <c r="J339"/>
  <c r="M338"/>
  <c r="K338"/>
  <c r="J338"/>
  <c r="M337"/>
  <c r="K337"/>
  <c r="J337"/>
  <c r="M336"/>
  <c r="K336"/>
  <c r="J336"/>
  <c r="M335"/>
  <c r="K335"/>
  <c r="J335"/>
  <c r="M334"/>
  <c r="K334"/>
  <c r="J334"/>
  <c r="M333"/>
  <c r="K333"/>
  <c r="J333"/>
  <c r="M332"/>
  <c r="K332"/>
  <c r="J332"/>
  <c r="M331"/>
  <c r="K331"/>
  <c r="J331"/>
  <c r="M330"/>
  <c r="K330"/>
  <c r="J330"/>
  <c r="M329"/>
  <c r="K329"/>
  <c r="J329"/>
  <c r="M328"/>
  <c r="K328"/>
  <c r="J328"/>
  <c r="M327"/>
  <c r="K327"/>
  <c r="J327"/>
  <c r="M326"/>
  <c r="K326"/>
  <c r="J326"/>
  <c r="M325"/>
  <c r="K325"/>
  <c r="J325"/>
  <c r="M324"/>
  <c r="K324"/>
  <c r="J324"/>
  <c r="M323"/>
  <c r="K323"/>
  <c r="J323"/>
  <c r="M322"/>
  <c r="K322"/>
  <c r="J322"/>
  <c r="M321"/>
  <c r="K321"/>
  <c r="J321"/>
  <c r="M320"/>
  <c r="K320"/>
  <c r="J320"/>
  <c r="M319"/>
  <c r="K319"/>
  <c r="J319"/>
  <c r="M318"/>
  <c r="K318"/>
  <c r="J318"/>
  <c r="M317"/>
  <c r="K317"/>
  <c r="J317"/>
  <c r="M316"/>
  <c r="K316"/>
  <c r="J316"/>
  <c r="M315"/>
  <c r="K315"/>
  <c r="J315"/>
  <c r="M314"/>
  <c r="K314"/>
  <c r="J314"/>
  <c r="M313"/>
  <c r="K313"/>
  <c r="J313"/>
  <c r="M312"/>
  <c r="K312"/>
  <c r="J312"/>
  <c r="M311"/>
  <c r="K311"/>
  <c r="J311"/>
  <c r="M310"/>
  <c r="K310"/>
  <c r="J310"/>
  <c r="M309"/>
  <c r="K309"/>
  <c r="J309"/>
  <c r="M308"/>
  <c r="K308"/>
  <c r="J308"/>
  <c r="M307"/>
  <c r="K307"/>
  <c r="J307"/>
  <c r="M306"/>
  <c r="K306"/>
  <c r="J306"/>
  <c r="M305"/>
  <c r="K305"/>
  <c r="J305"/>
  <c r="M304"/>
  <c r="K304"/>
  <c r="J304"/>
  <c r="M303"/>
  <c r="K303"/>
  <c r="J303"/>
  <c r="M302"/>
  <c r="K302"/>
  <c r="J302"/>
  <c r="M301"/>
  <c r="K301"/>
  <c r="J301"/>
  <c r="M300"/>
  <c r="K300"/>
  <c r="J300"/>
  <c r="M299"/>
  <c r="K299"/>
  <c r="J299"/>
  <c r="M298"/>
  <c r="K298"/>
  <c r="J298"/>
  <c r="M297"/>
  <c r="K297"/>
  <c r="J297"/>
  <c r="M296"/>
  <c r="K296"/>
  <c r="J296"/>
  <c r="M295"/>
  <c r="K295"/>
  <c r="J295"/>
  <c r="M294"/>
  <c r="K294"/>
  <c r="J294"/>
  <c r="M293"/>
  <c r="K293"/>
  <c r="J293"/>
  <c r="M292"/>
  <c r="K292"/>
  <c r="J292"/>
  <c r="M291"/>
  <c r="K291"/>
  <c r="J291"/>
  <c r="M290"/>
  <c r="K290"/>
  <c r="J290"/>
  <c r="M289"/>
  <c r="K289"/>
  <c r="J289"/>
  <c r="M288"/>
  <c r="K288"/>
  <c r="J288"/>
  <c r="M287"/>
  <c r="K287"/>
  <c r="J287"/>
  <c r="M286"/>
  <c r="K286"/>
  <c r="J286"/>
  <c r="M285"/>
  <c r="K285"/>
  <c r="J285"/>
  <c r="M284"/>
  <c r="K284"/>
  <c r="J284"/>
  <c r="M283"/>
  <c r="K283"/>
  <c r="J283"/>
  <c r="M282"/>
  <c r="K282"/>
  <c r="J282"/>
  <c r="M281"/>
  <c r="K281"/>
  <c r="J281"/>
  <c r="M280"/>
  <c r="K280"/>
  <c r="J280"/>
  <c r="M279"/>
  <c r="K279"/>
  <c r="J279"/>
  <c r="M278"/>
  <c r="K278"/>
  <c r="J278"/>
  <c r="M277"/>
  <c r="K277"/>
  <c r="J277"/>
  <c r="M276"/>
  <c r="K276"/>
  <c r="J276"/>
  <c r="M275"/>
  <c r="K275"/>
  <c r="J275"/>
  <c r="M274"/>
  <c r="K274"/>
  <c r="J274"/>
  <c r="M273"/>
  <c r="K273"/>
  <c r="J273"/>
  <c r="M272"/>
  <c r="K272"/>
  <c r="J272"/>
  <c r="M271"/>
  <c r="K271"/>
  <c r="J271"/>
  <c r="M270"/>
  <c r="K270"/>
  <c r="J270"/>
  <c r="M269"/>
  <c r="K269"/>
  <c r="J269"/>
  <c r="M268"/>
  <c r="K268"/>
  <c r="J268"/>
  <c r="M267"/>
  <c r="K267"/>
  <c r="J267"/>
  <c r="M266"/>
  <c r="K266"/>
  <c r="J266"/>
  <c r="M265"/>
  <c r="K265"/>
  <c r="J265"/>
  <c r="M264"/>
  <c r="K264"/>
  <c r="J264"/>
  <c r="M263"/>
  <c r="K263"/>
  <c r="J263"/>
  <c r="M262"/>
  <c r="K262"/>
  <c r="J262"/>
  <c r="M261"/>
  <c r="K261"/>
  <c r="J261"/>
  <c r="M260"/>
  <c r="K260"/>
  <c r="J260"/>
  <c r="M259"/>
  <c r="K259"/>
  <c r="J259"/>
  <c r="M258"/>
  <c r="K258"/>
  <c r="J258"/>
  <c r="M257"/>
  <c r="K257"/>
  <c r="J257"/>
  <c r="M256"/>
  <c r="K256"/>
  <c r="J256"/>
  <c r="M255"/>
  <c r="K255"/>
  <c r="J255"/>
  <c r="M254"/>
  <c r="K254"/>
  <c r="J254"/>
  <c r="M253"/>
  <c r="K253"/>
  <c r="J253"/>
  <c r="M252"/>
  <c r="K252"/>
  <c r="J252"/>
  <c r="M251"/>
  <c r="K251"/>
  <c r="J251"/>
  <c r="M250"/>
  <c r="K250"/>
  <c r="J250"/>
  <c r="M249"/>
  <c r="K249"/>
  <c r="J249"/>
  <c r="M248"/>
  <c r="K248"/>
  <c r="J248"/>
  <c r="M247"/>
  <c r="K247"/>
  <c r="J247"/>
  <c r="M246"/>
  <c r="K246"/>
  <c r="J246"/>
  <c r="M245"/>
  <c r="K245"/>
  <c r="J245"/>
  <c r="M244"/>
  <c r="K244"/>
  <c r="J244"/>
  <c r="M243"/>
  <c r="K243"/>
  <c r="J243"/>
  <c r="M242"/>
  <c r="K242"/>
  <c r="J242"/>
  <c r="M241"/>
  <c r="K241"/>
  <c r="J241"/>
  <c r="M240"/>
  <c r="K240"/>
  <c r="J240"/>
  <c r="M239"/>
  <c r="K239"/>
  <c r="J239"/>
  <c r="M238"/>
  <c r="K238"/>
  <c r="J238"/>
  <c r="M237"/>
  <c r="K237"/>
  <c r="J237"/>
  <c r="M236"/>
  <c r="K236"/>
  <c r="J236"/>
  <c r="M235"/>
  <c r="K235"/>
  <c r="J235"/>
  <c r="M234"/>
  <c r="K234"/>
  <c r="J234"/>
  <c r="M233"/>
  <c r="K233"/>
  <c r="J233"/>
  <c r="M232"/>
  <c r="K232"/>
  <c r="J232"/>
  <c r="M231"/>
  <c r="K231"/>
  <c r="J231"/>
  <c r="M230"/>
  <c r="K230"/>
  <c r="J230"/>
  <c r="M229"/>
  <c r="K229"/>
  <c r="J229"/>
  <c r="M228"/>
  <c r="K228"/>
  <c r="J228"/>
  <c r="M227"/>
  <c r="K227"/>
  <c r="J227"/>
  <c r="M226"/>
  <c r="K226"/>
  <c r="J226"/>
  <c r="M225"/>
  <c r="K225"/>
  <c r="J225"/>
  <c r="M224"/>
  <c r="K224"/>
  <c r="J224"/>
  <c r="M223"/>
  <c r="K223"/>
  <c r="J223"/>
  <c r="M222"/>
  <c r="K222"/>
  <c r="J222"/>
  <c r="M221"/>
  <c r="K221"/>
  <c r="J221"/>
  <c r="M220"/>
  <c r="K220"/>
  <c r="J220"/>
  <c r="M219"/>
  <c r="K219"/>
  <c r="J219"/>
  <c r="M218"/>
  <c r="K218"/>
  <c r="J218"/>
  <c r="M217"/>
  <c r="K217"/>
  <c r="J217"/>
  <c r="M216"/>
  <c r="K216"/>
  <c r="J216"/>
  <c r="M215"/>
  <c r="K215"/>
  <c r="J215"/>
  <c r="M214"/>
  <c r="K214"/>
  <c r="J214"/>
  <c r="M213"/>
  <c r="K213"/>
  <c r="J213"/>
  <c r="M212"/>
  <c r="K212"/>
  <c r="J212"/>
  <c r="M211"/>
  <c r="K211"/>
  <c r="J211"/>
  <c r="M210"/>
  <c r="K210"/>
  <c r="J210"/>
  <c r="M209"/>
  <c r="K209"/>
  <c r="J209"/>
  <c r="M208"/>
  <c r="K208"/>
  <c r="J208"/>
  <c r="M207"/>
  <c r="K207"/>
  <c r="J207"/>
  <c r="M206"/>
  <c r="K206"/>
  <c r="J206"/>
  <c r="M205"/>
  <c r="K205"/>
  <c r="J205"/>
  <c r="M204"/>
  <c r="K204"/>
  <c r="J204"/>
  <c r="M203"/>
  <c r="K203"/>
  <c r="J203"/>
  <c r="M202"/>
  <c r="K202"/>
  <c r="J202"/>
  <c r="M201"/>
  <c r="K201"/>
  <c r="J201"/>
  <c r="M200"/>
  <c r="K200"/>
  <c r="J200"/>
  <c r="M199"/>
  <c r="K199"/>
  <c r="J199"/>
  <c r="M198"/>
  <c r="K198"/>
  <c r="J198"/>
  <c r="M197"/>
  <c r="K197"/>
  <c r="J197"/>
  <c r="M196"/>
  <c r="K196"/>
  <c r="J196"/>
  <c r="M195"/>
  <c r="K195"/>
  <c r="J195"/>
  <c r="M194"/>
  <c r="K194"/>
  <c r="J194"/>
  <c r="M193"/>
  <c r="K193"/>
  <c r="J193"/>
  <c r="M192"/>
  <c r="K192"/>
  <c r="J192"/>
  <c r="M191"/>
  <c r="K191"/>
  <c r="J191"/>
  <c r="M190"/>
  <c r="K190"/>
  <c r="J190"/>
  <c r="M189"/>
  <c r="K189"/>
  <c r="J189"/>
  <c r="M188"/>
  <c r="K188"/>
  <c r="J188"/>
  <c r="M187"/>
  <c r="K187"/>
  <c r="J187"/>
  <c r="M186"/>
  <c r="K186"/>
  <c r="J186"/>
  <c r="M185"/>
  <c r="K185"/>
  <c r="J185"/>
  <c r="M184"/>
  <c r="K184"/>
  <c r="J184"/>
  <c r="M183"/>
  <c r="K183"/>
  <c r="J183"/>
  <c r="M182"/>
  <c r="K182"/>
  <c r="J182"/>
  <c r="M181"/>
  <c r="K181"/>
  <c r="J181"/>
  <c r="M180"/>
  <c r="K180"/>
  <c r="J180"/>
  <c r="M179"/>
  <c r="K179"/>
  <c r="J179"/>
  <c r="M178"/>
  <c r="K178"/>
  <c r="J178"/>
  <c r="M177"/>
  <c r="K177"/>
  <c r="J177"/>
  <c r="M176"/>
  <c r="K176"/>
  <c r="J176"/>
  <c r="M175"/>
  <c r="K175"/>
  <c r="J175"/>
  <c r="M174"/>
  <c r="K174"/>
  <c r="J174"/>
  <c r="M173"/>
  <c r="K173"/>
  <c r="J173"/>
  <c r="M172"/>
  <c r="K172"/>
  <c r="J172"/>
  <c r="M171"/>
  <c r="K171"/>
  <c r="J171"/>
  <c r="M170"/>
  <c r="K170"/>
  <c r="J170"/>
  <c r="M169"/>
  <c r="K169"/>
  <c r="J169"/>
  <c r="M168"/>
  <c r="K168"/>
  <c r="J168"/>
  <c r="M167"/>
  <c r="K167"/>
  <c r="J167"/>
  <c r="M166"/>
  <c r="K166"/>
  <c r="J166"/>
  <c r="M165"/>
  <c r="K165"/>
  <c r="J165"/>
  <c r="M164"/>
  <c r="K164"/>
  <c r="J164"/>
  <c r="M163"/>
  <c r="K163"/>
  <c r="J163"/>
  <c r="M162"/>
  <c r="K162"/>
  <c r="J162"/>
  <c r="M161"/>
  <c r="K161"/>
  <c r="J161"/>
  <c r="M160"/>
  <c r="K160"/>
  <c r="J160"/>
  <c r="M159"/>
  <c r="K159"/>
  <c r="J159"/>
  <c r="M158"/>
  <c r="K158"/>
  <c r="J158"/>
  <c r="M157"/>
  <c r="K157"/>
  <c r="J157"/>
  <c r="M156"/>
  <c r="K156"/>
  <c r="J156"/>
  <c r="M155"/>
  <c r="K155"/>
  <c r="J155"/>
  <c r="M154"/>
  <c r="K154"/>
  <c r="J154"/>
  <c r="M153"/>
  <c r="K153"/>
  <c r="J153"/>
  <c r="M152"/>
  <c r="K152"/>
  <c r="J152"/>
  <c r="M151"/>
  <c r="K151"/>
  <c r="J151"/>
  <c r="M150"/>
  <c r="K150"/>
  <c r="J150"/>
  <c r="M149"/>
  <c r="K149"/>
  <c r="J149"/>
  <c r="M148"/>
  <c r="K148"/>
  <c r="J148"/>
  <c r="M147"/>
  <c r="K147"/>
  <c r="J147"/>
  <c r="M146"/>
  <c r="K146"/>
  <c r="J146"/>
  <c r="M145"/>
  <c r="K145"/>
  <c r="J145"/>
  <c r="M144"/>
  <c r="K144"/>
  <c r="J144"/>
  <c r="M143"/>
  <c r="K143"/>
  <c r="J143"/>
  <c r="M142"/>
  <c r="K142"/>
  <c r="J142"/>
  <c r="M141"/>
  <c r="K141"/>
  <c r="J141"/>
  <c r="M140"/>
  <c r="K140"/>
  <c r="J140"/>
  <c r="M139"/>
  <c r="K139"/>
  <c r="J139"/>
  <c r="M138"/>
  <c r="K138"/>
  <c r="J138"/>
  <c r="M137"/>
  <c r="K137"/>
  <c r="J137"/>
  <c r="M136"/>
  <c r="K136"/>
  <c r="J136"/>
  <c r="M135"/>
  <c r="K135"/>
  <c r="J135"/>
  <c r="M134"/>
  <c r="K134"/>
  <c r="J134"/>
  <c r="M133"/>
  <c r="K133"/>
  <c r="J133"/>
  <c r="M132"/>
  <c r="K132"/>
  <c r="J132"/>
  <c r="M131"/>
  <c r="K131"/>
  <c r="J131"/>
  <c r="M130"/>
  <c r="K130"/>
  <c r="J130"/>
  <c r="M129"/>
  <c r="K129"/>
  <c r="J129"/>
  <c r="M128"/>
  <c r="K128"/>
  <c r="J128"/>
  <c r="M127"/>
  <c r="K127"/>
  <c r="J127"/>
  <c r="M126"/>
  <c r="K126"/>
  <c r="J126"/>
  <c r="M125"/>
  <c r="K125"/>
  <c r="J125"/>
  <c r="M124"/>
  <c r="K124"/>
  <c r="J124"/>
  <c r="M123"/>
  <c r="K123"/>
  <c r="J123"/>
  <c r="M122"/>
  <c r="K122"/>
  <c r="J122"/>
  <c r="M121"/>
  <c r="K121"/>
  <c r="J121"/>
  <c r="M120"/>
  <c r="K120"/>
  <c r="J120"/>
  <c r="M119"/>
  <c r="K119"/>
  <c r="J119"/>
  <c r="M118"/>
  <c r="K118"/>
  <c r="J118"/>
  <c r="M117"/>
  <c r="K117"/>
  <c r="J117"/>
  <c r="M116"/>
  <c r="K116"/>
  <c r="J116"/>
  <c r="M115"/>
  <c r="K115"/>
  <c r="J115"/>
  <c r="M114"/>
  <c r="K114"/>
  <c r="J114"/>
  <c r="M113"/>
  <c r="K113"/>
  <c r="J113"/>
  <c r="M112"/>
  <c r="K112"/>
  <c r="J112"/>
  <c r="M111"/>
  <c r="K111"/>
  <c r="J111"/>
  <c r="M110"/>
  <c r="K110"/>
  <c r="J110"/>
  <c r="M109"/>
  <c r="K109"/>
  <c r="J109"/>
  <c r="M108"/>
  <c r="K108"/>
  <c r="J108"/>
  <c r="M107"/>
  <c r="K107"/>
  <c r="J107"/>
  <c r="M106"/>
  <c r="K106"/>
  <c r="J106"/>
  <c r="M105"/>
  <c r="K105"/>
  <c r="J105"/>
  <c r="M104"/>
  <c r="K104"/>
  <c r="J104"/>
  <c r="M103"/>
  <c r="K103"/>
  <c r="J103"/>
  <c r="M102"/>
  <c r="K102"/>
  <c r="J102"/>
  <c r="M101"/>
  <c r="K101"/>
  <c r="J101"/>
  <c r="M100"/>
  <c r="K100"/>
  <c r="J100"/>
  <c r="M99"/>
  <c r="K99"/>
  <c r="J99"/>
  <c r="M98"/>
  <c r="K98"/>
  <c r="J98"/>
  <c r="M97"/>
  <c r="K97"/>
  <c r="J97"/>
  <c r="M96"/>
  <c r="K96"/>
  <c r="J96"/>
  <c r="M95"/>
  <c r="K95"/>
  <c r="J95"/>
  <c r="M94"/>
  <c r="K94"/>
  <c r="J94"/>
  <c r="M93"/>
  <c r="K93"/>
  <c r="J93"/>
  <c r="M92"/>
  <c r="K92"/>
  <c r="J92"/>
  <c r="M91"/>
  <c r="K91"/>
  <c r="J91"/>
  <c r="M90"/>
  <c r="K90"/>
  <c r="J90"/>
  <c r="M89"/>
  <c r="K89"/>
  <c r="J89"/>
  <c r="M88"/>
  <c r="K88"/>
  <c r="J88"/>
  <c r="M87"/>
  <c r="K87"/>
  <c r="J87"/>
  <c r="M86"/>
  <c r="K86"/>
  <c r="J86"/>
  <c r="M85"/>
  <c r="K85"/>
  <c r="J85"/>
  <c r="M84"/>
  <c r="K84"/>
  <c r="J84"/>
  <c r="M83"/>
  <c r="K83"/>
  <c r="J83"/>
  <c r="M82"/>
  <c r="K82"/>
  <c r="J82"/>
  <c r="M81"/>
  <c r="K81"/>
  <c r="J81"/>
  <c r="M80"/>
  <c r="K80"/>
  <c r="J80"/>
  <c r="M79"/>
  <c r="K79"/>
  <c r="J79"/>
  <c r="M78"/>
  <c r="K78"/>
  <c r="J78"/>
  <c r="M77"/>
  <c r="K77"/>
  <c r="J77"/>
  <c r="M76"/>
  <c r="K76"/>
  <c r="J76"/>
  <c r="M75"/>
  <c r="K75"/>
  <c r="J75"/>
  <c r="M74"/>
  <c r="K74"/>
  <c r="J74"/>
  <c r="M73"/>
  <c r="K73"/>
  <c r="J73"/>
  <c r="M72"/>
  <c r="K72"/>
  <c r="J72"/>
  <c r="M71"/>
  <c r="K71"/>
  <c r="J71"/>
  <c r="M70"/>
  <c r="K70"/>
  <c r="J70"/>
  <c r="M69"/>
  <c r="K69"/>
  <c r="J69"/>
  <c r="M68"/>
  <c r="K68"/>
  <c r="J68"/>
  <c r="M67"/>
  <c r="K67"/>
  <c r="J67"/>
  <c r="M66"/>
  <c r="K66"/>
  <c r="J66"/>
  <c r="M65"/>
  <c r="K65"/>
  <c r="J65"/>
  <c r="M64"/>
  <c r="K64"/>
  <c r="J64"/>
  <c r="M63"/>
  <c r="K63"/>
  <c r="J63"/>
  <c r="M62"/>
  <c r="K62"/>
  <c r="J62"/>
  <c r="M61"/>
  <c r="K61"/>
  <c r="J61"/>
  <c r="M60"/>
  <c r="K60"/>
  <c r="J60"/>
  <c r="M59"/>
  <c r="K59"/>
  <c r="J59"/>
  <c r="M58"/>
  <c r="K58"/>
  <c r="J58"/>
  <c r="M57"/>
  <c r="K57"/>
  <c r="J57"/>
  <c r="M56"/>
  <c r="K56"/>
  <c r="J56"/>
  <c r="M55"/>
  <c r="K55"/>
  <c r="J55"/>
  <c r="M54"/>
  <c r="K54"/>
  <c r="J54"/>
  <c r="M53"/>
  <c r="K53"/>
  <c r="J53"/>
  <c r="M52"/>
  <c r="K52"/>
  <c r="J52"/>
  <c r="M51"/>
  <c r="K51"/>
  <c r="J51"/>
  <c r="M50"/>
  <c r="K50"/>
  <c r="J50"/>
  <c r="M49"/>
  <c r="K49"/>
  <c r="J49"/>
  <c r="M48"/>
  <c r="K48"/>
  <c r="J48"/>
  <c r="M47"/>
  <c r="K47"/>
  <c r="J47"/>
  <c r="M46"/>
  <c r="K46"/>
  <c r="J46"/>
  <c r="M45"/>
  <c r="K45"/>
  <c r="J45"/>
  <c r="M44"/>
  <c r="K44"/>
  <c r="J44"/>
  <c r="M43"/>
  <c r="K43"/>
  <c r="J43"/>
  <c r="M42"/>
  <c r="K42"/>
  <c r="J42"/>
  <c r="M41"/>
  <c r="K41"/>
  <c r="J41"/>
  <c r="M40"/>
  <c r="K40"/>
  <c r="J40"/>
  <c r="M39"/>
  <c r="K39"/>
  <c r="J39"/>
  <c r="M38"/>
  <c r="K38"/>
  <c r="J38"/>
  <c r="M37"/>
  <c r="K37"/>
  <c r="J37"/>
  <c r="M36"/>
  <c r="K36"/>
  <c r="J36"/>
  <c r="I36"/>
  <c r="M35"/>
  <c r="K35"/>
  <c r="J35"/>
  <c r="I35"/>
  <c r="M34"/>
  <c r="K34"/>
  <c r="J34"/>
  <c r="I34"/>
  <c r="M33"/>
  <c r="K33"/>
  <c r="J33"/>
  <c r="I33"/>
  <c r="M32"/>
  <c r="K32"/>
  <c r="J32"/>
  <c r="I32"/>
  <c r="M31"/>
  <c r="K31"/>
  <c r="J31"/>
  <c r="I31"/>
  <c r="M30"/>
  <c r="K30"/>
  <c r="J30"/>
  <c r="I30"/>
  <c r="M29"/>
  <c r="K29"/>
  <c r="J29"/>
  <c r="I29"/>
  <c r="M28"/>
  <c r="K28"/>
  <c r="J28"/>
  <c r="I28"/>
  <c r="M27"/>
  <c r="K27"/>
  <c r="J27"/>
  <c r="I27"/>
  <c r="M26"/>
  <c r="K26"/>
  <c r="J26"/>
  <c r="I26"/>
  <c r="M25"/>
  <c r="K25"/>
  <c r="J25"/>
  <c r="I25"/>
  <c r="M24"/>
  <c r="K24"/>
  <c r="J24"/>
  <c r="I24"/>
  <c r="M23"/>
  <c r="K23"/>
  <c r="J23"/>
  <c r="I23"/>
  <c r="M22"/>
  <c r="K22"/>
  <c r="J22"/>
  <c r="I22"/>
  <c r="M21"/>
  <c r="K21"/>
  <c r="J21"/>
  <c r="I21"/>
  <c r="M20"/>
  <c r="K20"/>
  <c r="J20"/>
  <c r="I20"/>
  <c r="M19"/>
  <c r="K19"/>
  <c r="J19"/>
  <c r="I19"/>
  <c r="M18"/>
  <c r="K18"/>
  <c r="J18"/>
  <c r="I18"/>
  <c r="M17"/>
  <c r="K17"/>
  <c r="J17"/>
  <c r="I17"/>
  <c r="M16"/>
  <c r="K16"/>
  <c r="J16"/>
  <c r="I16"/>
  <c r="M15"/>
  <c r="K15"/>
  <c r="J15"/>
  <c r="I15"/>
  <c r="M14"/>
  <c r="K14"/>
  <c r="J14"/>
  <c r="I14"/>
  <c r="M13"/>
  <c r="K13"/>
  <c r="J13"/>
  <c r="I13"/>
  <c r="M12"/>
  <c r="K12"/>
  <c r="J12"/>
  <c r="I12"/>
  <c r="M11"/>
  <c r="K11"/>
  <c r="J11"/>
  <c r="I11"/>
  <c r="M10"/>
  <c r="K10"/>
  <c r="J10"/>
  <c r="I10"/>
  <c r="M9"/>
  <c r="K9"/>
  <c r="J9"/>
  <c r="I9"/>
  <c r="M8"/>
  <c r="K8"/>
  <c r="J8"/>
  <c r="I8"/>
  <c r="M7"/>
  <c r="K7"/>
  <c r="J7"/>
  <c r="I7"/>
  <c r="A5"/>
  <c r="G4"/>
  <c r="A4"/>
  <c r="C2"/>
  <c r="M512" i="32"/>
  <c r="K512"/>
  <c r="J512"/>
  <c r="M511"/>
  <c r="K511"/>
  <c r="J511"/>
  <c r="M510"/>
  <c r="K510"/>
  <c r="J510"/>
  <c r="M509"/>
  <c r="K509"/>
  <c r="J509"/>
  <c r="M508"/>
  <c r="K508"/>
  <c r="J508"/>
  <c r="M507"/>
  <c r="K507"/>
  <c r="J507"/>
  <c r="M506"/>
  <c r="K506"/>
  <c r="J506"/>
  <c r="M505"/>
  <c r="K505"/>
  <c r="J505"/>
  <c r="M504"/>
  <c r="K504"/>
  <c r="J504"/>
  <c r="M503"/>
  <c r="K503"/>
  <c r="J503"/>
  <c r="M502"/>
  <c r="K502"/>
  <c r="J502"/>
  <c r="M501"/>
  <c r="K501"/>
  <c r="J501"/>
  <c r="M500"/>
  <c r="K500"/>
  <c r="J500"/>
  <c r="M499"/>
  <c r="K499"/>
  <c r="J499"/>
  <c r="M498"/>
  <c r="K498"/>
  <c r="J498"/>
  <c r="M497"/>
  <c r="K497"/>
  <c r="J497"/>
  <c r="M496"/>
  <c r="K496"/>
  <c r="J496"/>
  <c r="M495"/>
  <c r="K495"/>
  <c r="J495"/>
  <c r="M494"/>
  <c r="K494"/>
  <c r="J494"/>
  <c r="M493"/>
  <c r="K493"/>
  <c r="J493"/>
  <c r="M492"/>
  <c r="K492"/>
  <c r="J492"/>
  <c r="M491"/>
  <c r="K491"/>
  <c r="J491"/>
  <c r="M490"/>
  <c r="K490"/>
  <c r="J490"/>
  <c r="M489"/>
  <c r="K489"/>
  <c r="J489"/>
  <c r="M488"/>
  <c r="K488"/>
  <c r="J488"/>
  <c r="M487"/>
  <c r="K487"/>
  <c r="J487"/>
  <c r="M486"/>
  <c r="K486"/>
  <c r="J486"/>
  <c r="M485"/>
  <c r="K485"/>
  <c r="J485"/>
  <c r="M484"/>
  <c r="K484"/>
  <c r="J484"/>
  <c r="M483"/>
  <c r="K483"/>
  <c r="J483"/>
  <c r="M482"/>
  <c r="K482"/>
  <c r="J482"/>
  <c r="M481"/>
  <c r="K481"/>
  <c r="J481"/>
  <c r="M480"/>
  <c r="K480"/>
  <c r="J480"/>
  <c r="M479"/>
  <c r="K479"/>
  <c r="J479"/>
  <c r="M478"/>
  <c r="K478"/>
  <c r="J478"/>
  <c r="M477"/>
  <c r="K477"/>
  <c r="J477"/>
  <c r="M476"/>
  <c r="K476"/>
  <c r="J476"/>
  <c r="M475"/>
  <c r="K475"/>
  <c r="J475"/>
  <c r="M474"/>
  <c r="K474"/>
  <c r="J474"/>
  <c r="M473"/>
  <c r="K473"/>
  <c r="J473"/>
  <c r="M472"/>
  <c r="K472"/>
  <c r="J472"/>
  <c r="M471"/>
  <c r="K471"/>
  <c r="J471"/>
  <c r="M470"/>
  <c r="K470"/>
  <c r="J470"/>
  <c r="M469"/>
  <c r="K469"/>
  <c r="J469"/>
  <c r="M468"/>
  <c r="K468"/>
  <c r="J468"/>
  <c r="M467"/>
  <c r="K467"/>
  <c r="J467"/>
  <c r="M466"/>
  <c r="K466"/>
  <c r="J466"/>
  <c r="M465"/>
  <c r="K465"/>
  <c r="J465"/>
  <c r="M464"/>
  <c r="K464"/>
  <c r="J464"/>
  <c r="M463"/>
  <c r="K463"/>
  <c r="J463"/>
  <c r="M462"/>
  <c r="K462"/>
  <c r="J462"/>
  <c r="M461"/>
  <c r="K461"/>
  <c r="J461"/>
  <c r="M460"/>
  <c r="K460"/>
  <c r="J460"/>
  <c r="M459"/>
  <c r="K459"/>
  <c r="J459"/>
  <c r="M458"/>
  <c r="K458"/>
  <c r="J458"/>
  <c r="M457"/>
  <c r="K457"/>
  <c r="J457"/>
  <c r="M456"/>
  <c r="K456"/>
  <c r="J456"/>
  <c r="M455"/>
  <c r="K455"/>
  <c r="J455"/>
  <c r="M454"/>
  <c r="K454"/>
  <c r="J454"/>
  <c r="M453"/>
  <c r="K453"/>
  <c r="J453"/>
  <c r="M452"/>
  <c r="K452"/>
  <c r="J452"/>
  <c r="M451"/>
  <c r="K451"/>
  <c r="J451"/>
  <c r="M450"/>
  <c r="K450"/>
  <c r="J450"/>
  <c r="M449"/>
  <c r="K449"/>
  <c r="J449"/>
  <c r="M448"/>
  <c r="K448"/>
  <c r="J448"/>
  <c r="M447"/>
  <c r="K447"/>
  <c r="J447"/>
  <c r="M446"/>
  <c r="K446"/>
  <c r="J446"/>
  <c r="M445"/>
  <c r="K445"/>
  <c r="J445"/>
  <c r="M444"/>
  <c r="K444"/>
  <c r="J444"/>
  <c r="M443"/>
  <c r="K443"/>
  <c r="J443"/>
  <c r="M442"/>
  <c r="K442"/>
  <c r="J442"/>
  <c r="M441"/>
  <c r="K441"/>
  <c r="J441"/>
  <c r="M440"/>
  <c r="K440"/>
  <c r="J440"/>
  <c r="M439"/>
  <c r="K439"/>
  <c r="J439"/>
  <c r="M438"/>
  <c r="K438"/>
  <c r="J438"/>
  <c r="M437"/>
  <c r="K437"/>
  <c r="J437"/>
  <c r="M436"/>
  <c r="K436"/>
  <c r="J436"/>
  <c r="M435"/>
  <c r="K435"/>
  <c r="J435"/>
  <c r="M434"/>
  <c r="K434"/>
  <c r="J434"/>
  <c r="M433"/>
  <c r="K433"/>
  <c r="J433"/>
  <c r="M432"/>
  <c r="K432"/>
  <c r="J432"/>
  <c r="M431"/>
  <c r="K431"/>
  <c r="J431"/>
  <c r="M430"/>
  <c r="K430"/>
  <c r="J430"/>
  <c r="M429"/>
  <c r="K429"/>
  <c r="J429"/>
  <c r="M428"/>
  <c r="K428"/>
  <c r="J428"/>
  <c r="M427"/>
  <c r="K427"/>
  <c r="J427"/>
  <c r="M426"/>
  <c r="K426"/>
  <c r="J426"/>
  <c r="M425"/>
  <c r="K425"/>
  <c r="J425"/>
  <c r="M424"/>
  <c r="K424"/>
  <c r="J424"/>
  <c r="M423"/>
  <c r="K423"/>
  <c r="J423"/>
  <c r="M422"/>
  <c r="K422"/>
  <c r="J422"/>
  <c r="M421"/>
  <c r="K421"/>
  <c r="J421"/>
  <c r="M420"/>
  <c r="K420"/>
  <c r="J420"/>
  <c r="M419"/>
  <c r="K419"/>
  <c r="J419"/>
  <c r="M418"/>
  <c r="K418"/>
  <c r="J418"/>
  <c r="M417"/>
  <c r="K417"/>
  <c r="J417"/>
  <c r="M416"/>
  <c r="K416"/>
  <c r="J416"/>
  <c r="M415"/>
  <c r="K415"/>
  <c r="J415"/>
  <c r="M414"/>
  <c r="K414"/>
  <c r="J414"/>
  <c r="M413"/>
  <c r="K413"/>
  <c r="J413"/>
  <c r="M412"/>
  <c r="K412"/>
  <c r="J412"/>
  <c r="M411"/>
  <c r="K411"/>
  <c r="J411"/>
  <c r="M410"/>
  <c r="K410"/>
  <c r="J410"/>
  <c r="M409"/>
  <c r="K409"/>
  <c r="J409"/>
  <c r="M408"/>
  <c r="K408"/>
  <c r="J408"/>
  <c r="M407"/>
  <c r="K407"/>
  <c r="J407"/>
  <c r="M406"/>
  <c r="K406"/>
  <c r="J406"/>
  <c r="M405"/>
  <c r="K405"/>
  <c r="J405"/>
  <c r="M404"/>
  <c r="K404"/>
  <c r="J404"/>
  <c r="M403"/>
  <c r="K403"/>
  <c r="J403"/>
  <c r="M402"/>
  <c r="K402"/>
  <c r="J402"/>
  <c r="M401"/>
  <c r="K401"/>
  <c r="J401"/>
  <c r="M400"/>
  <c r="K400"/>
  <c r="J400"/>
  <c r="M399"/>
  <c r="K399"/>
  <c r="J399"/>
  <c r="M398"/>
  <c r="K398"/>
  <c r="J398"/>
  <c r="M397"/>
  <c r="K397"/>
  <c r="J397"/>
  <c r="M396"/>
  <c r="K396"/>
  <c r="J396"/>
  <c r="M395"/>
  <c r="K395"/>
  <c r="J395"/>
  <c r="M394"/>
  <c r="K394"/>
  <c r="J394"/>
  <c r="M393"/>
  <c r="K393"/>
  <c r="J393"/>
  <c r="M392"/>
  <c r="K392"/>
  <c r="J392"/>
  <c r="M391"/>
  <c r="K391"/>
  <c r="J391"/>
  <c r="M390"/>
  <c r="K390"/>
  <c r="J390"/>
  <c r="M389"/>
  <c r="K389"/>
  <c r="J389"/>
  <c r="M388"/>
  <c r="K388"/>
  <c r="J388"/>
  <c r="M387"/>
  <c r="K387"/>
  <c r="J387"/>
  <c r="M386"/>
  <c r="K386"/>
  <c r="J386"/>
  <c r="M385"/>
  <c r="K385"/>
  <c r="J385"/>
  <c r="M384"/>
  <c r="K384"/>
  <c r="J384"/>
  <c r="M383"/>
  <c r="K383"/>
  <c r="J383"/>
  <c r="M382"/>
  <c r="K382"/>
  <c r="J382"/>
  <c r="M381"/>
  <c r="K381"/>
  <c r="J381"/>
  <c r="M380"/>
  <c r="K380"/>
  <c r="J380"/>
  <c r="M379"/>
  <c r="K379"/>
  <c r="J379"/>
  <c r="M378"/>
  <c r="K378"/>
  <c r="J378"/>
  <c r="M377"/>
  <c r="K377"/>
  <c r="J377"/>
  <c r="M376"/>
  <c r="K376"/>
  <c r="J376"/>
  <c r="M375"/>
  <c r="K375"/>
  <c r="J375"/>
  <c r="M374"/>
  <c r="K374"/>
  <c r="J374"/>
  <c r="M373"/>
  <c r="K373"/>
  <c r="J373"/>
  <c r="M372"/>
  <c r="K372"/>
  <c r="J372"/>
  <c r="M371"/>
  <c r="K371"/>
  <c r="J371"/>
  <c r="M370"/>
  <c r="K370"/>
  <c r="J370"/>
  <c r="M369"/>
  <c r="K369"/>
  <c r="J369"/>
  <c r="M368"/>
  <c r="K368"/>
  <c r="J368"/>
  <c r="M367"/>
  <c r="K367"/>
  <c r="J367"/>
  <c r="M366"/>
  <c r="K366"/>
  <c r="J366"/>
  <c r="M365"/>
  <c r="K365"/>
  <c r="J365"/>
  <c r="M364"/>
  <c r="K364"/>
  <c r="J364"/>
  <c r="M363"/>
  <c r="K363"/>
  <c r="J363"/>
  <c r="M362"/>
  <c r="K362"/>
  <c r="J362"/>
  <c r="M361"/>
  <c r="K361"/>
  <c r="J361"/>
  <c r="M360"/>
  <c r="K360"/>
  <c r="J360"/>
  <c r="M359"/>
  <c r="K359"/>
  <c r="J359"/>
  <c r="M358"/>
  <c r="K358"/>
  <c r="J358"/>
  <c r="M357"/>
  <c r="K357"/>
  <c r="J357"/>
  <c r="M356"/>
  <c r="K356"/>
  <c r="J356"/>
  <c r="M355"/>
  <c r="K355"/>
  <c r="J355"/>
  <c r="M354"/>
  <c r="K354"/>
  <c r="J354"/>
  <c r="M353"/>
  <c r="K353"/>
  <c r="J353"/>
  <c r="M352"/>
  <c r="K352"/>
  <c r="J352"/>
  <c r="M351"/>
  <c r="K351"/>
  <c r="J351"/>
  <c r="M350"/>
  <c r="K350"/>
  <c r="J350"/>
  <c r="M349"/>
  <c r="K349"/>
  <c r="J349"/>
  <c r="M348"/>
  <c r="K348"/>
  <c r="J348"/>
  <c r="M347"/>
  <c r="K347"/>
  <c r="J347"/>
  <c r="M346"/>
  <c r="K346"/>
  <c r="J346"/>
  <c r="M345"/>
  <c r="K345"/>
  <c r="J345"/>
  <c r="M344"/>
  <c r="K344"/>
  <c r="J344"/>
  <c r="M343"/>
  <c r="K343"/>
  <c r="J343"/>
  <c r="M342"/>
  <c r="K342"/>
  <c r="J342"/>
  <c r="M341"/>
  <c r="K341"/>
  <c r="J341"/>
  <c r="M340"/>
  <c r="K340"/>
  <c r="J340"/>
  <c r="M339"/>
  <c r="K339"/>
  <c r="J339"/>
  <c r="M338"/>
  <c r="K338"/>
  <c r="J338"/>
  <c r="M337"/>
  <c r="K337"/>
  <c r="J337"/>
  <c r="M336"/>
  <c r="K336"/>
  <c r="J336"/>
  <c r="M335"/>
  <c r="K335"/>
  <c r="J335"/>
  <c r="M334"/>
  <c r="K334"/>
  <c r="J334"/>
  <c r="M333"/>
  <c r="K333"/>
  <c r="J333"/>
  <c r="M332"/>
  <c r="K332"/>
  <c r="J332"/>
  <c r="M331"/>
  <c r="K331"/>
  <c r="J331"/>
  <c r="M330"/>
  <c r="K330"/>
  <c r="J330"/>
  <c r="M329"/>
  <c r="K329"/>
  <c r="J329"/>
  <c r="M328"/>
  <c r="K328"/>
  <c r="J328"/>
  <c r="M327"/>
  <c r="K327"/>
  <c r="J327"/>
  <c r="M326"/>
  <c r="K326"/>
  <c r="J326"/>
  <c r="M325"/>
  <c r="K325"/>
  <c r="J325"/>
  <c r="M324"/>
  <c r="K324"/>
  <c r="J324"/>
  <c r="M323"/>
  <c r="K323"/>
  <c r="J323"/>
  <c r="M322"/>
  <c r="K322"/>
  <c r="J322"/>
  <c r="M321"/>
  <c r="K321"/>
  <c r="J321"/>
  <c r="M320"/>
  <c r="K320"/>
  <c r="J320"/>
  <c r="M319"/>
  <c r="K319"/>
  <c r="J319"/>
  <c r="M318"/>
  <c r="K318"/>
  <c r="J318"/>
  <c r="M317"/>
  <c r="K317"/>
  <c r="J317"/>
  <c r="M316"/>
  <c r="K316"/>
  <c r="J316"/>
  <c r="M315"/>
  <c r="K315"/>
  <c r="J315"/>
  <c r="M314"/>
  <c r="K314"/>
  <c r="J314"/>
  <c r="M313"/>
  <c r="K313"/>
  <c r="J313"/>
  <c r="M312"/>
  <c r="K312"/>
  <c r="J312"/>
  <c r="M311"/>
  <c r="K311"/>
  <c r="J311"/>
  <c r="M310"/>
  <c r="K310"/>
  <c r="J310"/>
  <c r="M309"/>
  <c r="K309"/>
  <c r="J309"/>
  <c r="M308"/>
  <c r="K308"/>
  <c r="J308"/>
  <c r="M307"/>
  <c r="K307"/>
  <c r="J307"/>
  <c r="M306"/>
  <c r="K306"/>
  <c r="J306"/>
  <c r="M305"/>
  <c r="K305"/>
  <c r="J305"/>
  <c r="M304"/>
  <c r="K304"/>
  <c r="J304"/>
  <c r="M303"/>
  <c r="K303"/>
  <c r="J303"/>
  <c r="M302"/>
  <c r="K302"/>
  <c r="J302"/>
  <c r="M301"/>
  <c r="K301"/>
  <c r="J301"/>
  <c r="M300"/>
  <c r="K300"/>
  <c r="J300"/>
  <c r="M299"/>
  <c r="K299"/>
  <c r="J299"/>
  <c r="M298"/>
  <c r="K298"/>
  <c r="J298"/>
  <c r="M297"/>
  <c r="K297"/>
  <c r="J297"/>
  <c r="M296"/>
  <c r="K296"/>
  <c r="J296"/>
  <c r="M295"/>
  <c r="K295"/>
  <c r="J295"/>
  <c r="M294"/>
  <c r="K294"/>
  <c r="J294"/>
  <c r="M293"/>
  <c r="K293"/>
  <c r="J293"/>
  <c r="M292"/>
  <c r="K292"/>
  <c r="J292"/>
  <c r="M291"/>
  <c r="K291"/>
  <c r="J291"/>
  <c r="M290"/>
  <c r="K290"/>
  <c r="J290"/>
  <c r="M289"/>
  <c r="K289"/>
  <c r="J289"/>
  <c r="M288"/>
  <c r="K288"/>
  <c r="J288"/>
  <c r="M287"/>
  <c r="K287"/>
  <c r="J287"/>
  <c r="M286"/>
  <c r="K286"/>
  <c r="J286"/>
  <c r="M285"/>
  <c r="K285"/>
  <c r="J285"/>
  <c r="M284"/>
  <c r="K284"/>
  <c r="J284"/>
  <c r="M283"/>
  <c r="K283"/>
  <c r="J283"/>
  <c r="M282"/>
  <c r="K282"/>
  <c r="J282"/>
  <c r="M281"/>
  <c r="K281"/>
  <c r="J281"/>
  <c r="M280"/>
  <c r="K280"/>
  <c r="J280"/>
  <c r="M279"/>
  <c r="K279"/>
  <c r="J279"/>
  <c r="M278"/>
  <c r="K278"/>
  <c r="J278"/>
  <c r="M277"/>
  <c r="K277"/>
  <c r="J277"/>
  <c r="M276"/>
  <c r="K276"/>
  <c r="J276"/>
  <c r="M275"/>
  <c r="K275"/>
  <c r="J275"/>
  <c r="M274"/>
  <c r="K274"/>
  <c r="J274"/>
  <c r="M273"/>
  <c r="K273"/>
  <c r="J273"/>
  <c r="M272"/>
  <c r="K272"/>
  <c r="J272"/>
  <c r="M271"/>
  <c r="K271"/>
  <c r="J271"/>
  <c r="M270"/>
  <c r="K270"/>
  <c r="J270"/>
  <c r="M269"/>
  <c r="K269"/>
  <c r="J269"/>
  <c r="M268"/>
  <c r="K268"/>
  <c r="J268"/>
  <c r="M267"/>
  <c r="K267"/>
  <c r="J267"/>
  <c r="M266"/>
  <c r="K266"/>
  <c r="J266"/>
  <c r="M265"/>
  <c r="K265"/>
  <c r="J265"/>
  <c r="M264"/>
  <c r="K264"/>
  <c r="J264"/>
  <c r="M263"/>
  <c r="K263"/>
  <c r="J263"/>
  <c r="M262"/>
  <c r="K262"/>
  <c r="J262"/>
  <c r="M261"/>
  <c r="K261"/>
  <c r="J261"/>
  <c r="M260"/>
  <c r="K260"/>
  <c r="J260"/>
  <c r="M259"/>
  <c r="K259"/>
  <c r="J259"/>
  <c r="M258"/>
  <c r="K258"/>
  <c r="J258"/>
  <c r="M257"/>
  <c r="K257"/>
  <c r="J257"/>
  <c r="M256"/>
  <c r="K256"/>
  <c r="J256"/>
  <c r="M255"/>
  <c r="K255"/>
  <c r="J255"/>
  <c r="M254"/>
  <c r="K254"/>
  <c r="J254"/>
  <c r="M253"/>
  <c r="K253"/>
  <c r="J253"/>
  <c r="M252"/>
  <c r="K252"/>
  <c r="J252"/>
  <c r="M251"/>
  <c r="K251"/>
  <c r="J251"/>
  <c r="M250"/>
  <c r="K250"/>
  <c r="J250"/>
  <c r="M249"/>
  <c r="K249"/>
  <c r="J249"/>
  <c r="M248"/>
  <c r="K248"/>
  <c r="J248"/>
  <c r="M247"/>
  <c r="K247"/>
  <c r="J247"/>
  <c r="M246"/>
  <c r="K246"/>
  <c r="J246"/>
  <c r="M245"/>
  <c r="K245"/>
  <c r="J245"/>
  <c r="M244"/>
  <c r="K244"/>
  <c r="J244"/>
  <c r="M243"/>
  <c r="K243"/>
  <c r="J243"/>
  <c r="M242"/>
  <c r="K242"/>
  <c r="J242"/>
  <c r="M241"/>
  <c r="K241"/>
  <c r="J241"/>
  <c r="M240"/>
  <c r="K240"/>
  <c r="J240"/>
  <c r="M239"/>
  <c r="K239"/>
  <c r="J239"/>
  <c r="M238"/>
  <c r="K238"/>
  <c r="J238"/>
  <c r="M237"/>
  <c r="K237"/>
  <c r="J237"/>
  <c r="M236"/>
  <c r="K236"/>
  <c r="J236"/>
  <c r="M235"/>
  <c r="K235"/>
  <c r="J235"/>
  <c r="M234"/>
  <c r="K234"/>
  <c r="J234"/>
  <c r="M233"/>
  <c r="K233"/>
  <c r="J233"/>
  <c r="M232"/>
  <c r="K232"/>
  <c r="J232"/>
  <c r="M231"/>
  <c r="K231"/>
  <c r="J231"/>
  <c r="M230"/>
  <c r="K230"/>
  <c r="J230"/>
  <c r="M229"/>
  <c r="K229"/>
  <c r="J229"/>
  <c r="M228"/>
  <c r="K228"/>
  <c r="J228"/>
  <c r="M227"/>
  <c r="K227"/>
  <c r="J227"/>
  <c r="M226"/>
  <c r="K226"/>
  <c r="J226"/>
  <c r="M225"/>
  <c r="K225"/>
  <c r="J225"/>
  <c r="M224"/>
  <c r="K224"/>
  <c r="J224"/>
  <c r="M223"/>
  <c r="K223"/>
  <c r="J223"/>
  <c r="M222"/>
  <c r="K222"/>
  <c r="J222"/>
  <c r="M221"/>
  <c r="K221"/>
  <c r="J221"/>
  <c r="M220"/>
  <c r="K220"/>
  <c r="J220"/>
  <c r="M219"/>
  <c r="K219"/>
  <c r="J219"/>
  <c r="M218"/>
  <c r="K218"/>
  <c r="J218"/>
  <c r="M217"/>
  <c r="K217"/>
  <c r="J217"/>
  <c r="M216"/>
  <c r="K216"/>
  <c r="J216"/>
  <c r="M215"/>
  <c r="K215"/>
  <c r="J215"/>
  <c r="M214"/>
  <c r="K214"/>
  <c r="J214"/>
  <c r="M213"/>
  <c r="K213"/>
  <c r="J213"/>
  <c r="M212"/>
  <c r="K212"/>
  <c r="J212"/>
  <c r="M211"/>
  <c r="K211"/>
  <c r="J211"/>
  <c r="M210"/>
  <c r="K210"/>
  <c r="J210"/>
  <c r="M209"/>
  <c r="K209"/>
  <c r="J209"/>
  <c r="M208"/>
  <c r="K208"/>
  <c r="J208"/>
  <c r="M207"/>
  <c r="K207"/>
  <c r="J207"/>
  <c r="M206"/>
  <c r="K206"/>
  <c r="J206"/>
  <c r="M205"/>
  <c r="K205"/>
  <c r="J205"/>
  <c r="M204"/>
  <c r="K204"/>
  <c r="J204"/>
  <c r="M203"/>
  <c r="K203"/>
  <c r="J203"/>
  <c r="M202"/>
  <c r="K202"/>
  <c r="J202"/>
  <c r="M201"/>
  <c r="K201"/>
  <c r="J201"/>
  <c r="M200"/>
  <c r="K200"/>
  <c r="J200"/>
  <c r="M199"/>
  <c r="K199"/>
  <c r="J199"/>
  <c r="M198"/>
  <c r="K198"/>
  <c r="J198"/>
  <c r="M197"/>
  <c r="K197"/>
  <c r="J197"/>
  <c r="M196"/>
  <c r="K196"/>
  <c r="J196"/>
  <c r="M195"/>
  <c r="K195"/>
  <c r="J195"/>
  <c r="M194"/>
  <c r="K194"/>
  <c r="J194"/>
  <c r="M193"/>
  <c r="K193"/>
  <c r="J193"/>
  <c r="M192"/>
  <c r="K192"/>
  <c r="J192"/>
  <c r="M191"/>
  <c r="K191"/>
  <c r="J191"/>
  <c r="M190"/>
  <c r="K190"/>
  <c r="J190"/>
  <c r="M189"/>
  <c r="K189"/>
  <c r="J189"/>
  <c r="M188"/>
  <c r="K188"/>
  <c r="J188"/>
  <c r="M187"/>
  <c r="K187"/>
  <c r="J187"/>
  <c r="M186"/>
  <c r="K186"/>
  <c r="J186"/>
  <c r="M185"/>
  <c r="K185"/>
  <c r="J185"/>
  <c r="M184"/>
  <c r="K184"/>
  <c r="J184"/>
  <c r="M183"/>
  <c r="K183"/>
  <c r="J183"/>
  <c r="M182"/>
  <c r="K182"/>
  <c r="J182"/>
  <c r="M181"/>
  <c r="K181"/>
  <c r="J181"/>
  <c r="M180"/>
  <c r="K180"/>
  <c r="J180"/>
  <c r="M179"/>
  <c r="K179"/>
  <c r="J179"/>
  <c r="M178"/>
  <c r="K178"/>
  <c r="J178"/>
  <c r="M177"/>
  <c r="K177"/>
  <c r="J177"/>
  <c r="M176"/>
  <c r="K176"/>
  <c r="J176"/>
  <c r="M175"/>
  <c r="K175"/>
  <c r="J175"/>
  <c r="M174"/>
  <c r="K174"/>
  <c r="J174"/>
  <c r="M173"/>
  <c r="K173"/>
  <c r="J173"/>
  <c r="M172"/>
  <c r="K172"/>
  <c r="J172"/>
  <c r="M171"/>
  <c r="K171"/>
  <c r="J171"/>
  <c r="M170"/>
  <c r="K170"/>
  <c r="J170"/>
  <c r="M169"/>
  <c r="K169"/>
  <c r="J169"/>
  <c r="M168"/>
  <c r="K168"/>
  <c r="J168"/>
  <c r="M167"/>
  <c r="K167"/>
  <c r="J167"/>
  <c r="M166"/>
  <c r="K166"/>
  <c r="J166"/>
  <c r="M165"/>
  <c r="K165"/>
  <c r="J165"/>
  <c r="M164"/>
  <c r="K164"/>
  <c r="J164"/>
  <c r="M163"/>
  <c r="K163"/>
  <c r="J163"/>
  <c r="M162"/>
  <c r="K162"/>
  <c r="J162"/>
  <c r="M161"/>
  <c r="K161"/>
  <c r="J161"/>
  <c r="M160"/>
  <c r="K160"/>
  <c r="J160"/>
  <c r="M159"/>
  <c r="K159"/>
  <c r="J159"/>
  <c r="M158"/>
  <c r="K158"/>
  <c r="J158"/>
  <c r="M157"/>
  <c r="K157"/>
  <c r="J157"/>
  <c r="M156"/>
  <c r="K156"/>
  <c r="J156"/>
  <c r="M155"/>
  <c r="K155"/>
  <c r="J155"/>
  <c r="M154"/>
  <c r="K154"/>
  <c r="J154"/>
  <c r="M153"/>
  <c r="K153"/>
  <c r="J153"/>
  <c r="M152"/>
  <c r="K152"/>
  <c r="J152"/>
  <c r="M151"/>
  <c r="K151"/>
  <c r="J151"/>
  <c r="M150"/>
  <c r="K150"/>
  <c r="J150"/>
  <c r="M149"/>
  <c r="K149"/>
  <c r="J149"/>
  <c r="M148"/>
  <c r="K148"/>
  <c r="J148"/>
  <c r="M147"/>
  <c r="K147"/>
  <c r="J147"/>
  <c r="M146"/>
  <c r="K146"/>
  <c r="J146"/>
  <c r="M145"/>
  <c r="K145"/>
  <c r="J145"/>
  <c r="M144"/>
  <c r="K144"/>
  <c r="J144"/>
  <c r="M143"/>
  <c r="K143"/>
  <c r="J143"/>
  <c r="M142"/>
  <c r="K142"/>
  <c r="J142"/>
  <c r="M141"/>
  <c r="K141"/>
  <c r="J141"/>
  <c r="M140"/>
  <c r="K140"/>
  <c r="J140"/>
  <c r="M139"/>
  <c r="K139"/>
  <c r="J139"/>
  <c r="M138"/>
  <c r="K138"/>
  <c r="J138"/>
  <c r="M137"/>
  <c r="K137"/>
  <c r="J137"/>
  <c r="M136"/>
  <c r="K136"/>
  <c r="J136"/>
  <c r="M135"/>
  <c r="K135"/>
  <c r="J135"/>
  <c r="M134"/>
  <c r="K134"/>
  <c r="J134"/>
  <c r="M133"/>
  <c r="K133"/>
  <c r="J133"/>
  <c r="M132"/>
  <c r="K132"/>
  <c r="J132"/>
  <c r="M131"/>
  <c r="K131"/>
  <c r="J131"/>
  <c r="M130"/>
  <c r="K130"/>
  <c r="J130"/>
  <c r="M129"/>
  <c r="K129"/>
  <c r="J129"/>
  <c r="M128"/>
  <c r="K128"/>
  <c r="J128"/>
  <c r="M127"/>
  <c r="K127"/>
  <c r="J127"/>
  <c r="M126"/>
  <c r="K126"/>
  <c r="J126"/>
  <c r="M125"/>
  <c r="K125"/>
  <c r="J125"/>
  <c r="M124"/>
  <c r="K124"/>
  <c r="J124"/>
  <c r="M123"/>
  <c r="K123"/>
  <c r="J123"/>
  <c r="M122"/>
  <c r="K122"/>
  <c r="J122"/>
  <c r="M121"/>
  <c r="K121"/>
  <c r="J121"/>
  <c r="M120"/>
  <c r="K120"/>
  <c r="J120"/>
  <c r="M119"/>
  <c r="K119"/>
  <c r="J119"/>
  <c r="M118"/>
  <c r="K118"/>
  <c r="J118"/>
  <c r="M117"/>
  <c r="K117"/>
  <c r="J117"/>
  <c r="M116"/>
  <c r="K116"/>
  <c r="J116"/>
  <c r="M115"/>
  <c r="K115"/>
  <c r="J115"/>
  <c r="M114"/>
  <c r="K114"/>
  <c r="J114"/>
  <c r="M113"/>
  <c r="K113"/>
  <c r="J113"/>
  <c r="M112"/>
  <c r="K112"/>
  <c r="J112"/>
  <c r="M111"/>
  <c r="K111"/>
  <c r="J111"/>
  <c r="M110"/>
  <c r="K110"/>
  <c r="J110"/>
  <c r="M109"/>
  <c r="K109"/>
  <c r="J109"/>
  <c r="M108"/>
  <c r="K108"/>
  <c r="J108"/>
  <c r="M107"/>
  <c r="K107"/>
  <c r="J107"/>
  <c r="M106"/>
  <c r="K106"/>
  <c r="J106"/>
  <c r="M105"/>
  <c r="K105"/>
  <c r="J105"/>
  <c r="M104"/>
  <c r="K104"/>
  <c r="J104"/>
  <c r="M103"/>
  <c r="K103"/>
  <c r="J103"/>
  <c r="M102"/>
  <c r="K102"/>
  <c r="J102"/>
  <c r="M101"/>
  <c r="K101"/>
  <c r="J101"/>
  <c r="M100"/>
  <c r="K100"/>
  <c r="J100"/>
  <c r="M99"/>
  <c r="K99"/>
  <c r="J99"/>
  <c r="M98"/>
  <c r="K98"/>
  <c r="J98"/>
  <c r="M97"/>
  <c r="K97"/>
  <c r="J97"/>
  <c r="M96"/>
  <c r="K96"/>
  <c r="J96"/>
  <c r="M95"/>
  <c r="K95"/>
  <c r="J95"/>
  <c r="M94"/>
  <c r="K94"/>
  <c r="J94"/>
  <c r="M93"/>
  <c r="K93"/>
  <c r="J93"/>
  <c r="M92"/>
  <c r="K92"/>
  <c r="J92"/>
  <c r="M91"/>
  <c r="K91"/>
  <c r="J91"/>
  <c r="M90"/>
  <c r="K90"/>
  <c r="J90"/>
  <c r="M89"/>
  <c r="K89"/>
  <c r="J89"/>
  <c r="M88"/>
  <c r="K88"/>
  <c r="J88"/>
  <c r="M87"/>
  <c r="K87"/>
  <c r="J87"/>
  <c r="M86"/>
  <c r="K86"/>
  <c r="J86"/>
  <c r="M85"/>
  <c r="K85"/>
  <c r="J85"/>
  <c r="M84"/>
  <c r="K84"/>
  <c r="J84"/>
  <c r="M83"/>
  <c r="K83"/>
  <c r="J83"/>
  <c r="M82"/>
  <c r="K82"/>
  <c r="J82"/>
  <c r="M81"/>
  <c r="K81"/>
  <c r="J81"/>
  <c r="M80"/>
  <c r="K80"/>
  <c r="J80"/>
  <c r="M79"/>
  <c r="K79"/>
  <c r="J79"/>
  <c r="M78"/>
  <c r="K78"/>
  <c r="J78"/>
  <c r="M77"/>
  <c r="K77"/>
  <c r="J77"/>
  <c r="M76"/>
  <c r="K76"/>
  <c r="J76"/>
  <c r="M75"/>
  <c r="K75"/>
  <c r="J75"/>
  <c r="M74"/>
  <c r="K74"/>
  <c r="J74"/>
  <c r="M73"/>
  <c r="K73"/>
  <c r="J73"/>
  <c r="M72"/>
  <c r="K72"/>
  <c r="J72"/>
  <c r="M71"/>
  <c r="K71"/>
  <c r="J71"/>
  <c r="M70"/>
  <c r="K70"/>
  <c r="J70"/>
  <c r="M69"/>
  <c r="K69"/>
  <c r="J69"/>
  <c r="M68"/>
  <c r="K68"/>
  <c r="J68"/>
  <c r="M67"/>
  <c r="K67"/>
  <c r="J67"/>
  <c r="M66"/>
  <c r="K66"/>
  <c r="J66"/>
  <c r="M65"/>
  <c r="K65"/>
  <c r="J65"/>
  <c r="M64"/>
  <c r="K64"/>
  <c r="J64"/>
  <c r="M63"/>
  <c r="K63"/>
  <c r="J63"/>
  <c r="M62"/>
  <c r="K62"/>
  <c r="J62"/>
  <c r="M61"/>
  <c r="K61"/>
  <c r="J61"/>
  <c r="M60"/>
  <c r="K60"/>
  <c r="J60"/>
  <c r="M59"/>
  <c r="K59"/>
  <c r="J59"/>
  <c r="M58"/>
  <c r="K58"/>
  <c r="J58"/>
  <c r="M57"/>
  <c r="K57"/>
  <c r="J57"/>
  <c r="M56"/>
  <c r="K56"/>
  <c r="J56"/>
  <c r="M55"/>
  <c r="K55"/>
  <c r="J55"/>
  <c r="M54"/>
  <c r="K54"/>
  <c r="J54"/>
  <c r="M53"/>
  <c r="K53"/>
  <c r="J53"/>
  <c r="M52"/>
  <c r="K52"/>
  <c r="J52"/>
  <c r="M51"/>
  <c r="K51"/>
  <c r="J51"/>
  <c r="M50"/>
  <c r="K50"/>
  <c r="J50"/>
  <c r="M49"/>
  <c r="K49"/>
  <c r="J49"/>
  <c r="M48"/>
  <c r="K48"/>
  <c r="J48"/>
  <c r="M47"/>
  <c r="K47"/>
  <c r="J47"/>
  <c r="M46"/>
  <c r="K46"/>
  <c r="J46"/>
  <c r="M45"/>
  <c r="K45"/>
  <c r="J45"/>
  <c r="M44"/>
  <c r="K44"/>
  <c r="J44"/>
  <c r="M43"/>
  <c r="K43"/>
  <c r="J43"/>
  <c r="M42"/>
  <c r="K42"/>
  <c r="J42"/>
  <c r="M41"/>
  <c r="K41"/>
  <c r="J41"/>
  <c r="M40"/>
  <c r="K40"/>
  <c r="J40"/>
  <c r="M39"/>
  <c r="K39"/>
  <c r="J39"/>
  <c r="M38"/>
  <c r="K38"/>
  <c r="J38"/>
  <c r="M37"/>
  <c r="K37"/>
  <c r="J37"/>
  <c r="M36"/>
  <c r="K36"/>
  <c r="I36"/>
  <c r="J36" s="1"/>
  <c r="M35"/>
  <c r="K35"/>
  <c r="I35"/>
  <c r="J35" s="1"/>
  <c r="M34"/>
  <c r="K34"/>
  <c r="I34"/>
  <c r="J34" s="1"/>
  <c r="M33"/>
  <c r="K33"/>
  <c r="I33"/>
  <c r="J33" s="1"/>
  <c r="M32"/>
  <c r="K32"/>
  <c r="I32"/>
  <c r="J32" s="1"/>
  <c r="M31"/>
  <c r="K31"/>
  <c r="I31"/>
  <c r="J31" s="1"/>
  <c r="M30"/>
  <c r="K30"/>
  <c r="I30"/>
  <c r="J30" s="1"/>
  <c r="M29"/>
  <c r="K29"/>
  <c r="I29"/>
  <c r="J29" s="1"/>
  <c r="M28"/>
  <c r="K28"/>
  <c r="I28"/>
  <c r="J28" s="1"/>
  <c r="M27"/>
  <c r="K27"/>
  <c r="I27"/>
  <c r="J27" s="1"/>
  <c r="M26"/>
  <c r="K26"/>
  <c r="I26"/>
  <c r="J26" s="1"/>
  <c r="M25"/>
  <c r="K25"/>
  <c r="I25"/>
  <c r="J25" s="1"/>
  <c r="M24"/>
  <c r="K24"/>
  <c r="I24"/>
  <c r="J24" s="1"/>
  <c r="M23"/>
  <c r="K23"/>
  <c r="I23"/>
  <c r="J23" s="1"/>
  <c r="M22"/>
  <c r="K22"/>
  <c r="I22"/>
  <c r="J22" s="1"/>
  <c r="M21"/>
  <c r="K21"/>
  <c r="I21"/>
  <c r="J21" s="1"/>
  <c r="M20"/>
  <c r="K20"/>
  <c r="I20"/>
  <c r="J20" s="1"/>
  <c r="M19"/>
  <c r="K19"/>
  <c r="I19"/>
  <c r="J19" s="1"/>
  <c r="M18"/>
  <c r="K18"/>
  <c r="I18"/>
  <c r="J18" s="1"/>
  <c r="M17"/>
  <c r="K17"/>
  <c r="I17"/>
  <c r="J17" s="1"/>
  <c r="M16"/>
  <c r="K16"/>
  <c r="I16"/>
  <c r="J16" s="1"/>
  <c r="M15"/>
  <c r="K15"/>
  <c r="I15"/>
  <c r="J15" s="1"/>
  <c r="M14"/>
  <c r="K14"/>
  <c r="I14"/>
  <c r="J14" s="1"/>
  <c r="M13"/>
  <c r="K13"/>
  <c r="I13"/>
  <c r="J13" s="1"/>
  <c r="M12"/>
  <c r="K12"/>
  <c r="I12"/>
  <c r="J12" s="1"/>
  <c r="M11"/>
  <c r="K11"/>
  <c r="I11"/>
  <c r="J11" s="1"/>
  <c r="M10"/>
  <c r="K10"/>
  <c r="I10"/>
  <c r="J10" s="1"/>
  <c r="M9"/>
  <c r="K9"/>
  <c r="I9"/>
  <c r="J9" s="1"/>
  <c r="M8"/>
  <c r="K8"/>
  <c r="I8"/>
  <c r="J8" s="1"/>
  <c r="M7"/>
  <c r="K7"/>
  <c r="I7"/>
  <c r="J7" s="1"/>
  <c r="A5"/>
  <c r="G4"/>
  <c r="A4"/>
  <c r="C2"/>
  <c r="M512" i="31"/>
  <c r="K512"/>
  <c r="J512"/>
  <c r="M511"/>
  <c r="K511"/>
  <c r="J511"/>
  <c r="M510"/>
  <c r="K510"/>
  <c r="J510"/>
  <c r="M509"/>
  <c r="K509"/>
  <c r="J509"/>
  <c r="M508"/>
  <c r="K508"/>
  <c r="J508"/>
  <c r="M507"/>
  <c r="K507"/>
  <c r="J507"/>
  <c r="M506"/>
  <c r="K506"/>
  <c r="J506"/>
  <c r="M505"/>
  <c r="K505"/>
  <c r="J505"/>
  <c r="M504"/>
  <c r="K504"/>
  <c r="J504"/>
  <c r="M503"/>
  <c r="K503"/>
  <c r="J503"/>
  <c r="M502"/>
  <c r="K502"/>
  <c r="J502"/>
  <c r="M501"/>
  <c r="K501"/>
  <c r="J501"/>
  <c r="M500"/>
  <c r="K500"/>
  <c r="J500"/>
  <c r="M499"/>
  <c r="K499"/>
  <c r="J499"/>
  <c r="M498"/>
  <c r="K498"/>
  <c r="J498"/>
  <c r="M497"/>
  <c r="K497"/>
  <c r="J497"/>
  <c r="M496"/>
  <c r="K496"/>
  <c r="J496"/>
  <c r="M495"/>
  <c r="K495"/>
  <c r="J495"/>
  <c r="M494"/>
  <c r="K494"/>
  <c r="J494"/>
  <c r="M493"/>
  <c r="K493"/>
  <c r="J493"/>
  <c r="M492"/>
  <c r="K492"/>
  <c r="J492"/>
  <c r="M491"/>
  <c r="K491"/>
  <c r="J491"/>
  <c r="M490"/>
  <c r="K490"/>
  <c r="J490"/>
  <c r="M489"/>
  <c r="K489"/>
  <c r="J489"/>
  <c r="M488"/>
  <c r="K488"/>
  <c r="J488"/>
  <c r="M487"/>
  <c r="K487"/>
  <c r="J487"/>
  <c r="M486"/>
  <c r="K486"/>
  <c r="J486"/>
  <c r="M485"/>
  <c r="K485"/>
  <c r="J485"/>
  <c r="M484"/>
  <c r="K484"/>
  <c r="J484"/>
  <c r="M483"/>
  <c r="K483"/>
  <c r="J483"/>
  <c r="M482"/>
  <c r="K482"/>
  <c r="J482"/>
  <c r="M481"/>
  <c r="K481"/>
  <c r="J481"/>
  <c r="M480"/>
  <c r="K480"/>
  <c r="J480"/>
  <c r="M479"/>
  <c r="K479"/>
  <c r="J479"/>
  <c r="M478"/>
  <c r="K478"/>
  <c r="J478"/>
  <c r="M477"/>
  <c r="K477"/>
  <c r="J477"/>
  <c r="M476"/>
  <c r="K476"/>
  <c r="J476"/>
  <c r="M475"/>
  <c r="K475"/>
  <c r="J475"/>
  <c r="M474"/>
  <c r="K474"/>
  <c r="J474"/>
  <c r="M473"/>
  <c r="K473"/>
  <c r="J473"/>
  <c r="M472"/>
  <c r="K472"/>
  <c r="J472"/>
  <c r="M471"/>
  <c r="K471"/>
  <c r="J471"/>
  <c r="M470"/>
  <c r="K470"/>
  <c r="J470"/>
  <c r="M469"/>
  <c r="K469"/>
  <c r="J469"/>
  <c r="M468"/>
  <c r="K468"/>
  <c r="J468"/>
  <c r="M467"/>
  <c r="K467"/>
  <c r="J467"/>
  <c r="M466"/>
  <c r="K466"/>
  <c r="J466"/>
  <c r="M465"/>
  <c r="K465"/>
  <c r="J465"/>
  <c r="M464"/>
  <c r="K464"/>
  <c r="J464"/>
  <c r="M463"/>
  <c r="K463"/>
  <c r="J463"/>
  <c r="M462"/>
  <c r="K462"/>
  <c r="J462"/>
  <c r="M461"/>
  <c r="K461"/>
  <c r="J461"/>
  <c r="M460"/>
  <c r="K460"/>
  <c r="J460"/>
  <c r="M459"/>
  <c r="K459"/>
  <c r="J459"/>
  <c r="M458"/>
  <c r="K458"/>
  <c r="J458"/>
  <c r="M457"/>
  <c r="K457"/>
  <c r="J457"/>
  <c r="M456"/>
  <c r="K456"/>
  <c r="J456"/>
  <c r="M455"/>
  <c r="K455"/>
  <c r="J455"/>
  <c r="M454"/>
  <c r="K454"/>
  <c r="J454"/>
  <c r="M453"/>
  <c r="K453"/>
  <c r="J453"/>
  <c r="M452"/>
  <c r="K452"/>
  <c r="J452"/>
  <c r="M451"/>
  <c r="K451"/>
  <c r="J451"/>
  <c r="M450"/>
  <c r="K450"/>
  <c r="J450"/>
  <c r="M449"/>
  <c r="K449"/>
  <c r="J449"/>
  <c r="M448"/>
  <c r="K448"/>
  <c r="J448"/>
  <c r="M447"/>
  <c r="K447"/>
  <c r="J447"/>
  <c r="M446"/>
  <c r="K446"/>
  <c r="J446"/>
  <c r="M445"/>
  <c r="K445"/>
  <c r="J445"/>
  <c r="M444"/>
  <c r="K444"/>
  <c r="J444"/>
  <c r="M443"/>
  <c r="K443"/>
  <c r="J443"/>
  <c r="M442"/>
  <c r="K442"/>
  <c r="J442"/>
  <c r="M441"/>
  <c r="K441"/>
  <c r="J441"/>
  <c r="M440"/>
  <c r="K440"/>
  <c r="J440"/>
  <c r="M439"/>
  <c r="K439"/>
  <c r="J439"/>
  <c r="M438"/>
  <c r="K438"/>
  <c r="J438"/>
  <c r="M437"/>
  <c r="K437"/>
  <c r="J437"/>
  <c r="M436"/>
  <c r="K436"/>
  <c r="J436"/>
  <c r="M435"/>
  <c r="K435"/>
  <c r="J435"/>
  <c r="M434"/>
  <c r="K434"/>
  <c r="J434"/>
  <c r="M433"/>
  <c r="K433"/>
  <c r="J433"/>
  <c r="M432"/>
  <c r="K432"/>
  <c r="J432"/>
  <c r="M431"/>
  <c r="K431"/>
  <c r="J431"/>
  <c r="M430"/>
  <c r="K430"/>
  <c r="J430"/>
  <c r="M429"/>
  <c r="K429"/>
  <c r="J429"/>
  <c r="M428"/>
  <c r="K428"/>
  <c r="J428"/>
  <c r="M427"/>
  <c r="K427"/>
  <c r="J427"/>
  <c r="M426"/>
  <c r="K426"/>
  <c r="J426"/>
  <c r="M425"/>
  <c r="K425"/>
  <c r="J425"/>
  <c r="M424"/>
  <c r="K424"/>
  <c r="J424"/>
  <c r="M423"/>
  <c r="K423"/>
  <c r="J423"/>
  <c r="M422"/>
  <c r="K422"/>
  <c r="J422"/>
  <c r="M421"/>
  <c r="K421"/>
  <c r="J421"/>
  <c r="M420"/>
  <c r="K420"/>
  <c r="J420"/>
  <c r="M419"/>
  <c r="K419"/>
  <c r="J419"/>
  <c r="M418"/>
  <c r="K418"/>
  <c r="J418"/>
  <c r="M417"/>
  <c r="K417"/>
  <c r="J417"/>
  <c r="M416"/>
  <c r="K416"/>
  <c r="J416"/>
  <c r="M415"/>
  <c r="K415"/>
  <c r="J415"/>
  <c r="M414"/>
  <c r="K414"/>
  <c r="J414"/>
  <c r="M413"/>
  <c r="K413"/>
  <c r="J413"/>
  <c r="M412"/>
  <c r="K412"/>
  <c r="J412"/>
  <c r="M411"/>
  <c r="K411"/>
  <c r="J411"/>
  <c r="M410"/>
  <c r="K410"/>
  <c r="J410"/>
  <c r="M409"/>
  <c r="K409"/>
  <c r="J409"/>
  <c r="M408"/>
  <c r="K408"/>
  <c r="J408"/>
  <c r="M407"/>
  <c r="K407"/>
  <c r="J407"/>
  <c r="M406"/>
  <c r="K406"/>
  <c r="J406"/>
  <c r="M405"/>
  <c r="K405"/>
  <c r="J405"/>
  <c r="M404"/>
  <c r="K404"/>
  <c r="J404"/>
  <c r="M403"/>
  <c r="K403"/>
  <c r="J403"/>
  <c r="M402"/>
  <c r="K402"/>
  <c r="J402"/>
  <c r="M401"/>
  <c r="K401"/>
  <c r="J401"/>
  <c r="M400"/>
  <c r="K400"/>
  <c r="J400"/>
  <c r="M399"/>
  <c r="K399"/>
  <c r="J399"/>
  <c r="M398"/>
  <c r="K398"/>
  <c r="J398"/>
  <c r="M397"/>
  <c r="K397"/>
  <c r="J397"/>
  <c r="M396"/>
  <c r="K396"/>
  <c r="J396"/>
  <c r="M395"/>
  <c r="K395"/>
  <c r="J395"/>
  <c r="M394"/>
  <c r="K394"/>
  <c r="J394"/>
  <c r="M393"/>
  <c r="K393"/>
  <c r="J393"/>
  <c r="M392"/>
  <c r="K392"/>
  <c r="J392"/>
  <c r="M391"/>
  <c r="K391"/>
  <c r="J391"/>
  <c r="M390"/>
  <c r="K390"/>
  <c r="J390"/>
  <c r="M389"/>
  <c r="K389"/>
  <c r="J389"/>
  <c r="M388"/>
  <c r="K388"/>
  <c r="J388"/>
  <c r="M387"/>
  <c r="K387"/>
  <c r="J387"/>
  <c r="M386"/>
  <c r="K386"/>
  <c r="J386"/>
  <c r="M385"/>
  <c r="K385"/>
  <c r="J385"/>
  <c r="M384"/>
  <c r="K384"/>
  <c r="J384"/>
  <c r="M383"/>
  <c r="K383"/>
  <c r="J383"/>
  <c r="M382"/>
  <c r="K382"/>
  <c r="J382"/>
  <c r="M381"/>
  <c r="K381"/>
  <c r="J381"/>
  <c r="M380"/>
  <c r="K380"/>
  <c r="J380"/>
  <c r="M379"/>
  <c r="K379"/>
  <c r="J379"/>
  <c r="M378"/>
  <c r="K378"/>
  <c r="J378"/>
  <c r="M377"/>
  <c r="K377"/>
  <c r="J377"/>
  <c r="M376"/>
  <c r="K376"/>
  <c r="J376"/>
  <c r="M375"/>
  <c r="K375"/>
  <c r="J375"/>
  <c r="M374"/>
  <c r="K374"/>
  <c r="J374"/>
  <c r="M373"/>
  <c r="K373"/>
  <c r="J373"/>
  <c r="M372"/>
  <c r="K372"/>
  <c r="J372"/>
  <c r="M371"/>
  <c r="K371"/>
  <c r="J371"/>
  <c r="M370"/>
  <c r="K370"/>
  <c r="J370"/>
  <c r="M369"/>
  <c r="K369"/>
  <c r="J369"/>
  <c r="M368"/>
  <c r="K368"/>
  <c r="J368"/>
  <c r="M367"/>
  <c r="K367"/>
  <c r="J367"/>
  <c r="M366"/>
  <c r="K366"/>
  <c r="J366"/>
  <c r="M365"/>
  <c r="K365"/>
  <c r="J365"/>
  <c r="M364"/>
  <c r="K364"/>
  <c r="J364"/>
  <c r="M363"/>
  <c r="K363"/>
  <c r="J363"/>
  <c r="M362"/>
  <c r="K362"/>
  <c r="J362"/>
  <c r="M361"/>
  <c r="K361"/>
  <c r="J361"/>
  <c r="M360"/>
  <c r="K360"/>
  <c r="J360"/>
  <c r="M359"/>
  <c r="K359"/>
  <c r="J359"/>
  <c r="M358"/>
  <c r="K358"/>
  <c r="J358"/>
  <c r="M357"/>
  <c r="K357"/>
  <c r="J357"/>
  <c r="M356"/>
  <c r="K356"/>
  <c r="J356"/>
  <c r="M355"/>
  <c r="K355"/>
  <c r="J355"/>
  <c r="M354"/>
  <c r="K354"/>
  <c r="J354"/>
  <c r="M353"/>
  <c r="K353"/>
  <c r="J353"/>
  <c r="M352"/>
  <c r="K352"/>
  <c r="J352"/>
  <c r="M351"/>
  <c r="K351"/>
  <c r="J351"/>
  <c r="M350"/>
  <c r="K350"/>
  <c r="J350"/>
  <c r="M349"/>
  <c r="K349"/>
  <c r="J349"/>
  <c r="M348"/>
  <c r="K348"/>
  <c r="J348"/>
  <c r="M347"/>
  <c r="K347"/>
  <c r="J347"/>
  <c r="M346"/>
  <c r="K346"/>
  <c r="J346"/>
  <c r="M345"/>
  <c r="K345"/>
  <c r="J345"/>
  <c r="M344"/>
  <c r="K344"/>
  <c r="J344"/>
  <c r="M343"/>
  <c r="K343"/>
  <c r="J343"/>
  <c r="M342"/>
  <c r="K342"/>
  <c r="J342"/>
  <c r="M341"/>
  <c r="K341"/>
  <c r="J341"/>
  <c r="M340"/>
  <c r="K340"/>
  <c r="J340"/>
  <c r="M339"/>
  <c r="K339"/>
  <c r="J339"/>
  <c r="M338"/>
  <c r="K338"/>
  <c r="J338"/>
  <c r="M337"/>
  <c r="K337"/>
  <c r="J337"/>
  <c r="M336"/>
  <c r="K336"/>
  <c r="J336"/>
  <c r="M335"/>
  <c r="K335"/>
  <c r="J335"/>
  <c r="M334"/>
  <c r="K334"/>
  <c r="J334"/>
  <c r="M333"/>
  <c r="K333"/>
  <c r="J333"/>
  <c r="M332"/>
  <c r="K332"/>
  <c r="J332"/>
  <c r="M331"/>
  <c r="K331"/>
  <c r="J331"/>
  <c r="M330"/>
  <c r="K330"/>
  <c r="J330"/>
  <c r="M329"/>
  <c r="K329"/>
  <c r="J329"/>
  <c r="M328"/>
  <c r="K328"/>
  <c r="J328"/>
  <c r="M327"/>
  <c r="K327"/>
  <c r="J327"/>
  <c r="M326"/>
  <c r="K326"/>
  <c r="J326"/>
  <c r="M325"/>
  <c r="K325"/>
  <c r="J325"/>
  <c r="M324"/>
  <c r="K324"/>
  <c r="J324"/>
  <c r="M323"/>
  <c r="K323"/>
  <c r="J323"/>
  <c r="M322"/>
  <c r="K322"/>
  <c r="J322"/>
  <c r="M321"/>
  <c r="K321"/>
  <c r="J321"/>
  <c r="M320"/>
  <c r="K320"/>
  <c r="J320"/>
  <c r="M319"/>
  <c r="K319"/>
  <c r="J319"/>
  <c r="M318"/>
  <c r="K318"/>
  <c r="J318"/>
  <c r="M317"/>
  <c r="K317"/>
  <c r="J317"/>
  <c r="M316"/>
  <c r="K316"/>
  <c r="J316"/>
  <c r="M315"/>
  <c r="K315"/>
  <c r="J315"/>
  <c r="M314"/>
  <c r="K314"/>
  <c r="J314"/>
  <c r="M313"/>
  <c r="K313"/>
  <c r="J313"/>
  <c r="M312"/>
  <c r="K312"/>
  <c r="J312"/>
  <c r="M311"/>
  <c r="K311"/>
  <c r="J311"/>
  <c r="M310"/>
  <c r="K310"/>
  <c r="J310"/>
  <c r="M309"/>
  <c r="K309"/>
  <c r="J309"/>
  <c r="M308"/>
  <c r="K308"/>
  <c r="J308"/>
  <c r="M307"/>
  <c r="K307"/>
  <c r="J307"/>
  <c r="M306"/>
  <c r="K306"/>
  <c r="J306"/>
  <c r="M305"/>
  <c r="K305"/>
  <c r="J305"/>
  <c r="M304"/>
  <c r="K304"/>
  <c r="J304"/>
  <c r="M303"/>
  <c r="K303"/>
  <c r="J303"/>
  <c r="M302"/>
  <c r="K302"/>
  <c r="J302"/>
  <c r="M301"/>
  <c r="K301"/>
  <c r="J301"/>
  <c r="M300"/>
  <c r="K300"/>
  <c r="J300"/>
  <c r="M299"/>
  <c r="K299"/>
  <c r="J299"/>
  <c r="M298"/>
  <c r="K298"/>
  <c r="J298"/>
  <c r="M297"/>
  <c r="K297"/>
  <c r="J297"/>
  <c r="M296"/>
  <c r="K296"/>
  <c r="J296"/>
  <c r="M295"/>
  <c r="K295"/>
  <c r="J295"/>
  <c r="M294"/>
  <c r="K294"/>
  <c r="J294"/>
  <c r="M293"/>
  <c r="K293"/>
  <c r="J293"/>
  <c r="M292"/>
  <c r="K292"/>
  <c r="J292"/>
  <c r="M291"/>
  <c r="K291"/>
  <c r="J291"/>
  <c r="M290"/>
  <c r="K290"/>
  <c r="J290"/>
  <c r="M289"/>
  <c r="K289"/>
  <c r="J289"/>
  <c r="M288"/>
  <c r="K288"/>
  <c r="J288"/>
  <c r="M287"/>
  <c r="K287"/>
  <c r="J287"/>
  <c r="M286"/>
  <c r="K286"/>
  <c r="J286"/>
  <c r="M285"/>
  <c r="K285"/>
  <c r="J285"/>
  <c r="M284"/>
  <c r="K284"/>
  <c r="J284"/>
  <c r="M283"/>
  <c r="K283"/>
  <c r="J283"/>
  <c r="M282"/>
  <c r="K282"/>
  <c r="J282"/>
  <c r="M281"/>
  <c r="K281"/>
  <c r="J281"/>
  <c r="M280"/>
  <c r="K280"/>
  <c r="J280"/>
  <c r="M279"/>
  <c r="K279"/>
  <c r="J279"/>
  <c r="M278"/>
  <c r="K278"/>
  <c r="J278"/>
  <c r="M277"/>
  <c r="K277"/>
  <c r="J277"/>
  <c r="M276"/>
  <c r="K276"/>
  <c r="J276"/>
  <c r="M275"/>
  <c r="K275"/>
  <c r="J275"/>
  <c r="M274"/>
  <c r="K274"/>
  <c r="J274"/>
  <c r="M273"/>
  <c r="K273"/>
  <c r="J273"/>
  <c r="M272"/>
  <c r="K272"/>
  <c r="J272"/>
  <c r="M271"/>
  <c r="K271"/>
  <c r="J271"/>
  <c r="M270"/>
  <c r="K270"/>
  <c r="J270"/>
  <c r="M269"/>
  <c r="K269"/>
  <c r="J269"/>
  <c r="M268"/>
  <c r="K268"/>
  <c r="J268"/>
  <c r="M267"/>
  <c r="K267"/>
  <c r="J267"/>
  <c r="M266"/>
  <c r="K266"/>
  <c r="J266"/>
  <c r="M265"/>
  <c r="K265"/>
  <c r="J265"/>
  <c r="M264"/>
  <c r="K264"/>
  <c r="J264"/>
  <c r="M263"/>
  <c r="K263"/>
  <c r="J263"/>
  <c r="M262"/>
  <c r="K262"/>
  <c r="J262"/>
  <c r="M261"/>
  <c r="K261"/>
  <c r="J261"/>
  <c r="M260"/>
  <c r="K260"/>
  <c r="J260"/>
  <c r="M259"/>
  <c r="K259"/>
  <c r="J259"/>
  <c r="M258"/>
  <c r="K258"/>
  <c r="J258"/>
  <c r="M257"/>
  <c r="K257"/>
  <c r="J257"/>
  <c r="M256"/>
  <c r="K256"/>
  <c r="J256"/>
  <c r="M255"/>
  <c r="K255"/>
  <c r="J255"/>
  <c r="M254"/>
  <c r="K254"/>
  <c r="J254"/>
  <c r="M253"/>
  <c r="K253"/>
  <c r="J253"/>
  <c r="M252"/>
  <c r="K252"/>
  <c r="J252"/>
  <c r="M251"/>
  <c r="K251"/>
  <c r="J251"/>
  <c r="M250"/>
  <c r="K250"/>
  <c r="J250"/>
  <c r="M249"/>
  <c r="K249"/>
  <c r="J249"/>
  <c r="M248"/>
  <c r="K248"/>
  <c r="J248"/>
  <c r="M247"/>
  <c r="K247"/>
  <c r="J247"/>
  <c r="M246"/>
  <c r="K246"/>
  <c r="J246"/>
  <c r="M245"/>
  <c r="K245"/>
  <c r="J245"/>
  <c r="M244"/>
  <c r="K244"/>
  <c r="J244"/>
  <c r="M243"/>
  <c r="K243"/>
  <c r="J243"/>
  <c r="M242"/>
  <c r="K242"/>
  <c r="J242"/>
  <c r="M241"/>
  <c r="K241"/>
  <c r="J241"/>
  <c r="M240"/>
  <c r="K240"/>
  <c r="J240"/>
  <c r="M239"/>
  <c r="K239"/>
  <c r="J239"/>
  <c r="M238"/>
  <c r="K238"/>
  <c r="J238"/>
  <c r="M237"/>
  <c r="K237"/>
  <c r="J237"/>
  <c r="M236"/>
  <c r="K236"/>
  <c r="J236"/>
  <c r="M235"/>
  <c r="K235"/>
  <c r="J235"/>
  <c r="M234"/>
  <c r="K234"/>
  <c r="J234"/>
  <c r="M233"/>
  <c r="K233"/>
  <c r="J233"/>
  <c r="M232"/>
  <c r="K232"/>
  <c r="J232"/>
  <c r="M231"/>
  <c r="K231"/>
  <c r="J231"/>
  <c r="M230"/>
  <c r="K230"/>
  <c r="J230"/>
  <c r="M229"/>
  <c r="K229"/>
  <c r="J229"/>
  <c r="M228"/>
  <c r="K228"/>
  <c r="J228"/>
  <c r="M227"/>
  <c r="K227"/>
  <c r="J227"/>
  <c r="M226"/>
  <c r="K226"/>
  <c r="J226"/>
  <c r="M225"/>
  <c r="K225"/>
  <c r="J225"/>
  <c r="M224"/>
  <c r="K224"/>
  <c r="J224"/>
  <c r="M223"/>
  <c r="K223"/>
  <c r="J223"/>
  <c r="M222"/>
  <c r="K222"/>
  <c r="J222"/>
  <c r="M221"/>
  <c r="K221"/>
  <c r="J221"/>
  <c r="M220"/>
  <c r="K220"/>
  <c r="J220"/>
  <c r="M219"/>
  <c r="K219"/>
  <c r="J219"/>
  <c r="M218"/>
  <c r="K218"/>
  <c r="J218"/>
  <c r="M217"/>
  <c r="K217"/>
  <c r="J217"/>
  <c r="M216"/>
  <c r="K216"/>
  <c r="J216"/>
  <c r="M215"/>
  <c r="K215"/>
  <c r="J215"/>
  <c r="M214"/>
  <c r="K214"/>
  <c r="J214"/>
  <c r="M213"/>
  <c r="K213"/>
  <c r="J213"/>
  <c r="M212"/>
  <c r="K212"/>
  <c r="J212"/>
  <c r="M211"/>
  <c r="K211"/>
  <c r="J211"/>
  <c r="M210"/>
  <c r="K210"/>
  <c r="J210"/>
  <c r="M209"/>
  <c r="K209"/>
  <c r="J209"/>
  <c r="M208"/>
  <c r="K208"/>
  <c r="J208"/>
  <c r="M207"/>
  <c r="K207"/>
  <c r="J207"/>
  <c r="M206"/>
  <c r="K206"/>
  <c r="J206"/>
  <c r="M205"/>
  <c r="K205"/>
  <c r="J205"/>
  <c r="M204"/>
  <c r="K204"/>
  <c r="J204"/>
  <c r="M203"/>
  <c r="K203"/>
  <c r="J203"/>
  <c r="M202"/>
  <c r="K202"/>
  <c r="J202"/>
  <c r="M201"/>
  <c r="K201"/>
  <c r="J201"/>
  <c r="M200"/>
  <c r="K200"/>
  <c r="J200"/>
  <c r="M199"/>
  <c r="K199"/>
  <c r="J199"/>
  <c r="M198"/>
  <c r="K198"/>
  <c r="J198"/>
  <c r="M197"/>
  <c r="K197"/>
  <c r="J197"/>
  <c r="M196"/>
  <c r="K196"/>
  <c r="J196"/>
  <c r="M195"/>
  <c r="K195"/>
  <c r="J195"/>
  <c r="M194"/>
  <c r="K194"/>
  <c r="J194"/>
  <c r="M193"/>
  <c r="K193"/>
  <c r="J193"/>
  <c r="M192"/>
  <c r="K192"/>
  <c r="J192"/>
  <c r="M191"/>
  <c r="K191"/>
  <c r="J191"/>
  <c r="M190"/>
  <c r="K190"/>
  <c r="J190"/>
  <c r="M189"/>
  <c r="K189"/>
  <c r="J189"/>
  <c r="M188"/>
  <c r="K188"/>
  <c r="J188"/>
  <c r="M187"/>
  <c r="K187"/>
  <c r="J187"/>
  <c r="M186"/>
  <c r="K186"/>
  <c r="J186"/>
  <c r="M185"/>
  <c r="K185"/>
  <c r="J185"/>
  <c r="M184"/>
  <c r="K184"/>
  <c r="J184"/>
  <c r="M183"/>
  <c r="K183"/>
  <c r="J183"/>
  <c r="M182"/>
  <c r="K182"/>
  <c r="J182"/>
  <c r="M181"/>
  <c r="K181"/>
  <c r="J181"/>
  <c r="M180"/>
  <c r="K180"/>
  <c r="J180"/>
  <c r="M179"/>
  <c r="K179"/>
  <c r="J179"/>
  <c r="M178"/>
  <c r="K178"/>
  <c r="J178"/>
  <c r="M177"/>
  <c r="K177"/>
  <c r="J177"/>
  <c r="M176"/>
  <c r="K176"/>
  <c r="J176"/>
  <c r="M175"/>
  <c r="K175"/>
  <c r="J175"/>
  <c r="M174"/>
  <c r="K174"/>
  <c r="J174"/>
  <c r="M173"/>
  <c r="K173"/>
  <c r="J173"/>
  <c r="M172"/>
  <c r="K172"/>
  <c r="J172"/>
  <c r="M171"/>
  <c r="K171"/>
  <c r="J171"/>
  <c r="M170"/>
  <c r="K170"/>
  <c r="J170"/>
  <c r="M169"/>
  <c r="K169"/>
  <c r="J169"/>
  <c r="M168"/>
  <c r="K168"/>
  <c r="J168"/>
  <c r="M167"/>
  <c r="K167"/>
  <c r="J167"/>
  <c r="M166"/>
  <c r="K166"/>
  <c r="J166"/>
  <c r="M165"/>
  <c r="K165"/>
  <c r="J165"/>
  <c r="M164"/>
  <c r="K164"/>
  <c r="J164"/>
  <c r="M163"/>
  <c r="K163"/>
  <c r="J163"/>
  <c r="M162"/>
  <c r="K162"/>
  <c r="J162"/>
  <c r="M161"/>
  <c r="K161"/>
  <c r="J161"/>
  <c r="M160"/>
  <c r="K160"/>
  <c r="J160"/>
  <c r="M159"/>
  <c r="K159"/>
  <c r="J159"/>
  <c r="M158"/>
  <c r="K158"/>
  <c r="J158"/>
  <c r="M157"/>
  <c r="K157"/>
  <c r="J157"/>
  <c r="M156"/>
  <c r="K156"/>
  <c r="J156"/>
  <c r="M155"/>
  <c r="K155"/>
  <c r="J155"/>
  <c r="M154"/>
  <c r="K154"/>
  <c r="J154"/>
  <c r="M153"/>
  <c r="K153"/>
  <c r="J153"/>
  <c r="M152"/>
  <c r="K152"/>
  <c r="J152"/>
  <c r="M151"/>
  <c r="K151"/>
  <c r="J151"/>
  <c r="M150"/>
  <c r="K150"/>
  <c r="J150"/>
  <c r="M149"/>
  <c r="K149"/>
  <c r="J149"/>
  <c r="M148"/>
  <c r="K148"/>
  <c r="J148"/>
  <c r="M147"/>
  <c r="K147"/>
  <c r="J147"/>
  <c r="M146"/>
  <c r="K146"/>
  <c r="J146"/>
  <c r="M145"/>
  <c r="K145"/>
  <c r="J145"/>
  <c r="M144"/>
  <c r="K144"/>
  <c r="J144"/>
  <c r="M143"/>
  <c r="K143"/>
  <c r="J143"/>
  <c r="M142"/>
  <c r="K142"/>
  <c r="J142"/>
  <c r="M141"/>
  <c r="K141"/>
  <c r="J141"/>
  <c r="M140"/>
  <c r="K140"/>
  <c r="J140"/>
  <c r="M139"/>
  <c r="K139"/>
  <c r="J139"/>
  <c r="M138"/>
  <c r="K138"/>
  <c r="J138"/>
  <c r="M137"/>
  <c r="K137"/>
  <c r="J137"/>
  <c r="M136"/>
  <c r="K136"/>
  <c r="J136"/>
  <c r="M135"/>
  <c r="K135"/>
  <c r="J135"/>
  <c r="M134"/>
  <c r="K134"/>
  <c r="J134"/>
  <c r="M133"/>
  <c r="K133"/>
  <c r="J133"/>
  <c r="M132"/>
  <c r="K132"/>
  <c r="J132"/>
  <c r="M131"/>
  <c r="K131"/>
  <c r="J131"/>
  <c r="M130"/>
  <c r="K130"/>
  <c r="J130"/>
  <c r="M129"/>
  <c r="K129"/>
  <c r="J129"/>
  <c r="M128"/>
  <c r="K128"/>
  <c r="J128"/>
  <c r="M127"/>
  <c r="K127"/>
  <c r="J127"/>
  <c r="M126"/>
  <c r="K126"/>
  <c r="J126"/>
  <c r="M125"/>
  <c r="K125"/>
  <c r="J125"/>
  <c r="M124"/>
  <c r="K124"/>
  <c r="J124"/>
  <c r="M123"/>
  <c r="K123"/>
  <c r="J123"/>
  <c r="M122"/>
  <c r="K122"/>
  <c r="J122"/>
  <c r="M121"/>
  <c r="K121"/>
  <c r="J121"/>
  <c r="M120"/>
  <c r="K120"/>
  <c r="J120"/>
  <c r="M119"/>
  <c r="K119"/>
  <c r="J119"/>
  <c r="M118"/>
  <c r="K118"/>
  <c r="J118"/>
  <c r="M117"/>
  <c r="K117"/>
  <c r="J117"/>
  <c r="M116"/>
  <c r="K116"/>
  <c r="J116"/>
  <c r="M115"/>
  <c r="K115"/>
  <c r="J115"/>
  <c r="M114"/>
  <c r="K114"/>
  <c r="J114"/>
  <c r="M113"/>
  <c r="K113"/>
  <c r="J113"/>
  <c r="M112"/>
  <c r="K112"/>
  <c r="J112"/>
  <c r="M111"/>
  <c r="K111"/>
  <c r="J111"/>
  <c r="M110"/>
  <c r="K110"/>
  <c r="J110"/>
  <c r="M109"/>
  <c r="K109"/>
  <c r="J109"/>
  <c r="M108"/>
  <c r="K108"/>
  <c r="J108"/>
  <c r="M107"/>
  <c r="K107"/>
  <c r="J107"/>
  <c r="M106"/>
  <c r="K106"/>
  <c r="J106"/>
  <c r="M105"/>
  <c r="K105"/>
  <c r="J105"/>
  <c r="M104"/>
  <c r="K104"/>
  <c r="J104"/>
  <c r="M103"/>
  <c r="K103"/>
  <c r="J103"/>
  <c r="M102"/>
  <c r="K102"/>
  <c r="J102"/>
  <c r="M101"/>
  <c r="K101"/>
  <c r="J101"/>
  <c r="M100"/>
  <c r="K100"/>
  <c r="J100"/>
  <c r="M99"/>
  <c r="K99"/>
  <c r="J99"/>
  <c r="M98"/>
  <c r="K98"/>
  <c r="J98"/>
  <c r="M97"/>
  <c r="K97"/>
  <c r="J97"/>
  <c r="M96"/>
  <c r="K96"/>
  <c r="J96"/>
  <c r="M95"/>
  <c r="K95"/>
  <c r="J95"/>
  <c r="M94"/>
  <c r="K94"/>
  <c r="J94"/>
  <c r="M93"/>
  <c r="K93"/>
  <c r="J93"/>
  <c r="M92"/>
  <c r="K92"/>
  <c r="J92"/>
  <c r="M91"/>
  <c r="K91"/>
  <c r="J91"/>
  <c r="M90"/>
  <c r="K90"/>
  <c r="J90"/>
  <c r="M89"/>
  <c r="K89"/>
  <c r="J89"/>
  <c r="M88"/>
  <c r="K88"/>
  <c r="J88"/>
  <c r="M87"/>
  <c r="K87"/>
  <c r="J87"/>
  <c r="M86"/>
  <c r="K86"/>
  <c r="J86"/>
  <c r="M85"/>
  <c r="K85"/>
  <c r="J85"/>
  <c r="M84"/>
  <c r="K84"/>
  <c r="J84"/>
  <c r="M83"/>
  <c r="K83"/>
  <c r="J83"/>
  <c r="M82"/>
  <c r="K82"/>
  <c r="J82"/>
  <c r="M81"/>
  <c r="K81"/>
  <c r="J81"/>
  <c r="M80"/>
  <c r="K80"/>
  <c r="J80"/>
  <c r="M79"/>
  <c r="K79"/>
  <c r="J79"/>
  <c r="M78"/>
  <c r="K78"/>
  <c r="J78"/>
  <c r="M77"/>
  <c r="K77"/>
  <c r="J77"/>
  <c r="M76"/>
  <c r="K76"/>
  <c r="J76"/>
  <c r="M75"/>
  <c r="K75"/>
  <c r="J75"/>
  <c r="M74"/>
  <c r="K74"/>
  <c r="J74"/>
  <c r="M73"/>
  <c r="K73"/>
  <c r="J73"/>
  <c r="M72"/>
  <c r="K72"/>
  <c r="J72"/>
  <c r="M71"/>
  <c r="K71"/>
  <c r="J71"/>
  <c r="M70"/>
  <c r="K70"/>
  <c r="J70"/>
  <c r="M69"/>
  <c r="K69"/>
  <c r="J69"/>
  <c r="M68"/>
  <c r="K68"/>
  <c r="J68"/>
  <c r="M67"/>
  <c r="K67"/>
  <c r="J67"/>
  <c r="M66"/>
  <c r="K66"/>
  <c r="J66"/>
  <c r="M65"/>
  <c r="K65"/>
  <c r="J65"/>
  <c r="M64"/>
  <c r="K64"/>
  <c r="J64"/>
  <c r="M63"/>
  <c r="K63"/>
  <c r="J63"/>
  <c r="M62"/>
  <c r="K62"/>
  <c r="J62"/>
  <c r="M61"/>
  <c r="K61"/>
  <c r="J61"/>
  <c r="M60"/>
  <c r="K60"/>
  <c r="J60"/>
  <c r="M59"/>
  <c r="K59"/>
  <c r="J59"/>
  <c r="M58"/>
  <c r="K58"/>
  <c r="J58"/>
  <c r="M57"/>
  <c r="K57"/>
  <c r="J57"/>
  <c r="M56"/>
  <c r="K56"/>
  <c r="J56"/>
  <c r="M55"/>
  <c r="K55"/>
  <c r="J55"/>
  <c r="M54"/>
  <c r="K54"/>
  <c r="J54"/>
  <c r="M53"/>
  <c r="K53"/>
  <c r="J53"/>
  <c r="M52"/>
  <c r="K52"/>
  <c r="J52"/>
  <c r="M51"/>
  <c r="K51"/>
  <c r="J51"/>
  <c r="M50"/>
  <c r="K50"/>
  <c r="J50"/>
  <c r="M49"/>
  <c r="K49"/>
  <c r="J49"/>
  <c r="M48"/>
  <c r="K48"/>
  <c r="J48"/>
  <c r="M47"/>
  <c r="K47"/>
  <c r="J47"/>
  <c r="M46"/>
  <c r="K46"/>
  <c r="J46"/>
  <c r="M45"/>
  <c r="K45"/>
  <c r="J45"/>
  <c r="M44"/>
  <c r="K44"/>
  <c r="J44"/>
  <c r="M43"/>
  <c r="K43"/>
  <c r="J43"/>
  <c r="M42"/>
  <c r="K42"/>
  <c r="J42"/>
  <c r="M41"/>
  <c r="K41"/>
  <c r="J41"/>
  <c r="M40"/>
  <c r="K40"/>
  <c r="J40"/>
  <c r="M39"/>
  <c r="K39"/>
  <c r="J39"/>
  <c r="M38"/>
  <c r="K38"/>
  <c r="J38"/>
  <c r="M37"/>
  <c r="K37"/>
  <c r="J37"/>
  <c r="M36"/>
  <c r="K36"/>
  <c r="J36"/>
  <c r="I36"/>
  <c r="M35"/>
  <c r="K35"/>
  <c r="J35"/>
  <c r="I35"/>
  <c r="M34"/>
  <c r="K34"/>
  <c r="J34"/>
  <c r="I34"/>
  <c r="M33"/>
  <c r="K33"/>
  <c r="J33"/>
  <c r="I33"/>
  <c r="M32"/>
  <c r="K32"/>
  <c r="J32"/>
  <c r="I32"/>
  <c r="M31"/>
  <c r="K31"/>
  <c r="J31"/>
  <c r="I31"/>
  <c r="M30"/>
  <c r="K30"/>
  <c r="J30"/>
  <c r="I30"/>
  <c r="M29"/>
  <c r="K29"/>
  <c r="J29"/>
  <c r="I29"/>
  <c r="M28"/>
  <c r="K28"/>
  <c r="J28"/>
  <c r="I28"/>
  <c r="M27"/>
  <c r="K27"/>
  <c r="J27"/>
  <c r="I27"/>
  <c r="M26"/>
  <c r="K26"/>
  <c r="J26"/>
  <c r="I26"/>
  <c r="M25"/>
  <c r="K25"/>
  <c r="J25"/>
  <c r="I25"/>
  <c r="M24"/>
  <c r="K24"/>
  <c r="J24"/>
  <c r="I24"/>
  <c r="M23"/>
  <c r="K23"/>
  <c r="J23"/>
  <c r="I23"/>
  <c r="M22"/>
  <c r="K22"/>
  <c r="J22"/>
  <c r="I22"/>
  <c r="M21"/>
  <c r="K21"/>
  <c r="J21"/>
  <c r="I21"/>
  <c r="M20"/>
  <c r="K20"/>
  <c r="J20"/>
  <c r="I20"/>
  <c r="M19"/>
  <c r="K19"/>
  <c r="J19"/>
  <c r="I19"/>
  <c r="M18"/>
  <c r="K18"/>
  <c r="J18"/>
  <c r="I18"/>
  <c r="M17"/>
  <c r="K17"/>
  <c r="J17"/>
  <c r="I17"/>
  <c r="M16"/>
  <c r="K16"/>
  <c r="J16"/>
  <c r="I16"/>
  <c r="M15"/>
  <c r="K15"/>
  <c r="J15"/>
  <c r="I15"/>
  <c r="M14"/>
  <c r="K14"/>
  <c r="J14"/>
  <c r="I14"/>
  <c r="M13"/>
  <c r="K13"/>
  <c r="J13"/>
  <c r="I13"/>
  <c r="M12"/>
  <c r="K12"/>
  <c r="J12"/>
  <c r="I12"/>
  <c r="M11"/>
  <c r="K11"/>
  <c r="J11"/>
  <c r="I11"/>
  <c r="M10"/>
  <c r="K10"/>
  <c r="J10"/>
  <c r="I10"/>
  <c r="M9"/>
  <c r="K9"/>
  <c r="J9"/>
  <c r="I9"/>
  <c r="M8"/>
  <c r="K8"/>
  <c r="J8"/>
  <c r="I8"/>
  <c r="M7"/>
  <c r="K7"/>
  <c r="J7"/>
  <c r="I7"/>
  <c r="A5"/>
  <c r="G4"/>
  <c r="A4"/>
  <c r="C2"/>
  <c r="C15" i="28"/>
  <c r="C13"/>
  <c r="C11"/>
  <c r="C10"/>
  <c r="C9"/>
  <c r="C15" i="21"/>
  <c r="C13"/>
  <c r="C11"/>
  <c r="C10"/>
  <c r="C9"/>
  <c r="C15" i="3"/>
  <c r="C11"/>
  <c r="C10"/>
  <c r="C9"/>
  <c r="M512" i="30"/>
  <c r="K512"/>
  <c r="J512"/>
  <c r="M511"/>
  <c r="K511"/>
  <c r="J511"/>
  <c r="M510"/>
  <c r="K510"/>
  <c r="J510"/>
  <c r="M509"/>
  <c r="K509"/>
  <c r="J509"/>
  <c r="M508"/>
  <c r="K508"/>
  <c r="J508"/>
  <c r="M507"/>
  <c r="K507"/>
  <c r="J507"/>
  <c r="M506"/>
  <c r="K506"/>
  <c r="J506"/>
  <c r="M505"/>
  <c r="K505"/>
  <c r="J505"/>
  <c r="M504"/>
  <c r="K504"/>
  <c r="J504"/>
  <c r="M503"/>
  <c r="K503"/>
  <c r="J503"/>
  <c r="M502"/>
  <c r="K502"/>
  <c r="J502"/>
  <c r="M501"/>
  <c r="K501"/>
  <c r="J501"/>
  <c r="M500"/>
  <c r="K500"/>
  <c r="J500"/>
  <c r="M499"/>
  <c r="K499"/>
  <c r="J499"/>
  <c r="M498"/>
  <c r="K498"/>
  <c r="J498"/>
  <c r="M497"/>
  <c r="K497"/>
  <c r="J497"/>
  <c r="M496"/>
  <c r="K496"/>
  <c r="J496"/>
  <c r="M495"/>
  <c r="K495"/>
  <c r="J495"/>
  <c r="M494"/>
  <c r="K494"/>
  <c r="J494"/>
  <c r="M493"/>
  <c r="K493"/>
  <c r="J493"/>
  <c r="M492"/>
  <c r="K492"/>
  <c r="J492"/>
  <c r="M491"/>
  <c r="K491"/>
  <c r="J491"/>
  <c r="M490"/>
  <c r="K490"/>
  <c r="J490"/>
  <c r="M489"/>
  <c r="K489"/>
  <c r="J489"/>
  <c r="M488"/>
  <c r="K488"/>
  <c r="J488"/>
  <c r="M487"/>
  <c r="K487"/>
  <c r="J487"/>
  <c r="M486"/>
  <c r="K486"/>
  <c r="J486"/>
  <c r="M485"/>
  <c r="K485"/>
  <c r="J485"/>
  <c r="M484"/>
  <c r="K484"/>
  <c r="J484"/>
  <c r="M483"/>
  <c r="K483"/>
  <c r="J483"/>
  <c r="M482"/>
  <c r="K482"/>
  <c r="J482"/>
  <c r="M481"/>
  <c r="K481"/>
  <c r="J481"/>
  <c r="M480"/>
  <c r="K480"/>
  <c r="J480"/>
  <c r="M479"/>
  <c r="K479"/>
  <c r="J479"/>
  <c r="M478"/>
  <c r="K478"/>
  <c r="J478"/>
  <c r="M477"/>
  <c r="K477"/>
  <c r="J477"/>
  <c r="M476"/>
  <c r="K476"/>
  <c r="J476"/>
  <c r="M475"/>
  <c r="K475"/>
  <c r="J475"/>
  <c r="M474"/>
  <c r="K474"/>
  <c r="J474"/>
  <c r="M473"/>
  <c r="K473"/>
  <c r="J473"/>
  <c r="M472"/>
  <c r="K472"/>
  <c r="J472"/>
  <c r="M471"/>
  <c r="K471"/>
  <c r="J471"/>
  <c r="M470"/>
  <c r="K470"/>
  <c r="J470"/>
  <c r="M469"/>
  <c r="K469"/>
  <c r="J469"/>
  <c r="M468"/>
  <c r="K468"/>
  <c r="J468"/>
  <c r="M467"/>
  <c r="K467"/>
  <c r="J467"/>
  <c r="M466"/>
  <c r="K466"/>
  <c r="J466"/>
  <c r="M465"/>
  <c r="K465"/>
  <c r="J465"/>
  <c r="M464"/>
  <c r="K464"/>
  <c r="J464"/>
  <c r="M463"/>
  <c r="K463"/>
  <c r="J463"/>
  <c r="M462"/>
  <c r="K462"/>
  <c r="J462"/>
  <c r="M461"/>
  <c r="K461"/>
  <c r="J461"/>
  <c r="M460"/>
  <c r="K460"/>
  <c r="J460"/>
  <c r="M459"/>
  <c r="K459"/>
  <c r="J459"/>
  <c r="M458"/>
  <c r="K458"/>
  <c r="J458"/>
  <c r="M457"/>
  <c r="K457"/>
  <c r="J457"/>
  <c r="M456"/>
  <c r="K456"/>
  <c r="J456"/>
  <c r="M455"/>
  <c r="K455"/>
  <c r="J455"/>
  <c r="M454"/>
  <c r="K454"/>
  <c r="J454"/>
  <c r="M453"/>
  <c r="K453"/>
  <c r="J453"/>
  <c r="M452"/>
  <c r="K452"/>
  <c r="J452"/>
  <c r="M451"/>
  <c r="K451"/>
  <c r="J451"/>
  <c r="M450"/>
  <c r="K450"/>
  <c r="J450"/>
  <c r="M449"/>
  <c r="K449"/>
  <c r="J449"/>
  <c r="M448"/>
  <c r="K448"/>
  <c r="J448"/>
  <c r="M447"/>
  <c r="K447"/>
  <c r="J447"/>
  <c r="M446"/>
  <c r="K446"/>
  <c r="J446"/>
  <c r="M445"/>
  <c r="K445"/>
  <c r="J445"/>
  <c r="M444"/>
  <c r="K444"/>
  <c r="J444"/>
  <c r="M443"/>
  <c r="K443"/>
  <c r="J443"/>
  <c r="M442"/>
  <c r="K442"/>
  <c r="J442"/>
  <c r="M441"/>
  <c r="K441"/>
  <c r="J441"/>
  <c r="M440"/>
  <c r="K440"/>
  <c r="J440"/>
  <c r="M439"/>
  <c r="K439"/>
  <c r="J439"/>
  <c r="M438"/>
  <c r="K438"/>
  <c r="J438"/>
  <c r="M437"/>
  <c r="K437"/>
  <c r="J437"/>
  <c r="M436"/>
  <c r="K436"/>
  <c r="J436"/>
  <c r="M435"/>
  <c r="K435"/>
  <c r="J435"/>
  <c r="M434"/>
  <c r="K434"/>
  <c r="J434"/>
  <c r="M433"/>
  <c r="K433"/>
  <c r="J433"/>
  <c r="M432"/>
  <c r="K432"/>
  <c r="J432"/>
  <c r="M431"/>
  <c r="K431"/>
  <c r="J431"/>
  <c r="M430"/>
  <c r="K430"/>
  <c r="J430"/>
  <c r="M429"/>
  <c r="K429"/>
  <c r="J429"/>
  <c r="M428"/>
  <c r="K428"/>
  <c r="J428"/>
  <c r="M427"/>
  <c r="K427"/>
  <c r="J427"/>
  <c r="M426"/>
  <c r="K426"/>
  <c r="J426"/>
  <c r="M425"/>
  <c r="K425"/>
  <c r="J425"/>
  <c r="M424"/>
  <c r="K424"/>
  <c r="J424"/>
  <c r="M423"/>
  <c r="K423"/>
  <c r="J423"/>
  <c r="M422"/>
  <c r="K422"/>
  <c r="J422"/>
  <c r="M421"/>
  <c r="K421"/>
  <c r="J421"/>
  <c r="M420"/>
  <c r="K420"/>
  <c r="J420"/>
  <c r="M419"/>
  <c r="K419"/>
  <c r="J419"/>
  <c r="M418"/>
  <c r="K418"/>
  <c r="J418"/>
  <c r="M417"/>
  <c r="K417"/>
  <c r="J417"/>
  <c r="M416"/>
  <c r="K416"/>
  <c r="J416"/>
  <c r="M415"/>
  <c r="K415"/>
  <c r="J415"/>
  <c r="M414"/>
  <c r="K414"/>
  <c r="J414"/>
  <c r="M413"/>
  <c r="K413"/>
  <c r="J413"/>
  <c r="M412"/>
  <c r="K412"/>
  <c r="J412"/>
  <c r="M411"/>
  <c r="K411"/>
  <c r="J411"/>
  <c r="M410"/>
  <c r="K410"/>
  <c r="J410"/>
  <c r="M409"/>
  <c r="K409"/>
  <c r="J409"/>
  <c r="M408"/>
  <c r="K408"/>
  <c r="J408"/>
  <c r="M407"/>
  <c r="K407"/>
  <c r="J407"/>
  <c r="M406"/>
  <c r="K406"/>
  <c r="J406"/>
  <c r="M405"/>
  <c r="K405"/>
  <c r="J405"/>
  <c r="M404"/>
  <c r="K404"/>
  <c r="J404"/>
  <c r="M403"/>
  <c r="K403"/>
  <c r="J403"/>
  <c r="M402"/>
  <c r="K402"/>
  <c r="J402"/>
  <c r="M401"/>
  <c r="K401"/>
  <c r="J401"/>
  <c r="M400"/>
  <c r="K400"/>
  <c r="J400"/>
  <c r="M399"/>
  <c r="K399"/>
  <c r="J399"/>
  <c r="M398"/>
  <c r="K398"/>
  <c r="J398"/>
  <c r="M397"/>
  <c r="K397"/>
  <c r="J397"/>
  <c r="M396"/>
  <c r="K396"/>
  <c r="J396"/>
  <c r="M395"/>
  <c r="K395"/>
  <c r="J395"/>
  <c r="M394"/>
  <c r="K394"/>
  <c r="J394"/>
  <c r="M393"/>
  <c r="K393"/>
  <c r="J393"/>
  <c r="M392"/>
  <c r="K392"/>
  <c r="J392"/>
  <c r="M391"/>
  <c r="K391"/>
  <c r="J391"/>
  <c r="M390"/>
  <c r="K390"/>
  <c r="J390"/>
  <c r="M389"/>
  <c r="K389"/>
  <c r="J389"/>
  <c r="M388"/>
  <c r="K388"/>
  <c r="J388"/>
  <c r="M387"/>
  <c r="K387"/>
  <c r="J387"/>
  <c r="M386"/>
  <c r="K386"/>
  <c r="J386"/>
  <c r="M385"/>
  <c r="K385"/>
  <c r="J385"/>
  <c r="M384"/>
  <c r="K384"/>
  <c r="J384"/>
  <c r="M383"/>
  <c r="K383"/>
  <c r="J383"/>
  <c r="M382"/>
  <c r="K382"/>
  <c r="J382"/>
  <c r="M381"/>
  <c r="K381"/>
  <c r="J381"/>
  <c r="M380"/>
  <c r="K380"/>
  <c r="J380"/>
  <c r="M379"/>
  <c r="K379"/>
  <c r="J379"/>
  <c r="M378"/>
  <c r="K378"/>
  <c r="J378"/>
  <c r="M377"/>
  <c r="K377"/>
  <c r="J377"/>
  <c r="M376"/>
  <c r="K376"/>
  <c r="J376"/>
  <c r="M375"/>
  <c r="K375"/>
  <c r="J375"/>
  <c r="M374"/>
  <c r="K374"/>
  <c r="J374"/>
  <c r="M373"/>
  <c r="K373"/>
  <c r="J373"/>
  <c r="M372"/>
  <c r="K372"/>
  <c r="J372"/>
  <c r="M371"/>
  <c r="K371"/>
  <c r="J371"/>
  <c r="M370"/>
  <c r="K370"/>
  <c r="J370"/>
  <c r="M369"/>
  <c r="K369"/>
  <c r="J369"/>
  <c r="M368"/>
  <c r="K368"/>
  <c r="J368"/>
  <c r="M367"/>
  <c r="K367"/>
  <c r="J367"/>
  <c r="M366"/>
  <c r="K366"/>
  <c r="J366"/>
  <c r="M365"/>
  <c r="K365"/>
  <c r="J365"/>
  <c r="M364"/>
  <c r="K364"/>
  <c r="J364"/>
  <c r="M363"/>
  <c r="K363"/>
  <c r="J363"/>
  <c r="M362"/>
  <c r="K362"/>
  <c r="J362"/>
  <c r="M361"/>
  <c r="K361"/>
  <c r="J361"/>
  <c r="M360"/>
  <c r="K360"/>
  <c r="J360"/>
  <c r="M359"/>
  <c r="K359"/>
  <c r="J359"/>
  <c r="M358"/>
  <c r="K358"/>
  <c r="J358"/>
  <c r="M357"/>
  <c r="K357"/>
  <c r="J357"/>
  <c r="M356"/>
  <c r="K356"/>
  <c r="J356"/>
  <c r="M355"/>
  <c r="K355"/>
  <c r="J355"/>
  <c r="M354"/>
  <c r="K354"/>
  <c r="J354"/>
  <c r="M353"/>
  <c r="K353"/>
  <c r="J353"/>
  <c r="M352"/>
  <c r="K352"/>
  <c r="J352"/>
  <c r="M351"/>
  <c r="K351"/>
  <c r="J351"/>
  <c r="M350"/>
  <c r="K350"/>
  <c r="J350"/>
  <c r="M349"/>
  <c r="K349"/>
  <c r="J349"/>
  <c r="M348"/>
  <c r="K348"/>
  <c r="J348"/>
  <c r="M347"/>
  <c r="K347"/>
  <c r="J347"/>
  <c r="M346"/>
  <c r="K346"/>
  <c r="J346"/>
  <c r="M345"/>
  <c r="K345"/>
  <c r="J345"/>
  <c r="M344"/>
  <c r="K344"/>
  <c r="J344"/>
  <c r="M343"/>
  <c r="K343"/>
  <c r="J343"/>
  <c r="M342"/>
  <c r="K342"/>
  <c r="J342"/>
  <c r="M341"/>
  <c r="K341"/>
  <c r="J341"/>
  <c r="M340"/>
  <c r="K340"/>
  <c r="J340"/>
  <c r="M339"/>
  <c r="K339"/>
  <c r="J339"/>
  <c r="M338"/>
  <c r="K338"/>
  <c r="J338"/>
  <c r="M337"/>
  <c r="K337"/>
  <c r="J337"/>
  <c r="M336"/>
  <c r="K336"/>
  <c r="J336"/>
  <c r="M335"/>
  <c r="K335"/>
  <c r="J335"/>
  <c r="M334"/>
  <c r="K334"/>
  <c r="J334"/>
  <c r="M333"/>
  <c r="K333"/>
  <c r="J333"/>
  <c r="M332"/>
  <c r="K332"/>
  <c r="J332"/>
  <c r="M331"/>
  <c r="K331"/>
  <c r="J331"/>
  <c r="M330"/>
  <c r="K330"/>
  <c r="J330"/>
  <c r="M329"/>
  <c r="K329"/>
  <c r="J329"/>
  <c r="M328"/>
  <c r="K328"/>
  <c r="J328"/>
  <c r="M327"/>
  <c r="K327"/>
  <c r="J327"/>
  <c r="M326"/>
  <c r="K326"/>
  <c r="J326"/>
  <c r="M325"/>
  <c r="K325"/>
  <c r="J325"/>
  <c r="M324"/>
  <c r="K324"/>
  <c r="J324"/>
  <c r="M323"/>
  <c r="K323"/>
  <c r="J323"/>
  <c r="M322"/>
  <c r="K322"/>
  <c r="J322"/>
  <c r="M321"/>
  <c r="K321"/>
  <c r="J321"/>
  <c r="M320"/>
  <c r="K320"/>
  <c r="J320"/>
  <c r="M319"/>
  <c r="K319"/>
  <c r="J319"/>
  <c r="M318"/>
  <c r="K318"/>
  <c r="J318"/>
  <c r="M317"/>
  <c r="K317"/>
  <c r="J317"/>
  <c r="M316"/>
  <c r="K316"/>
  <c r="J316"/>
  <c r="M315"/>
  <c r="K315"/>
  <c r="J315"/>
  <c r="M314"/>
  <c r="K314"/>
  <c r="J314"/>
  <c r="M313"/>
  <c r="K313"/>
  <c r="J313"/>
  <c r="M312"/>
  <c r="K312"/>
  <c r="J312"/>
  <c r="M311"/>
  <c r="K311"/>
  <c r="J311"/>
  <c r="M310"/>
  <c r="K310"/>
  <c r="J310"/>
  <c r="M309"/>
  <c r="K309"/>
  <c r="J309"/>
  <c r="M308"/>
  <c r="K308"/>
  <c r="J308"/>
  <c r="M307"/>
  <c r="K307"/>
  <c r="J307"/>
  <c r="M306"/>
  <c r="K306"/>
  <c r="J306"/>
  <c r="M305"/>
  <c r="K305"/>
  <c r="J305"/>
  <c r="M304"/>
  <c r="K304"/>
  <c r="J304"/>
  <c r="M303"/>
  <c r="K303"/>
  <c r="J303"/>
  <c r="M302"/>
  <c r="K302"/>
  <c r="J302"/>
  <c r="M301"/>
  <c r="K301"/>
  <c r="J301"/>
  <c r="M300"/>
  <c r="K300"/>
  <c r="J300"/>
  <c r="M299"/>
  <c r="K299"/>
  <c r="J299"/>
  <c r="M298"/>
  <c r="K298"/>
  <c r="J298"/>
  <c r="M297"/>
  <c r="K297"/>
  <c r="J297"/>
  <c r="M296"/>
  <c r="K296"/>
  <c r="J296"/>
  <c r="M295"/>
  <c r="K295"/>
  <c r="J295"/>
  <c r="M294"/>
  <c r="K294"/>
  <c r="J294"/>
  <c r="M293"/>
  <c r="K293"/>
  <c r="J293"/>
  <c r="M292"/>
  <c r="K292"/>
  <c r="J292"/>
  <c r="M291"/>
  <c r="K291"/>
  <c r="J291"/>
  <c r="M290"/>
  <c r="K290"/>
  <c r="J290"/>
  <c r="M289"/>
  <c r="K289"/>
  <c r="J289"/>
  <c r="M288"/>
  <c r="K288"/>
  <c r="J288"/>
  <c r="M287"/>
  <c r="K287"/>
  <c r="J287"/>
  <c r="M286"/>
  <c r="K286"/>
  <c r="J286"/>
  <c r="M285"/>
  <c r="K285"/>
  <c r="J285"/>
  <c r="M284"/>
  <c r="K284"/>
  <c r="J284"/>
  <c r="M283"/>
  <c r="K283"/>
  <c r="J283"/>
  <c r="M282"/>
  <c r="K282"/>
  <c r="J282"/>
  <c r="M281"/>
  <c r="K281"/>
  <c r="J281"/>
  <c r="M280"/>
  <c r="K280"/>
  <c r="J280"/>
  <c r="M279"/>
  <c r="K279"/>
  <c r="J279"/>
  <c r="M278"/>
  <c r="K278"/>
  <c r="J278"/>
  <c r="M277"/>
  <c r="K277"/>
  <c r="J277"/>
  <c r="M276"/>
  <c r="K276"/>
  <c r="J276"/>
  <c r="M275"/>
  <c r="K275"/>
  <c r="J275"/>
  <c r="M274"/>
  <c r="K274"/>
  <c r="J274"/>
  <c r="M273"/>
  <c r="K273"/>
  <c r="J273"/>
  <c r="M272"/>
  <c r="K272"/>
  <c r="J272"/>
  <c r="M271"/>
  <c r="K271"/>
  <c r="J271"/>
  <c r="M270"/>
  <c r="K270"/>
  <c r="J270"/>
  <c r="M269"/>
  <c r="K269"/>
  <c r="J269"/>
  <c r="M268"/>
  <c r="K268"/>
  <c r="J268"/>
  <c r="M267"/>
  <c r="K267"/>
  <c r="J267"/>
  <c r="M266"/>
  <c r="K266"/>
  <c r="J266"/>
  <c r="M265"/>
  <c r="K265"/>
  <c r="J265"/>
  <c r="M264"/>
  <c r="K264"/>
  <c r="J264"/>
  <c r="M263"/>
  <c r="K263"/>
  <c r="J263"/>
  <c r="M262"/>
  <c r="K262"/>
  <c r="J262"/>
  <c r="M261"/>
  <c r="K261"/>
  <c r="J261"/>
  <c r="M260"/>
  <c r="K260"/>
  <c r="J260"/>
  <c r="M259"/>
  <c r="K259"/>
  <c r="J259"/>
  <c r="M258"/>
  <c r="K258"/>
  <c r="J258"/>
  <c r="M257"/>
  <c r="K257"/>
  <c r="J257"/>
  <c r="M256"/>
  <c r="K256"/>
  <c r="J256"/>
  <c r="M255"/>
  <c r="K255"/>
  <c r="J255"/>
  <c r="M254"/>
  <c r="K254"/>
  <c r="J254"/>
  <c r="M253"/>
  <c r="K253"/>
  <c r="J253"/>
  <c r="M252"/>
  <c r="K252"/>
  <c r="J252"/>
  <c r="M251"/>
  <c r="K251"/>
  <c r="J251"/>
  <c r="M250"/>
  <c r="K250"/>
  <c r="J250"/>
  <c r="M249"/>
  <c r="K249"/>
  <c r="J249"/>
  <c r="M248"/>
  <c r="K248"/>
  <c r="J248"/>
  <c r="M247"/>
  <c r="K247"/>
  <c r="J247"/>
  <c r="M246"/>
  <c r="K246"/>
  <c r="J246"/>
  <c r="M245"/>
  <c r="K245"/>
  <c r="J245"/>
  <c r="M244"/>
  <c r="K244"/>
  <c r="J244"/>
  <c r="M243"/>
  <c r="K243"/>
  <c r="J243"/>
  <c r="M242"/>
  <c r="K242"/>
  <c r="J242"/>
  <c r="M241"/>
  <c r="K241"/>
  <c r="J241"/>
  <c r="M240"/>
  <c r="K240"/>
  <c r="J240"/>
  <c r="M239"/>
  <c r="K239"/>
  <c r="J239"/>
  <c r="M238"/>
  <c r="K238"/>
  <c r="J238"/>
  <c r="M237"/>
  <c r="K237"/>
  <c r="J237"/>
  <c r="M236"/>
  <c r="K236"/>
  <c r="J236"/>
  <c r="M235"/>
  <c r="K235"/>
  <c r="J235"/>
  <c r="M234"/>
  <c r="K234"/>
  <c r="J234"/>
  <c r="M233"/>
  <c r="K233"/>
  <c r="J233"/>
  <c r="M232"/>
  <c r="K232"/>
  <c r="J232"/>
  <c r="M231"/>
  <c r="K231"/>
  <c r="J231"/>
  <c r="M230"/>
  <c r="K230"/>
  <c r="J230"/>
  <c r="M229"/>
  <c r="K229"/>
  <c r="J229"/>
  <c r="M228"/>
  <c r="K228"/>
  <c r="J228"/>
  <c r="M227"/>
  <c r="K227"/>
  <c r="J227"/>
  <c r="M226"/>
  <c r="K226"/>
  <c r="J226"/>
  <c r="M225"/>
  <c r="K225"/>
  <c r="J225"/>
  <c r="M224"/>
  <c r="K224"/>
  <c r="J224"/>
  <c r="M223"/>
  <c r="K223"/>
  <c r="J223"/>
  <c r="M222"/>
  <c r="K222"/>
  <c r="J222"/>
  <c r="M221"/>
  <c r="K221"/>
  <c r="J221"/>
  <c r="M220"/>
  <c r="K220"/>
  <c r="J220"/>
  <c r="M219"/>
  <c r="K219"/>
  <c r="J219"/>
  <c r="M218"/>
  <c r="K218"/>
  <c r="J218"/>
  <c r="M217"/>
  <c r="K217"/>
  <c r="J217"/>
  <c r="M216"/>
  <c r="K216"/>
  <c r="J216"/>
  <c r="M215"/>
  <c r="K215"/>
  <c r="J215"/>
  <c r="M214"/>
  <c r="K214"/>
  <c r="J214"/>
  <c r="M213"/>
  <c r="K213"/>
  <c r="J213"/>
  <c r="M212"/>
  <c r="K212"/>
  <c r="J212"/>
  <c r="M211"/>
  <c r="K211"/>
  <c r="J211"/>
  <c r="M210"/>
  <c r="K210"/>
  <c r="J210"/>
  <c r="M209"/>
  <c r="K209"/>
  <c r="J209"/>
  <c r="M208"/>
  <c r="K208"/>
  <c r="J208"/>
  <c r="M207"/>
  <c r="K207"/>
  <c r="J207"/>
  <c r="M206"/>
  <c r="K206"/>
  <c r="J206"/>
  <c r="M205"/>
  <c r="K205"/>
  <c r="J205"/>
  <c r="M204"/>
  <c r="K204"/>
  <c r="J204"/>
  <c r="M203"/>
  <c r="K203"/>
  <c r="J203"/>
  <c r="M202"/>
  <c r="K202"/>
  <c r="J202"/>
  <c r="M201"/>
  <c r="K201"/>
  <c r="J201"/>
  <c r="M200"/>
  <c r="K200"/>
  <c r="J200"/>
  <c r="M199"/>
  <c r="K199"/>
  <c r="J199"/>
  <c r="M198"/>
  <c r="K198"/>
  <c r="J198"/>
  <c r="M197"/>
  <c r="K197"/>
  <c r="J197"/>
  <c r="M196"/>
  <c r="K196"/>
  <c r="J196"/>
  <c r="M195"/>
  <c r="K195"/>
  <c r="J195"/>
  <c r="M194"/>
  <c r="K194"/>
  <c r="J194"/>
  <c r="M193"/>
  <c r="K193"/>
  <c r="J193"/>
  <c r="M192"/>
  <c r="K192"/>
  <c r="J192"/>
  <c r="M191"/>
  <c r="K191"/>
  <c r="J191"/>
  <c r="M190"/>
  <c r="K190"/>
  <c r="J190"/>
  <c r="M189"/>
  <c r="K189"/>
  <c r="J189"/>
  <c r="M188"/>
  <c r="K188"/>
  <c r="J188"/>
  <c r="M187"/>
  <c r="K187"/>
  <c r="J187"/>
  <c r="M186"/>
  <c r="K186"/>
  <c r="J186"/>
  <c r="M185"/>
  <c r="K185"/>
  <c r="J185"/>
  <c r="M184"/>
  <c r="K184"/>
  <c r="J184"/>
  <c r="M183"/>
  <c r="K183"/>
  <c r="J183"/>
  <c r="M182"/>
  <c r="K182"/>
  <c r="J182"/>
  <c r="M181"/>
  <c r="K181"/>
  <c r="J181"/>
  <c r="M180"/>
  <c r="K180"/>
  <c r="J180"/>
  <c r="M179"/>
  <c r="K179"/>
  <c r="J179"/>
  <c r="M178"/>
  <c r="K178"/>
  <c r="J178"/>
  <c r="M177"/>
  <c r="K177"/>
  <c r="J177"/>
  <c r="M176"/>
  <c r="K176"/>
  <c r="J176"/>
  <c r="M175"/>
  <c r="K175"/>
  <c r="J175"/>
  <c r="M174"/>
  <c r="K174"/>
  <c r="J174"/>
  <c r="M173"/>
  <c r="K173"/>
  <c r="J173"/>
  <c r="M172"/>
  <c r="K172"/>
  <c r="J172"/>
  <c r="M171"/>
  <c r="K171"/>
  <c r="J171"/>
  <c r="M170"/>
  <c r="K170"/>
  <c r="J170"/>
  <c r="M169"/>
  <c r="K169"/>
  <c r="J169"/>
  <c r="M168"/>
  <c r="K168"/>
  <c r="J168"/>
  <c r="M167"/>
  <c r="K167"/>
  <c r="J167"/>
  <c r="M166"/>
  <c r="K166"/>
  <c r="J166"/>
  <c r="M165"/>
  <c r="K165"/>
  <c r="J165"/>
  <c r="M164"/>
  <c r="K164"/>
  <c r="J164"/>
  <c r="M163"/>
  <c r="K163"/>
  <c r="J163"/>
  <c r="M162"/>
  <c r="K162"/>
  <c r="J162"/>
  <c r="M161"/>
  <c r="K161"/>
  <c r="J161"/>
  <c r="M160"/>
  <c r="K160"/>
  <c r="J160"/>
  <c r="M159"/>
  <c r="K159"/>
  <c r="J159"/>
  <c r="M158"/>
  <c r="K158"/>
  <c r="J158"/>
  <c r="M157"/>
  <c r="K157"/>
  <c r="J157"/>
  <c r="M156"/>
  <c r="K156"/>
  <c r="J156"/>
  <c r="M155"/>
  <c r="K155"/>
  <c r="J155"/>
  <c r="M154"/>
  <c r="K154"/>
  <c r="J154"/>
  <c r="M153"/>
  <c r="K153"/>
  <c r="J153"/>
  <c r="M152"/>
  <c r="K152"/>
  <c r="J152"/>
  <c r="M151"/>
  <c r="K151"/>
  <c r="J151"/>
  <c r="M150"/>
  <c r="K150"/>
  <c r="J150"/>
  <c r="M149"/>
  <c r="K149"/>
  <c r="J149"/>
  <c r="M148"/>
  <c r="K148"/>
  <c r="J148"/>
  <c r="M147"/>
  <c r="K147"/>
  <c r="J147"/>
  <c r="M146"/>
  <c r="K146"/>
  <c r="J146"/>
  <c r="M145"/>
  <c r="K145"/>
  <c r="J145"/>
  <c r="M144"/>
  <c r="K144"/>
  <c r="J144"/>
  <c r="M143"/>
  <c r="K143"/>
  <c r="J143"/>
  <c r="M142"/>
  <c r="K142"/>
  <c r="J142"/>
  <c r="M141"/>
  <c r="K141"/>
  <c r="J141"/>
  <c r="M140"/>
  <c r="K140"/>
  <c r="J140"/>
  <c r="M139"/>
  <c r="K139"/>
  <c r="J139"/>
  <c r="M138"/>
  <c r="K138"/>
  <c r="J138"/>
  <c r="M137"/>
  <c r="K137"/>
  <c r="J137"/>
  <c r="M136"/>
  <c r="K136"/>
  <c r="J136"/>
  <c r="M135"/>
  <c r="K135"/>
  <c r="J135"/>
  <c r="M134"/>
  <c r="K134"/>
  <c r="J134"/>
  <c r="M133"/>
  <c r="K133"/>
  <c r="J133"/>
  <c r="M132"/>
  <c r="K132"/>
  <c r="J132"/>
  <c r="M131"/>
  <c r="K131"/>
  <c r="J131"/>
  <c r="M130"/>
  <c r="K130"/>
  <c r="J130"/>
  <c r="M129"/>
  <c r="K129"/>
  <c r="J129"/>
  <c r="M128"/>
  <c r="K128"/>
  <c r="J128"/>
  <c r="M127"/>
  <c r="K127"/>
  <c r="J127"/>
  <c r="M126"/>
  <c r="K126"/>
  <c r="J126"/>
  <c r="M125"/>
  <c r="K125"/>
  <c r="J125"/>
  <c r="M124"/>
  <c r="K124"/>
  <c r="J124"/>
  <c r="M123"/>
  <c r="K123"/>
  <c r="J123"/>
  <c r="M122"/>
  <c r="K122"/>
  <c r="J122"/>
  <c r="M121"/>
  <c r="K121"/>
  <c r="J121"/>
  <c r="M120"/>
  <c r="K120"/>
  <c r="J120"/>
  <c r="M119"/>
  <c r="K119"/>
  <c r="J119"/>
  <c r="M118"/>
  <c r="K118"/>
  <c r="J118"/>
  <c r="M117"/>
  <c r="K117"/>
  <c r="J117"/>
  <c r="M116"/>
  <c r="K116"/>
  <c r="J116"/>
  <c r="M115"/>
  <c r="K115"/>
  <c r="J115"/>
  <c r="M114"/>
  <c r="K114"/>
  <c r="J114"/>
  <c r="M113"/>
  <c r="K113"/>
  <c r="J113"/>
  <c r="M112"/>
  <c r="K112"/>
  <c r="J112"/>
  <c r="M111"/>
  <c r="K111"/>
  <c r="J111"/>
  <c r="M110"/>
  <c r="K110"/>
  <c r="J110"/>
  <c r="M109"/>
  <c r="K109"/>
  <c r="J109"/>
  <c r="M108"/>
  <c r="K108"/>
  <c r="J108"/>
  <c r="M107"/>
  <c r="K107"/>
  <c r="J107"/>
  <c r="M106"/>
  <c r="K106"/>
  <c r="J106"/>
  <c r="M105"/>
  <c r="K105"/>
  <c r="J105"/>
  <c r="M104"/>
  <c r="K104"/>
  <c r="J104"/>
  <c r="M103"/>
  <c r="K103"/>
  <c r="J103"/>
  <c r="M102"/>
  <c r="K102"/>
  <c r="J102"/>
  <c r="M101"/>
  <c r="K101"/>
  <c r="J101"/>
  <c r="M100"/>
  <c r="K100"/>
  <c r="J100"/>
  <c r="M99"/>
  <c r="K99"/>
  <c r="J99"/>
  <c r="M98"/>
  <c r="K98"/>
  <c r="J98"/>
  <c r="M97"/>
  <c r="K97"/>
  <c r="J97"/>
  <c r="M96"/>
  <c r="K96"/>
  <c r="J96"/>
  <c r="M95"/>
  <c r="K95"/>
  <c r="J95"/>
  <c r="M94"/>
  <c r="K94"/>
  <c r="J94"/>
  <c r="M93"/>
  <c r="K93"/>
  <c r="J93"/>
  <c r="M92"/>
  <c r="K92"/>
  <c r="J92"/>
  <c r="M91"/>
  <c r="K91"/>
  <c r="J91"/>
  <c r="M90"/>
  <c r="K90"/>
  <c r="J90"/>
  <c r="M89"/>
  <c r="K89"/>
  <c r="J89"/>
  <c r="M88"/>
  <c r="K88"/>
  <c r="J88"/>
  <c r="M87"/>
  <c r="K87"/>
  <c r="J87"/>
  <c r="M86"/>
  <c r="K86"/>
  <c r="J86"/>
  <c r="M85"/>
  <c r="K85"/>
  <c r="J85"/>
  <c r="M84"/>
  <c r="K84"/>
  <c r="J84"/>
  <c r="M83"/>
  <c r="K83"/>
  <c r="J83"/>
  <c r="M82"/>
  <c r="K82"/>
  <c r="J82"/>
  <c r="M81"/>
  <c r="K81"/>
  <c r="J81"/>
  <c r="M80"/>
  <c r="K80"/>
  <c r="J80"/>
  <c r="M79"/>
  <c r="K79"/>
  <c r="J79"/>
  <c r="M78"/>
  <c r="K78"/>
  <c r="J78"/>
  <c r="M77"/>
  <c r="K77"/>
  <c r="J77"/>
  <c r="M76"/>
  <c r="K76"/>
  <c r="J76"/>
  <c r="M75"/>
  <c r="K75"/>
  <c r="J75"/>
  <c r="M74"/>
  <c r="K74"/>
  <c r="J74"/>
  <c r="M73"/>
  <c r="K73"/>
  <c r="J73"/>
  <c r="M72"/>
  <c r="K72"/>
  <c r="J72"/>
  <c r="M71"/>
  <c r="K71"/>
  <c r="J71"/>
  <c r="M70"/>
  <c r="K70"/>
  <c r="J70"/>
  <c r="M69"/>
  <c r="K69"/>
  <c r="J69"/>
  <c r="M68"/>
  <c r="K68"/>
  <c r="J68"/>
  <c r="M67"/>
  <c r="K67"/>
  <c r="J67"/>
  <c r="M66"/>
  <c r="K66"/>
  <c r="J66"/>
  <c r="M65"/>
  <c r="K65"/>
  <c r="J65"/>
  <c r="M64"/>
  <c r="K64"/>
  <c r="J64"/>
  <c r="M63"/>
  <c r="K63"/>
  <c r="J63"/>
  <c r="M62"/>
  <c r="K62"/>
  <c r="J62"/>
  <c r="M61"/>
  <c r="K61"/>
  <c r="J61"/>
  <c r="M60"/>
  <c r="K60"/>
  <c r="J60"/>
  <c r="M59"/>
  <c r="K59"/>
  <c r="J59"/>
  <c r="M58"/>
  <c r="K58"/>
  <c r="J58"/>
  <c r="M57"/>
  <c r="K57"/>
  <c r="J57"/>
  <c r="M56"/>
  <c r="K56"/>
  <c r="J56"/>
  <c r="M55"/>
  <c r="K55"/>
  <c r="J55"/>
  <c r="M54"/>
  <c r="K54"/>
  <c r="J54"/>
  <c r="M53"/>
  <c r="K53"/>
  <c r="J53"/>
  <c r="M52"/>
  <c r="K52"/>
  <c r="J52"/>
  <c r="M51"/>
  <c r="K51"/>
  <c r="J51"/>
  <c r="M50"/>
  <c r="K50"/>
  <c r="J50"/>
  <c r="M49"/>
  <c r="K49"/>
  <c r="J49"/>
  <c r="M48"/>
  <c r="K48"/>
  <c r="J48"/>
  <c r="M47"/>
  <c r="K47"/>
  <c r="J47"/>
  <c r="M46"/>
  <c r="K46"/>
  <c r="J46"/>
  <c r="M45"/>
  <c r="K45"/>
  <c r="J45"/>
  <c r="M44"/>
  <c r="K44"/>
  <c r="J44"/>
  <c r="M43"/>
  <c r="K43"/>
  <c r="J43"/>
  <c r="M42"/>
  <c r="K42"/>
  <c r="J42"/>
  <c r="M41"/>
  <c r="K41"/>
  <c r="J41"/>
  <c r="M40"/>
  <c r="K40"/>
  <c r="J40"/>
  <c r="M39"/>
  <c r="K39"/>
  <c r="J39"/>
  <c r="M38"/>
  <c r="K38"/>
  <c r="J38"/>
  <c r="M37"/>
  <c r="K37"/>
  <c r="J37"/>
  <c r="M36"/>
  <c r="K36"/>
  <c r="J36"/>
  <c r="I36"/>
  <c r="M35"/>
  <c r="K35"/>
  <c r="J35"/>
  <c r="I35"/>
  <c r="M34"/>
  <c r="K34"/>
  <c r="J34"/>
  <c r="I34"/>
  <c r="M33"/>
  <c r="K33"/>
  <c r="J33"/>
  <c r="I33"/>
  <c r="M32"/>
  <c r="K32"/>
  <c r="J32"/>
  <c r="I32"/>
  <c r="M31"/>
  <c r="K31"/>
  <c r="J31"/>
  <c r="I31"/>
  <c r="M30"/>
  <c r="K30"/>
  <c r="J30"/>
  <c r="I30"/>
  <c r="M29"/>
  <c r="K29"/>
  <c r="J29"/>
  <c r="I29"/>
  <c r="M28"/>
  <c r="K28"/>
  <c r="J28"/>
  <c r="I28"/>
  <c r="M27"/>
  <c r="K27"/>
  <c r="J27"/>
  <c r="I27"/>
  <c r="M26"/>
  <c r="K26"/>
  <c r="J26"/>
  <c r="I26"/>
  <c r="M25"/>
  <c r="K25"/>
  <c r="J25"/>
  <c r="I25"/>
  <c r="M24"/>
  <c r="K24"/>
  <c r="J24"/>
  <c r="I24"/>
  <c r="M23"/>
  <c r="K23"/>
  <c r="J23"/>
  <c r="I23"/>
  <c r="M22"/>
  <c r="K22"/>
  <c r="J22"/>
  <c r="I22"/>
  <c r="M21"/>
  <c r="K21"/>
  <c r="J21"/>
  <c r="I21"/>
  <c r="M20"/>
  <c r="K20"/>
  <c r="J20"/>
  <c r="I20"/>
  <c r="M19"/>
  <c r="K19"/>
  <c r="J19"/>
  <c r="I19"/>
  <c r="M18"/>
  <c r="K18"/>
  <c r="J18"/>
  <c r="I18"/>
  <c r="M17"/>
  <c r="K17"/>
  <c r="J17"/>
  <c r="I17"/>
  <c r="M16"/>
  <c r="K16"/>
  <c r="J16"/>
  <c r="I16"/>
  <c r="M15"/>
  <c r="K15"/>
  <c r="J15"/>
  <c r="I15"/>
  <c r="M14"/>
  <c r="K14"/>
  <c r="J14"/>
  <c r="I14"/>
  <c r="M13"/>
  <c r="K13"/>
  <c r="J13"/>
  <c r="I13"/>
  <c r="M12"/>
  <c r="K12"/>
  <c r="J12"/>
  <c r="I12"/>
  <c r="M11"/>
  <c r="K11"/>
  <c r="J11"/>
  <c r="I11"/>
  <c r="M10"/>
  <c r="K10"/>
  <c r="J10"/>
  <c r="I10"/>
  <c r="M9"/>
  <c r="K9"/>
  <c r="J9"/>
  <c r="I9"/>
  <c r="M8"/>
  <c r="K8"/>
  <c r="J8"/>
  <c r="I8"/>
  <c r="M7"/>
  <c r="K7"/>
  <c r="J7"/>
  <c r="I7"/>
  <c r="A5"/>
  <c r="G4"/>
  <c r="A4"/>
  <c r="C2"/>
  <c r="M512" i="29"/>
  <c r="K512"/>
  <c r="J512"/>
  <c r="M511"/>
  <c r="K511"/>
  <c r="J511"/>
  <c r="M510"/>
  <c r="K510"/>
  <c r="J510"/>
  <c r="M509"/>
  <c r="K509"/>
  <c r="J509"/>
  <c r="M508"/>
  <c r="K508"/>
  <c r="J508"/>
  <c r="M507"/>
  <c r="K507"/>
  <c r="J507"/>
  <c r="M506"/>
  <c r="K506"/>
  <c r="J506"/>
  <c r="M505"/>
  <c r="K505"/>
  <c r="J505"/>
  <c r="M504"/>
  <c r="K504"/>
  <c r="J504"/>
  <c r="M503"/>
  <c r="K503"/>
  <c r="J503"/>
  <c r="M502"/>
  <c r="K502"/>
  <c r="J502"/>
  <c r="M501"/>
  <c r="K501"/>
  <c r="J501"/>
  <c r="M500"/>
  <c r="K500"/>
  <c r="J500"/>
  <c r="M499"/>
  <c r="K499"/>
  <c r="J499"/>
  <c r="M498"/>
  <c r="K498"/>
  <c r="J498"/>
  <c r="M497"/>
  <c r="K497"/>
  <c r="J497"/>
  <c r="M496"/>
  <c r="K496"/>
  <c r="J496"/>
  <c r="M495"/>
  <c r="K495"/>
  <c r="J495"/>
  <c r="M494"/>
  <c r="K494"/>
  <c r="J494"/>
  <c r="M493"/>
  <c r="K493"/>
  <c r="J493"/>
  <c r="M492"/>
  <c r="K492"/>
  <c r="J492"/>
  <c r="M491"/>
  <c r="K491"/>
  <c r="J491"/>
  <c r="M490"/>
  <c r="K490"/>
  <c r="J490"/>
  <c r="M489"/>
  <c r="K489"/>
  <c r="J489"/>
  <c r="M488"/>
  <c r="K488"/>
  <c r="J488"/>
  <c r="M487"/>
  <c r="K487"/>
  <c r="J487"/>
  <c r="M486"/>
  <c r="K486"/>
  <c r="J486"/>
  <c r="M485"/>
  <c r="K485"/>
  <c r="J485"/>
  <c r="M484"/>
  <c r="K484"/>
  <c r="J484"/>
  <c r="M483"/>
  <c r="K483"/>
  <c r="J483"/>
  <c r="M482"/>
  <c r="K482"/>
  <c r="J482"/>
  <c r="M481"/>
  <c r="K481"/>
  <c r="J481"/>
  <c r="M480"/>
  <c r="K480"/>
  <c r="J480"/>
  <c r="M479"/>
  <c r="K479"/>
  <c r="J479"/>
  <c r="M478"/>
  <c r="K478"/>
  <c r="J478"/>
  <c r="M477"/>
  <c r="K477"/>
  <c r="J477"/>
  <c r="M476"/>
  <c r="K476"/>
  <c r="J476"/>
  <c r="M475"/>
  <c r="K475"/>
  <c r="J475"/>
  <c r="M474"/>
  <c r="K474"/>
  <c r="J474"/>
  <c r="M473"/>
  <c r="K473"/>
  <c r="J473"/>
  <c r="M472"/>
  <c r="K472"/>
  <c r="J472"/>
  <c r="M471"/>
  <c r="K471"/>
  <c r="J471"/>
  <c r="M470"/>
  <c r="K470"/>
  <c r="J470"/>
  <c r="M469"/>
  <c r="K469"/>
  <c r="J469"/>
  <c r="M468"/>
  <c r="K468"/>
  <c r="J468"/>
  <c r="M467"/>
  <c r="K467"/>
  <c r="J467"/>
  <c r="M466"/>
  <c r="K466"/>
  <c r="J466"/>
  <c r="M465"/>
  <c r="K465"/>
  <c r="J465"/>
  <c r="M464"/>
  <c r="K464"/>
  <c r="J464"/>
  <c r="M463"/>
  <c r="K463"/>
  <c r="J463"/>
  <c r="M462"/>
  <c r="K462"/>
  <c r="J462"/>
  <c r="M461"/>
  <c r="K461"/>
  <c r="J461"/>
  <c r="M460"/>
  <c r="K460"/>
  <c r="J460"/>
  <c r="M459"/>
  <c r="K459"/>
  <c r="J459"/>
  <c r="M458"/>
  <c r="K458"/>
  <c r="J458"/>
  <c r="M457"/>
  <c r="K457"/>
  <c r="J457"/>
  <c r="M456"/>
  <c r="K456"/>
  <c r="J456"/>
  <c r="M455"/>
  <c r="K455"/>
  <c r="J455"/>
  <c r="M454"/>
  <c r="K454"/>
  <c r="J454"/>
  <c r="M453"/>
  <c r="K453"/>
  <c r="J453"/>
  <c r="M452"/>
  <c r="K452"/>
  <c r="J452"/>
  <c r="M451"/>
  <c r="K451"/>
  <c r="J451"/>
  <c r="M450"/>
  <c r="K450"/>
  <c r="J450"/>
  <c r="M449"/>
  <c r="K449"/>
  <c r="J449"/>
  <c r="M448"/>
  <c r="K448"/>
  <c r="J448"/>
  <c r="M447"/>
  <c r="K447"/>
  <c r="J447"/>
  <c r="M446"/>
  <c r="K446"/>
  <c r="J446"/>
  <c r="M445"/>
  <c r="K445"/>
  <c r="J445"/>
  <c r="M444"/>
  <c r="K444"/>
  <c r="J444"/>
  <c r="M443"/>
  <c r="K443"/>
  <c r="J443"/>
  <c r="M442"/>
  <c r="K442"/>
  <c r="J442"/>
  <c r="M441"/>
  <c r="K441"/>
  <c r="J441"/>
  <c r="M440"/>
  <c r="K440"/>
  <c r="J440"/>
  <c r="M439"/>
  <c r="K439"/>
  <c r="J439"/>
  <c r="M438"/>
  <c r="K438"/>
  <c r="J438"/>
  <c r="M437"/>
  <c r="K437"/>
  <c r="J437"/>
  <c r="M436"/>
  <c r="K436"/>
  <c r="J436"/>
  <c r="M435"/>
  <c r="K435"/>
  <c r="J435"/>
  <c r="M434"/>
  <c r="K434"/>
  <c r="J434"/>
  <c r="M433"/>
  <c r="K433"/>
  <c r="J433"/>
  <c r="M432"/>
  <c r="K432"/>
  <c r="J432"/>
  <c r="M431"/>
  <c r="K431"/>
  <c r="J431"/>
  <c r="M430"/>
  <c r="K430"/>
  <c r="J430"/>
  <c r="M429"/>
  <c r="K429"/>
  <c r="J429"/>
  <c r="M428"/>
  <c r="K428"/>
  <c r="J428"/>
  <c r="M427"/>
  <c r="K427"/>
  <c r="J427"/>
  <c r="M426"/>
  <c r="K426"/>
  <c r="J426"/>
  <c r="M425"/>
  <c r="K425"/>
  <c r="J425"/>
  <c r="M424"/>
  <c r="K424"/>
  <c r="J424"/>
  <c r="M423"/>
  <c r="K423"/>
  <c r="J423"/>
  <c r="M422"/>
  <c r="K422"/>
  <c r="J422"/>
  <c r="M421"/>
  <c r="K421"/>
  <c r="J421"/>
  <c r="M420"/>
  <c r="K420"/>
  <c r="J420"/>
  <c r="M419"/>
  <c r="K419"/>
  <c r="J419"/>
  <c r="M418"/>
  <c r="K418"/>
  <c r="J418"/>
  <c r="M417"/>
  <c r="K417"/>
  <c r="J417"/>
  <c r="M416"/>
  <c r="K416"/>
  <c r="J416"/>
  <c r="M415"/>
  <c r="K415"/>
  <c r="J415"/>
  <c r="M414"/>
  <c r="K414"/>
  <c r="J414"/>
  <c r="M413"/>
  <c r="K413"/>
  <c r="J413"/>
  <c r="M412"/>
  <c r="K412"/>
  <c r="J412"/>
  <c r="M411"/>
  <c r="K411"/>
  <c r="J411"/>
  <c r="M410"/>
  <c r="K410"/>
  <c r="J410"/>
  <c r="M409"/>
  <c r="K409"/>
  <c r="J409"/>
  <c r="M408"/>
  <c r="K408"/>
  <c r="J408"/>
  <c r="M407"/>
  <c r="K407"/>
  <c r="J407"/>
  <c r="M406"/>
  <c r="K406"/>
  <c r="J406"/>
  <c r="M405"/>
  <c r="K405"/>
  <c r="J405"/>
  <c r="M404"/>
  <c r="K404"/>
  <c r="J404"/>
  <c r="M403"/>
  <c r="K403"/>
  <c r="J403"/>
  <c r="M402"/>
  <c r="K402"/>
  <c r="J402"/>
  <c r="M401"/>
  <c r="K401"/>
  <c r="J401"/>
  <c r="M400"/>
  <c r="K400"/>
  <c r="J400"/>
  <c r="M399"/>
  <c r="K399"/>
  <c r="J399"/>
  <c r="M398"/>
  <c r="K398"/>
  <c r="J398"/>
  <c r="M397"/>
  <c r="K397"/>
  <c r="J397"/>
  <c r="M396"/>
  <c r="K396"/>
  <c r="J396"/>
  <c r="M395"/>
  <c r="K395"/>
  <c r="J395"/>
  <c r="M394"/>
  <c r="K394"/>
  <c r="J394"/>
  <c r="M393"/>
  <c r="K393"/>
  <c r="J393"/>
  <c r="M392"/>
  <c r="K392"/>
  <c r="J392"/>
  <c r="M391"/>
  <c r="K391"/>
  <c r="J391"/>
  <c r="M390"/>
  <c r="K390"/>
  <c r="J390"/>
  <c r="M389"/>
  <c r="K389"/>
  <c r="J389"/>
  <c r="M388"/>
  <c r="K388"/>
  <c r="J388"/>
  <c r="M387"/>
  <c r="K387"/>
  <c r="J387"/>
  <c r="M386"/>
  <c r="K386"/>
  <c r="J386"/>
  <c r="M385"/>
  <c r="K385"/>
  <c r="J385"/>
  <c r="M384"/>
  <c r="K384"/>
  <c r="J384"/>
  <c r="M383"/>
  <c r="K383"/>
  <c r="J383"/>
  <c r="M382"/>
  <c r="K382"/>
  <c r="J382"/>
  <c r="M381"/>
  <c r="K381"/>
  <c r="J381"/>
  <c r="M380"/>
  <c r="K380"/>
  <c r="J380"/>
  <c r="M379"/>
  <c r="K379"/>
  <c r="J379"/>
  <c r="M378"/>
  <c r="K378"/>
  <c r="J378"/>
  <c r="M377"/>
  <c r="K377"/>
  <c r="J377"/>
  <c r="M376"/>
  <c r="K376"/>
  <c r="J376"/>
  <c r="M375"/>
  <c r="K375"/>
  <c r="J375"/>
  <c r="M374"/>
  <c r="K374"/>
  <c r="J374"/>
  <c r="M373"/>
  <c r="K373"/>
  <c r="J373"/>
  <c r="M372"/>
  <c r="K372"/>
  <c r="J372"/>
  <c r="M371"/>
  <c r="K371"/>
  <c r="J371"/>
  <c r="M370"/>
  <c r="K370"/>
  <c r="J370"/>
  <c r="M369"/>
  <c r="K369"/>
  <c r="J369"/>
  <c r="M368"/>
  <c r="K368"/>
  <c r="J368"/>
  <c r="M367"/>
  <c r="K367"/>
  <c r="J367"/>
  <c r="M366"/>
  <c r="K366"/>
  <c r="J366"/>
  <c r="M365"/>
  <c r="K365"/>
  <c r="J365"/>
  <c r="M364"/>
  <c r="K364"/>
  <c r="J364"/>
  <c r="M363"/>
  <c r="K363"/>
  <c r="J363"/>
  <c r="M362"/>
  <c r="K362"/>
  <c r="J362"/>
  <c r="M361"/>
  <c r="K361"/>
  <c r="J361"/>
  <c r="M360"/>
  <c r="K360"/>
  <c r="J360"/>
  <c r="M359"/>
  <c r="K359"/>
  <c r="J359"/>
  <c r="M358"/>
  <c r="K358"/>
  <c r="J358"/>
  <c r="M357"/>
  <c r="K357"/>
  <c r="J357"/>
  <c r="M356"/>
  <c r="K356"/>
  <c r="J356"/>
  <c r="M355"/>
  <c r="K355"/>
  <c r="J355"/>
  <c r="M354"/>
  <c r="K354"/>
  <c r="J354"/>
  <c r="M353"/>
  <c r="K353"/>
  <c r="J353"/>
  <c r="M352"/>
  <c r="K352"/>
  <c r="J352"/>
  <c r="M351"/>
  <c r="K351"/>
  <c r="J351"/>
  <c r="M350"/>
  <c r="K350"/>
  <c r="J350"/>
  <c r="M349"/>
  <c r="K349"/>
  <c r="J349"/>
  <c r="M348"/>
  <c r="K348"/>
  <c r="J348"/>
  <c r="M347"/>
  <c r="K347"/>
  <c r="J347"/>
  <c r="M346"/>
  <c r="K346"/>
  <c r="J346"/>
  <c r="M345"/>
  <c r="K345"/>
  <c r="J345"/>
  <c r="M344"/>
  <c r="K344"/>
  <c r="J344"/>
  <c r="M343"/>
  <c r="K343"/>
  <c r="J343"/>
  <c r="M342"/>
  <c r="K342"/>
  <c r="J342"/>
  <c r="M341"/>
  <c r="K341"/>
  <c r="J341"/>
  <c r="M340"/>
  <c r="K340"/>
  <c r="J340"/>
  <c r="M339"/>
  <c r="K339"/>
  <c r="J339"/>
  <c r="M338"/>
  <c r="K338"/>
  <c r="J338"/>
  <c r="M337"/>
  <c r="K337"/>
  <c r="J337"/>
  <c r="M336"/>
  <c r="K336"/>
  <c r="J336"/>
  <c r="M335"/>
  <c r="K335"/>
  <c r="J335"/>
  <c r="M334"/>
  <c r="K334"/>
  <c r="J334"/>
  <c r="M333"/>
  <c r="K333"/>
  <c r="J333"/>
  <c r="M332"/>
  <c r="K332"/>
  <c r="J332"/>
  <c r="M331"/>
  <c r="K331"/>
  <c r="J331"/>
  <c r="M330"/>
  <c r="K330"/>
  <c r="J330"/>
  <c r="M329"/>
  <c r="K329"/>
  <c r="J329"/>
  <c r="M328"/>
  <c r="K328"/>
  <c r="J328"/>
  <c r="M327"/>
  <c r="K327"/>
  <c r="J327"/>
  <c r="M326"/>
  <c r="K326"/>
  <c r="J326"/>
  <c r="M325"/>
  <c r="K325"/>
  <c r="J325"/>
  <c r="M324"/>
  <c r="K324"/>
  <c r="J324"/>
  <c r="M323"/>
  <c r="K323"/>
  <c r="J323"/>
  <c r="M322"/>
  <c r="K322"/>
  <c r="J322"/>
  <c r="M321"/>
  <c r="K321"/>
  <c r="J321"/>
  <c r="M320"/>
  <c r="K320"/>
  <c r="J320"/>
  <c r="M319"/>
  <c r="K319"/>
  <c r="J319"/>
  <c r="M318"/>
  <c r="K318"/>
  <c r="J318"/>
  <c r="M317"/>
  <c r="K317"/>
  <c r="J317"/>
  <c r="M316"/>
  <c r="K316"/>
  <c r="J316"/>
  <c r="M315"/>
  <c r="K315"/>
  <c r="J315"/>
  <c r="M314"/>
  <c r="K314"/>
  <c r="J314"/>
  <c r="M313"/>
  <c r="K313"/>
  <c r="J313"/>
  <c r="M312"/>
  <c r="K312"/>
  <c r="J312"/>
  <c r="M311"/>
  <c r="K311"/>
  <c r="J311"/>
  <c r="M310"/>
  <c r="K310"/>
  <c r="J310"/>
  <c r="M309"/>
  <c r="K309"/>
  <c r="J309"/>
  <c r="M308"/>
  <c r="K308"/>
  <c r="J308"/>
  <c r="M307"/>
  <c r="K307"/>
  <c r="J307"/>
  <c r="M306"/>
  <c r="K306"/>
  <c r="J306"/>
  <c r="M305"/>
  <c r="K305"/>
  <c r="J305"/>
  <c r="M304"/>
  <c r="K304"/>
  <c r="J304"/>
  <c r="M303"/>
  <c r="K303"/>
  <c r="J303"/>
  <c r="M302"/>
  <c r="K302"/>
  <c r="J302"/>
  <c r="M301"/>
  <c r="K301"/>
  <c r="J301"/>
  <c r="M300"/>
  <c r="K300"/>
  <c r="J300"/>
  <c r="M299"/>
  <c r="K299"/>
  <c r="J299"/>
  <c r="M298"/>
  <c r="K298"/>
  <c r="J298"/>
  <c r="M297"/>
  <c r="K297"/>
  <c r="J297"/>
  <c r="M296"/>
  <c r="K296"/>
  <c r="J296"/>
  <c r="M295"/>
  <c r="K295"/>
  <c r="J295"/>
  <c r="M294"/>
  <c r="K294"/>
  <c r="J294"/>
  <c r="M293"/>
  <c r="K293"/>
  <c r="J293"/>
  <c r="M292"/>
  <c r="K292"/>
  <c r="J292"/>
  <c r="M291"/>
  <c r="K291"/>
  <c r="J291"/>
  <c r="M290"/>
  <c r="K290"/>
  <c r="J290"/>
  <c r="M289"/>
  <c r="K289"/>
  <c r="J289"/>
  <c r="M288"/>
  <c r="K288"/>
  <c r="J288"/>
  <c r="M287"/>
  <c r="K287"/>
  <c r="J287"/>
  <c r="M286"/>
  <c r="K286"/>
  <c r="J286"/>
  <c r="M285"/>
  <c r="K285"/>
  <c r="J285"/>
  <c r="M284"/>
  <c r="K284"/>
  <c r="J284"/>
  <c r="M283"/>
  <c r="K283"/>
  <c r="J283"/>
  <c r="M282"/>
  <c r="K282"/>
  <c r="J282"/>
  <c r="M281"/>
  <c r="K281"/>
  <c r="J281"/>
  <c r="M280"/>
  <c r="K280"/>
  <c r="J280"/>
  <c r="M279"/>
  <c r="K279"/>
  <c r="J279"/>
  <c r="M278"/>
  <c r="K278"/>
  <c r="J278"/>
  <c r="M277"/>
  <c r="K277"/>
  <c r="J277"/>
  <c r="M276"/>
  <c r="K276"/>
  <c r="J276"/>
  <c r="M275"/>
  <c r="K275"/>
  <c r="J275"/>
  <c r="M274"/>
  <c r="K274"/>
  <c r="J274"/>
  <c r="M273"/>
  <c r="K273"/>
  <c r="J273"/>
  <c r="M272"/>
  <c r="K272"/>
  <c r="J272"/>
  <c r="M271"/>
  <c r="K271"/>
  <c r="J271"/>
  <c r="M270"/>
  <c r="K270"/>
  <c r="J270"/>
  <c r="M269"/>
  <c r="K269"/>
  <c r="J269"/>
  <c r="M268"/>
  <c r="K268"/>
  <c r="J268"/>
  <c r="M267"/>
  <c r="K267"/>
  <c r="J267"/>
  <c r="M266"/>
  <c r="K266"/>
  <c r="J266"/>
  <c r="M265"/>
  <c r="K265"/>
  <c r="J265"/>
  <c r="M264"/>
  <c r="K264"/>
  <c r="J264"/>
  <c r="M263"/>
  <c r="K263"/>
  <c r="J263"/>
  <c r="M262"/>
  <c r="K262"/>
  <c r="J262"/>
  <c r="M261"/>
  <c r="K261"/>
  <c r="J261"/>
  <c r="M260"/>
  <c r="K260"/>
  <c r="J260"/>
  <c r="M259"/>
  <c r="K259"/>
  <c r="J259"/>
  <c r="M258"/>
  <c r="K258"/>
  <c r="J258"/>
  <c r="M257"/>
  <c r="K257"/>
  <c r="J257"/>
  <c r="M256"/>
  <c r="K256"/>
  <c r="J256"/>
  <c r="M255"/>
  <c r="K255"/>
  <c r="J255"/>
  <c r="M254"/>
  <c r="K254"/>
  <c r="J254"/>
  <c r="M253"/>
  <c r="K253"/>
  <c r="J253"/>
  <c r="M252"/>
  <c r="K252"/>
  <c r="J252"/>
  <c r="M251"/>
  <c r="K251"/>
  <c r="J251"/>
  <c r="M250"/>
  <c r="K250"/>
  <c r="J250"/>
  <c r="M249"/>
  <c r="K249"/>
  <c r="J249"/>
  <c r="M248"/>
  <c r="K248"/>
  <c r="J248"/>
  <c r="M247"/>
  <c r="K247"/>
  <c r="J247"/>
  <c r="M246"/>
  <c r="K246"/>
  <c r="J246"/>
  <c r="M245"/>
  <c r="K245"/>
  <c r="J245"/>
  <c r="M244"/>
  <c r="K244"/>
  <c r="J244"/>
  <c r="M243"/>
  <c r="K243"/>
  <c r="J243"/>
  <c r="M242"/>
  <c r="K242"/>
  <c r="J242"/>
  <c r="M241"/>
  <c r="K241"/>
  <c r="J241"/>
  <c r="M240"/>
  <c r="K240"/>
  <c r="J240"/>
  <c r="M239"/>
  <c r="K239"/>
  <c r="J239"/>
  <c r="M238"/>
  <c r="K238"/>
  <c r="J238"/>
  <c r="M237"/>
  <c r="K237"/>
  <c r="J237"/>
  <c r="M236"/>
  <c r="K236"/>
  <c r="J236"/>
  <c r="M235"/>
  <c r="K235"/>
  <c r="J235"/>
  <c r="M234"/>
  <c r="K234"/>
  <c r="J234"/>
  <c r="M233"/>
  <c r="K233"/>
  <c r="J233"/>
  <c r="M232"/>
  <c r="K232"/>
  <c r="J232"/>
  <c r="M231"/>
  <c r="K231"/>
  <c r="J231"/>
  <c r="M230"/>
  <c r="K230"/>
  <c r="J230"/>
  <c r="M229"/>
  <c r="K229"/>
  <c r="J229"/>
  <c r="M228"/>
  <c r="K228"/>
  <c r="J228"/>
  <c r="M227"/>
  <c r="K227"/>
  <c r="J227"/>
  <c r="M226"/>
  <c r="K226"/>
  <c r="J226"/>
  <c r="M225"/>
  <c r="K225"/>
  <c r="J225"/>
  <c r="M224"/>
  <c r="K224"/>
  <c r="J224"/>
  <c r="M223"/>
  <c r="K223"/>
  <c r="J223"/>
  <c r="M222"/>
  <c r="K222"/>
  <c r="J222"/>
  <c r="M221"/>
  <c r="K221"/>
  <c r="J221"/>
  <c r="M220"/>
  <c r="K220"/>
  <c r="J220"/>
  <c r="M219"/>
  <c r="K219"/>
  <c r="J219"/>
  <c r="M218"/>
  <c r="K218"/>
  <c r="J218"/>
  <c r="M217"/>
  <c r="K217"/>
  <c r="J217"/>
  <c r="M216"/>
  <c r="K216"/>
  <c r="J216"/>
  <c r="M215"/>
  <c r="K215"/>
  <c r="J215"/>
  <c r="M214"/>
  <c r="K214"/>
  <c r="J214"/>
  <c r="M213"/>
  <c r="K213"/>
  <c r="J213"/>
  <c r="M212"/>
  <c r="K212"/>
  <c r="J212"/>
  <c r="M211"/>
  <c r="K211"/>
  <c r="J211"/>
  <c r="M210"/>
  <c r="K210"/>
  <c r="J210"/>
  <c r="M209"/>
  <c r="K209"/>
  <c r="J209"/>
  <c r="M208"/>
  <c r="K208"/>
  <c r="J208"/>
  <c r="M207"/>
  <c r="K207"/>
  <c r="J207"/>
  <c r="M206"/>
  <c r="K206"/>
  <c r="J206"/>
  <c r="M205"/>
  <c r="K205"/>
  <c r="J205"/>
  <c r="M204"/>
  <c r="K204"/>
  <c r="J204"/>
  <c r="M203"/>
  <c r="K203"/>
  <c r="J203"/>
  <c r="M202"/>
  <c r="K202"/>
  <c r="J202"/>
  <c r="M201"/>
  <c r="K201"/>
  <c r="J201"/>
  <c r="M200"/>
  <c r="K200"/>
  <c r="J200"/>
  <c r="M199"/>
  <c r="K199"/>
  <c r="J199"/>
  <c r="M198"/>
  <c r="K198"/>
  <c r="J198"/>
  <c r="M197"/>
  <c r="K197"/>
  <c r="J197"/>
  <c r="M196"/>
  <c r="K196"/>
  <c r="J196"/>
  <c r="M195"/>
  <c r="K195"/>
  <c r="J195"/>
  <c r="M194"/>
  <c r="K194"/>
  <c r="J194"/>
  <c r="M193"/>
  <c r="K193"/>
  <c r="J193"/>
  <c r="M192"/>
  <c r="K192"/>
  <c r="J192"/>
  <c r="M191"/>
  <c r="K191"/>
  <c r="J191"/>
  <c r="M190"/>
  <c r="K190"/>
  <c r="J190"/>
  <c r="M189"/>
  <c r="K189"/>
  <c r="J189"/>
  <c r="M188"/>
  <c r="K188"/>
  <c r="J188"/>
  <c r="M187"/>
  <c r="K187"/>
  <c r="J187"/>
  <c r="M186"/>
  <c r="K186"/>
  <c r="J186"/>
  <c r="M185"/>
  <c r="K185"/>
  <c r="J185"/>
  <c r="M184"/>
  <c r="K184"/>
  <c r="J184"/>
  <c r="M183"/>
  <c r="K183"/>
  <c r="J183"/>
  <c r="M182"/>
  <c r="K182"/>
  <c r="J182"/>
  <c r="M181"/>
  <c r="K181"/>
  <c r="J181"/>
  <c r="M180"/>
  <c r="K180"/>
  <c r="J180"/>
  <c r="M179"/>
  <c r="K179"/>
  <c r="J179"/>
  <c r="M178"/>
  <c r="K178"/>
  <c r="J178"/>
  <c r="M177"/>
  <c r="K177"/>
  <c r="J177"/>
  <c r="M176"/>
  <c r="K176"/>
  <c r="J176"/>
  <c r="M175"/>
  <c r="K175"/>
  <c r="J175"/>
  <c r="M174"/>
  <c r="K174"/>
  <c r="J174"/>
  <c r="M173"/>
  <c r="K173"/>
  <c r="J173"/>
  <c r="M172"/>
  <c r="K172"/>
  <c r="J172"/>
  <c r="M171"/>
  <c r="K171"/>
  <c r="J171"/>
  <c r="M170"/>
  <c r="K170"/>
  <c r="J170"/>
  <c r="M169"/>
  <c r="K169"/>
  <c r="J169"/>
  <c r="M168"/>
  <c r="K168"/>
  <c r="J168"/>
  <c r="M167"/>
  <c r="K167"/>
  <c r="J167"/>
  <c r="M166"/>
  <c r="K166"/>
  <c r="J166"/>
  <c r="M165"/>
  <c r="K165"/>
  <c r="J165"/>
  <c r="M164"/>
  <c r="K164"/>
  <c r="J164"/>
  <c r="M163"/>
  <c r="K163"/>
  <c r="J163"/>
  <c r="M162"/>
  <c r="K162"/>
  <c r="J162"/>
  <c r="M161"/>
  <c r="K161"/>
  <c r="J161"/>
  <c r="M160"/>
  <c r="K160"/>
  <c r="J160"/>
  <c r="M159"/>
  <c r="K159"/>
  <c r="J159"/>
  <c r="M158"/>
  <c r="K158"/>
  <c r="J158"/>
  <c r="M157"/>
  <c r="K157"/>
  <c r="J157"/>
  <c r="M156"/>
  <c r="K156"/>
  <c r="J156"/>
  <c r="M155"/>
  <c r="K155"/>
  <c r="J155"/>
  <c r="M154"/>
  <c r="K154"/>
  <c r="J154"/>
  <c r="M153"/>
  <c r="K153"/>
  <c r="J153"/>
  <c r="M152"/>
  <c r="K152"/>
  <c r="J152"/>
  <c r="M151"/>
  <c r="K151"/>
  <c r="J151"/>
  <c r="M150"/>
  <c r="K150"/>
  <c r="J150"/>
  <c r="M149"/>
  <c r="K149"/>
  <c r="J149"/>
  <c r="M148"/>
  <c r="K148"/>
  <c r="J148"/>
  <c r="M147"/>
  <c r="K147"/>
  <c r="J147"/>
  <c r="M146"/>
  <c r="K146"/>
  <c r="J146"/>
  <c r="M145"/>
  <c r="K145"/>
  <c r="J145"/>
  <c r="M144"/>
  <c r="K144"/>
  <c r="J144"/>
  <c r="M143"/>
  <c r="K143"/>
  <c r="J143"/>
  <c r="M142"/>
  <c r="K142"/>
  <c r="J142"/>
  <c r="M141"/>
  <c r="K141"/>
  <c r="J141"/>
  <c r="M140"/>
  <c r="K140"/>
  <c r="J140"/>
  <c r="M139"/>
  <c r="K139"/>
  <c r="J139"/>
  <c r="M138"/>
  <c r="K138"/>
  <c r="J138"/>
  <c r="M137"/>
  <c r="K137"/>
  <c r="J137"/>
  <c r="M136"/>
  <c r="K136"/>
  <c r="J136"/>
  <c r="M135"/>
  <c r="K135"/>
  <c r="J135"/>
  <c r="M134"/>
  <c r="K134"/>
  <c r="J134"/>
  <c r="M133"/>
  <c r="K133"/>
  <c r="J133"/>
  <c r="M132"/>
  <c r="K132"/>
  <c r="J132"/>
  <c r="M131"/>
  <c r="K131"/>
  <c r="J131"/>
  <c r="M130"/>
  <c r="K130"/>
  <c r="J130"/>
  <c r="M129"/>
  <c r="K129"/>
  <c r="J129"/>
  <c r="M128"/>
  <c r="K128"/>
  <c r="J128"/>
  <c r="M127"/>
  <c r="K127"/>
  <c r="J127"/>
  <c r="M126"/>
  <c r="K126"/>
  <c r="J126"/>
  <c r="M125"/>
  <c r="K125"/>
  <c r="J125"/>
  <c r="M124"/>
  <c r="K124"/>
  <c r="J124"/>
  <c r="M123"/>
  <c r="K123"/>
  <c r="J123"/>
  <c r="M122"/>
  <c r="K122"/>
  <c r="J122"/>
  <c r="M121"/>
  <c r="K121"/>
  <c r="J121"/>
  <c r="M120"/>
  <c r="K120"/>
  <c r="J120"/>
  <c r="M119"/>
  <c r="K119"/>
  <c r="J119"/>
  <c r="M118"/>
  <c r="K118"/>
  <c r="J118"/>
  <c r="M117"/>
  <c r="K117"/>
  <c r="J117"/>
  <c r="M116"/>
  <c r="K116"/>
  <c r="J116"/>
  <c r="M115"/>
  <c r="K115"/>
  <c r="J115"/>
  <c r="M114"/>
  <c r="K114"/>
  <c r="J114"/>
  <c r="M113"/>
  <c r="K113"/>
  <c r="J113"/>
  <c r="M112"/>
  <c r="K112"/>
  <c r="J112"/>
  <c r="M111"/>
  <c r="K111"/>
  <c r="J111"/>
  <c r="M110"/>
  <c r="K110"/>
  <c r="J110"/>
  <c r="M109"/>
  <c r="K109"/>
  <c r="J109"/>
  <c r="M108"/>
  <c r="K108"/>
  <c r="J108"/>
  <c r="M107"/>
  <c r="K107"/>
  <c r="J107"/>
  <c r="M106"/>
  <c r="K106"/>
  <c r="J106"/>
  <c r="M105"/>
  <c r="K105"/>
  <c r="J105"/>
  <c r="M104"/>
  <c r="K104"/>
  <c r="J104"/>
  <c r="M103"/>
  <c r="K103"/>
  <c r="J103"/>
  <c r="M102"/>
  <c r="K102"/>
  <c r="J102"/>
  <c r="M101"/>
  <c r="K101"/>
  <c r="J101"/>
  <c r="M100"/>
  <c r="K100"/>
  <c r="J100"/>
  <c r="M99"/>
  <c r="K99"/>
  <c r="J99"/>
  <c r="M98"/>
  <c r="K98"/>
  <c r="J98"/>
  <c r="M97"/>
  <c r="K97"/>
  <c r="J97"/>
  <c r="M96"/>
  <c r="K96"/>
  <c r="J96"/>
  <c r="M95"/>
  <c r="K95"/>
  <c r="J95"/>
  <c r="M94"/>
  <c r="K94"/>
  <c r="J94"/>
  <c r="M93"/>
  <c r="K93"/>
  <c r="J93"/>
  <c r="M92"/>
  <c r="K92"/>
  <c r="J92"/>
  <c r="M91"/>
  <c r="K91"/>
  <c r="J91"/>
  <c r="M90"/>
  <c r="K90"/>
  <c r="J90"/>
  <c r="M89"/>
  <c r="K89"/>
  <c r="J89"/>
  <c r="M88"/>
  <c r="K88"/>
  <c r="J88"/>
  <c r="M87"/>
  <c r="K87"/>
  <c r="J87"/>
  <c r="M86"/>
  <c r="K86"/>
  <c r="J86"/>
  <c r="M85"/>
  <c r="K85"/>
  <c r="J85"/>
  <c r="M84"/>
  <c r="K84"/>
  <c r="J84"/>
  <c r="M83"/>
  <c r="K83"/>
  <c r="J83"/>
  <c r="M82"/>
  <c r="K82"/>
  <c r="J82"/>
  <c r="M81"/>
  <c r="K81"/>
  <c r="J81"/>
  <c r="M80"/>
  <c r="K80"/>
  <c r="J80"/>
  <c r="M79"/>
  <c r="K79"/>
  <c r="J79"/>
  <c r="M78"/>
  <c r="K78"/>
  <c r="J78"/>
  <c r="M77"/>
  <c r="K77"/>
  <c r="J77"/>
  <c r="M76"/>
  <c r="K76"/>
  <c r="J76"/>
  <c r="M75"/>
  <c r="K75"/>
  <c r="J75"/>
  <c r="M74"/>
  <c r="K74"/>
  <c r="J74"/>
  <c r="M73"/>
  <c r="K73"/>
  <c r="J73"/>
  <c r="M72"/>
  <c r="K72"/>
  <c r="J72"/>
  <c r="M71"/>
  <c r="K71"/>
  <c r="J71"/>
  <c r="M70"/>
  <c r="K70"/>
  <c r="J70"/>
  <c r="M69"/>
  <c r="K69"/>
  <c r="J69"/>
  <c r="M68"/>
  <c r="K68"/>
  <c r="J68"/>
  <c r="M67"/>
  <c r="K67"/>
  <c r="J67"/>
  <c r="M66"/>
  <c r="K66"/>
  <c r="J66"/>
  <c r="M65"/>
  <c r="K65"/>
  <c r="J65"/>
  <c r="M64"/>
  <c r="K64"/>
  <c r="J64"/>
  <c r="M63"/>
  <c r="K63"/>
  <c r="J63"/>
  <c r="M62"/>
  <c r="K62"/>
  <c r="J62"/>
  <c r="M61"/>
  <c r="K61"/>
  <c r="J61"/>
  <c r="M60"/>
  <c r="K60"/>
  <c r="J60"/>
  <c r="M59"/>
  <c r="K59"/>
  <c r="J59"/>
  <c r="M58"/>
  <c r="K58"/>
  <c r="J58"/>
  <c r="M57"/>
  <c r="K57"/>
  <c r="J57"/>
  <c r="M56"/>
  <c r="K56"/>
  <c r="J56"/>
  <c r="M55"/>
  <c r="K55"/>
  <c r="J55"/>
  <c r="M54"/>
  <c r="K54"/>
  <c r="J54"/>
  <c r="M53"/>
  <c r="K53"/>
  <c r="J53"/>
  <c r="M52"/>
  <c r="K52"/>
  <c r="J52"/>
  <c r="M51"/>
  <c r="K51"/>
  <c r="J51"/>
  <c r="M50"/>
  <c r="K50"/>
  <c r="J50"/>
  <c r="M49"/>
  <c r="K49"/>
  <c r="J49"/>
  <c r="M48"/>
  <c r="K48"/>
  <c r="J48"/>
  <c r="M47"/>
  <c r="K47"/>
  <c r="J47"/>
  <c r="M46"/>
  <c r="K46"/>
  <c r="J46"/>
  <c r="M45"/>
  <c r="K45"/>
  <c r="J45"/>
  <c r="M44"/>
  <c r="K44"/>
  <c r="J44"/>
  <c r="M43"/>
  <c r="K43"/>
  <c r="J43"/>
  <c r="M42"/>
  <c r="K42"/>
  <c r="J42"/>
  <c r="M41"/>
  <c r="K41"/>
  <c r="J41"/>
  <c r="M40"/>
  <c r="K40"/>
  <c r="J40"/>
  <c r="M39"/>
  <c r="K39"/>
  <c r="J39"/>
  <c r="M38"/>
  <c r="K38"/>
  <c r="J38"/>
  <c r="M37"/>
  <c r="K37"/>
  <c r="J37"/>
  <c r="M36"/>
  <c r="K36"/>
  <c r="J36"/>
  <c r="I36"/>
  <c r="M35"/>
  <c r="K35"/>
  <c r="J35"/>
  <c r="I35"/>
  <c r="M34"/>
  <c r="K34"/>
  <c r="J34"/>
  <c r="I34"/>
  <c r="M33"/>
  <c r="K33"/>
  <c r="J33"/>
  <c r="I33"/>
  <c r="M32"/>
  <c r="K32"/>
  <c r="J32"/>
  <c r="I32"/>
  <c r="M31"/>
  <c r="K31"/>
  <c r="J31"/>
  <c r="I31"/>
  <c r="M30"/>
  <c r="K30"/>
  <c r="J30"/>
  <c r="I30"/>
  <c r="M29"/>
  <c r="K29"/>
  <c r="J29"/>
  <c r="I29"/>
  <c r="M28"/>
  <c r="K28"/>
  <c r="J28"/>
  <c r="I28"/>
  <c r="M27"/>
  <c r="K27"/>
  <c r="J27"/>
  <c r="I27"/>
  <c r="M26"/>
  <c r="K26"/>
  <c r="J26"/>
  <c r="I26"/>
  <c r="M25"/>
  <c r="K25"/>
  <c r="J25"/>
  <c r="I25"/>
  <c r="M24"/>
  <c r="K24"/>
  <c r="J24"/>
  <c r="I24"/>
  <c r="M23"/>
  <c r="K23"/>
  <c r="J23"/>
  <c r="I23"/>
  <c r="M22"/>
  <c r="K22"/>
  <c r="J22"/>
  <c r="I22"/>
  <c r="M21"/>
  <c r="K21"/>
  <c r="J21"/>
  <c r="I21"/>
  <c r="M20"/>
  <c r="K20"/>
  <c r="J20"/>
  <c r="I20"/>
  <c r="M19"/>
  <c r="K19"/>
  <c r="J19"/>
  <c r="I19"/>
  <c r="M18"/>
  <c r="K18"/>
  <c r="J18"/>
  <c r="I18"/>
  <c r="M17"/>
  <c r="K17"/>
  <c r="J17"/>
  <c r="I17"/>
  <c r="M16"/>
  <c r="K16"/>
  <c r="J16"/>
  <c r="I16"/>
  <c r="M15"/>
  <c r="K15"/>
  <c r="J15"/>
  <c r="I15"/>
  <c r="M14"/>
  <c r="K14"/>
  <c r="J14"/>
  <c r="I14"/>
  <c r="M13"/>
  <c r="K13"/>
  <c r="J13"/>
  <c r="I13"/>
  <c r="M12"/>
  <c r="K12"/>
  <c r="J12"/>
  <c r="I12"/>
  <c r="M11"/>
  <c r="K11"/>
  <c r="J11"/>
  <c r="I11"/>
  <c r="M10"/>
  <c r="K10"/>
  <c r="J10"/>
  <c r="I10"/>
  <c r="M9"/>
  <c r="K9"/>
  <c r="J9"/>
  <c r="I9"/>
  <c r="M8"/>
  <c r="K8"/>
  <c r="J8"/>
  <c r="I8"/>
  <c r="M7"/>
  <c r="K7"/>
  <c r="J7"/>
  <c r="I7"/>
  <c r="A5"/>
  <c r="G4"/>
  <c r="A4"/>
  <c r="C2"/>
  <c r="B15" i="28"/>
  <c r="B11"/>
  <c r="B10"/>
  <c r="B9"/>
  <c r="B7"/>
  <c r="A5"/>
  <c r="G4"/>
  <c r="A4"/>
  <c r="C2"/>
  <c r="B15" i="21"/>
  <c r="B11"/>
  <c r="B10"/>
  <c r="B9"/>
  <c r="B7"/>
  <c r="A5"/>
  <c r="G4"/>
  <c r="A4"/>
  <c r="C2"/>
  <c r="M512" i="1"/>
  <c r="M511"/>
  <c r="M510"/>
  <c r="M509"/>
  <c r="M508"/>
  <c r="M507"/>
  <c r="M506"/>
  <c r="M505"/>
  <c r="M504"/>
  <c r="M503"/>
  <c r="M502"/>
  <c r="M501"/>
  <c r="M500"/>
  <c r="M499"/>
  <c r="M498"/>
  <c r="M497"/>
  <c r="M496"/>
  <c r="M495"/>
  <c r="M494"/>
  <c r="M493"/>
  <c r="M492"/>
  <c r="M491"/>
  <c r="M490"/>
  <c r="M489"/>
  <c r="M488"/>
  <c r="M487"/>
  <c r="M486"/>
  <c r="M485"/>
  <c r="M484"/>
  <c r="M483"/>
  <c r="M482"/>
  <c r="M481"/>
  <c r="M480"/>
  <c r="M479"/>
  <c r="M478"/>
  <c r="M477"/>
  <c r="M476"/>
  <c r="M475"/>
  <c r="M474"/>
  <c r="M473"/>
  <c r="M472"/>
  <c r="M471"/>
  <c r="M470"/>
  <c r="M469"/>
  <c r="M468"/>
  <c r="M467"/>
  <c r="M466"/>
  <c r="M465"/>
  <c r="M464"/>
  <c r="M463"/>
  <c r="M462"/>
  <c r="M461"/>
  <c r="M460"/>
  <c r="M459"/>
  <c r="M458"/>
  <c r="M457"/>
  <c r="M456"/>
  <c r="M455"/>
  <c r="M454"/>
  <c r="M453"/>
  <c r="M452"/>
  <c r="M451"/>
  <c r="M450"/>
  <c r="M449"/>
  <c r="M448"/>
  <c r="M447"/>
  <c r="M446"/>
  <c r="M445"/>
  <c r="M444"/>
  <c r="M443"/>
  <c r="M442"/>
  <c r="M441"/>
  <c r="M440"/>
  <c r="M439"/>
  <c r="M438"/>
  <c r="M437"/>
  <c r="M436"/>
  <c r="M435"/>
  <c r="M434"/>
  <c r="M433"/>
  <c r="M432"/>
  <c r="M431"/>
  <c r="M430"/>
  <c r="M429"/>
  <c r="M428"/>
  <c r="M427"/>
  <c r="M426"/>
  <c r="M425"/>
  <c r="M424"/>
  <c r="M423"/>
  <c r="M422"/>
  <c r="M421"/>
  <c r="M420"/>
  <c r="M419"/>
  <c r="M418"/>
  <c r="M417"/>
  <c r="M416"/>
  <c r="M415"/>
  <c r="M414"/>
  <c r="M413"/>
  <c r="M412"/>
  <c r="M411"/>
  <c r="M410"/>
  <c r="M409"/>
  <c r="M408"/>
  <c r="M407"/>
  <c r="M406"/>
  <c r="M405"/>
  <c r="M404"/>
  <c r="M403"/>
  <c r="M402"/>
  <c r="M401"/>
  <c r="M400"/>
  <c r="M399"/>
  <c r="M398"/>
  <c r="M397"/>
  <c r="M396"/>
  <c r="M395"/>
  <c r="M394"/>
  <c r="M393"/>
  <c r="M392"/>
  <c r="M391"/>
  <c r="M390"/>
  <c r="M389"/>
  <c r="M388"/>
  <c r="M387"/>
  <c r="M386"/>
  <c r="M385"/>
  <c r="M384"/>
  <c r="M383"/>
  <c r="M382"/>
  <c r="M381"/>
  <c r="M380"/>
  <c r="M379"/>
  <c r="M378"/>
  <c r="M377"/>
  <c r="M376"/>
  <c r="M375"/>
  <c r="M374"/>
  <c r="M373"/>
  <c r="M372"/>
  <c r="M371"/>
  <c r="M370"/>
  <c r="M369"/>
  <c r="M368"/>
  <c r="M367"/>
  <c r="M366"/>
  <c r="M365"/>
  <c r="M364"/>
  <c r="M363"/>
  <c r="M362"/>
  <c r="M361"/>
  <c r="M360"/>
  <c r="M359"/>
  <c r="M358"/>
  <c r="M357"/>
  <c r="M356"/>
  <c r="M355"/>
  <c r="M354"/>
  <c r="M353"/>
  <c r="M352"/>
  <c r="M351"/>
  <c r="M350"/>
  <c r="M349"/>
  <c r="M348"/>
  <c r="M347"/>
  <c r="M346"/>
  <c r="M345"/>
  <c r="M344"/>
  <c r="M343"/>
  <c r="M342"/>
  <c r="M341"/>
  <c r="M340"/>
  <c r="M339"/>
  <c r="M338"/>
  <c r="M337"/>
  <c r="M336"/>
  <c r="M335"/>
  <c r="M334"/>
  <c r="M333"/>
  <c r="M332"/>
  <c r="M331"/>
  <c r="M330"/>
  <c r="M329"/>
  <c r="M328"/>
  <c r="M327"/>
  <c r="M326"/>
  <c r="M325"/>
  <c r="M324"/>
  <c r="M323"/>
  <c r="M322"/>
  <c r="M321"/>
  <c r="M320"/>
  <c r="M319"/>
  <c r="M318"/>
  <c r="M317"/>
  <c r="M316"/>
  <c r="M315"/>
  <c r="M314"/>
  <c r="M313"/>
  <c r="M312"/>
  <c r="M311"/>
  <c r="M310"/>
  <c r="M309"/>
  <c r="M308"/>
  <c r="M307"/>
  <c r="M306"/>
  <c r="M305"/>
  <c r="M304"/>
  <c r="M303"/>
  <c r="M302"/>
  <c r="M301"/>
  <c r="M300"/>
  <c r="M299"/>
  <c r="M298"/>
  <c r="M297"/>
  <c r="M296"/>
  <c r="M295"/>
  <c r="M294"/>
  <c r="M293"/>
  <c r="M292"/>
  <c r="M291"/>
  <c r="M290"/>
  <c r="M289"/>
  <c r="M288"/>
  <c r="M287"/>
  <c r="M286"/>
  <c r="M285"/>
  <c r="M284"/>
  <c r="M283"/>
  <c r="M282"/>
  <c r="M281"/>
  <c r="M280"/>
  <c r="M279"/>
  <c r="M278"/>
  <c r="M277"/>
  <c r="M276"/>
  <c r="M275"/>
  <c r="M274"/>
  <c r="M273"/>
  <c r="M272"/>
  <c r="M271"/>
  <c r="M270"/>
  <c r="M269"/>
  <c r="M268"/>
  <c r="M267"/>
  <c r="M266"/>
  <c r="M265"/>
  <c r="M264"/>
  <c r="M263"/>
  <c r="M262"/>
  <c r="M261"/>
  <c r="M260"/>
  <c r="M259"/>
  <c r="M258"/>
  <c r="M257"/>
  <c r="M256"/>
  <c r="M255"/>
  <c r="M254"/>
  <c r="M253"/>
  <c r="M252"/>
  <c r="M251"/>
  <c r="M250"/>
  <c r="M249"/>
  <c r="M248"/>
  <c r="M247"/>
  <c r="M246"/>
  <c r="M245"/>
  <c r="M244"/>
  <c r="M243"/>
  <c r="M242"/>
  <c r="M241"/>
  <c r="M240"/>
  <c r="M239"/>
  <c r="M238"/>
  <c r="M237"/>
  <c r="M236"/>
  <c r="M235"/>
  <c r="M234"/>
  <c r="M233"/>
  <c r="M232"/>
  <c r="M231"/>
  <c r="M230"/>
  <c r="M229"/>
  <c r="M228"/>
  <c r="M227"/>
  <c r="M226"/>
  <c r="M225"/>
  <c r="M224"/>
  <c r="M223"/>
  <c r="M222"/>
  <c r="M221"/>
  <c r="M220"/>
  <c r="M219"/>
  <c r="M218"/>
  <c r="M217"/>
  <c r="M216"/>
  <c r="M215"/>
  <c r="M214"/>
  <c r="M213"/>
  <c r="M212"/>
  <c r="M211"/>
  <c r="M210"/>
  <c r="M209"/>
  <c r="M208"/>
  <c r="M207"/>
  <c r="M206"/>
  <c r="M205"/>
  <c r="M204"/>
  <c r="M203"/>
  <c r="M202"/>
  <c r="M201"/>
  <c r="M200"/>
  <c r="M199"/>
  <c r="M198"/>
  <c r="M197"/>
  <c r="M196"/>
  <c r="M195"/>
  <c r="M194"/>
  <c r="M193"/>
  <c r="M192"/>
  <c r="M191"/>
  <c r="M190"/>
  <c r="M189"/>
  <c r="M188"/>
  <c r="M187"/>
  <c r="M186"/>
  <c r="M185"/>
  <c r="M184"/>
  <c r="M183"/>
  <c r="M182"/>
  <c r="M181"/>
  <c r="M180"/>
  <c r="M179"/>
  <c r="M178"/>
  <c r="M177"/>
  <c r="M176"/>
  <c r="M175"/>
  <c r="M174"/>
  <c r="M173"/>
  <c r="M172"/>
  <c r="M171"/>
  <c r="M170"/>
  <c r="M169"/>
  <c r="M168"/>
  <c r="M167"/>
  <c r="M166"/>
  <c r="M165"/>
  <c r="M164"/>
  <c r="M163"/>
  <c r="M162"/>
  <c r="M161"/>
  <c r="M160"/>
  <c r="M159"/>
  <c r="M158"/>
  <c r="M157"/>
  <c r="M156"/>
  <c r="M155"/>
  <c r="M154"/>
  <c r="M153"/>
  <c r="M152"/>
  <c r="M151"/>
  <c r="M150"/>
  <c r="M149"/>
  <c r="M148"/>
  <c r="M147"/>
  <c r="M146"/>
  <c r="M145"/>
  <c r="M144"/>
  <c r="M143"/>
  <c r="M142"/>
  <c r="M141"/>
  <c r="M140"/>
  <c r="M139"/>
  <c r="M138"/>
  <c r="M137"/>
  <c r="M136"/>
  <c r="M135"/>
  <c r="M134"/>
  <c r="M133"/>
  <c r="M132"/>
  <c r="M131"/>
  <c r="M130"/>
  <c r="M129"/>
  <c r="M128"/>
  <c r="M127"/>
  <c r="M126"/>
  <c r="M125"/>
  <c r="M124"/>
  <c r="M123"/>
  <c r="M122"/>
  <c r="M121"/>
  <c r="M120"/>
  <c r="M119"/>
  <c r="M118"/>
  <c r="M117"/>
  <c r="M116"/>
  <c r="M115"/>
  <c r="M114"/>
  <c r="M113"/>
  <c r="M112"/>
  <c r="M111"/>
  <c r="M110"/>
  <c r="M109"/>
  <c r="M108"/>
  <c r="M107"/>
  <c r="M106"/>
  <c r="M105"/>
  <c r="M104"/>
  <c r="M103"/>
  <c r="M102"/>
  <c r="M101"/>
  <c r="M100"/>
  <c r="M99"/>
  <c r="M98"/>
  <c r="M97"/>
  <c r="M96"/>
  <c r="M95"/>
  <c r="M94"/>
  <c r="M93"/>
  <c r="M92"/>
  <c r="M91"/>
  <c r="M90"/>
  <c r="M89"/>
  <c r="M88"/>
  <c r="M87"/>
  <c r="M86"/>
  <c r="M85"/>
  <c r="M84"/>
  <c r="M83"/>
  <c r="M82"/>
  <c r="M81"/>
  <c r="M80"/>
  <c r="M79"/>
  <c r="M78"/>
  <c r="M77"/>
  <c r="M76"/>
  <c r="M75"/>
  <c r="M74"/>
  <c r="M73"/>
  <c r="M72"/>
  <c r="M71"/>
  <c r="M70"/>
  <c r="M69"/>
  <c r="M68"/>
  <c r="M67"/>
  <c r="M66"/>
  <c r="M65"/>
  <c r="M64"/>
  <c r="M63"/>
  <c r="M62"/>
  <c r="M61"/>
  <c r="M60"/>
  <c r="M59"/>
  <c r="M58"/>
  <c r="M57"/>
  <c r="M56"/>
  <c r="M55"/>
  <c r="M54"/>
  <c r="M53"/>
  <c r="M52"/>
  <c r="M51"/>
  <c r="M50"/>
  <c r="M49"/>
  <c r="M48"/>
  <c r="M47"/>
  <c r="M46"/>
  <c r="M45"/>
  <c r="M44"/>
  <c r="M43"/>
  <c r="M42"/>
  <c r="M41"/>
  <c r="M40"/>
  <c r="M39"/>
  <c r="M38"/>
  <c r="M37"/>
  <c r="M36"/>
  <c r="M35"/>
  <c r="M34"/>
  <c r="M33"/>
  <c r="M32"/>
  <c r="M31"/>
  <c r="M30"/>
  <c r="M29"/>
  <c r="M28"/>
  <c r="M27"/>
  <c r="M26"/>
  <c r="M25"/>
  <c r="M24"/>
  <c r="M23"/>
  <c r="M22"/>
  <c r="M21"/>
  <c r="M20"/>
  <c r="M19"/>
  <c r="M18"/>
  <c r="M17"/>
  <c r="M16"/>
  <c r="M15"/>
  <c r="M14"/>
  <c r="M13"/>
  <c r="M12"/>
  <c r="M11"/>
  <c r="M10"/>
  <c r="M9"/>
  <c r="M8"/>
  <c r="K512"/>
  <c r="K511"/>
  <c r="K510"/>
  <c r="K509"/>
  <c r="K508"/>
  <c r="K507"/>
  <c r="K506"/>
  <c r="K505"/>
  <c r="K504"/>
  <c r="K503"/>
  <c r="K502"/>
  <c r="K501"/>
  <c r="K500"/>
  <c r="K499"/>
  <c r="K498"/>
  <c r="K497"/>
  <c r="K496"/>
  <c r="K495"/>
  <c r="K494"/>
  <c r="K493"/>
  <c r="K492"/>
  <c r="K491"/>
  <c r="K490"/>
  <c r="K489"/>
  <c r="K488"/>
  <c r="K487"/>
  <c r="K486"/>
  <c r="K485"/>
  <c r="K484"/>
  <c r="K483"/>
  <c r="K482"/>
  <c r="K481"/>
  <c r="K480"/>
  <c r="K479"/>
  <c r="K478"/>
  <c r="K477"/>
  <c r="K476"/>
  <c r="K475"/>
  <c r="K474"/>
  <c r="K473"/>
  <c r="K472"/>
  <c r="K471"/>
  <c r="K470"/>
  <c r="K469"/>
  <c r="K468"/>
  <c r="K467"/>
  <c r="K466"/>
  <c r="K465"/>
  <c r="K464"/>
  <c r="K463"/>
  <c r="K462"/>
  <c r="K461"/>
  <c r="K460"/>
  <c r="K459"/>
  <c r="K458"/>
  <c r="K457"/>
  <c r="K456"/>
  <c r="K455"/>
  <c r="K454"/>
  <c r="K453"/>
  <c r="K452"/>
  <c r="K451"/>
  <c r="K450"/>
  <c r="K449"/>
  <c r="K448"/>
  <c r="K447"/>
  <c r="K446"/>
  <c r="K445"/>
  <c r="K444"/>
  <c r="K443"/>
  <c r="K442"/>
  <c r="K441"/>
  <c r="K440"/>
  <c r="K439"/>
  <c r="K438"/>
  <c r="K437"/>
  <c r="K436"/>
  <c r="K435"/>
  <c r="K434"/>
  <c r="K433"/>
  <c r="K432"/>
  <c r="K431"/>
  <c r="K430"/>
  <c r="K429"/>
  <c r="K428"/>
  <c r="K427"/>
  <c r="K426"/>
  <c r="K425"/>
  <c r="K424"/>
  <c r="K423"/>
  <c r="K422"/>
  <c r="K421"/>
  <c r="K420"/>
  <c r="K419"/>
  <c r="K418"/>
  <c r="K417"/>
  <c r="K416"/>
  <c r="K415"/>
  <c r="K414"/>
  <c r="K413"/>
  <c r="K412"/>
  <c r="K411"/>
  <c r="K410"/>
  <c r="K409"/>
  <c r="K408"/>
  <c r="K407"/>
  <c r="K406"/>
  <c r="K405"/>
  <c r="K404"/>
  <c r="K403"/>
  <c r="K402"/>
  <c r="K401"/>
  <c r="K400"/>
  <c r="K399"/>
  <c r="K398"/>
  <c r="K397"/>
  <c r="K396"/>
  <c r="K395"/>
  <c r="K394"/>
  <c r="K393"/>
  <c r="K392"/>
  <c r="K391"/>
  <c r="K390"/>
  <c r="K389"/>
  <c r="K388"/>
  <c r="K387"/>
  <c r="K386"/>
  <c r="K385"/>
  <c r="K384"/>
  <c r="K383"/>
  <c r="K382"/>
  <c r="K381"/>
  <c r="K380"/>
  <c r="K379"/>
  <c r="K378"/>
  <c r="K377"/>
  <c r="K376"/>
  <c r="K375"/>
  <c r="K374"/>
  <c r="K373"/>
  <c r="K372"/>
  <c r="K371"/>
  <c r="K370"/>
  <c r="K369"/>
  <c r="K368"/>
  <c r="K367"/>
  <c r="K366"/>
  <c r="K365"/>
  <c r="K364"/>
  <c r="K363"/>
  <c r="K362"/>
  <c r="K361"/>
  <c r="K360"/>
  <c r="K359"/>
  <c r="K358"/>
  <c r="K357"/>
  <c r="K356"/>
  <c r="K355"/>
  <c r="K354"/>
  <c r="K353"/>
  <c r="K352"/>
  <c r="K351"/>
  <c r="K350"/>
  <c r="K349"/>
  <c r="K348"/>
  <c r="K347"/>
  <c r="K346"/>
  <c r="K345"/>
  <c r="K344"/>
  <c r="K343"/>
  <c r="K342"/>
  <c r="K341"/>
  <c r="K340"/>
  <c r="K339"/>
  <c r="K338"/>
  <c r="K337"/>
  <c r="K336"/>
  <c r="K335"/>
  <c r="K334"/>
  <c r="K333"/>
  <c r="K332"/>
  <c r="K331"/>
  <c r="K330"/>
  <c r="K329"/>
  <c r="K328"/>
  <c r="K327"/>
  <c r="K326"/>
  <c r="K325"/>
  <c r="K324"/>
  <c r="K323"/>
  <c r="K322"/>
  <c r="K321"/>
  <c r="K320"/>
  <c r="K319"/>
  <c r="K318"/>
  <c r="K317"/>
  <c r="K316"/>
  <c r="K315"/>
  <c r="K314"/>
  <c r="K313"/>
  <c r="K312"/>
  <c r="K311"/>
  <c r="K310"/>
  <c r="K309"/>
  <c r="K308"/>
  <c r="K307"/>
  <c r="K306"/>
  <c r="K305"/>
  <c r="K304"/>
  <c r="K303"/>
  <c r="K302"/>
  <c r="K301"/>
  <c r="K300"/>
  <c r="K299"/>
  <c r="K298"/>
  <c r="K297"/>
  <c r="K296"/>
  <c r="K295"/>
  <c r="K294"/>
  <c r="K293"/>
  <c r="K292"/>
  <c r="K291"/>
  <c r="K290"/>
  <c r="K289"/>
  <c r="K288"/>
  <c r="K287"/>
  <c r="K286"/>
  <c r="K285"/>
  <c r="K284"/>
  <c r="K283"/>
  <c r="K282"/>
  <c r="K281"/>
  <c r="K280"/>
  <c r="K279"/>
  <c r="K278"/>
  <c r="K277"/>
  <c r="K276"/>
  <c r="K275"/>
  <c r="K274"/>
  <c r="K273"/>
  <c r="K272"/>
  <c r="K271"/>
  <c r="K270"/>
  <c r="K269"/>
  <c r="K268"/>
  <c r="K267"/>
  <c r="K266"/>
  <c r="K265"/>
  <c r="K264"/>
  <c r="K263"/>
  <c r="K262"/>
  <c r="K261"/>
  <c r="K260"/>
  <c r="K259"/>
  <c r="K258"/>
  <c r="K257"/>
  <c r="K256"/>
  <c r="K255"/>
  <c r="K254"/>
  <c r="K253"/>
  <c r="K252"/>
  <c r="K251"/>
  <c r="K250"/>
  <c r="K249"/>
  <c r="K248"/>
  <c r="K247"/>
  <c r="K246"/>
  <c r="K245"/>
  <c r="K244"/>
  <c r="K243"/>
  <c r="K242"/>
  <c r="K241"/>
  <c r="K240"/>
  <c r="K239"/>
  <c r="K238"/>
  <c r="K237"/>
  <c r="K236"/>
  <c r="K235"/>
  <c r="K234"/>
  <c r="K233"/>
  <c r="K232"/>
  <c r="K231"/>
  <c r="K230"/>
  <c r="K229"/>
  <c r="K228"/>
  <c r="K227"/>
  <c r="K226"/>
  <c r="K225"/>
  <c r="K224"/>
  <c r="K223"/>
  <c r="K222"/>
  <c r="K221"/>
  <c r="K220"/>
  <c r="K219"/>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J512"/>
  <c r="J511"/>
  <c r="J510"/>
  <c r="J509"/>
  <c r="J508"/>
  <c r="J507"/>
  <c r="J506"/>
  <c r="J505"/>
  <c r="J504"/>
  <c r="J503"/>
  <c r="J502"/>
  <c r="J501"/>
  <c r="J500"/>
  <c r="J499"/>
  <c r="J498"/>
  <c r="J497"/>
  <c r="J496"/>
  <c r="J495"/>
  <c r="J494"/>
  <c r="J493"/>
  <c r="J492"/>
  <c r="J491"/>
  <c r="J490"/>
  <c r="J489"/>
  <c r="J488"/>
  <c r="J487"/>
  <c r="J486"/>
  <c r="J485"/>
  <c r="J484"/>
  <c r="J483"/>
  <c r="J482"/>
  <c r="J481"/>
  <c r="J480"/>
  <c r="J479"/>
  <c r="J478"/>
  <c r="J477"/>
  <c r="J476"/>
  <c r="J475"/>
  <c r="J474"/>
  <c r="J473"/>
  <c r="J472"/>
  <c r="J471"/>
  <c r="J470"/>
  <c r="J469"/>
  <c r="J468"/>
  <c r="J467"/>
  <c r="J466"/>
  <c r="J465"/>
  <c r="J464"/>
  <c r="J463"/>
  <c r="J462"/>
  <c r="J461"/>
  <c r="J460"/>
  <c r="J459"/>
  <c r="J458"/>
  <c r="J457"/>
  <c r="J456"/>
  <c r="J455"/>
  <c r="J454"/>
  <c r="J453"/>
  <c r="J452"/>
  <c r="J451"/>
  <c r="J450"/>
  <c r="J449"/>
  <c r="J448"/>
  <c r="J447"/>
  <c r="J446"/>
  <c r="J445"/>
  <c r="J444"/>
  <c r="J443"/>
  <c r="J442"/>
  <c r="J441"/>
  <c r="J440"/>
  <c r="J439"/>
  <c r="J438"/>
  <c r="J437"/>
  <c r="J436"/>
  <c r="J435"/>
  <c r="J434"/>
  <c r="J433"/>
  <c r="J432"/>
  <c r="J431"/>
  <c r="J430"/>
  <c r="J429"/>
  <c r="J428"/>
  <c r="J427"/>
  <c r="J426"/>
  <c r="J425"/>
  <c r="J424"/>
  <c r="J423"/>
  <c r="J422"/>
  <c r="J421"/>
  <c r="J420"/>
  <c r="J419"/>
  <c r="J418"/>
  <c r="J417"/>
  <c r="J416"/>
  <c r="J415"/>
  <c r="J414"/>
  <c r="J413"/>
  <c r="J412"/>
  <c r="J411"/>
  <c r="J410"/>
  <c r="J409"/>
  <c r="J408"/>
  <c r="J407"/>
  <c r="J406"/>
  <c r="J405"/>
  <c r="J404"/>
  <c r="J403"/>
  <c r="J402"/>
  <c r="J401"/>
  <c r="J400"/>
  <c r="J399"/>
  <c r="J398"/>
  <c r="J397"/>
  <c r="J396"/>
  <c r="J395"/>
  <c r="J394"/>
  <c r="J393"/>
  <c r="J392"/>
  <c r="J391"/>
  <c r="J390"/>
  <c r="J389"/>
  <c r="J388"/>
  <c r="J387"/>
  <c r="J386"/>
  <c r="J385"/>
  <c r="J384"/>
  <c r="J383"/>
  <c r="J382"/>
  <c r="J381"/>
  <c r="J380"/>
  <c r="J379"/>
  <c r="J378"/>
  <c r="J377"/>
  <c r="J376"/>
  <c r="J375"/>
  <c r="J374"/>
  <c r="J373"/>
  <c r="J372"/>
  <c r="J371"/>
  <c r="J370"/>
  <c r="J369"/>
  <c r="J368"/>
  <c r="J367"/>
  <c r="J366"/>
  <c r="J365"/>
  <c r="J364"/>
  <c r="J363"/>
  <c r="J362"/>
  <c r="J361"/>
  <c r="J360"/>
  <c r="J359"/>
  <c r="J358"/>
  <c r="J357"/>
  <c r="J356"/>
  <c r="J355"/>
  <c r="J354"/>
  <c r="J353"/>
  <c r="J352"/>
  <c r="J351"/>
  <c r="J350"/>
  <c r="J349"/>
  <c r="J348"/>
  <c r="J347"/>
  <c r="J346"/>
  <c r="J345"/>
  <c r="J344"/>
  <c r="J343"/>
  <c r="J342"/>
  <c r="J341"/>
  <c r="J340"/>
  <c r="J339"/>
  <c r="J338"/>
  <c r="J337"/>
  <c r="J336"/>
  <c r="J335"/>
  <c r="J334"/>
  <c r="J333"/>
  <c r="J332"/>
  <c r="J331"/>
  <c r="J330"/>
  <c r="J329"/>
  <c r="J328"/>
  <c r="J327"/>
  <c r="J326"/>
  <c r="J325"/>
  <c r="J324"/>
  <c r="J323"/>
  <c r="J322"/>
  <c r="J321"/>
  <c r="J320"/>
  <c r="J319"/>
  <c r="J318"/>
  <c r="J317"/>
  <c r="J316"/>
  <c r="J315"/>
  <c r="J314"/>
  <c r="J313"/>
  <c r="J312"/>
  <c r="J311"/>
  <c r="J310"/>
  <c r="J309"/>
  <c r="J308"/>
  <c r="J307"/>
  <c r="J306"/>
  <c r="J305"/>
  <c r="J304"/>
  <c r="J303"/>
  <c r="J302"/>
  <c r="J301"/>
  <c r="J300"/>
  <c r="J299"/>
  <c r="J298"/>
  <c r="J297"/>
  <c r="J296"/>
  <c r="J295"/>
  <c r="J294"/>
  <c r="J293"/>
  <c r="J292"/>
  <c r="J291"/>
  <c r="J290"/>
  <c r="J289"/>
  <c r="J288"/>
  <c r="J287"/>
  <c r="J286"/>
  <c r="J285"/>
  <c r="J284"/>
  <c r="J283"/>
  <c r="J282"/>
  <c r="J281"/>
  <c r="J280"/>
  <c r="J279"/>
  <c r="J278"/>
  <c r="J277"/>
  <c r="J276"/>
  <c r="J275"/>
  <c r="J274"/>
  <c r="J273"/>
  <c r="J272"/>
  <c r="J271"/>
  <c r="J270"/>
  <c r="J269"/>
  <c r="J268"/>
  <c r="J267"/>
  <c r="J266"/>
  <c r="J265"/>
  <c r="J264"/>
  <c r="J263"/>
  <c r="J262"/>
  <c r="J261"/>
  <c r="J260"/>
  <c r="J259"/>
  <c r="J258"/>
  <c r="J257"/>
  <c r="J256"/>
  <c r="J255"/>
  <c r="J254"/>
  <c r="J253"/>
  <c r="J252"/>
  <c r="J251"/>
  <c r="J250"/>
  <c r="J249"/>
  <c r="J248"/>
  <c r="J247"/>
  <c r="J246"/>
  <c r="J245"/>
  <c r="J244"/>
  <c r="J243"/>
  <c r="J242"/>
  <c r="J241"/>
  <c r="J240"/>
  <c r="J239"/>
  <c r="J238"/>
  <c r="J237"/>
  <c r="J236"/>
  <c r="J235"/>
  <c r="J234"/>
  <c r="J233"/>
  <c r="J232"/>
  <c r="J231"/>
  <c r="J230"/>
  <c r="J229"/>
  <c r="J228"/>
  <c r="J227"/>
  <c r="J226"/>
  <c r="J225"/>
  <c r="J224"/>
  <c r="J223"/>
  <c r="J222"/>
  <c r="J221"/>
  <c r="J220"/>
  <c r="J219"/>
  <c r="J218"/>
  <c r="J217"/>
  <c r="J216"/>
  <c r="J215"/>
  <c r="J214"/>
  <c r="J213"/>
  <c r="J212"/>
  <c r="J211"/>
  <c r="J210"/>
  <c r="J209"/>
  <c r="J208"/>
  <c r="J207"/>
  <c r="J206"/>
  <c r="J205"/>
  <c r="J204"/>
  <c r="J203"/>
  <c r="J202"/>
  <c r="J201"/>
  <c r="J200"/>
  <c r="J199"/>
  <c r="J198"/>
  <c r="J197"/>
  <c r="J196"/>
  <c r="J195"/>
  <c r="J194"/>
  <c r="J193"/>
  <c r="J192"/>
  <c r="J191"/>
  <c r="J190"/>
  <c r="J189"/>
  <c r="J188"/>
  <c r="J187"/>
  <c r="J186"/>
  <c r="J185"/>
  <c r="J184"/>
  <c r="J183"/>
  <c r="J182"/>
  <c r="J181"/>
  <c r="J180"/>
  <c r="J179"/>
  <c r="J178"/>
  <c r="J177"/>
  <c r="J176"/>
  <c r="J175"/>
  <c r="J174"/>
  <c r="J173"/>
  <c r="J172"/>
  <c r="J171"/>
  <c r="J170"/>
  <c r="J169"/>
  <c r="J168"/>
  <c r="J167"/>
  <c r="J166"/>
  <c r="J165"/>
  <c r="J164"/>
  <c r="J163"/>
  <c r="J162"/>
  <c r="J161"/>
  <c r="J160"/>
  <c r="J159"/>
  <c r="J158"/>
  <c r="J157"/>
  <c r="J156"/>
  <c r="J155"/>
  <c r="J154"/>
  <c r="J153"/>
  <c r="J152"/>
  <c r="J151"/>
  <c r="J150"/>
  <c r="J149"/>
  <c r="J148"/>
  <c r="J147"/>
  <c r="J146"/>
  <c r="J145"/>
  <c r="J144"/>
  <c r="J143"/>
  <c r="J142"/>
  <c r="J141"/>
  <c r="J140"/>
  <c r="J139"/>
  <c r="J138"/>
  <c r="J137"/>
  <c r="J136"/>
  <c r="J135"/>
  <c r="J134"/>
  <c r="J133"/>
  <c r="J132"/>
  <c r="J131"/>
  <c r="J130"/>
  <c r="J129"/>
  <c r="J128"/>
  <c r="J127"/>
  <c r="J126"/>
  <c r="J125"/>
  <c r="J124"/>
  <c r="J123"/>
  <c r="J122"/>
  <c r="J121"/>
  <c r="J120"/>
  <c r="J119"/>
  <c r="J118"/>
  <c r="J117"/>
  <c r="J116"/>
  <c r="J115"/>
  <c r="J114"/>
  <c r="J113"/>
  <c r="J112"/>
  <c r="J111"/>
  <c r="J110"/>
  <c r="J109"/>
  <c r="J108"/>
  <c r="J107"/>
  <c r="J106"/>
  <c r="J105"/>
  <c r="J104"/>
  <c r="J103"/>
  <c r="J102"/>
  <c r="J101"/>
  <c r="J100"/>
  <c r="J99"/>
  <c r="J98"/>
  <c r="J97"/>
  <c r="J96"/>
  <c r="J95"/>
  <c r="J94"/>
  <c r="J93"/>
  <c r="J92"/>
  <c r="J91"/>
  <c r="J90"/>
  <c r="J89"/>
  <c r="J88"/>
  <c r="J87"/>
  <c r="J86"/>
  <c r="J85"/>
  <c r="J84"/>
  <c r="J83"/>
  <c r="J82"/>
  <c r="J81"/>
  <c r="J80"/>
  <c r="J79"/>
  <c r="J78"/>
  <c r="J77"/>
  <c r="J76"/>
  <c r="J75"/>
  <c r="J74"/>
  <c r="J73"/>
  <c r="J72"/>
  <c r="J71"/>
  <c r="J70"/>
  <c r="J69"/>
  <c r="J68"/>
  <c r="J67"/>
  <c r="J66"/>
  <c r="J65"/>
  <c r="J64"/>
  <c r="J63"/>
  <c r="J62"/>
  <c r="J61"/>
  <c r="J60"/>
  <c r="J59"/>
  <c r="J58"/>
  <c r="J57"/>
  <c r="J56"/>
  <c r="J55"/>
  <c r="J54"/>
  <c r="J53"/>
  <c r="J52"/>
  <c r="J51"/>
  <c r="J50"/>
  <c r="J49"/>
  <c r="J48"/>
  <c r="J47"/>
  <c r="J46"/>
  <c r="J45"/>
  <c r="J44"/>
  <c r="J43"/>
  <c r="J42"/>
  <c r="J41"/>
  <c r="J40"/>
  <c r="J39"/>
  <c r="J38"/>
  <c r="J37"/>
  <c r="J36"/>
  <c r="A5" i="3"/>
  <c r="G4"/>
  <c r="A4"/>
  <c r="C2"/>
  <c r="G4" i="1"/>
  <c r="A4"/>
  <c r="A5"/>
  <c r="C2"/>
  <c r="B3" i="18"/>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7"/>
  <c r="G4"/>
  <c r="H4"/>
  <c r="A5" i="19"/>
  <c r="F4"/>
  <c r="A4"/>
  <c r="A1"/>
  <c r="I51" i="18"/>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A5"/>
  <c r="A4"/>
  <c r="C9" i="16"/>
  <c r="G13" s="1"/>
  <c r="A5" i="15"/>
  <c r="F4" i="16"/>
  <c r="A4"/>
  <c r="A1"/>
  <c r="A1" i="13"/>
  <c r="A5" i="16"/>
  <c r="A1" i="15"/>
  <c r="G4"/>
  <c r="C16" i="16" s="1"/>
  <c r="G20" s="1"/>
  <c r="A4" i="15"/>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T15" i="13"/>
  <c r="T13"/>
  <c r="T14"/>
  <c r="T12"/>
  <c r="T11"/>
  <c r="B11" i="12"/>
  <c r="B9"/>
  <c r="B7"/>
  <c r="G45" i="11"/>
  <c r="G41"/>
  <c r="G37"/>
  <c r="G33"/>
  <c r="G29"/>
  <c r="G25"/>
  <c r="G21"/>
  <c r="G17"/>
  <c r="G13"/>
  <c r="G9"/>
  <c r="F45"/>
  <c r="F44"/>
  <c r="G44" s="1"/>
  <c r="F43"/>
  <c r="G43" s="1"/>
  <c r="F42"/>
  <c r="G42" s="1"/>
  <c r="F41"/>
  <c r="F40"/>
  <c r="G40" s="1"/>
  <c r="F39"/>
  <c r="G39" s="1"/>
  <c r="F38"/>
  <c r="G38" s="1"/>
  <c r="F37"/>
  <c r="F36"/>
  <c r="G36" s="1"/>
  <c r="F35"/>
  <c r="G35" s="1"/>
  <c r="F34"/>
  <c r="G34" s="1"/>
  <c r="F33"/>
  <c r="F32"/>
  <c r="G32" s="1"/>
  <c r="F31"/>
  <c r="G31" s="1"/>
  <c r="F30"/>
  <c r="G30" s="1"/>
  <c r="F29"/>
  <c r="F28"/>
  <c r="G28" s="1"/>
  <c r="F27"/>
  <c r="G27" s="1"/>
  <c r="F26"/>
  <c r="G26" s="1"/>
  <c r="F25"/>
  <c r="F24"/>
  <c r="G24" s="1"/>
  <c r="F23"/>
  <c r="G23" s="1"/>
  <c r="F22"/>
  <c r="G22" s="1"/>
  <c r="F21"/>
  <c r="F20"/>
  <c r="G20" s="1"/>
  <c r="F19"/>
  <c r="G19" s="1"/>
  <c r="F18"/>
  <c r="G18" s="1"/>
  <c r="F17"/>
  <c r="F16"/>
  <c r="G16" s="1"/>
  <c r="F15"/>
  <c r="G15" s="1"/>
  <c r="F14"/>
  <c r="G14" s="1"/>
  <c r="F13"/>
  <c r="F12"/>
  <c r="G12" s="1"/>
  <c r="F11"/>
  <c r="G11" s="1"/>
  <c r="F10"/>
  <c r="G10" s="1"/>
  <c r="F9"/>
  <c r="F8"/>
  <c r="G8" s="1"/>
  <c r="J42"/>
  <c r="J40"/>
  <c r="J39"/>
  <c r="J38"/>
  <c r="J36"/>
  <c r="J35"/>
  <c r="J34"/>
  <c r="J32"/>
  <c r="J31"/>
  <c r="J30"/>
  <c r="J28"/>
  <c r="J27"/>
  <c r="J26"/>
  <c r="B6"/>
  <c r="H24"/>
  <c r="J24" s="1"/>
  <c r="H23"/>
  <c r="J23" s="1"/>
  <c r="H22"/>
  <c r="J22" s="1"/>
  <c r="H21"/>
  <c r="J21" s="1"/>
  <c r="H20"/>
  <c r="J20" s="1"/>
  <c r="H19"/>
  <c r="J19" s="1"/>
  <c r="H18"/>
  <c r="J18" s="1"/>
  <c r="H17"/>
  <c r="J17" s="1"/>
  <c r="H16"/>
  <c r="J16" s="1"/>
  <c r="H15"/>
  <c r="J15" s="1"/>
  <c r="H14"/>
  <c r="J14" s="1"/>
  <c r="H13"/>
  <c r="J13" s="1"/>
  <c r="H12"/>
  <c r="J12" s="1"/>
  <c r="H11"/>
  <c r="J11" s="1"/>
  <c r="H10"/>
  <c r="J10" s="1"/>
  <c r="H9"/>
  <c r="J9" s="1"/>
  <c r="H8"/>
  <c r="J8" s="1"/>
  <c r="F7"/>
  <c r="G7" s="1"/>
  <c r="B7" i="9"/>
  <c r="C21"/>
  <c r="B21"/>
  <c r="C19"/>
  <c r="B19"/>
  <c r="C17"/>
  <c r="B17"/>
  <c r="C15"/>
  <c r="B15"/>
  <c r="C13"/>
  <c r="B13"/>
  <c r="B11"/>
  <c r="C11"/>
  <c r="C9"/>
  <c r="B9"/>
  <c r="B11" i="3"/>
  <c r="I36" i="1"/>
  <c r="I35"/>
  <c r="J35" s="1"/>
  <c r="I34"/>
  <c r="I33"/>
  <c r="J33" s="1"/>
  <c r="I32"/>
  <c r="J32" s="1"/>
  <c r="I31"/>
  <c r="J31" s="1"/>
  <c r="I30"/>
  <c r="I29"/>
  <c r="I28"/>
  <c r="I27"/>
  <c r="J27" s="1"/>
  <c r="I26"/>
  <c r="J26" s="1"/>
  <c r="I25"/>
  <c r="I24"/>
  <c r="J24" s="1"/>
  <c r="I23"/>
  <c r="J23" s="1"/>
  <c r="I22"/>
  <c r="J22" s="1"/>
  <c r="I21"/>
  <c r="J21" s="1"/>
  <c r="I20"/>
  <c r="I19"/>
  <c r="J19" s="1"/>
  <c r="I18"/>
  <c r="I17"/>
  <c r="J17" s="1"/>
  <c r="I16"/>
  <c r="J16" s="1"/>
  <c r="I15"/>
  <c r="J15" s="1"/>
  <c r="I14"/>
  <c r="I13"/>
  <c r="I12"/>
  <c r="I11"/>
  <c r="J11" s="1"/>
  <c r="I10"/>
  <c r="J10" s="1"/>
  <c r="I9"/>
  <c r="I8"/>
  <c r="I7"/>
  <c r="J34"/>
  <c r="J30"/>
  <c r="J29"/>
  <c r="J28"/>
  <c r="J25"/>
  <c r="J20"/>
  <c r="J18"/>
  <c r="J14"/>
  <c r="J13"/>
  <c r="J12"/>
  <c r="J9"/>
  <c r="J8"/>
  <c r="B7" i="3"/>
  <c r="B15"/>
  <c r="K35" i="1"/>
  <c r="K34"/>
  <c r="K33"/>
  <c r="K32"/>
  <c r="K31"/>
  <c r="K30"/>
  <c r="K29"/>
  <c r="K28"/>
  <c r="K27"/>
  <c r="K26"/>
  <c r="K25"/>
  <c r="K24"/>
  <c r="K23"/>
  <c r="K22"/>
  <c r="K21"/>
  <c r="K20"/>
  <c r="K19"/>
  <c r="K18"/>
  <c r="K17"/>
  <c r="K16"/>
  <c r="K15"/>
  <c r="K14"/>
  <c r="K13"/>
  <c r="K12"/>
  <c r="K11"/>
  <c r="K10"/>
  <c r="K9"/>
  <c r="K8"/>
  <c r="B10" i="3"/>
  <c r="B9"/>
  <c r="G7" i="10" l="1"/>
  <c r="J7"/>
  <c r="C13" i="3"/>
  <c r="C19" i="19"/>
  <c r="G19" s="1"/>
  <c r="C13"/>
  <c r="G13" s="1"/>
  <c r="C12"/>
  <c r="G12" s="1"/>
  <c r="C9"/>
  <c r="C18"/>
  <c r="G18" s="1"/>
  <c r="C21"/>
  <c r="G21" s="1"/>
  <c r="C17"/>
  <c r="G17" s="1"/>
  <c r="C20"/>
  <c r="G20" s="1"/>
  <c r="C11"/>
  <c r="G11" s="1"/>
  <c r="C10"/>
  <c r="G10" s="1"/>
  <c r="G25" i="16"/>
  <c r="I13" i="13" s="1"/>
  <c r="C24" i="9"/>
  <c r="Z13" i="13" s="1"/>
  <c r="H7" i="11"/>
  <c r="J7" s="1"/>
  <c r="Z14" i="13" s="1"/>
  <c r="G23" i="19" l="1"/>
  <c r="C23"/>
  <c r="C15"/>
  <c r="Z16" i="13" l="1"/>
  <c r="G9" i="19"/>
  <c r="G15" s="1"/>
  <c r="I19" l="1"/>
  <c r="I18"/>
  <c r="G25"/>
  <c r="I15" i="13" s="1"/>
  <c r="I21" i="19" l="1"/>
  <c r="I20"/>
  <c r="I11"/>
  <c r="I10"/>
  <c r="I9"/>
  <c r="I17"/>
  <c r="I13"/>
  <c r="I12"/>
  <c r="I23" l="1"/>
  <c r="I15"/>
  <c r="I25" l="1"/>
</calcChain>
</file>

<file path=xl/comments1.xml><?xml version="1.0" encoding="utf-8"?>
<comments xmlns="http://schemas.openxmlformats.org/spreadsheetml/2006/main">
  <authors>
    <author>Ana Miccolis</author>
    <author/>
  </authors>
  <commentList>
    <comment ref="A8" authorId="0">
      <text>
        <r>
          <rPr>
            <b/>
            <sz val="9"/>
            <color indexed="81"/>
            <rFont val="Tahoma"/>
            <family val="2"/>
          </rPr>
          <t>As medições são previstas nas fases de Concepção (Indicativa e Estimada da NESMA) e na Elaboração (Contagem Detalhada). Contudo pode haver solicitação de mudança que gere a necessidade de incluir, alterar ou excluir requisitos nas fases de construção ou transição.</t>
        </r>
        <r>
          <rPr>
            <sz val="9"/>
            <color indexed="81"/>
            <rFont val="Tahoma"/>
            <family val="2"/>
          </rPr>
          <t xml:space="preserve">
</t>
        </r>
      </text>
    </comment>
    <comment ref="K18" authorId="1">
      <text>
        <r>
          <rPr>
            <sz val="8"/>
            <color indexed="8"/>
            <rFont val="Times New Roman"/>
            <family val="1"/>
          </rPr>
          <t>O propósito de uma contagem de pontos de função, é fornecer uma resposta a um problema de negócios.
Este propósito :  
- Determina o tipo de contagem de pontos de função e o escopo da contagem necessária à obtenção da resposta da questão em análise;
- Influencia o posicionamento da fronteira entre o sistema em análise e seu ambiente.</t>
        </r>
      </text>
    </comment>
  </commentList>
</comments>
</file>

<file path=xl/comments10.xml><?xml version="1.0" encoding="utf-8"?>
<comments xmlns="http://schemas.openxmlformats.org/spreadsheetml/2006/main">
  <authors>
    <author>02782357</author>
  </authors>
  <commentList>
    <comment ref="I6" authorId="0">
      <text>
        <r>
          <rPr>
            <b/>
            <sz val="9"/>
            <color indexed="81"/>
            <rFont val="Tahoma"/>
            <family val="2"/>
          </rPr>
          <t>02782357:</t>
        </r>
        <r>
          <rPr>
            <sz val="9"/>
            <color indexed="81"/>
            <rFont val="Tahoma"/>
            <family val="2"/>
          </rPr>
          <t xml:space="preserve">
Calcula a Complexidade segundo as regras do CPM 4.3.1 do IFPUG</t>
        </r>
      </text>
    </comment>
  </commentList>
</comments>
</file>

<file path=xl/comments11.xml><?xml version="1.0" encoding="utf-8"?>
<comments xmlns="http://schemas.openxmlformats.org/spreadsheetml/2006/main">
  <authors>
    <author>02782357</author>
  </authors>
  <commentList>
    <comment ref="I6" authorId="0">
      <text>
        <r>
          <rPr>
            <b/>
            <sz val="9"/>
            <color indexed="81"/>
            <rFont val="Tahoma"/>
            <family val="2"/>
          </rPr>
          <t>02782357:</t>
        </r>
        <r>
          <rPr>
            <sz val="9"/>
            <color indexed="81"/>
            <rFont val="Tahoma"/>
            <family val="2"/>
          </rPr>
          <t xml:space="preserve">
Calcula a Complexidade segundo as regras do CPM 4.3.1 do IFPUG</t>
        </r>
      </text>
    </comment>
  </commentList>
</comments>
</file>

<file path=xl/comments12.xml><?xml version="1.0" encoding="utf-8"?>
<comments xmlns="http://schemas.openxmlformats.org/spreadsheetml/2006/main">
  <authors>
    <author>02782357</author>
  </authors>
  <commentList>
    <comment ref="I6" authorId="0">
      <text>
        <r>
          <rPr>
            <b/>
            <sz val="9"/>
            <color indexed="81"/>
            <rFont val="Tahoma"/>
            <family val="2"/>
          </rPr>
          <t>02782357:</t>
        </r>
        <r>
          <rPr>
            <sz val="9"/>
            <color indexed="81"/>
            <rFont val="Tahoma"/>
            <family val="2"/>
          </rPr>
          <t xml:space="preserve">
Calcula a Complexidade segundo as regras do CPM 4.3.1 do IFPUG</t>
        </r>
      </text>
    </comment>
  </commentList>
</comments>
</file>

<file path=xl/comments13.xml><?xml version="1.0" encoding="utf-8"?>
<comments xmlns="http://schemas.openxmlformats.org/spreadsheetml/2006/main">
  <authors>
    <author>02782357</author>
  </authors>
  <commentList>
    <comment ref="I6" authorId="0">
      <text>
        <r>
          <rPr>
            <b/>
            <sz val="9"/>
            <color indexed="81"/>
            <rFont val="Tahoma"/>
            <family val="2"/>
          </rPr>
          <t>02782357:</t>
        </r>
        <r>
          <rPr>
            <sz val="9"/>
            <color indexed="81"/>
            <rFont val="Tahoma"/>
            <family val="2"/>
          </rPr>
          <t xml:space="preserve">
Calcula a Complexidade segundo as regras do CPM 4.3.1 do IFPUG</t>
        </r>
      </text>
    </comment>
  </commentList>
</comments>
</file>

<file path=xl/comments14.xml><?xml version="1.0" encoding="utf-8"?>
<comments xmlns="http://schemas.openxmlformats.org/spreadsheetml/2006/main">
  <authors>
    <author>02782357</author>
  </authors>
  <commentList>
    <comment ref="F6" authorId="0">
      <text>
        <r>
          <rPr>
            <b/>
            <sz val="9"/>
            <color indexed="81"/>
            <rFont val="Tahoma"/>
            <family val="2"/>
          </rPr>
          <t>02782357:</t>
        </r>
        <r>
          <rPr>
            <sz val="9"/>
            <color indexed="81"/>
            <rFont val="Tahoma"/>
            <family val="2"/>
          </rPr>
          <t xml:space="preserve">
Calcula a Complexidade segundo as regras do CPM </t>
        </r>
      </text>
    </comment>
  </commentList>
</comments>
</file>

<file path=xl/comments15.xml><?xml version="1.0" encoding="utf-8"?>
<comments xmlns="http://schemas.openxmlformats.org/spreadsheetml/2006/main">
  <authors>
    <author>02782357</author>
  </authors>
  <commentList>
    <comment ref="F6" authorId="0">
      <text>
        <r>
          <rPr>
            <b/>
            <sz val="9"/>
            <color indexed="81"/>
            <rFont val="Tahoma"/>
            <family val="2"/>
          </rPr>
          <t>02782357:</t>
        </r>
        <r>
          <rPr>
            <sz val="9"/>
            <color indexed="81"/>
            <rFont val="Tahoma"/>
            <family val="2"/>
          </rPr>
          <t xml:space="preserve">
Calcula a Complexidade segundo as regras do CPM 4.3.1 do IFPUG</t>
        </r>
      </text>
    </comment>
    <comment ref="D7" authorId="0">
      <text>
        <r>
          <rPr>
            <b/>
            <sz val="9"/>
            <color indexed="81"/>
            <rFont val="Tahoma"/>
            <family val="2"/>
          </rPr>
          <t>02782357:</t>
        </r>
        <r>
          <rPr>
            <sz val="9"/>
            <color indexed="81"/>
            <rFont val="Tahoma"/>
            <family val="2"/>
          </rPr>
          <t xml:space="preserve">
</t>
        </r>
      </text>
    </comment>
    <comment ref="E7" authorId="0">
      <text>
        <r>
          <rPr>
            <b/>
            <sz val="9"/>
            <color indexed="81"/>
            <rFont val="Tahoma"/>
            <family val="2"/>
          </rPr>
          <t>02782357:</t>
        </r>
        <r>
          <rPr>
            <sz val="9"/>
            <color indexed="81"/>
            <rFont val="Tahoma"/>
            <family val="2"/>
          </rPr>
          <t xml:space="preserve">
</t>
        </r>
      </text>
    </comment>
  </commentList>
</comments>
</file>

<file path=xl/comments2.xml><?xml version="1.0" encoding="utf-8"?>
<comments xmlns="http://schemas.openxmlformats.org/spreadsheetml/2006/main">
  <authors>
    <author/>
  </authors>
  <commentList>
    <comment ref="A6" authorId="0">
      <text>
        <r>
          <rPr>
            <sz val="8"/>
            <color indexed="8"/>
            <rFont val="Times New Roman"/>
            <family val="1"/>
          </rPr>
          <t>Informar o nome do grupo lógico de dados ou de informação de controle que poderá ser um Arquivo Lógico Interno ou Arquivo de Interface.
Considere os Grupos de Dados do Negócio e Dados de Referência.
Dados de Código devem ser desconsiderados pois não são candidatos a Arquivo Lógico Interno nem a Arquivo de Interface.</t>
        </r>
      </text>
    </comment>
    <comment ref="G6" authorId="0">
      <text>
        <r>
          <rPr>
            <sz val="8"/>
            <color indexed="8"/>
            <rFont val="Times New Roman"/>
            <family val="1"/>
          </rPr>
          <t>Tipo de Função:
ALI, AIE</t>
        </r>
      </text>
    </comment>
  </commentList>
</comments>
</file>

<file path=xl/comments3.xml><?xml version="1.0" encoding="utf-8"?>
<comments xmlns="http://schemas.openxmlformats.org/spreadsheetml/2006/main">
  <authors>
    <author>Ana Miccolis</author>
    <author/>
  </authors>
  <commentList>
    <comment ref="F5" authorId="0">
      <text>
        <r>
          <rPr>
            <b/>
            <sz val="9"/>
            <color indexed="81"/>
            <rFont val="Tahoma"/>
            <family val="2"/>
          </rPr>
          <t>Na contagem indicativa não se divide o total de Pontos de Função nas possíveis iterações. O valor total será utilizado para fechar a OS e contempla todo o projeto.</t>
        </r>
        <r>
          <rPr>
            <sz val="9"/>
            <color indexed="81"/>
            <rFont val="Tahoma"/>
            <family val="2"/>
          </rPr>
          <t xml:space="preserve">
</t>
        </r>
      </text>
    </comment>
    <comment ref="B9" authorId="1">
      <text>
        <r>
          <rPr>
            <sz val="8"/>
            <color indexed="8"/>
            <rFont val="Times New Roman"/>
            <family val="1"/>
          </rPr>
          <t>Arquivo Lógico Interno</t>
        </r>
      </text>
    </comment>
    <comment ref="B16" authorId="1">
      <text>
        <r>
          <rPr>
            <sz val="8"/>
            <color indexed="8"/>
            <rFont val="Times New Roman"/>
            <family val="1"/>
          </rPr>
          <t>Arquivo Lógico Interno</t>
        </r>
      </text>
    </comment>
  </commentList>
</comments>
</file>

<file path=xl/comments4.xml><?xml version="1.0" encoding="utf-8"?>
<comments xmlns="http://schemas.openxmlformats.org/spreadsheetml/2006/main">
  <authors>
    <author/>
  </authors>
  <commentList>
    <comment ref="A6" authorId="0">
      <text>
        <r>
          <rPr>
            <sz val="8"/>
            <color indexed="8"/>
            <rFont val="Times New Roman"/>
            <family val="1"/>
          </rPr>
          <t>Informar o nome do grupo lógico de dados ou de informação de controle que poderá ser um Arquivo Lógico Interno ou Arquivo de Interface.
Considere os Grupos de Dados do Negócio e Dados de Referência.
Dados de Código devem ser desconsiderados pois não são candidatos a Arquivo Lógico Interno nem a Arquivo de Interface.</t>
        </r>
      </text>
    </comment>
    <comment ref="G6" authorId="0">
      <text>
        <r>
          <rPr>
            <sz val="8"/>
            <color indexed="8"/>
            <rFont val="Times New Roman"/>
            <family val="1"/>
          </rPr>
          <t>Tipo de Função:
ALI, AIE, EE, CE, SE, Não se aplica</t>
        </r>
      </text>
    </comment>
  </commentList>
</comments>
</file>

<file path=xl/comments5.xml><?xml version="1.0" encoding="utf-8"?>
<comments xmlns="http://schemas.openxmlformats.org/spreadsheetml/2006/main">
  <authors>
    <author>Ana Miccolis</author>
    <author/>
  </authors>
  <commentList>
    <comment ref="F5" authorId="0">
      <text>
        <r>
          <rPr>
            <b/>
            <sz val="9"/>
            <color indexed="81"/>
            <rFont val="Tahoma"/>
            <family val="2"/>
          </rPr>
          <t>Na contagem estimada não se divide o total de Pontos de Função nas possíveis releases e/ou sprints. O valor total será utilizado para fechar a OS e contempla todo o projeto.</t>
        </r>
        <r>
          <rPr>
            <sz val="9"/>
            <color indexed="81"/>
            <rFont val="Tahoma"/>
            <family val="2"/>
          </rPr>
          <t xml:space="preserve">
</t>
        </r>
      </text>
    </comment>
    <comment ref="B9" authorId="1">
      <text>
        <r>
          <rPr>
            <sz val="8"/>
            <color indexed="8"/>
            <rFont val="Times New Roman"/>
            <family val="1"/>
          </rPr>
          <t>Entrada Externa</t>
        </r>
      </text>
    </comment>
    <comment ref="B17" authorId="1">
      <text>
        <r>
          <rPr>
            <sz val="8"/>
            <color indexed="8"/>
            <rFont val="Times New Roman"/>
            <family val="1"/>
          </rPr>
          <t>Entrada Externa</t>
        </r>
      </text>
    </comment>
  </commentList>
</comments>
</file>

<file path=xl/comments6.xml><?xml version="1.0" encoding="utf-8"?>
<comments xmlns="http://schemas.openxmlformats.org/spreadsheetml/2006/main">
  <authors>
    <author>02782357</author>
  </authors>
  <commentList>
    <comment ref="I6" authorId="0">
      <text>
        <r>
          <rPr>
            <b/>
            <sz val="9"/>
            <color indexed="81"/>
            <rFont val="Tahoma"/>
            <family val="2"/>
          </rPr>
          <t>02782357:</t>
        </r>
        <r>
          <rPr>
            <sz val="9"/>
            <color indexed="81"/>
            <rFont val="Tahoma"/>
            <family val="2"/>
          </rPr>
          <t xml:space="preserve">
Calcula a Complexidade segundo as regras do CPM 4.3.1 do IFPUG</t>
        </r>
      </text>
    </comment>
  </commentList>
</comments>
</file>

<file path=xl/comments7.xml><?xml version="1.0" encoding="utf-8"?>
<comments xmlns="http://schemas.openxmlformats.org/spreadsheetml/2006/main">
  <authors>
    <author>02782357</author>
  </authors>
  <commentList>
    <comment ref="I6" authorId="0">
      <text>
        <r>
          <rPr>
            <b/>
            <sz val="9"/>
            <color indexed="81"/>
            <rFont val="Tahoma"/>
            <family val="2"/>
          </rPr>
          <t>02782357:</t>
        </r>
        <r>
          <rPr>
            <sz val="9"/>
            <color indexed="81"/>
            <rFont val="Tahoma"/>
            <family val="2"/>
          </rPr>
          <t xml:space="preserve">
Calcula a Complexidade segundo as regras do CPM 4.3.1 do IFPUG</t>
        </r>
      </text>
    </comment>
  </commentList>
</comments>
</file>

<file path=xl/comments8.xml><?xml version="1.0" encoding="utf-8"?>
<comments xmlns="http://schemas.openxmlformats.org/spreadsheetml/2006/main">
  <authors>
    <author>02782357</author>
  </authors>
  <commentList>
    <comment ref="I6" authorId="0">
      <text>
        <r>
          <rPr>
            <b/>
            <sz val="9"/>
            <color indexed="81"/>
            <rFont val="Tahoma"/>
            <family val="2"/>
          </rPr>
          <t>02782357:</t>
        </r>
        <r>
          <rPr>
            <sz val="9"/>
            <color indexed="81"/>
            <rFont val="Tahoma"/>
            <family val="2"/>
          </rPr>
          <t xml:space="preserve">
Calcula a Complexidade segundo as regras do CPM 4.3.1 do IFPUG</t>
        </r>
      </text>
    </comment>
  </commentList>
</comments>
</file>

<file path=xl/comments9.xml><?xml version="1.0" encoding="utf-8"?>
<comments xmlns="http://schemas.openxmlformats.org/spreadsheetml/2006/main">
  <authors>
    <author>02782357</author>
  </authors>
  <commentList>
    <comment ref="I6" authorId="0">
      <text>
        <r>
          <rPr>
            <b/>
            <sz val="9"/>
            <color indexed="81"/>
            <rFont val="Tahoma"/>
            <family val="2"/>
          </rPr>
          <t>02782357:</t>
        </r>
        <r>
          <rPr>
            <sz val="9"/>
            <color indexed="81"/>
            <rFont val="Tahoma"/>
            <family val="2"/>
          </rPr>
          <t xml:space="preserve">
Calcula a Complexidade segundo as regras do CPM 4.3.1 do IFPUG</t>
        </r>
      </text>
    </comment>
  </commentList>
</comments>
</file>

<file path=xl/sharedStrings.xml><?xml version="1.0" encoding="utf-8"?>
<sst xmlns="http://schemas.openxmlformats.org/spreadsheetml/2006/main" count="306" uniqueCount="98">
  <si>
    <t>Sprint</t>
  </si>
  <si>
    <t>História</t>
  </si>
  <si>
    <t xml:space="preserve">Processo Elementar
Grupo de Dados 
</t>
  </si>
  <si>
    <t>Inclusão</t>
  </si>
  <si>
    <t>Exclusão</t>
  </si>
  <si>
    <t>Refinamento</t>
  </si>
  <si>
    <t>Categoria</t>
  </si>
  <si>
    <t>Tipo</t>
  </si>
  <si>
    <t>EE</t>
  </si>
  <si>
    <t>CE</t>
  </si>
  <si>
    <t>SE</t>
  </si>
  <si>
    <t>ALI</t>
  </si>
  <si>
    <t>AIE</t>
  </si>
  <si>
    <t>DER</t>
  </si>
  <si>
    <t>Observação</t>
  </si>
  <si>
    <t>Complexidade</t>
  </si>
  <si>
    <t>PFs</t>
  </si>
  <si>
    <t>PFs x Fator</t>
  </si>
  <si>
    <t>Escopo</t>
  </si>
  <si>
    <t>Documentação</t>
  </si>
  <si>
    <t>Fator</t>
  </si>
  <si>
    <t>Melhoria</t>
  </si>
  <si>
    <t>Desenvolvimento</t>
  </si>
  <si>
    <t>Não conta</t>
  </si>
  <si>
    <t>Tipo de Contagem</t>
  </si>
  <si>
    <t>Alteração</t>
  </si>
  <si>
    <t>Tipos de Função</t>
  </si>
  <si>
    <t>Fator de Ajuste</t>
  </si>
  <si>
    <t>AR/
TR</t>
  </si>
  <si>
    <t>CC</t>
  </si>
  <si>
    <t>Total
da Release1</t>
  </si>
  <si>
    <t>Pontos de Função</t>
  </si>
  <si>
    <t>Total
da Release2</t>
  </si>
  <si>
    <t>Conversão</t>
  </si>
  <si>
    <t xml:space="preserve">Processo Elementar ou
Grupo de Dados 
</t>
  </si>
  <si>
    <t>Tipo de Manutenção
Não funcional</t>
  </si>
  <si>
    <t>Corretiva SISP tópico 4.4</t>
  </si>
  <si>
    <t>Adaptativa SISP tópico 4.8</t>
  </si>
  <si>
    <t>Mudança de Plataforma
 SISP tópicos 4.5 e 4.6</t>
  </si>
  <si>
    <t>Verificação de Erros
 SISP tópico 4.13</t>
  </si>
  <si>
    <t>Testes em Funções Transacionais
 SISP tópico 4.14</t>
  </si>
  <si>
    <t>Componente Interno Reutilizavel
 SISP tópico 4.15</t>
  </si>
  <si>
    <t>Apuração Especial ou 
Atualização de Dados
 SISP tópicos 4.9 e 4.10</t>
  </si>
  <si>
    <t>Tipo de Manutenção
 Não funcional</t>
  </si>
  <si>
    <t>Total de PFs</t>
  </si>
  <si>
    <t xml:space="preserve">Total de Pontos de Função </t>
  </si>
  <si>
    <t>Tipo de Atividade de Documentação</t>
  </si>
  <si>
    <t>Sem Engenharia Reversa
 Roteiro Iplanrio tópico 3.7</t>
  </si>
  <si>
    <t>Com Engenharia Reversa e/ou 
que gere Requisitos Funcionais
 Roteiro Iplanrio tópico 3.7</t>
  </si>
  <si>
    <t>Fator
 Documentação</t>
  </si>
  <si>
    <t xml:space="preserve">Fator de Ajuste
Documentação </t>
  </si>
  <si>
    <t>Requisitos</t>
  </si>
  <si>
    <t>Empresa</t>
  </si>
  <si>
    <t>IPLAN-RIO</t>
  </si>
  <si>
    <t>Aplicação</t>
  </si>
  <si>
    <t>Projeto</t>
  </si>
  <si>
    <t>Líder do Projeto</t>
  </si>
  <si>
    <t>Responsável Medição</t>
  </si>
  <si>
    <t>Última Revisão:</t>
  </si>
  <si>
    <t>Fase Atual da Medição</t>
  </si>
  <si>
    <t>Propósito da Contagem</t>
  </si>
  <si>
    <t>Escopo da Contagem</t>
  </si>
  <si>
    <t>Fase</t>
  </si>
  <si>
    <t>Análise e Design</t>
  </si>
  <si>
    <t>Implementação</t>
  </si>
  <si>
    <t>Total</t>
  </si>
  <si>
    <t xml:space="preserve">Pontros de Função 
com Fator de Impacto por
Tipo de Contagem
</t>
  </si>
  <si>
    <t>Total Geral</t>
  </si>
  <si>
    <t>Manutenções Não Funcionais</t>
  </si>
  <si>
    <t>Data Medição</t>
  </si>
  <si>
    <t>Método de Medição - Nesma - Indicativa</t>
  </si>
  <si>
    <t>Grupo de Dados (Arquivo Lógico Interno ou Arquivo de Interface Externa)</t>
  </si>
  <si>
    <t>PF</t>
  </si>
  <si>
    <t>Observações</t>
  </si>
  <si>
    <t>Todas as Iterações</t>
  </si>
  <si>
    <t>Contagem Indicativa - Sumario</t>
  </si>
  <si>
    <t>Tipo de Função</t>
  </si>
  <si>
    <t>Quantidade de Funções</t>
  </si>
  <si>
    <t>Total Por Tipo de Função</t>
  </si>
  <si>
    <t xml:space="preserve">        Total Contagem Indicativa</t>
  </si>
  <si>
    <t>Sumário Detalhada</t>
  </si>
  <si>
    <t>TOTAL Detalhada</t>
  </si>
  <si>
    <t xml:space="preserve">Total Indicativa </t>
  </si>
  <si>
    <t>Total Estimada</t>
  </si>
  <si>
    <t>Contagens Antecipadas</t>
  </si>
  <si>
    <t>Release Medida</t>
  </si>
  <si>
    <t>Sprint Medida</t>
  </si>
  <si>
    <t>Processo Elementar ou Grupo de Dados</t>
  </si>
  <si>
    <t>Não se Aplica</t>
  </si>
  <si>
    <t>Contagem NESMA Estimada - Sumario</t>
  </si>
  <si>
    <t>Complexidade Funcional</t>
  </si>
  <si>
    <t xml:space="preserve">% </t>
  </si>
  <si>
    <t>Média</t>
  </si>
  <si>
    <t>Baixa</t>
  </si>
  <si>
    <t>Subtotal</t>
  </si>
  <si>
    <t>Total PFs por Complexidade</t>
  </si>
  <si>
    <t>Releases e Sprints
especificadas</t>
  </si>
  <si>
    <t>Método de Medição - IFPUG Detalhada</t>
  </si>
</sst>
</file>

<file path=xl/styles.xml><?xml version="1.0" encoding="utf-8"?>
<styleSheet xmlns="http://schemas.openxmlformats.org/spreadsheetml/2006/main">
  <numFmts count="2">
    <numFmt numFmtId="164" formatCode="dd/mm/yy"/>
    <numFmt numFmtId="165" formatCode="0.0%"/>
  </numFmts>
  <fonts count="32">
    <font>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1"/>
      <color theme="0"/>
      <name val="Calibri"/>
      <family val="2"/>
      <scheme val="minor"/>
    </font>
    <font>
      <sz val="11"/>
      <color theme="0"/>
      <name val="Calibri"/>
      <family val="2"/>
      <scheme val="minor"/>
    </font>
    <font>
      <sz val="10"/>
      <name val="Arial"/>
      <family val="2"/>
    </font>
    <font>
      <b/>
      <sz val="10"/>
      <name val="Franklin Gothic Medium"/>
      <family val="2"/>
    </font>
    <font>
      <sz val="10"/>
      <name val="Franklin Gothic Medium"/>
      <family val="2"/>
    </font>
    <font>
      <sz val="9"/>
      <color indexed="12"/>
      <name val="Franklin Gothic Medium"/>
      <family val="2"/>
    </font>
    <font>
      <sz val="9"/>
      <name val="Franklin Gothic Medium"/>
      <family val="2"/>
    </font>
    <font>
      <b/>
      <sz val="9"/>
      <color indexed="12"/>
      <name val="Franklin Gothic Medium"/>
      <family val="2"/>
    </font>
    <font>
      <sz val="10"/>
      <color indexed="12"/>
      <name val="Franklin Gothic Medium"/>
      <family val="2"/>
    </font>
    <font>
      <sz val="9"/>
      <color indexed="10"/>
      <name val="Franklin Gothic Medium"/>
      <family val="2"/>
    </font>
    <font>
      <b/>
      <sz val="12"/>
      <name val="Franklin Gothic Medium"/>
      <family val="2"/>
    </font>
    <font>
      <sz val="8"/>
      <color indexed="8"/>
      <name val="Times New Roman"/>
      <family val="1"/>
    </font>
    <font>
      <sz val="11"/>
      <name val="Calibri"/>
      <family val="2"/>
      <scheme val="minor"/>
    </font>
    <font>
      <sz val="8"/>
      <color indexed="9"/>
      <name val="Franklin Gothic Medium"/>
      <family val="2"/>
    </font>
    <font>
      <sz val="8"/>
      <name val="Franklin Gothic Medium"/>
      <family val="2"/>
    </font>
    <font>
      <sz val="10"/>
      <name val="Tahoma"/>
      <family val="2"/>
    </font>
    <font>
      <sz val="9"/>
      <color indexed="9"/>
      <name val="Franklin Gothic Medium"/>
      <family val="2"/>
    </font>
    <font>
      <b/>
      <sz val="9"/>
      <name val="Franklin Gothic Medium"/>
      <family val="2"/>
    </font>
    <font>
      <b/>
      <sz val="10"/>
      <color theme="9"/>
      <name val="Franklin Gothic Medium"/>
      <family val="2"/>
    </font>
    <font>
      <b/>
      <sz val="10"/>
      <color theme="5" tint="-0.249977111117893"/>
      <name val="Franklin Gothic Medium"/>
      <family val="2"/>
    </font>
    <font>
      <sz val="10"/>
      <color theme="6" tint="-0.249977111117893"/>
      <name val="Franklin Gothic Medium"/>
      <family val="2"/>
    </font>
    <font>
      <b/>
      <sz val="11"/>
      <color theme="1"/>
      <name val="Calibri"/>
      <family val="2"/>
      <scheme val="minor"/>
    </font>
    <font>
      <b/>
      <sz val="11"/>
      <color theme="1"/>
      <name val="Franklin Gothic Medium"/>
      <family val="2"/>
    </font>
    <font>
      <b/>
      <sz val="6"/>
      <color theme="0"/>
      <name val="Calibri"/>
      <family val="2"/>
      <scheme val="minor"/>
    </font>
    <font>
      <b/>
      <sz val="10"/>
      <color theme="0"/>
      <name val="Calibri"/>
      <family val="2"/>
      <scheme val="minor"/>
    </font>
    <font>
      <b/>
      <sz val="8"/>
      <color theme="0"/>
      <name val="Calibri"/>
      <family val="2"/>
      <scheme val="minor"/>
    </font>
    <font>
      <b/>
      <sz val="11"/>
      <color theme="0"/>
      <name val="Franklin Gothic Medium"/>
      <family val="2"/>
    </font>
    <font>
      <b/>
      <sz val="11"/>
      <name val="Calibri"/>
      <family val="2"/>
      <scheme val="minor"/>
    </font>
  </fonts>
  <fills count="16">
    <fill>
      <patternFill patternType="none"/>
    </fill>
    <fill>
      <patternFill patternType="gray125"/>
    </fill>
    <fill>
      <patternFill patternType="solid">
        <fgColor rgb="FFFFCC99"/>
      </patternFill>
    </fill>
    <fill>
      <patternFill patternType="solid">
        <fgColor rgb="FFA5A5A5"/>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theme="7" tint="0.59999389629810485"/>
        <bgColor indexed="64"/>
      </patternFill>
    </fill>
    <fill>
      <patternFill patternType="solid">
        <fgColor rgb="FFFFFF00"/>
        <bgColor indexed="64"/>
      </patternFill>
    </fill>
    <fill>
      <patternFill patternType="solid">
        <fgColor indexed="22"/>
        <bgColor indexed="31"/>
      </patternFill>
    </fill>
    <fill>
      <patternFill patternType="solid">
        <fgColor indexed="23"/>
        <bgColor indexed="55"/>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s>
  <borders count="58">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8"/>
      </top>
      <bottom/>
      <diagonal/>
    </border>
    <border>
      <left style="thin">
        <color indexed="8"/>
      </left>
      <right/>
      <top/>
      <bottom style="thin">
        <color indexed="64"/>
      </bottom>
      <diagonal/>
    </border>
    <border>
      <left/>
      <right style="thin">
        <color indexed="8"/>
      </right>
      <top/>
      <bottom style="thin">
        <color indexed="64"/>
      </bottom>
      <diagonal/>
    </border>
    <border>
      <left style="medium">
        <color indexed="8"/>
      </left>
      <right/>
      <top/>
      <bottom/>
      <diagonal/>
    </border>
    <border>
      <left style="medium">
        <color indexed="8"/>
      </left>
      <right/>
      <top style="thin">
        <color indexed="8"/>
      </top>
      <bottom style="thin">
        <color indexed="8"/>
      </bottom>
      <diagonal/>
    </border>
    <border>
      <left style="medium">
        <color indexed="8"/>
      </left>
      <right style="thin">
        <color indexed="8"/>
      </right>
      <top style="thin">
        <color indexed="8"/>
      </top>
      <bottom style="thin">
        <color indexed="8"/>
      </bottom>
      <diagonal/>
    </border>
    <border>
      <left/>
      <right style="hair">
        <color indexed="8"/>
      </right>
      <top style="thin">
        <color indexed="8"/>
      </top>
      <bottom style="thin">
        <color indexed="8"/>
      </bottom>
      <diagonal/>
    </border>
    <border>
      <left style="thin">
        <color indexed="64"/>
      </left>
      <right/>
      <top style="thin">
        <color indexed="8"/>
      </top>
      <bottom style="dashed">
        <color indexed="23"/>
      </bottom>
      <diagonal/>
    </border>
    <border>
      <left/>
      <right/>
      <top style="thin">
        <color indexed="8"/>
      </top>
      <bottom style="dashed">
        <color indexed="23"/>
      </bottom>
      <diagonal/>
    </border>
    <border>
      <left style="medium">
        <color indexed="8"/>
      </left>
      <right/>
      <top style="thin">
        <color indexed="8"/>
      </top>
      <bottom style="hair">
        <color indexed="8"/>
      </bottom>
      <diagonal/>
    </border>
    <border>
      <left/>
      <right/>
      <top style="thin">
        <color indexed="8"/>
      </top>
      <bottom style="hair">
        <color indexed="8"/>
      </bottom>
      <diagonal/>
    </border>
    <border>
      <left style="thin">
        <color indexed="8"/>
      </left>
      <right style="medium">
        <color indexed="8"/>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right/>
      <top/>
      <bottom style="thin">
        <color indexed="8"/>
      </bottom>
      <diagonal/>
    </border>
    <border>
      <left/>
      <right style="medium">
        <color indexed="8"/>
      </right>
      <top/>
      <bottom/>
      <diagonal/>
    </border>
    <border>
      <left style="medium">
        <color indexed="8"/>
      </left>
      <right/>
      <top/>
      <bottom style="thin">
        <color indexed="8"/>
      </bottom>
      <diagonal/>
    </border>
    <border>
      <left/>
      <right style="medium">
        <color indexed="8"/>
      </right>
      <top/>
      <bottom style="thin">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style="thin">
        <color indexed="8"/>
      </bottom>
      <diagonal/>
    </border>
    <border>
      <left style="thin">
        <color indexed="8"/>
      </left>
      <right/>
      <top/>
      <bottom style="thin">
        <color indexed="8"/>
      </bottom>
      <diagonal/>
    </border>
    <border>
      <left style="medium">
        <color indexed="8"/>
      </left>
      <right/>
      <top style="thin">
        <color indexed="64"/>
      </top>
      <bottom style="thin">
        <color indexed="8"/>
      </bottom>
      <diagonal/>
    </border>
    <border>
      <left/>
      <right/>
      <top style="thin">
        <color indexed="64"/>
      </top>
      <bottom style="thin">
        <color indexed="8"/>
      </bottom>
      <diagonal/>
    </border>
    <border>
      <left/>
      <right style="thin">
        <color indexed="8"/>
      </right>
      <top style="thin">
        <color indexed="64"/>
      </top>
      <bottom style="thin">
        <color indexed="8"/>
      </bottom>
      <diagonal/>
    </border>
    <border>
      <left style="thin">
        <color indexed="8"/>
      </left>
      <right/>
      <top style="thin">
        <color indexed="64"/>
      </top>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diagonal/>
    </border>
  </borders>
  <cellStyleXfs count="10">
    <xf numFmtId="0" fontId="0" fillId="0" borderId="0"/>
    <xf numFmtId="0" fontId="3" fillId="2" borderId="1" applyNumberFormat="0" applyAlignment="0" applyProtection="0"/>
    <xf numFmtId="0" fontId="4" fillId="3" borderId="2" applyNumberFormat="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6" fillId="0" borderId="0"/>
    <xf numFmtId="9" fontId="6" fillId="0" borderId="0" applyFill="0" applyBorder="0" applyAlignment="0" applyProtection="0"/>
  </cellStyleXfs>
  <cellXfs count="281">
    <xf numFmtId="0" fontId="0" fillId="0" borderId="0" xfId="0"/>
    <xf numFmtId="0" fontId="0" fillId="0" borderId="0" xfId="0" applyAlignment="1">
      <alignment wrapText="1"/>
    </xf>
    <xf numFmtId="0" fontId="3" fillId="2" borderId="1" xfId="1"/>
    <xf numFmtId="0" fontId="4" fillId="3" borderId="2" xfId="2"/>
    <xf numFmtId="10" fontId="0" fillId="0" borderId="0" xfId="0" applyNumberFormat="1"/>
    <xf numFmtId="9" fontId="0" fillId="0" borderId="0" xfId="0" applyNumberFormat="1"/>
    <xf numFmtId="0" fontId="5" fillId="5" borderId="0" xfId="4"/>
    <xf numFmtId="10" fontId="5" fillId="4" borderId="0" xfId="3" applyNumberFormat="1"/>
    <xf numFmtId="2" fontId="0" fillId="0" borderId="0" xfId="0" applyNumberFormat="1"/>
    <xf numFmtId="4" fontId="0" fillId="0" borderId="0" xfId="0" applyNumberFormat="1"/>
    <xf numFmtId="0" fontId="5" fillId="6" borderId="0" xfId="5" applyAlignment="1">
      <alignment wrapText="1"/>
    </xf>
    <xf numFmtId="0" fontId="5" fillId="7" borderId="0" xfId="6"/>
    <xf numFmtId="10" fontId="5" fillId="8" borderId="0" xfId="7" applyNumberFormat="1" applyAlignment="1">
      <alignment wrapText="1"/>
    </xf>
    <xf numFmtId="0" fontId="8" fillId="0" borderId="0" xfId="8" applyFont="1" applyProtection="1"/>
    <xf numFmtId="0" fontId="10" fillId="0" borderId="0" xfId="8" applyFont="1" applyProtection="1"/>
    <xf numFmtId="0" fontId="12" fillId="0" borderId="0" xfId="8" applyFont="1" applyBorder="1" applyAlignment="1" applyProtection="1">
      <alignment horizontal="center"/>
    </xf>
    <xf numFmtId="0" fontId="8" fillId="0" borderId="0" xfId="8" applyFont="1" applyBorder="1" applyAlignment="1" applyProtection="1">
      <alignment horizontal="left" vertical="top" wrapText="1"/>
    </xf>
    <xf numFmtId="0" fontId="7" fillId="0" borderId="0" xfId="8" applyFont="1" applyBorder="1" applyAlignment="1" applyProtection="1">
      <alignment horizontal="center" vertical="center"/>
    </xf>
    <xf numFmtId="0" fontId="8" fillId="0" borderId="15" xfId="8" applyFont="1" applyBorder="1" applyAlignment="1" applyProtection="1">
      <alignment horizontal="left" vertical="top" wrapText="1"/>
    </xf>
    <xf numFmtId="0" fontId="8" fillId="0" borderId="16" xfId="8" applyFont="1" applyBorder="1" applyAlignment="1" applyProtection="1">
      <alignment horizontal="left" vertical="top" wrapText="1"/>
    </xf>
    <xf numFmtId="0" fontId="8" fillId="0" borderId="14" xfId="8" applyFont="1" applyBorder="1" applyAlignment="1" applyProtection="1">
      <alignment horizontal="left" vertical="top" wrapText="1"/>
    </xf>
    <xf numFmtId="0" fontId="8" fillId="0" borderId="0" xfId="8" applyFont="1" applyBorder="1" applyProtection="1"/>
    <xf numFmtId="0" fontId="14" fillId="0" borderId="0" xfId="8" applyFont="1" applyAlignment="1" applyProtection="1">
      <alignment horizontal="center"/>
    </xf>
    <xf numFmtId="0" fontId="16" fillId="9" borderId="0" xfId="3" applyFont="1" applyFill="1"/>
    <xf numFmtId="0" fontId="7" fillId="0" borderId="0" xfId="8" applyFont="1" applyBorder="1" applyAlignment="1">
      <alignment horizontal="center" vertical="center"/>
    </xf>
    <xf numFmtId="0" fontId="8" fillId="0" borderId="0" xfId="8" applyFont="1"/>
    <xf numFmtId="0" fontId="10" fillId="11" borderId="3" xfId="8" applyFont="1" applyFill="1" applyBorder="1" applyAlignment="1">
      <alignment horizontal="left" vertical="center" wrapText="1"/>
    </xf>
    <xf numFmtId="14" fontId="10" fillId="11" borderId="3" xfId="8" applyNumberFormat="1" applyFont="1" applyFill="1" applyBorder="1" applyAlignment="1">
      <alignment horizontal="left" vertical="center" wrapText="1"/>
    </xf>
    <xf numFmtId="0" fontId="10" fillId="11" borderId="3" xfId="8" applyFont="1" applyFill="1" applyBorder="1" applyAlignment="1">
      <alignment horizontal="left" vertical="center"/>
    </xf>
    <xf numFmtId="0" fontId="8" fillId="0" borderId="0" xfId="8" applyFont="1" applyAlignment="1">
      <alignment vertical="center"/>
    </xf>
    <xf numFmtId="0" fontId="10" fillId="0" borderId="0" xfId="8" applyFont="1" applyFill="1" applyBorder="1" applyAlignment="1">
      <alignment horizontal="center" vertical="center"/>
    </xf>
    <xf numFmtId="0" fontId="10" fillId="0" borderId="0" xfId="8" applyFont="1" applyBorder="1" applyAlignment="1">
      <alignment horizontal="left" vertical="center"/>
    </xf>
    <xf numFmtId="0" fontId="17" fillId="12" borderId="4" xfId="8" applyFont="1" applyFill="1" applyBorder="1" applyAlignment="1">
      <alignment horizontal="center" vertical="center"/>
    </xf>
    <xf numFmtId="0" fontId="17" fillId="12" borderId="4" xfId="8" applyFont="1" applyFill="1" applyBorder="1" applyAlignment="1">
      <alignment horizontal="center"/>
    </xf>
    <xf numFmtId="0" fontId="18" fillId="0" borderId="0" xfId="8" applyFont="1" applyAlignment="1">
      <alignment vertical="center"/>
    </xf>
    <xf numFmtId="0" fontId="18" fillId="0" borderId="5" xfId="8" applyFont="1" applyBorder="1" applyAlignment="1" applyProtection="1">
      <alignment horizontal="center"/>
      <protection locked="0"/>
    </xf>
    <xf numFmtId="0" fontId="18" fillId="11" borderId="5" xfId="8" applyFont="1" applyFill="1" applyBorder="1" applyAlignment="1">
      <alignment horizontal="center"/>
    </xf>
    <xf numFmtId="0" fontId="18" fillId="0" borderId="0" xfId="8" applyFont="1"/>
    <xf numFmtId="0" fontId="18" fillId="0" borderId="0" xfId="8" applyFont="1" applyProtection="1">
      <protection locked="0"/>
    </xf>
    <xf numFmtId="0" fontId="10" fillId="11" borderId="29" xfId="8" applyFont="1" applyFill="1" applyBorder="1" applyAlignment="1">
      <alignment vertical="center"/>
    </xf>
    <xf numFmtId="0" fontId="10" fillId="0" borderId="0" xfId="8" applyFont="1"/>
    <xf numFmtId="0" fontId="10" fillId="11" borderId="12" xfId="8" applyFont="1" applyFill="1" applyBorder="1" applyAlignment="1">
      <alignment vertical="center"/>
    </xf>
    <xf numFmtId="0" fontId="10" fillId="11" borderId="0" xfId="8" applyFont="1" applyFill="1" applyBorder="1"/>
    <xf numFmtId="0" fontId="10" fillId="0" borderId="38" xfId="8" applyFont="1" applyBorder="1"/>
    <xf numFmtId="0" fontId="10" fillId="0" borderId="25" xfId="8" applyFont="1" applyBorder="1"/>
    <xf numFmtId="0" fontId="10" fillId="0" borderId="0" xfId="8" applyFont="1" applyFill="1" applyBorder="1"/>
    <xf numFmtId="0" fontId="10" fillId="0" borderId="25" xfId="8" applyFont="1" applyFill="1" applyBorder="1"/>
    <xf numFmtId="0" fontId="10" fillId="0" borderId="39" xfId="8" applyFont="1" applyBorder="1"/>
    <xf numFmtId="0" fontId="10" fillId="0" borderId="28" xfId="8" applyFont="1" applyBorder="1"/>
    <xf numFmtId="0" fontId="10" fillId="0" borderId="0" xfId="8" applyFont="1" applyBorder="1"/>
    <xf numFmtId="0" fontId="10" fillId="0" borderId="40" xfId="8" applyFont="1" applyFill="1" applyBorder="1"/>
    <xf numFmtId="0" fontId="10" fillId="0" borderId="41" xfId="8" applyFont="1" applyBorder="1"/>
    <xf numFmtId="10" fontId="10" fillId="0" borderId="41" xfId="8" applyNumberFormat="1" applyFont="1" applyBorder="1"/>
    <xf numFmtId="0" fontId="21" fillId="0" borderId="0" xfId="8" applyFont="1" applyFill="1" applyBorder="1"/>
    <xf numFmtId="0" fontId="10" fillId="0" borderId="42" xfId="8" applyFont="1" applyBorder="1"/>
    <xf numFmtId="0" fontId="10" fillId="0" borderId="40" xfId="8" applyFont="1" applyBorder="1"/>
    <xf numFmtId="0" fontId="10" fillId="0" borderId="43" xfId="8" applyFont="1" applyBorder="1"/>
    <xf numFmtId="0" fontId="21" fillId="0" borderId="0" xfId="8" applyFont="1" applyBorder="1" applyAlignment="1">
      <alignment horizontal="center"/>
    </xf>
    <xf numFmtId="0" fontId="10" fillId="0" borderId="0" xfId="8" applyFont="1" applyBorder="1" applyAlignment="1">
      <alignment horizontal="center"/>
    </xf>
    <xf numFmtId="2" fontId="10" fillId="0" borderId="0" xfId="8" applyNumberFormat="1" applyFont="1" applyAlignment="1">
      <alignment horizontal="center"/>
    </xf>
    <xf numFmtId="2" fontId="10" fillId="0" borderId="0" xfId="9" applyNumberFormat="1" applyFont="1" applyFill="1" applyBorder="1" applyAlignment="1" applyProtection="1">
      <alignment horizontal="center"/>
    </xf>
    <xf numFmtId="2" fontId="10" fillId="0" borderId="0" xfId="9" applyNumberFormat="1" applyFont="1" applyFill="1" applyBorder="1" applyAlignment="1" applyProtection="1"/>
    <xf numFmtId="2" fontId="21" fillId="0" borderId="0" xfId="9" applyNumberFormat="1" applyFont="1" applyFill="1" applyBorder="1" applyAlignment="1" applyProtection="1"/>
    <xf numFmtId="0" fontId="8" fillId="0" borderId="17" xfId="8" applyFont="1" applyBorder="1" applyAlignment="1" applyProtection="1">
      <alignment horizontal="left" vertical="top" wrapText="1"/>
    </xf>
    <xf numFmtId="0" fontId="6" fillId="0" borderId="18" xfId="8" applyBorder="1" applyAlignment="1" applyProtection="1"/>
    <xf numFmtId="0" fontId="6" fillId="0" borderId="19" xfId="8" applyBorder="1" applyAlignment="1" applyProtection="1"/>
    <xf numFmtId="0" fontId="6" fillId="0" borderId="20" xfId="8" applyBorder="1" applyAlignment="1" applyProtection="1"/>
    <xf numFmtId="0" fontId="6" fillId="0" borderId="0" xfId="8" applyBorder="1" applyAlignment="1" applyProtection="1"/>
    <xf numFmtId="0" fontId="6" fillId="0" borderId="21" xfId="8" applyBorder="1" applyAlignment="1" applyProtection="1"/>
    <xf numFmtId="0" fontId="6" fillId="0" borderId="22" xfId="8" applyBorder="1" applyAlignment="1" applyProtection="1"/>
    <xf numFmtId="0" fontId="6" fillId="0" borderId="23" xfId="8" applyBorder="1" applyAlignment="1" applyProtection="1"/>
    <xf numFmtId="0" fontId="6" fillId="0" borderId="24" xfId="8" applyBorder="1" applyAlignment="1" applyProtection="1"/>
    <xf numFmtId="0" fontId="10" fillId="0" borderId="6" xfId="8" applyFont="1" applyBorder="1" applyAlignment="1" applyProtection="1">
      <alignment vertical="center"/>
    </xf>
    <xf numFmtId="0" fontId="10" fillId="0" borderId="7" xfId="8" applyFont="1" applyBorder="1" applyAlignment="1" applyProtection="1">
      <alignment vertical="center"/>
    </xf>
    <xf numFmtId="0" fontId="10" fillId="0" borderId="8" xfId="8" applyFont="1" applyBorder="1" applyAlignment="1" applyProtection="1">
      <alignment vertical="center"/>
    </xf>
    <xf numFmtId="0" fontId="18" fillId="0" borderId="34" xfId="8" applyFont="1" applyFill="1" applyBorder="1" applyAlignment="1" applyProtection="1">
      <alignment horizontal="left" vertical="center"/>
      <protection locked="0"/>
    </xf>
    <xf numFmtId="0" fontId="6" fillId="0" borderId="35" xfId="8" applyBorder="1" applyAlignment="1" applyProtection="1">
      <alignment horizontal="left" vertical="center"/>
      <protection locked="0"/>
    </xf>
    <xf numFmtId="0" fontId="18" fillId="0" borderId="6" xfId="8" applyFont="1" applyFill="1" applyBorder="1" applyAlignment="1" applyProtection="1">
      <alignment horizontal="left" vertical="center" wrapText="1"/>
      <protection locked="0"/>
    </xf>
    <xf numFmtId="0" fontId="17" fillId="12" borderId="30" xfId="8" applyFont="1" applyFill="1" applyBorder="1" applyAlignment="1">
      <alignment horizontal="center" vertical="center" wrapText="1"/>
    </xf>
    <xf numFmtId="0" fontId="10" fillId="11" borderId="12" xfId="8" applyFont="1" applyFill="1" applyBorder="1" applyAlignment="1">
      <alignment horizontal="left" vertical="center" wrapText="1"/>
    </xf>
    <xf numFmtId="0" fontId="10" fillId="11" borderId="30" xfId="8" applyFont="1" applyFill="1" applyBorder="1" applyAlignment="1">
      <alignment vertical="center"/>
    </xf>
    <xf numFmtId="0" fontId="7" fillId="0" borderId="0" xfId="8" applyFont="1" applyBorder="1" applyAlignment="1">
      <alignment horizontal="right" vertical="center"/>
    </xf>
    <xf numFmtId="0" fontId="19" fillId="0" borderId="47" xfId="8" applyFont="1" applyBorder="1" applyAlignment="1" applyProtection="1">
      <alignment wrapText="1"/>
      <protection locked="0"/>
    </xf>
    <xf numFmtId="0" fontId="19" fillId="0" borderId="12" xfId="8" applyFont="1" applyBorder="1" applyAlignment="1" applyProtection="1">
      <alignment wrapText="1"/>
      <protection locked="0"/>
    </xf>
    <xf numFmtId="0" fontId="19" fillId="0" borderId="48" xfId="8" applyFont="1" applyBorder="1" applyAlignment="1" applyProtection="1">
      <alignment wrapText="1"/>
      <protection locked="0"/>
    </xf>
    <xf numFmtId="0" fontId="18" fillId="0" borderId="29" xfId="8" applyFont="1" applyFill="1" applyBorder="1" applyAlignment="1" applyProtection="1">
      <alignment vertical="center"/>
      <protection locked="0"/>
    </xf>
    <xf numFmtId="0" fontId="0" fillId="0" borderId="12" xfId="0" applyBorder="1"/>
    <xf numFmtId="0" fontId="0" fillId="0" borderId="48" xfId="0" applyBorder="1"/>
    <xf numFmtId="0" fontId="10" fillId="0" borderId="0" xfId="8" applyFont="1" applyAlignment="1">
      <alignment horizontal="center"/>
    </xf>
    <xf numFmtId="0" fontId="10" fillId="0" borderId="0" xfId="0" applyFont="1" applyBorder="1" applyAlignment="1">
      <alignment horizontal="center"/>
    </xf>
    <xf numFmtId="0" fontId="10" fillId="0" borderId="40" xfId="0" applyFont="1" applyFill="1" applyBorder="1"/>
    <xf numFmtId="0" fontId="10" fillId="0" borderId="0" xfId="0" applyFon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165" fontId="10" fillId="0" borderId="0" xfId="9" applyNumberFormat="1" applyFont="1" applyFill="1" applyBorder="1" applyAlignment="1" applyProtection="1"/>
    <xf numFmtId="0" fontId="18" fillId="0" borderId="12" xfId="8" applyFont="1" applyFill="1" applyBorder="1" applyAlignment="1" applyProtection="1">
      <alignment vertical="center"/>
      <protection locked="0"/>
    </xf>
    <xf numFmtId="0" fontId="18" fillId="0" borderId="48" xfId="8" applyFont="1" applyFill="1" applyBorder="1" applyAlignment="1" applyProtection="1">
      <alignment vertical="center"/>
      <protection locked="0"/>
    </xf>
    <xf numFmtId="14" fontId="10" fillId="11" borderId="30" xfId="8" applyNumberFormat="1" applyFont="1" applyFill="1" applyBorder="1" applyAlignment="1">
      <alignment vertical="center"/>
    </xf>
    <xf numFmtId="165" fontId="10" fillId="0" borderId="0" xfId="8" applyNumberFormat="1" applyFont="1"/>
    <xf numFmtId="0" fontId="10" fillId="11" borderId="42" xfId="8" applyFont="1" applyFill="1" applyBorder="1" applyAlignment="1">
      <alignment horizontal="left" vertical="center"/>
    </xf>
    <xf numFmtId="0" fontId="10" fillId="11" borderId="51" xfId="8" applyFont="1" applyFill="1" applyBorder="1" applyAlignment="1">
      <alignment horizontal="left" vertical="center" wrapText="1"/>
    </xf>
    <xf numFmtId="0" fontId="10" fillId="11" borderId="40" xfId="8" applyFont="1" applyFill="1" applyBorder="1" applyAlignment="1">
      <alignment horizontal="left" vertical="center" wrapText="1"/>
    </xf>
    <xf numFmtId="0" fontId="26" fillId="0" borderId="0" xfId="0" applyFont="1"/>
    <xf numFmtId="0" fontId="8" fillId="14" borderId="8" xfId="8" applyFont="1" applyFill="1" applyBorder="1"/>
    <xf numFmtId="0" fontId="8" fillId="14" borderId="8" xfId="8" applyFont="1" applyFill="1" applyBorder="1" applyAlignment="1">
      <alignment vertical="center"/>
    </xf>
    <xf numFmtId="0" fontId="17" fillId="12" borderId="14" xfId="8" applyFont="1" applyFill="1" applyBorder="1" applyAlignment="1">
      <alignment horizontal="center" vertical="center" wrapText="1"/>
    </xf>
    <xf numFmtId="0" fontId="0" fillId="0" borderId="5" xfId="0" applyBorder="1"/>
    <xf numFmtId="2" fontId="0" fillId="0" borderId="5" xfId="0" applyNumberFormat="1" applyBorder="1"/>
    <xf numFmtId="0" fontId="25" fillId="13" borderId="5" xfId="0" applyFont="1" applyFill="1" applyBorder="1"/>
    <xf numFmtId="0" fontId="25" fillId="13" borderId="5" xfId="0" applyFont="1" applyFill="1" applyBorder="1" applyAlignment="1">
      <alignment wrapText="1"/>
    </xf>
    <xf numFmtId="2" fontId="0" fillId="0" borderId="5" xfId="0" applyNumberFormat="1" applyFill="1" applyBorder="1"/>
    <xf numFmtId="0" fontId="30" fillId="14" borderId="0" xfId="0" applyFont="1" applyFill="1"/>
    <xf numFmtId="2" fontId="30" fillId="14" borderId="0" xfId="0" applyNumberFormat="1" applyFont="1" applyFill="1"/>
    <xf numFmtId="14" fontId="10" fillId="11" borderId="57" xfId="8" applyNumberFormat="1" applyFont="1" applyFill="1" applyBorder="1" applyAlignment="1">
      <alignment vertical="center"/>
    </xf>
    <xf numFmtId="0" fontId="8" fillId="14" borderId="19" xfId="8" applyFont="1" applyFill="1" applyBorder="1" applyAlignment="1">
      <alignment vertical="center"/>
    </xf>
    <xf numFmtId="0" fontId="4" fillId="14" borderId="5" xfId="0" applyFont="1" applyFill="1" applyBorder="1" applyAlignment="1">
      <alignment horizontal="center" vertical="center"/>
    </xf>
    <xf numFmtId="0" fontId="4" fillId="14" borderId="5" xfId="0" applyFont="1" applyFill="1" applyBorder="1" applyAlignment="1">
      <alignment horizontal="center" vertical="center" wrapText="1"/>
    </xf>
    <xf numFmtId="0" fontId="27" fillId="14" borderId="5" xfId="0" applyFont="1" applyFill="1" applyBorder="1" applyAlignment="1">
      <alignment horizontal="center" vertical="center" wrapText="1"/>
    </xf>
    <xf numFmtId="0" fontId="28" fillId="14" borderId="5" xfId="0" applyFont="1" applyFill="1" applyBorder="1" applyAlignment="1">
      <alignment horizontal="center" vertical="center"/>
    </xf>
    <xf numFmtId="9" fontId="4" fillId="14" borderId="5" xfId="0" applyNumberFormat="1" applyFont="1" applyFill="1" applyBorder="1" applyAlignment="1">
      <alignment horizontal="center" vertical="center"/>
    </xf>
    <xf numFmtId="2" fontId="29" fillId="14" borderId="5" xfId="0" applyNumberFormat="1" applyFont="1" applyFill="1" applyBorder="1" applyAlignment="1">
      <alignment horizontal="center" vertical="center"/>
    </xf>
    <xf numFmtId="0" fontId="4" fillId="13" borderId="0" xfId="0" applyFont="1" applyFill="1" applyAlignment="1">
      <alignment vertical="center" wrapText="1"/>
    </xf>
    <xf numFmtId="0" fontId="4" fillId="13" borderId="0" xfId="0" applyFont="1" applyFill="1"/>
    <xf numFmtId="0" fontId="4" fillId="13" borderId="0" xfId="0" applyFont="1" applyFill="1" applyAlignment="1">
      <alignment wrapText="1"/>
    </xf>
    <xf numFmtId="0" fontId="27" fillId="13" borderId="0" xfId="0" applyFont="1" applyFill="1" applyAlignment="1">
      <alignment wrapText="1"/>
    </xf>
    <xf numFmtId="0" fontId="28" fillId="13" borderId="0" xfId="0" applyFont="1" applyFill="1"/>
    <xf numFmtId="9" fontId="4" fillId="13" borderId="0" xfId="0" applyNumberFormat="1" applyFont="1" applyFill="1"/>
    <xf numFmtId="2" fontId="29" fillId="13" borderId="0" xfId="0" applyNumberFormat="1" applyFont="1" applyFill="1"/>
    <xf numFmtId="0" fontId="4" fillId="13" borderId="0" xfId="0" applyFont="1" applyFill="1" applyAlignment="1">
      <alignment horizontal="center"/>
    </xf>
    <xf numFmtId="4" fontId="0" fillId="0" borderId="5" xfId="0" applyNumberFormat="1" applyBorder="1"/>
    <xf numFmtId="4" fontId="0" fillId="13" borderId="5" xfId="0" applyNumberFormat="1" applyFill="1" applyBorder="1"/>
    <xf numFmtId="4" fontId="25" fillId="13" borderId="5" xfId="0" applyNumberFormat="1" applyFont="1" applyFill="1" applyBorder="1"/>
    <xf numFmtId="0" fontId="4" fillId="15" borderId="0" xfId="0" applyFont="1" applyFill="1" applyAlignment="1">
      <alignment vertical="center" wrapText="1"/>
    </xf>
    <xf numFmtId="0" fontId="4" fillId="15" borderId="0" xfId="6" applyFont="1" applyFill="1" applyAlignment="1">
      <alignment vertical="center" wrapText="1"/>
    </xf>
    <xf numFmtId="0" fontId="4" fillId="15" borderId="0" xfId="0" applyFont="1" applyFill="1"/>
    <xf numFmtId="0" fontId="4" fillId="15" borderId="0" xfId="0" applyFont="1" applyFill="1" applyAlignment="1">
      <alignment wrapText="1"/>
    </xf>
    <xf numFmtId="0" fontId="27" fillId="15" borderId="0" xfId="0" applyFont="1" applyFill="1" applyAlignment="1">
      <alignment wrapText="1"/>
    </xf>
    <xf numFmtId="0" fontId="28" fillId="15" borderId="0" xfId="0" applyFont="1" applyFill="1"/>
    <xf numFmtId="9" fontId="29" fillId="15" borderId="0" xfId="6" applyNumberFormat="1" applyFont="1" applyFill="1" applyAlignment="1">
      <alignment wrapText="1"/>
    </xf>
    <xf numFmtId="2" fontId="29" fillId="15" borderId="0" xfId="0" applyNumberFormat="1" applyFont="1" applyFill="1"/>
    <xf numFmtId="0" fontId="4" fillId="15" borderId="0" xfId="0" applyFont="1" applyFill="1" applyAlignment="1">
      <alignment horizontal="center"/>
    </xf>
    <xf numFmtId="0" fontId="31" fillId="15" borderId="5" xfId="6" applyFont="1" applyFill="1" applyBorder="1"/>
    <xf numFmtId="4" fontId="31" fillId="15" borderId="5" xfId="6" applyNumberFormat="1" applyFont="1" applyFill="1" applyBorder="1"/>
    <xf numFmtId="0" fontId="0" fillId="15" borderId="5" xfId="0" applyFill="1" applyBorder="1"/>
    <xf numFmtId="0" fontId="25" fillId="15" borderId="5" xfId="0" applyFont="1" applyFill="1" applyBorder="1"/>
    <xf numFmtId="4" fontId="25" fillId="15" borderId="5" xfId="0" applyNumberFormat="1" applyFont="1" applyFill="1" applyBorder="1"/>
    <xf numFmtId="14" fontId="10" fillId="0" borderId="6" xfId="8" applyNumberFormat="1" applyFont="1" applyBorder="1" applyAlignment="1" applyProtection="1">
      <alignment horizontal="left" vertical="center"/>
    </xf>
    <xf numFmtId="0" fontId="10" fillId="0" borderId="7" xfId="8" applyFont="1" applyBorder="1" applyAlignment="1" applyProtection="1">
      <alignment horizontal="left" vertical="center"/>
    </xf>
    <xf numFmtId="0" fontId="10" fillId="0" borderId="8" xfId="8" applyFont="1" applyBorder="1" applyAlignment="1" applyProtection="1">
      <alignment horizontal="left" vertical="center"/>
    </xf>
    <xf numFmtId="0" fontId="10" fillId="0" borderId="17" xfId="8" applyFont="1" applyBorder="1" applyAlignment="1" applyProtection="1">
      <alignment horizontal="left"/>
    </xf>
    <xf numFmtId="0" fontId="10" fillId="0" borderId="18" xfId="8" applyFont="1" applyBorder="1" applyAlignment="1" applyProtection="1">
      <alignment horizontal="left"/>
    </xf>
    <xf numFmtId="0" fontId="9" fillId="0" borderId="5" xfId="8" applyFont="1" applyBorder="1" applyAlignment="1" applyProtection="1">
      <alignment horizontal="left" vertical="center"/>
    </xf>
    <xf numFmtId="0" fontId="10" fillId="0" borderId="5" xfId="8" applyFont="1" applyBorder="1" applyAlignment="1" applyProtection="1">
      <alignment horizontal="left" vertical="center"/>
    </xf>
    <xf numFmtId="0" fontId="8" fillId="0" borderId="6" xfId="8" applyFont="1" applyBorder="1" applyAlignment="1" applyProtection="1">
      <alignment horizontal="center"/>
    </xf>
    <xf numFmtId="0" fontId="8" fillId="0" borderId="7" xfId="8" applyFont="1" applyBorder="1" applyAlignment="1" applyProtection="1">
      <alignment horizontal="center"/>
    </xf>
    <xf numFmtId="0" fontId="8" fillId="0" borderId="8" xfId="8" applyFont="1" applyBorder="1" applyAlignment="1" applyProtection="1">
      <alignment horizontal="center"/>
    </xf>
    <xf numFmtId="0" fontId="10" fillId="0" borderId="6" xfId="8" applyFont="1" applyBorder="1" applyAlignment="1" applyProtection="1">
      <protection locked="0"/>
    </xf>
    <xf numFmtId="0" fontId="10" fillId="0" borderId="7" xfId="8" applyFont="1" applyBorder="1" applyAlignment="1" applyProtection="1">
      <protection locked="0"/>
    </xf>
    <xf numFmtId="0" fontId="10" fillId="0" borderId="8" xfId="8" applyFont="1" applyBorder="1" applyAlignment="1" applyProtection="1">
      <protection locked="0"/>
    </xf>
    <xf numFmtId="164" fontId="10" fillId="0" borderId="17" xfId="8" applyNumberFormat="1" applyFont="1" applyBorder="1" applyAlignment="1" applyProtection="1">
      <alignment horizontal="right"/>
    </xf>
    <xf numFmtId="164" fontId="10" fillId="0" borderId="18" xfId="8" applyNumberFormat="1" applyFont="1" applyBorder="1" applyAlignment="1" applyProtection="1">
      <alignment horizontal="right"/>
    </xf>
    <xf numFmtId="0" fontId="10" fillId="0" borderId="6" xfId="8" applyFont="1" applyBorder="1" applyAlignment="1" applyProtection="1">
      <alignment horizontal="left"/>
    </xf>
    <xf numFmtId="0" fontId="10" fillId="0" borderId="7" xfId="8" applyFont="1" applyBorder="1" applyAlignment="1" applyProtection="1">
      <alignment horizontal="left"/>
    </xf>
    <xf numFmtId="0" fontId="10" fillId="0" borderId="8" xfId="8" applyFont="1" applyBorder="1" applyAlignment="1" applyProtection="1">
      <alignment horizontal="left"/>
    </xf>
    <xf numFmtId="0" fontId="22" fillId="0" borderId="6" xfId="8" applyFont="1" applyBorder="1" applyAlignment="1" applyProtection="1">
      <alignment horizontal="center"/>
    </xf>
    <xf numFmtId="0" fontId="22" fillId="0" borderId="7" xfId="8" applyFont="1" applyBorder="1" applyAlignment="1" applyProtection="1">
      <alignment horizontal="center"/>
    </xf>
    <xf numFmtId="0" fontId="22" fillId="0" borderId="8" xfId="8" applyFont="1" applyBorder="1" applyAlignment="1" applyProtection="1">
      <alignment horizontal="center"/>
    </xf>
    <xf numFmtId="0" fontId="23" fillId="0" borderId="6" xfId="8" applyFont="1" applyBorder="1" applyAlignment="1" applyProtection="1">
      <alignment horizontal="center"/>
    </xf>
    <xf numFmtId="0" fontId="23" fillId="0" borderId="7" xfId="8" applyFont="1" applyBorder="1" applyAlignment="1" applyProtection="1">
      <alignment horizontal="center"/>
    </xf>
    <xf numFmtId="0" fontId="23" fillId="0" borderId="8" xfId="8" applyFont="1" applyBorder="1" applyAlignment="1" applyProtection="1">
      <alignment horizontal="center"/>
    </xf>
    <xf numFmtId="0" fontId="9" fillId="0" borderId="11" xfId="8" applyFont="1" applyBorder="1" applyAlignment="1" applyProtection="1">
      <alignment horizontal="left" wrapText="1"/>
    </xf>
    <xf numFmtId="0" fontId="9" fillId="0" borderId="12" xfId="8" applyFont="1" applyBorder="1" applyAlignment="1" applyProtection="1">
      <alignment horizontal="left" wrapText="1"/>
    </xf>
    <xf numFmtId="0" fontId="6" fillId="0" borderId="12" xfId="8" applyBorder="1" applyAlignment="1" applyProtection="1">
      <alignment horizontal="left" wrapText="1"/>
    </xf>
    <xf numFmtId="0" fontId="6" fillId="0" borderId="13" xfId="8" applyBorder="1" applyAlignment="1" applyProtection="1">
      <alignment horizontal="left" wrapText="1"/>
    </xf>
    <xf numFmtId="0" fontId="24" fillId="0" borderId="6" xfId="8" applyFont="1" applyBorder="1" applyAlignment="1" applyProtection="1">
      <alignment horizontal="center"/>
    </xf>
    <xf numFmtId="0" fontId="24" fillId="0" borderId="7" xfId="8" applyFont="1" applyBorder="1" applyAlignment="1" applyProtection="1">
      <alignment horizontal="center"/>
    </xf>
    <xf numFmtId="0" fontId="24" fillId="0" borderId="8" xfId="8" applyFont="1" applyBorder="1" applyAlignment="1" applyProtection="1">
      <alignment horizontal="center"/>
    </xf>
    <xf numFmtId="0" fontId="11" fillId="0" borderId="9" xfId="8" applyFont="1" applyBorder="1" applyAlignment="1" applyProtection="1">
      <alignment horizontal="center" vertical="center" textRotation="90" wrapText="1"/>
    </xf>
    <xf numFmtId="0" fontId="11" fillId="0" borderId="10" xfId="8" applyFont="1" applyBorder="1" applyAlignment="1" applyProtection="1">
      <alignment horizontal="center" vertical="center" textRotation="90" wrapText="1"/>
    </xf>
    <xf numFmtId="0" fontId="11" fillId="0" borderId="14" xfId="8" applyFont="1" applyBorder="1" applyAlignment="1" applyProtection="1">
      <alignment horizontal="center" vertical="center" textRotation="90" wrapText="1"/>
    </xf>
    <xf numFmtId="0" fontId="11" fillId="0" borderId="15" xfId="8" applyFont="1" applyBorder="1" applyAlignment="1" applyProtection="1">
      <alignment horizontal="center" vertical="center" textRotation="90" wrapText="1"/>
    </xf>
    <xf numFmtId="0" fontId="11" fillId="0" borderId="26" xfId="8" applyFont="1" applyBorder="1" applyAlignment="1" applyProtection="1">
      <alignment horizontal="center" vertical="center" textRotation="90" wrapText="1"/>
    </xf>
    <xf numFmtId="0" fontId="11" fillId="0" borderId="27" xfId="8" applyFont="1" applyBorder="1" applyAlignment="1" applyProtection="1">
      <alignment horizontal="center" vertical="center" textRotation="90" wrapText="1"/>
    </xf>
    <xf numFmtId="0" fontId="9" fillId="0" borderId="11" xfId="8" applyFont="1" applyBorder="1" applyAlignment="1" applyProtection="1">
      <alignment horizontal="center" vertical="center" wrapText="1"/>
    </xf>
    <xf numFmtId="0" fontId="9" fillId="0" borderId="12" xfId="8" applyFont="1" applyBorder="1" applyAlignment="1" applyProtection="1">
      <alignment horizontal="center" vertical="center" wrapText="1"/>
    </xf>
    <xf numFmtId="0" fontId="6" fillId="0" borderId="12" xfId="8" applyBorder="1" applyAlignment="1" applyProtection="1">
      <alignment horizontal="center" vertical="center" wrapText="1"/>
    </xf>
    <xf numFmtId="0" fontId="6" fillId="0" borderId="13" xfId="8" applyBorder="1" applyAlignment="1" applyProtection="1">
      <alignment horizontal="center" vertical="center" wrapText="1"/>
    </xf>
    <xf numFmtId="0" fontId="9" fillId="0" borderId="11" xfId="8" applyFont="1" applyBorder="1" applyAlignment="1" applyProtection="1">
      <alignment horizontal="center" wrapText="1"/>
    </xf>
    <xf numFmtId="0" fontId="9" fillId="0" borderId="12" xfId="8" applyFont="1" applyBorder="1" applyAlignment="1" applyProtection="1">
      <alignment horizontal="center" wrapText="1"/>
    </xf>
    <xf numFmtId="0" fontId="9" fillId="0" borderId="13" xfId="8" applyFont="1" applyBorder="1" applyAlignment="1" applyProtection="1">
      <alignment horizontal="center" wrapText="1"/>
    </xf>
    <xf numFmtId="2" fontId="13" fillId="0" borderId="11" xfId="8" applyNumberFormat="1" applyFont="1" applyFill="1" applyBorder="1" applyAlignment="1" applyProtection="1">
      <alignment horizontal="center"/>
      <protection locked="0"/>
    </xf>
    <xf numFmtId="2" fontId="13" fillId="0" borderId="12" xfId="8" applyNumberFormat="1" applyFont="1" applyFill="1" applyBorder="1" applyAlignment="1" applyProtection="1">
      <alignment horizontal="center"/>
      <protection locked="0"/>
    </xf>
    <xf numFmtId="2" fontId="13" fillId="0" borderId="13" xfId="8" applyNumberFormat="1" applyFont="1" applyFill="1" applyBorder="1" applyAlignment="1" applyProtection="1">
      <alignment horizontal="center"/>
      <protection locked="0"/>
    </xf>
    <xf numFmtId="0" fontId="10" fillId="10" borderId="11" xfId="8" applyFont="1" applyFill="1" applyBorder="1" applyAlignment="1" applyProtection="1">
      <alignment horizontal="left" wrapText="1"/>
    </xf>
    <xf numFmtId="0" fontId="10" fillId="10" borderId="12" xfId="8" applyFont="1" applyFill="1" applyBorder="1" applyAlignment="1" applyProtection="1">
      <alignment horizontal="left" wrapText="1"/>
    </xf>
    <xf numFmtId="0" fontId="6" fillId="10" borderId="12" xfId="8" applyFont="1" applyFill="1" applyBorder="1" applyAlignment="1" applyProtection="1">
      <alignment horizontal="left" wrapText="1"/>
    </xf>
    <xf numFmtId="0" fontId="6" fillId="10" borderId="13" xfId="8" applyFont="1" applyFill="1" applyBorder="1" applyAlignment="1" applyProtection="1">
      <alignment horizontal="left" wrapText="1"/>
    </xf>
    <xf numFmtId="2" fontId="10" fillId="10" borderId="11" xfId="8" applyNumberFormat="1" applyFont="1" applyFill="1" applyBorder="1" applyAlignment="1" applyProtection="1">
      <alignment horizontal="center"/>
      <protection locked="0"/>
    </xf>
    <xf numFmtId="2" fontId="10" fillId="10" borderId="12" xfId="8" applyNumberFormat="1" applyFont="1" applyFill="1" applyBorder="1" applyAlignment="1" applyProtection="1">
      <alignment horizontal="center"/>
      <protection locked="0"/>
    </xf>
    <xf numFmtId="2" fontId="10" fillId="10" borderId="13" xfId="8" applyNumberFormat="1" applyFont="1" applyFill="1" applyBorder="1" applyAlignment="1" applyProtection="1">
      <alignment horizontal="center"/>
      <protection locked="0"/>
    </xf>
    <xf numFmtId="0" fontId="9" fillId="0" borderId="13" xfId="8" applyFont="1" applyBorder="1" applyAlignment="1" applyProtection="1">
      <alignment horizontal="left" wrapText="1"/>
    </xf>
    <xf numFmtId="0" fontId="7" fillId="0" borderId="9" xfId="8" applyFont="1" applyBorder="1" applyAlignment="1" applyProtection="1">
      <alignment horizontal="right" vertical="center"/>
    </xf>
    <xf numFmtId="0" fontId="7" fillId="0" borderId="25" xfId="8" applyFont="1" applyBorder="1" applyAlignment="1" applyProtection="1">
      <alignment horizontal="right" vertical="center"/>
    </xf>
    <xf numFmtId="0" fontId="7" fillId="0" borderId="10" xfId="8" applyFont="1" applyBorder="1" applyAlignment="1" applyProtection="1">
      <alignment horizontal="right" vertical="center"/>
    </xf>
    <xf numFmtId="0" fontId="7" fillId="0" borderId="14" xfId="8" applyFont="1" applyBorder="1" applyAlignment="1" applyProtection="1">
      <alignment horizontal="right" vertical="center"/>
    </xf>
    <xf numFmtId="0" fontId="7" fillId="0" borderId="0" xfId="8" applyFont="1" applyBorder="1" applyAlignment="1" applyProtection="1">
      <alignment horizontal="right" vertical="center"/>
    </xf>
    <xf numFmtId="0" fontId="7" fillId="0" borderId="15" xfId="8" applyFont="1" applyBorder="1" applyAlignment="1" applyProtection="1">
      <alignment horizontal="right" vertical="center"/>
    </xf>
    <xf numFmtId="0" fontId="7" fillId="0" borderId="26" xfId="8" applyFont="1" applyBorder="1" applyAlignment="1" applyProtection="1">
      <alignment horizontal="right" vertical="center"/>
    </xf>
    <xf numFmtId="0" fontId="7" fillId="0" borderId="23" xfId="8" applyFont="1" applyBorder="1" applyAlignment="1" applyProtection="1">
      <alignment horizontal="right" vertical="center"/>
    </xf>
    <xf numFmtId="0" fontId="7" fillId="0" borderId="27" xfId="8" applyFont="1" applyBorder="1" applyAlignment="1" applyProtection="1">
      <alignment horizontal="right" vertical="center"/>
    </xf>
    <xf numFmtId="0" fontId="10" fillId="0" borderId="6" xfId="8" applyFont="1" applyBorder="1" applyAlignment="1" applyProtection="1"/>
    <xf numFmtId="0" fontId="10" fillId="0" borderId="7" xfId="8" applyFont="1" applyBorder="1" applyAlignment="1" applyProtection="1"/>
    <xf numFmtId="0" fontId="10" fillId="0" borderId="8" xfId="8" applyFont="1" applyBorder="1" applyAlignment="1" applyProtection="1"/>
    <xf numFmtId="0" fontId="10" fillId="0" borderId="6" xfId="8" applyFont="1" applyBorder="1" applyAlignment="1" applyProtection="1">
      <alignment horizontal="left" vertical="center"/>
    </xf>
    <xf numFmtId="0" fontId="18" fillId="0" borderId="34" xfId="8" applyFont="1" applyFill="1" applyBorder="1" applyAlignment="1" applyProtection="1">
      <alignment horizontal="left" vertical="center"/>
      <protection locked="0"/>
    </xf>
    <xf numFmtId="0" fontId="6" fillId="0" borderId="35" xfId="8" applyBorder="1" applyAlignment="1" applyProtection="1">
      <alignment horizontal="left" vertical="center"/>
      <protection locked="0"/>
    </xf>
    <xf numFmtId="0" fontId="18" fillId="0" borderId="6" xfId="8" applyFont="1" applyFill="1" applyBorder="1" applyAlignment="1" applyProtection="1">
      <alignment horizontal="left" vertical="center" wrapText="1"/>
      <protection locked="0"/>
    </xf>
    <xf numFmtId="0" fontId="6" fillId="0" borderId="7" xfId="8" applyBorder="1" applyAlignment="1" applyProtection="1">
      <alignment horizontal="left" wrapText="1"/>
      <protection locked="0"/>
    </xf>
    <xf numFmtId="0" fontId="6" fillId="0" borderId="8" xfId="8" applyBorder="1" applyAlignment="1" applyProtection="1">
      <alignment horizontal="left" wrapText="1"/>
      <protection locked="0"/>
    </xf>
    <xf numFmtId="0" fontId="19" fillId="0" borderId="32" xfId="8" applyFont="1" applyBorder="1" applyAlignment="1" applyProtection="1">
      <alignment wrapText="1"/>
      <protection locked="0"/>
    </xf>
    <xf numFmtId="0" fontId="6" fillId="0" borderId="33" xfId="8" applyBorder="1" applyAlignment="1" applyProtection="1">
      <alignment wrapText="1"/>
      <protection locked="0"/>
    </xf>
    <xf numFmtId="0" fontId="17" fillId="12" borderId="30" xfId="8" applyFont="1" applyFill="1" applyBorder="1" applyAlignment="1">
      <alignment horizontal="center" vertical="center" wrapText="1"/>
    </xf>
    <xf numFmtId="0" fontId="17" fillId="12" borderId="14" xfId="8" applyFont="1" applyFill="1" applyBorder="1" applyAlignment="1">
      <alignment horizontal="left" wrapText="1"/>
    </xf>
    <xf numFmtId="0" fontId="17" fillId="12" borderId="0" xfId="8" applyFont="1" applyFill="1" applyBorder="1" applyAlignment="1">
      <alignment horizontal="left" wrapText="1"/>
    </xf>
    <xf numFmtId="0" fontId="6" fillId="0" borderId="0" xfId="8" applyAlignment="1">
      <alignment horizontal="left" wrapText="1"/>
    </xf>
    <xf numFmtId="0" fontId="7" fillId="0" borderId="28" xfId="8" applyFont="1" applyBorder="1" applyAlignment="1">
      <alignment horizontal="center" vertical="center"/>
    </xf>
    <xf numFmtId="0" fontId="10" fillId="11" borderId="29" xfId="8" applyFont="1" applyFill="1" applyBorder="1" applyAlignment="1">
      <alignment horizontal="left" vertical="center"/>
    </xf>
    <xf numFmtId="0" fontId="10" fillId="11" borderId="11" xfId="8" applyFont="1" applyFill="1" applyBorder="1" applyAlignment="1">
      <alignment horizontal="left" vertical="center" wrapText="1"/>
    </xf>
    <xf numFmtId="0" fontId="10" fillId="11" borderId="12" xfId="8" applyFont="1" applyFill="1" applyBorder="1" applyAlignment="1">
      <alignment horizontal="left" vertical="center" wrapText="1"/>
    </xf>
    <xf numFmtId="0" fontId="10" fillId="11" borderId="13" xfId="8" applyFont="1" applyFill="1" applyBorder="1" applyAlignment="1">
      <alignment horizontal="left" vertical="center" wrapText="1"/>
    </xf>
    <xf numFmtId="0" fontId="10" fillId="11" borderId="30" xfId="8" applyFont="1" applyFill="1" applyBorder="1" applyAlignment="1">
      <alignment vertical="center"/>
    </xf>
    <xf numFmtId="0" fontId="6" fillId="0" borderId="12" xfId="8" applyBorder="1" applyAlignment="1">
      <alignment horizontal="left" vertical="center" wrapText="1"/>
    </xf>
    <xf numFmtId="0" fontId="6" fillId="0" borderId="31" xfId="8" applyBorder="1" applyAlignment="1">
      <alignment horizontal="left" vertical="center" wrapText="1"/>
    </xf>
    <xf numFmtId="0" fontId="20" fillId="12" borderId="37" xfId="8" applyFont="1" applyFill="1" applyBorder="1" applyAlignment="1">
      <alignment horizontal="center" vertical="center" wrapText="1"/>
    </xf>
    <xf numFmtId="0" fontId="7" fillId="0" borderId="44" xfId="8" applyFont="1" applyBorder="1" applyAlignment="1">
      <alignment horizontal="right" vertical="center"/>
    </xf>
    <xf numFmtId="0" fontId="7" fillId="0" borderId="45" xfId="8" applyFont="1" applyBorder="1" applyAlignment="1">
      <alignment horizontal="right" vertical="center"/>
    </xf>
    <xf numFmtId="0" fontId="7" fillId="0" borderId="46" xfId="8" applyFont="1" applyBorder="1" applyAlignment="1">
      <alignment horizontal="right" vertical="center"/>
    </xf>
    <xf numFmtId="0" fontId="7" fillId="0" borderId="28" xfId="8" applyFont="1" applyBorder="1" applyAlignment="1">
      <alignment horizontal="right" vertical="center"/>
    </xf>
    <xf numFmtId="0" fontId="7" fillId="0" borderId="0" xfId="8" applyFont="1" applyBorder="1" applyAlignment="1">
      <alignment horizontal="right" vertical="center"/>
    </xf>
    <xf numFmtId="0" fontId="7" fillId="0" borderId="41" xfId="8" applyFont="1" applyBorder="1" applyAlignment="1">
      <alignment horizontal="right" vertical="center"/>
    </xf>
    <xf numFmtId="0" fontId="7" fillId="0" borderId="42" xfId="8" applyFont="1" applyBorder="1" applyAlignment="1">
      <alignment horizontal="right" vertical="center"/>
    </xf>
    <xf numFmtId="0" fontId="7" fillId="0" borderId="40" xfId="8" applyFont="1" applyBorder="1" applyAlignment="1">
      <alignment horizontal="right" vertical="center"/>
    </xf>
    <xf numFmtId="0" fontId="7" fillId="0" borderId="43" xfId="8" applyFont="1" applyBorder="1" applyAlignment="1">
      <alignment horizontal="right" vertical="center"/>
    </xf>
    <xf numFmtId="0" fontId="10" fillId="11" borderId="30" xfId="8" applyFont="1" applyFill="1" applyBorder="1" applyAlignment="1">
      <alignment horizontal="left" vertical="center"/>
    </xf>
    <xf numFmtId="0" fontId="10" fillId="11" borderId="36" xfId="8" applyFont="1" applyFill="1" applyBorder="1" applyAlignment="1">
      <alignment horizontal="left" vertical="center"/>
    </xf>
    <xf numFmtId="0" fontId="10" fillId="11" borderId="3" xfId="8" applyFont="1" applyFill="1" applyBorder="1" applyAlignment="1">
      <alignment horizontal="center" vertical="center"/>
    </xf>
    <xf numFmtId="0" fontId="10" fillId="11" borderId="11" xfId="8" applyFont="1" applyFill="1" applyBorder="1" applyAlignment="1">
      <alignment horizontal="center" vertical="center" wrapText="1"/>
    </xf>
    <xf numFmtId="0" fontId="10" fillId="11" borderId="12" xfId="8" applyFont="1" applyFill="1" applyBorder="1" applyAlignment="1">
      <alignment horizontal="center" vertical="center" wrapText="1"/>
    </xf>
    <xf numFmtId="0" fontId="6" fillId="0" borderId="12" xfId="8" applyBorder="1" applyAlignment="1">
      <alignment horizontal="center" vertical="center" wrapText="1"/>
    </xf>
    <xf numFmtId="0" fontId="6" fillId="0" borderId="37" xfId="8" applyBorder="1" applyAlignment="1">
      <alignment horizontal="center" vertical="center" wrapText="1"/>
    </xf>
    <xf numFmtId="0" fontId="20" fillId="12" borderId="29" xfId="8" applyFont="1" applyFill="1" applyBorder="1" applyAlignment="1">
      <alignment horizontal="center" vertical="center" wrapText="1"/>
    </xf>
    <xf numFmtId="0" fontId="20" fillId="12" borderId="12" xfId="8" applyFont="1" applyFill="1" applyBorder="1" applyAlignment="1">
      <alignment horizontal="center" vertical="center"/>
    </xf>
    <xf numFmtId="0" fontId="20" fillId="12" borderId="12" xfId="8" applyFont="1" applyFill="1" applyBorder="1" applyAlignment="1">
      <alignment horizontal="center" vertical="center" wrapText="1"/>
    </xf>
    <xf numFmtId="0" fontId="7" fillId="0" borderId="40" xfId="8" applyFont="1" applyBorder="1" applyAlignment="1">
      <alignment horizontal="center" vertical="center"/>
    </xf>
    <xf numFmtId="0" fontId="17" fillId="12" borderId="29" xfId="8" applyFont="1" applyFill="1" applyBorder="1" applyAlignment="1">
      <alignment horizontal="center" vertical="center" wrapText="1"/>
    </xf>
    <xf numFmtId="0" fontId="17" fillId="12" borderId="12" xfId="8" applyFont="1" applyFill="1" applyBorder="1" applyAlignment="1">
      <alignment horizontal="center" vertical="center" wrapText="1"/>
    </xf>
    <xf numFmtId="0" fontId="17" fillId="12" borderId="13" xfId="8" applyFont="1" applyFill="1" applyBorder="1" applyAlignment="1">
      <alignment horizontal="center" vertical="center" wrapText="1"/>
    </xf>
    <xf numFmtId="0" fontId="10" fillId="11" borderId="12" xfId="8" applyFont="1" applyFill="1" applyBorder="1" applyAlignment="1">
      <alignment horizontal="left" vertical="center"/>
    </xf>
    <xf numFmtId="0" fontId="10" fillId="11" borderId="13" xfId="8" applyFont="1" applyFill="1" applyBorder="1" applyAlignment="1">
      <alignment horizontal="left" vertical="center"/>
    </xf>
    <xf numFmtId="0" fontId="7" fillId="0" borderId="0" xfId="8" applyFont="1" applyBorder="1" applyAlignment="1">
      <alignment horizontal="center" vertical="center"/>
    </xf>
    <xf numFmtId="0" fontId="20" fillId="12" borderId="37" xfId="0" applyFont="1" applyFill="1" applyBorder="1" applyAlignment="1">
      <alignment horizontal="center" vertical="center" wrapText="1"/>
    </xf>
    <xf numFmtId="0" fontId="20" fillId="12" borderId="49" xfId="0" applyFont="1" applyFill="1" applyBorder="1" applyAlignment="1">
      <alignment horizontal="center" vertical="center" wrapText="1"/>
    </xf>
    <xf numFmtId="0" fontId="20" fillId="12" borderId="50" xfId="0" applyFont="1" applyFill="1" applyBorder="1" applyAlignment="1">
      <alignment horizontal="center" vertical="center" wrapText="1"/>
    </xf>
    <xf numFmtId="0" fontId="20" fillId="12" borderId="12" xfId="0" applyFont="1" applyFill="1" applyBorder="1" applyAlignment="1">
      <alignment horizontal="center" vertical="center"/>
    </xf>
    <xf numFmtId="0" fontId="20" fillId="12" borderId="12" xfId="0" applyFont="1" applyFill="1" applyBorder="1" applyAlignment="1">
      <alignment horizontal="center" vertical="center" wrapText="1"/>
    </xf>
    <xf numFmtId="0" fontId="10" fillId="11" borderId="3" xfId="8" applyFont="1" applyFill="1" applyBorder="1" applyAlignment="1">
      <alignment horizontal="center" vertical="center" wrapText="1"/>
    </xf>
    <xf numFmtId="0" fontId="10" fillId="11" borderId="55" xfId="8" applyFont="1" applyFill="1" applyBorder="1" applyAlignment="1">
      <alignment horizontal="left" vertical="center" wrapText="1"/>
    </xf>
    <xf numFmtId="0" fontId="10" fillId="11" borderId="18" xfId="8" applyFont="1" applyFill="1" applyBorder="1" applyAlignment="1">
      <alignment horizontal="left" vertical="center" wrapText="1"/>
    </xf>
    <xf numFmtId="0" fontId="10" fillId="11" borderId="52" xfId="8" applyFont="1" applyFill="1" applyBorder="1" applyAlignment="1">
      <alignment horizontal="left" vertical="center"/>
    </xf>
    <xf numFmtId="0" fontId="10" fillId="11" borderId="53" xfId="8" applyFont="1" applyFill="1" applyBorder="1" applyAlignment="1">
      <alignment horizontal="left" vertical="center"/>
    </xf>
    <xf numFmtId="0" fontId="10" fillId="11" borderId="54" xfId="8" applyFont="1" applyFill="1" applyBorder="1" applyAlignment="1">
      <alignment horizontal="left" vertical="center"/>
    </xf>
    <xf numFmtId="0" fontId="10" fillId="11" borderId="56" xfId="8" applyFont="1" applyFill="1" applyBorder="1" applyAlignment="1">
      <alignment horizontal="left" vertical="center" wrapText="1"/>
    </xf>
    <xf numFmtId="0" fontId="10" fillId="11" borderId="7" xfId="8" applyFont="1" applyFill="1" applyBorder="1" applyAlignment="1">
      <alignment horizontal="left" vertical="center" wrapText="1"/>
    </xf>
    <xf numFmtId="0" fontId="10" fillId="11" borderId="38" xfId="8" applyFont="1" applyFill="1" applyBorder="1" applyAlignment="1">
      <alignment vertical="center"/>
    </xf>
    <xf numFmtId="0" fontId="10" fillId="11" borderId="10" xfId="8" applyFont="1" applyFill="1" applyBorder="1" applyAlignment="1">
      <alignment vertical="center"/>
    </xf>
    <xf numFmtId="0" fontId="10" fillId="11" borderId="25" xfId="8" applyFont="1" applyFill="1" applyBorder="1" applyAlignment="1">
      <alignment vertical="center"/>
    </xf>
    <xf numFmtId="0" fontId="10" fillId="11" borderId="39" xfId="8" applyFont="1" applyFill="1" applyBorder="1" applyAlignment="1">
      <alignment vertical="center"/>
    </xf>
    <xf numFmtId="0" fontId="10" fillId="11" borderId="29" xfId="8" applyFont="1" applyFill="1" applyBorder="1" applyAlignment="1">
      <alignment vertical="center"/>
    </xf>
    <xf numFmtId="0" fontId="10" fillId="11" borderId="12" xfId="8" applyFont="1" applyFill="1" applyBorder="1" applyAlignment="1">
      <alignment vertical="center"/>
    </xf>
    <xf numFmtId="0" fontId="10" fillId="11" borderId="37" xfId="8" applyFont="1" applyFill="1" applyBorder="1" applyAlignment="1">
      <alignment vertical="center"/>
    </xf>
    <xf numFmtId="0" fontId="10" fillId="11" borderId="13" xfId="8" applyFont="1" applyFill="1" applyBorder="1" applyAlignment="1">
      <alignment vertical="center"/>
    </xf>
  </cellXfs>
  <cellStyles count="10">
    <cellStyle name="Accent1" xfId="3" builtinId="29"/>
    <cellStyle name="Accent3" xfId="4" builtinId="37"/>
    <cellStyle name="Accent4" xfId="5" builtinId="41"/>
    <cellStyle name="Accent5" xfId="6" builtinId="45"/>
    <cellStyle name="Accent6" xfId="7" builtinId="49"/>
    <cellStyle name="Check Cell" xfId="2" builtinId="23"/>
    <cellStyle name="Input" xfId="1" builtinId="20"/>
    <cellStyle name="Normal" xfId="0" builtinId="0"/>
    <cellStyle name="Normal 2" xfId="8"/>
    <cellStyle name="Porcentagem_Artefato de Medição Projetos Desenvolvimento DSI 2013-03-11" xfId="9"/>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sz="800" b="1" i="0" u="none" strike="noStrike" baseline="0">
                <a:solidFill>
                  <a:srgbClr val="000000"/>
                </a:solidFill>
                <a:latin typeface="Arial"/>
                <a:ea typeface="Arial"/>
                <a:cs typeface="Arial"/>
              </a:defRPr>
            </a:pPr>
            <a:r>
              <a:rPr lang="pt-BR"/>
              <a:t>% por Tipo de Função</a:t>
            </a:r>
          </a:p>
        </c:rich>
      </c:tx>
      <c:layout>
        <c:manualLayout>
          <c:xMode val="edge"/>
          <c:yMode val="edge"/>
          <c:x val="0.23318432729541089"/>
          <c:y val="5.4687500000000014E-2"/>
        </c:manualLayout>
      </c:layout>
      <c:spPr>
        <a:noFill/>
        <a:ln w="25400">
          <a:noFill/>
        </a:ln>
      </c:spPr>
    </c:title>
    <c:plotArea>
      <c:layout>
        <c:manualLayout>
          <c:layoutTarget val="inner"/>
          <c:xMode val="edge"/>
          <c:yMode val="edge"/>
          <c:x val="0.38116675388600663"/>
          <c:y val="0.49218750000000155"/>
          <c:w val="0.12556081304480152"/>
          <c:h val="0.21875000000000044"/>
        </c:manualLayout>
      </c:layout>
      <c:pieChart>
        <c:varyColors val="1"/>
        <c:ser>
          <c:idx val="0"/>
          <c:order val="0"/>
          <c:spPr>
            <a:solidFill>
              <a:srgbClr val="99CCFF"/>
            </a:solidFill>
            <a:ln w="3175">
              <a:solidFill>
                <a:srgbClr val="000000"/>
              </a:solidFill>
              <a:prstDash val="solid"/>
            </a:ln>
          </c:spPr>
          <c:dPt>
            <c:idx val="0"/>
            <c:spPr>
              <a:solidFill>
                <a:srgbClr val="9999FF"/>
              </a:solidFill>
              <a:ln w="3175">
                <a:solidFill>
                  <a:srgbClr val="000000"/>
                </a:solidFill>
                <a:prstDash val="solid"/>
              </a:ln>
            </c:spPr>
          </c:dPt>
          <c:dLbls>
            <c:dLbl>
              <c:idx val="0"/>
              <c:spPr>
                <a:noFill/>
                <a:ln w="25400">
                  <a:noFill/>
                </a:ln>
              </c:spPr>
              <c:txPr>
                <a:bodyPr/>
                <a:lstStyle/>
                <a:p>
                  <a:pPr>
                    <a:defRPr sz="1000" b="0" i="0" u="none" strike="noStrike" baseline="0">
                      <a:solidFill>
                        <a:srgbClr val="000000"/>
                      </a:solidFill>
                      <a:latin typeface="Arial"/>
                      <a:ea typeface="Arial"/>
                      <a:cs typeface="Arial"/>
                    </a:defRPr>
                  </a:pPr>
                  <a:endParaRPr lang="pt-BR"/>
                </a:p>
              </c:txPr>
              <c:showVal val="1"/>
            </c:dLbl>
            <c:delete val="1"/>
          </c:dLbls>
          <c:val>
            <c:numRef>
              <c:f>(Sum_Indicativa!#REF!;Sum_Indicativa!#REF!;Sum_Indicativa!#REF!;Sum_Indicativa!$I$14;Sum_Indicativa!$I$21)</c:f>
              <c:numCache>
                <c:formatCode>General</c:formatCode>
                <c:ptCount val="1"/>
                <c:pt idx="0">
                  <c:v>1</c:v>
                </c:pt>
              </c:numCache>
            </c:numRef>
          </c:val>
        </c:ser>
        <c:firstSliceAng val="0"/>
      </c:pieChart>
      <c:spPr>
        <a:noFill/>
        <a:ln w="25400">
          <a:noFill/>
        </a:ln>
      </c:spPr>
    </c:plotArea>
    <c:legend>
      <c:legendPos val="r"/>
      <c:spPr>
        <a:solidFill>
          <a:srgbClr val="FFFFFF"/>
        </a:solidFill>
        <a:ln w="12700">
          <a:solidFill>
            <a:srgbClr val="000000"/>
          </a:solidFill>
          <a:prstDash val="solid"/>
        </a:ln>
      </c:spPr>
      <c:txPr>
        <a:bodyPr/>
        <a:lstStyle/>
        <a:p>
          <a:pPr rtl="0">
            <a:defRPr sz="525" b="0" i="0" u="none" strike="noStrike" baseline="0">
              <a:solidFill>
                <a:srgbClr val="000000"/>
              </a:solidFill>
              <a:latin typeface="Arial"/>
              <a:ea typeface="Arial"/>
              <a:cs typeface="Arial"/>
            </a:defRPr>
          </a:pPr>
          <a:endParaRPr lang="pt-BR"/>
        </a:p>
      </c:txPr>
    </c:legend>
    <c:dispBlanksAs val="zero"/>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pt-BR"/>
    </a:p>
  </c:txPr>
  <c:printSettings>
    <c:headerFooter alignWithMargins="0"/>
    <c:pageMargins b="0.98425196899999956" l="0.78740157499999996" r="0.78740157499999996" t="0.98425196899999956" header="0.49212598450000156" footer="0.49212598450000156"/>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4</xdr:col>
      <xdr:colOff>28575</xdr:colOff>
      <xdr:row>2</xdr:row>
      <xdr:rowOff>114300</xdr:rowOff>
    </xdr:to>
    <xdr:pic>
      <xdr:nvPicPr>
        <xdr:cNvPr id="2"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28575" y="28575"/>
          <a:ext cx="800100" cy="390525"/>
        </a:xfrm>
        <a:prstGeom prst="rect">
          <a:avLst/>
        </a:prstGeom>
        <a:noFill/>
        <a:ln w="1">
          <a:noFill/>
          <a:miter lim="800000"/>
          <a:headEnd/>
          <a:tailEnd/>
        </a:ln>
      </xdr:spPr>
    </xdr:pic>
    <xdr:clientData/>
  </xdr:twoCellAnchor>
  <xdr:twoCellAnchor editAs="oneCell">
    <xdr:from>
      <xdr:col>0</xdr:col>
      <xdr:colOff>28575</xdr:colOff>
      <xdr:row>0</xdr:row>
      <xdr:rowOff>28575</xdr:rowOff>
    </xdr:from>
    <xdr:to>
      <xdr:col>4</xdr:col>
      <xdr:colOff>373062</xdr:colOff>
      <xdr:row>2</xdr:row>
      <xdr:rowOff>325438</xdr:rowOff>
    </xdr:to>
    <xdr:pic>
      <xdr:nvPicPr>
        <xdr:cNvPr id="3" name="Figura1" descr="reduzida preta invertida.png"/>
        <xdr:cNvPicPr/>
      </xdr:nvPicPr>
      <xdr:blipFill>
        <a:blip xmlns:r="http://schemas.openxmlformats.org/officeDocument/2006/relationships" r:embed="rId2" cstate="print"/>
        <a:stretch>
          <a:fillRect/>
        </a:stretch>
      </xdr:blipFill>
      <xdr:spPr bwMode="auto">
        <a:xfrm>
          <a:off x="28575" y="28575"/>
          <a:ext cx="1146175" cy="59848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755650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146175" cy="6381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755650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365250" cy="63817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755650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146175" cy="63817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755650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365250" cy="63817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755650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146175" cy="63817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755650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365250" cy="63817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755650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146175" cy="63817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755650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365250" cy="63817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755650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146175" cy="63817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755650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365250" cy="6381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47625</xdr:rowOff>
    </xdr:from>
    <xdr:to>
      <xdr:col>1</xdr:col>
      <xdr:colOff>342900</xdr:colOff>
      <xdr:row>2</xdr:row>
      <xdr:rowOff>133350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57150" y="47625"/>
          <a:ext cx="800100" cy="390525"/>
        </a:xfrm>
        <a:prstGeom prst="rect">
          <a:avLst/>
        </a:prstGeom>
        <a:noFill/>
        <a:ln w="1">
          <a:noFill/>
          <a:miter lim="800000"/>
          <a:headEnd/>
          <a:tailEnd/>
        </a:ln>
      </xdr:spPr>
    </xdr:pic>
    <xdr:clientData/>
  </xdr:twoCellAnchor>
  <xdr:twoCellAnchor editAs="oneCell">
    <xdr:from>
      <xdr:col>0</xdr:col>
      <xdr:colOff>57150</xdr:colOff>
      <xdr:row>0</xdr:row>
      <xdr:rowOff>47625</xdr:rowOff>
    </xdr:from>
    <xdr:to>
      <xdr:col>2</xdr:col>
      <xdr:colOff>174625</xdr:colOff>
      <xdr:row>3</xdr:row>
      <xdr:rowOff>17463</xdr:rowOff>
    </xdr:to>
    <xdr:pic>
      <xdr:nvPicPr>
        <xdr:cNvPr id="3" name="Figura1" descr="reduzida preta invertida.png"/>
        <xdr:cNvPicPr/>
      </xdr:nvPicPr>
      <xdr:blipFill>
        <a:blip xmlns:r="http://schemas.openxmlformats.org/officeDocument/2006/relationships" r:embed="rId2" cstate="print"/>
        <a:stretch>
          <a:fillRect/>
        </a:stretch>
      </xdr:blipFill>
      <xdr:spPr bwMode="auto">
        <a:xfrm>
          <a:off x="57150" y="47625"/>
          <a:ext cx="1146175" cy="59848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755650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146175" cy="63817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755650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365250" cy="63817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1400175</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400175" cy="63817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400175" cy="63817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1400175</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400175" cy="63817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28575</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838200" cy="6381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28575</xdr:colOff>
      <xdr:row>21</xdr:row>
      <xdr:rowOff>0</xdr:rowOff>
    </xdr:from>
    <xdr:to>
      <xdr:col>11</xdr:col>
      <xdr:colOff>419100</xdr:colOff>
      <xdr:row>21</xdr:row>
      <xdr:rowOff>0</xdr:rowOff>
    </xdr:to>
    <xdr:graphicFrame macro="">
      <xdr:nvGraphicFramePr>
        <xdr:cNvPr id="2"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0</xdr:row>
      <xdr:rowOff>19050</xdr:rowOff>
    </xdr:from>
    <xdr:to>
      <xdr:col>2</xdr:col>
      <xdr:colOff>95250</xdr:colOff>
      <xdr:row>2</xdr:row>
      <xdr:rowOff>104775</xdr:rowOff>
    </xdr:to>
    <xdr:pic>
      <xdr:nvPicPr>
        <xdr:cNvPr id="3" name="Picture 9"/>
        <xdr:cNvPicPr>
          <a:picLocks noChangeAspect="1" noChangeArrowheads="1"/>
        </xdr:cNvPicPr>
      </xdr:nvPicPr>
      <xdr:blipFill>
        <a:blip xmlns:r="http://schemas.openxmlformats.org/officeDocument/2006/relationships" r:embed="rId2" cstate="print"/>
        <a:srcRect/>
        <a:stretch>
          <a:fillRect/>
        </a:stretch>
      </xdr:blipFill>
      <xdr:spPr bwMode="auto">
        <a:xfrm>
          <a:off x="38100" y="19050"/>
          <a:ext cx="800100" cy="390525"/>
        </a:xfrm>
        <a:prstGeom prst="rect">
          <a:avLst/>
        </a:prstGeom>
        <a:noFill/>
        <a:ln w="1">
          <a:noFill/>
          <a:miter lim="800000"/>
          <a:headEnd/>
          <a:tailEnd/>
        </a:ln>
      </xdr:spPr>
    </xdr:pic>
    <xdr:clientData/>
  </xdr:twoCellAnchor>
  <xdr:twoCellAnchor editAs="oneCell">
    <xdr:from>
      <xdr:col>0</xdr:col>
      <xdr:colOff>38100</xdr:colOff>
      <xdr:row>0</xdr:row>
      <xdr:rowOff>19050</xdr:rowOff>
    </xdr:from>
    <xdr:to>
      <xdr:col>2</xdr:col>
      <xdr:colOff>441325</xdr:colOff>
      <xdr:row>2</xdr:row>
      <xdr:rowOff>312738</xdr:rowOff>
    </xdr:to>
    <xdr:pic>
      <xdr:nvPicPr>
        <xdr:cNvPr id="4" name="Figura1" descr="reduzida preta invertida.png"/>
        <xdr:cNvPicPr/>
      </xdr:nvPicPr>
      <xdr:blipFill>
        <a:blip xmlns:r="http://schemas.openxmlformats.org/officeDocument/2006/relationships" r:embed="rId3" cstate="print"/>
        <a:stretch>
          <a:fillRect/>
        </a:stretch>
      </xdr:blipFill>
      <xdr:spPr bwMode="auto">
        <a:xfrm>
          <a:off x="38100" y="19050"/>
          <a:ext cx="1146175" cy="5984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47625</xdr:rowOff>
    </xdr:from>
    <xdr:to>
      <xdr:col>0</xdr:col>
      <xdr:colOff>857250</xdr:colOff>
      <xdr:row>2</xdr:row>
      <xdr:rowOff>133350</xdr:rowOff>
    </xdr:to>
    <xdr:pic>
      <xdr:nvPicPr>
        <xdr:cNvPr id="2"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57150" y="47625"/>
          <a:ext cx="800100" cy="390525"/>
        </a:xfrm>
        <a:prstGeom prst="rect">
          <a:avLst/>
        </a:prstGeom>
        <a:noFill/>
        <a:ln w="1">
          <a:noFill/>
          <a:miter lim="800000"/>
          <a:headEnd/>
          <a:tailEnd/>
        </a:ln>
      </xdr:spPr>
    </xdr:pic>
    <xdr:clientData/>
  </xdr:twoCellAnchor>
  <xdr:twoCellAnchor editAs="oneCell">
    <xdr:from>
      <xdr:col>0</xdr:col>
      <xdr:colOff>19050</xdr:colOff>
      <xdr:row>0</xdr:row>
      <xdr:rowOff>9525</xdr:rowOff>
    </xdr:from>
    <xdr:to>
      <xdr:col>0</xdr:col>
      <xdr:colOff>1165225</xdr:colOff>
      <xdr:row>2</xdr:row>
      <xdr:rowOff>303213</xdr:rowOff>
    </xdr:to>
    <xdr:pic>
      <xdr:nvPicPr>
        <xdr:cNvPr id="3" name="Figura1" descr="reduzida preta invertida.png"/>
        <xdr:cNvPicPr/>
      </xdr:nvPicPr>
      <xdr:blipFill>
        <a:blip xmlns:r="http://schemas.openxmlformats.org/officeDocument/2006/relationships" r:embed="rId2" cstate="print"/>
        <a:stretch>
          <a:fillRect/>
        </a:stretch>
      </xdr:blipFill>
      <xdr:spPr bwMode="auto">
        <a:xfrm>
          <a:off x="19050" y="9525"/>
          <a:ext cx="1146175" cy="5984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19050</xdr:rowOff>
    </xdr:from>
    <xdr:to>
      <xdr:col>1</xdr:col>
      <xdr:colOff>76200</xdr:colOff>
      <xdr:row>2</xdr:row>
      <xdr:rowOff>104775</xdr:rowOff>
    </xdr:to>
    <xdr:pic>
      <xdr:nvPicPr>
        <xdr:cNvPr id="3"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38100" y="19050"/>
          <a:ext cx="800100" cy="390525"/>
        </a:xfrm>
        <a:prstGeom prst="rect">
          <a:avLst/>
        </a:prstGeom>
        <a:noFill/>
        <a:ln w="1">
          <a:noFill/>
          <a:miter lim="800000"/>
          <a:headEnd/>
          <a:tailEnd/>
        </a:ln>
      </xdr:spPr>
    </xdr:pic>
    <xdr:clientData/>
  </xdr:twoCellAnchor>
  <xdr:twoCellAnchor editAs="oneCell">
    <xdr:from>
      <xdr:col>0</xdr:col>
      <xdr:colOff>38100</xdr:colOff>
      <xdr:row>0</xdr:row>
      <xdr:rowOff>19050</xdr:rowOff>
    </xdr:from>
    <xdr:to>
      <xdr:col>1</xdr:col>
      <xdr:colOff>422275</xdr:colOff>
      <xdr:row>2</xdr:row>
      <xdr:rowOff>312738</xdr:rowOff>
    </xdr:to>
    <xdr:pic>
      <xdr:nvPicPr>
        <xdr:cNvPr id="4" name="Figura1" descr="reduzida preta invertida.png"/>
        <xdr:cNvPicPr/>
      </xdr:nvPicPr>
      <xdr:blipFill>
        <a:blip xmlns:r="http://schemas.openxmlformats.org/officeDocument/2006/relationships" r:embed="rId2" cstate="print"/>
        <a:stretch>
          <a:fillRect/>
        </a:stretch>
      </xdr:blipFill>
      <xdr:spPr bwMode="auto">
        <a:xfrm>
          <a:off x="38100" y="19050"/>
          <a:ext cx="1146175" cy="5984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755650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146175" cy="6381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755650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146175" cy="63817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755650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146175" cy="6381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755650</xdr:colOff>
      <xdr:row>2</xdr:row>
      <xdr:rowOff>247649</xdr:rowOff>
    </xdr:to>
    <xdr:pic>
      <xdr:nvPicPr>
        <xdr:cNvPr id="2" name="Figura1" descr="reduzida preta invertida.png"/>
        <xdr:cNvPicPr/>
      </xdr:nvPicPr>
      <xdr:blipFill>
        <a:blip xmlns:r="http://schemas.openxmlformats.org/officeDocument/2006/relationships" r:embed="rId1" cstate="print"/>
        <a:stretch>
          <a:fillRect/>
        </a:stretch>
      </xdr:blipFill>
      <xdr:spPr bwMode="auto">
        <a:xfrm>
          <a:off x="0" y="0"/>
          <a:ext cx="1365250" cy="6381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gil%202017%20v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nu Inicial"/>
      <sheetName val="Indicativa"/>
      <sheetName val="Sum_Indicativa"/>
      <sheetName val="Estimada"/>
      <sheetName val="Sumário Estimada"/>
      <sheetName val="Detalhada"/>
      <sheetName val="Sumário-de_todas_Iteracoes"/>
      <sheetName val="Sumário-Detalhada-it01"/>
      <sheetName val="Sumário-Detalhada-it02"/>
      <sheetName val="Sumário-Detalhada-it03"/>
      <sheetName val="Sumário-Detalhada-it04"/>
      <sheetName val="Sumário-Detalhada-it05"/>
      <sheetName val="Sumário-Detalhada-it06"/>
      <sheetName val="Sumário-Detalhada-it07"/>
      <sheetName val="Sumário-Detalhada-it08"/>
      <sheetName val="Sumário-Detalhada-it09"/>
      <sheetName val="Sumário-Detalhada-it10"/>
    </sheetNames>
    <sheetDataSet>
      <sheetData sheetId="0">
        <row r="4">
          <cell r="A4" t="str">
            <v>Empresa</v>
          </cell>
          <cell r="F4" t="str">
            <v>IPLAN-RIO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4.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6.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20.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22.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24.xml"/><Relationship Id="rId1" Type="http://schemas.openxmlformats.org/officeDocument/2006/relationships/printerSettings" Target="../printerSettings/printerSettings16.bin"/><Relationship Id="rId4" Type="http://schemas.openxmlformats.org/officeDocument/2006/relationships/comments" Target="../comments15.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AD204"/>
  <sheetViews>
    <sheetView showGridLines="0" tabSelected="1" view="pageBreakPreview" zoomScale="120" zoomScaleSheetLayoutView="100" workbookViewId="0">
      <selection activeCell="V8" sqref="V8:Y8"/>
    </sheetView>
  </sheetViews>
  <sheetFormatPr defaultRowHeight="13.5"/>
  <cols>
    <col min="1" max="3" width="2.7109375" style="13" customWidth="1"/>
    <col min="4" max="4" width="3.85546875" style="13" customWidth="1"/>
    <col min="5" max="5" width="7.7109375" style="13" customWidth="1"/>
    <col min="6" max="7" width="2.7109375" style="13" customWidth="1"/>
    <col min="8" max="8" width="1.5703125" style="13" customWidth="1"/>
    <col min="9" max="9" width="2.140625" style="13" customWidth="1"/>
    <col min="10" max="10" width="2.28515625" style="13" customWidth="1"/>
    <col min="11" max="12" width="2.7109375" style="13" customWidth="1"/>
    <col min="13" max="13" width="4" style="13" customWidth="1"/>
    <col min="14" max="17" width="2.7109375" style="13" customWidth="1"/>
    <col min="18" max="18" width="3.7109375" style="13" customWidth="1"/>
    <col min="19" max="19" width="3.42578125" style="13" customWidth="1"/>
    <col min="20" max="20" width="2.7109375" style="13" customWidth="1"/>
    <col min="21" max="21" width="3.85546875" style="13" customWidth="1"/>
    <col min="22" max="22" width="2.7109375" style="13" customWidth="1"/>
    <col min="23" max="23" width="1.42578125" style="13" customWidth="1"/>
    <col min="24" max="24" width="2.140625" style="13" customWidth="1"/>
    <col min="25" max="78" width="2.7109375" style="13" customWidth="1"/>
    <col min="79" max="256" width="9.140625" style="13"/>
    <col min="257" max="259" width="2.7109375" style="13" customWidth="1"/>
    <col min="260" max="260" width="3.85546875" style="13" customWidth="1"/>
    <col min="261" max="261" width="7.7109375" style="13" customWidth="1"/>
    <col min="262" max="263" width="2.7109375" style="13" customWidth="1"/>
    <col min="264" max="264" width="1.5703125" style="13" customWidth="1"/>
    <col min="265" max="265" width="2.140625" style="13" customWidth="1"/>
    <col min="266" max="266" width="2.28515625" style="13" customWidth="1"/>
    <col min="267" max="268" width="2.7109375" style="13" customWidth="1"/>
    <col min="269" max="269" width="4" style="13" customWidth="1"/>
    <col min="270" max="273" width="2.7109375" style="13" customWidth="1"/>
    <col min="274" max="274" width="3.7109375" style="13" customWidth="1"/>
    <col min="275" max="275" width="3.42578125" style="13" customWidth="1"/>
    <col min="276" max="276" width="2.7109375" style="13" customWidth="1"/>
    <col min="277" max="277" width="3.85546875" style="13" customWidth="1"/>
    <col min="278" max="278" width="2.7109375" style="13" customWidth="1"/>
    <col min="279" max="279" width="1.42578125" style="13" customWidth="1"/>
    <col min="280" max="280" width="2.140625" style="13" customWidth="1"/>
    <col min="281" max="334" width="2.7109375" style="13" customWidth="1"/>
    <col min="335" max="512" width="9.140625" style="13"/>
    <col min="513" max="515" width="2.7109375" style="13" customWidth="1"/>
    <col min="516" max="516" width="3.85546875" style="13" customWidth="1"/>
    <col min="517" max="517" width="7.7109375" style="13" customWidth="1"/>
    <col min="518" max="519" width="2.7109375" style="13" customWidth="1"/>
    <col min="520" max="520" width="1.5703125" style="13" customWidth="1"/>
    <col min="521" max="521" width="2.140625" style="13" customWidth="1"/>
    <col min="522" max="522" width="2.28515625" style="13" customWidth="1"/>
    <col min="523" max="524" width="2.7109375" style="13" customWidth="1"/>
    <col min="525" max="525" width="4" style="13" customWidth="1"/>
    <col min="526" max="529" width="2.7109375" style="13" customWidth="1"/>
    <col min="530" max="530" width="3.7109375" style="13" customWidth="1"/>
    <col min="531" max="531" width="3.42578125" style="13" customWidth="1"/>
    <col min="532" max="532" width="2.7109375" style="13" customWidth="1"/>
    <col min="533" max="533" width="3.85546875" style="13" customWidth="1"/>
    <col min="534" max="534" width="2.7109375" style="13" customWidth="1"/>
    <col min="535" max="535" width="1.42578125" style="13" customWidth="1"/>
    <col min="536" max="536" width="2.140625" style="13" customWidth="1"/>
    <col min="537" max="590" width="2.7109375" style="13" customWidth="1"/>
    <col min="591" max="768" width="9.140625" style="13"/>
    <col min="769" max="771" width="2.7109375" style="13" customWidth="1"/>
    <col min="772" max="772" width="3.85546875" style="13" customWidth="1"/>
    <col min="773" max="773" width="7.7109375" style="13" customWidth="1"/>
    <col min="774" max="775" width="2.7109375" style="13" customWidth="1"/>
    <col min="776" max="776" width="1.5703125" style="13" customWidth="1"/>
    <col min="777" max="777" width="2.140625" style="13" customWidth="1"/>
    <col min="778" max="778" width="2.28515625" style="13" customWidth="1"/>
    <col min="779" max="780" width="2.7109375" style="13" customWidth="1"/>
    <col min="781" max="781" width="4" style="13" customWidth="1"/>
    <col min="782" max="785" width="2.7109375" style="13" customWidth="1"/>
    <col min="786" max="786" width="3.7109375" style="13" customWidth="1"/>
    <col min="787" max="787" width="3.42578125" style="13" customWidth="1"/>
    <col min="788" max="788" width="2.7109375" style="13" customWidth="1"/>
    <col min="789" max="789" width="3.85546875" style="13" customWidth="1"/>
    <col min="790" max="790" width="2.7109375" style="13" customWidth="1"/>
    <col min="791" max="791" width="1.42578125" style="13" customWidth="1"/>
    <col min="792" max="792" width="2.140625" style="13" customWidth="1"/>
    <col min="793" max="846" width="2.7109375" style="13" customWidth="1"/>
    <col min="847" max="1024" width="9.140625" style="13"/>
    <col min="1025" max="1027" width="2.7109375" style="13" customWidth="1"/>
    <col min="1028" max="1028" width="3.85546875" style="13" customWidth="1"/>
    <col min="1029" max="1029" width="7.7109375" style="13" customWidth="1"/>
    <col min="1030" max="1031" width="2.7109375" style="13" customWidth="1"/>
    <col min="1032" max="1032" width="1.5703125" style="13" customWidth="1"/>
    <col min="1033" max="1033" width="2.140625" style="13" customWidth="1"/>
    <col min="1034" max="1034" width="2.28515625" style="13" customWidth="1"/>
    <col min="1035" max="1036" width="2.7109375" style="13" customWidth="1"/>
    <col min="1037" max="1037" width="4" style="13" customWidth="1"/>
    <col min="1038" max="1041" width="2.7109375" style="13" customWidth="1"/>
    <col min="1042" max="1042" width="3.7109375" style="13" customWidth="1"/>
    <col min="1043" max="1043" width="3.42578125" style="13" customWidth="1"/>
    <col min="1044" max="1044" width="2.7109375" style="13" customWidth="1"/>
    <col min="1045" max="1045" width="3.85546875" style="13" customWidth="1"/>
    <col min="1046" max="1046" width="2.7109375" style="13" customWidth="1"/>
    <col min="1047" max="1047" width="1.42578125" style="13" customWidth="1"/>
    <col min="1048" max="1048" width="2.140625" style="13" customWidth="1"/>
    <col min="1049" max="1102" width="2.7109375" style="13" customWidth="1"/>
    <col min="1103" max="1280" width="9.140625" style="13"/>
    <col min="1281" max="1283" width="2.7109375" style="13" customWidth="1"/>
    <col min="1284" max="1284" width="3.85546875" style="13" customWidth="1"/>
    <col min="1285" max="1285" width="7.7109375" style="13" customWidth="1"/>
    <col min="1286" max="1287" width="2.7109375" style="13" customWidth="1"/>
    <col min="1288" max="1288" width="1.5703125" style="13" customWidth="1"/>
    <col min="1289" max="1289" width="2.140625" style="13" customWidth="1"/>
    <col min="1290" max="1290" width="2.28515625" style="13" customWidth="1"/>
    <col min="1291" max="1292" width="2.7109375" style="13" customWidth="1"/>
    <col min="1293" max="1293" width="4" style="13" customWidth="1"/>
    <col min="1294" max="1297" width="2.7109375" style="13" customWidth="1"/>
    <col min="1298" max="1298" width="3.7109375" style="13" customWidth="1"/>
    <col min="1299" max="1299" width="3.42578125" style="13" customWidth="1"/>
    <col min="1300" max="1300" width="2.7109375" style="13" customWidth="1"/>
    <col min="1301" max="1301" width="3.85546875" style="13" customWidth="1"/>
    <col min="1302" max="1302" width="2.7109375" style="13" customWidth="1"/>
    <col min="1303" max="1303" width="1.42578125" style="13" customWidth="1"/>
    <col min="1304" max="1304" width="2.140625" style="13" customWidth="1"/>
    <col min="1305" max="1358" width="2.7109375" style="13" customWidth="1"/>
    <col min="1359" max="1536" width="9.140625" style="13"/>
    <col min="1537" max="1539" width="2.7109375" style="13" customWidth="1"/>
    <col min="1540" max="1540" width="3.85546875" style="13" customWidth="1"/>
    <col min="1541" max="1541" width="7.7109375" style="13" customWidth="1"/>
    <col min="1542" max="1543" width="2.7109375" style="13" customWidth="1"/>
    <col min="1544" max="1544" width="1.5703125" style="13" customWidth="1"/>
    <col min="1545" max="1545" width="2.140625" style="13" customWidth="1"/>
    <col min="1546" max="1546" width="2.28515625" style="13" customWidth="1"/>
    <col min="1547" max="1548" width="2.7109375" style="13" customWidth="1"/>
    <col min="1549" max="1549" width="4" style="13" customWidth="1"/>
    <col min="1550" max="1553" width="2.7109375" style="13" customWidth="1"/>
    <col min="1554" max="1554" width="3.7109375" style="13" customWidth="1"/>
    <col min="1555" max="1555" width="3.42578125" style="13" customWidth="1"/>
    <col min="1556" max="1556" width="2.7109375" style="13" customWidth="1"/>
    <col min="1557" max="1557" width="3.85546875" style="13" customWidth="1"/>
    <col min="1558" max="1558" width="2.7109375" style="13" customWidth="1"/>
    <col min="1559" max="1559" width="1.42578125" style="13" customWidth="1"/>
    <col min="1560" max="1560" width="2.140625" style="13" customWidth="1"/>
    <col min="1561" max="1614" width="2.7109375" style="13" customWidth="1"/>
    <col min="1615" max="1792" width="9.140625" style="13"/>
    <col min="1793" max="1795" width="2.7109375" style="13" customWidth="1"/>
    <col min="1796" max="1796" width="3.85546875" style="13" customWidth="1"/>
    <col min="1797" max="1797" width="7.7109375" style="13" customWidth="1"/>
    <col min="1798" max="1799" width="2.7109375" style="13" customWidth="1"/>
    <col min="1800" max="1800" width="1.5703125" style="13" customWidth="1"/>
    <col min="1801" max="1801" width="2.140625" style="13" customWidth="1"/>
    <col min="1802" max="1802" width="2.28515625" style="13" customWidth="1"/>
    <col min="1803" max="1804" width="2.7109375" style="13" customWidth="1"/>
    <col min="1805" max="1805" width="4" style="13" customWidth="1"/>
    <col min="1806" max="1809" width="2.7109375" style="13" customWidth="1"/>
    <col min="1810" max="1810" width="3.7109375" style="13" customWidth="1"/>
    <col min="1811" max="1811" width="3.42578125" style="13" customWidth="1"/>
    <col min="1812" max="1812" width="2.7109375" style="13" customWidth="1"/>
    <col min="1813" max="1813" width="3.85546875" style="13" customWidth="1"/>
    <col min="1814" max="1814" width="2.7109375" style="13" customWidth="1"/>
    <col min="1815" max="1815" width="1.42578125" style="13" customWidth="1"/>
    <col min="1816" max="1816" width="2.140625" style="13" customWidth="1"/>
    <col min="1817" max="1870" width="2.7109375" style="13" customWidth="1"/>
    <col min="1871" max="2048" width="9.140625" style="13"/>
    <col min="2049" max="2051" width="2.7109375" style="13" customWidth="1"/>
    <col min="2052" max="2052" width="3.85546875" style="13" customWidth="1"/>
    <col min="2053" max="2053" width="7.7109375" style="13" customWidth="1"/>
    <col min="2054" max="2055" width="2.7109375" style="13" customWidth="1"/>
    <col min="2056" max="2056" width="1.5703125" style="13" customWidth="1"/>
    <col min="2057" max="2057" width="2.140625" style="13" customWidth="1"/>
    <col min="2058" max="2058" width="2.28515625" style="13" customWidth="1"/>
    <col min="2059" max="2060" width="2.7109375" style="13" customWidth="1"/>
    <col min="2061" max="2061" width="4" style="13" customWidth="1"/>
    <col min="2062" max="2065" width="2.7109375" style="13" customWidth="1"/>
    <col min="2066" max="2066" width="3.7109375" style="13" customWidth="1"/>
    <col min="2067" max="2067" width="3.42578125" style="13" customWidth="1"/>
    <col min="2068" max="2068" width="2.7109375" style="13" customWidth="1"/>
    <col min="2069" max="2069" width="3.85546875" style="13" customWidth="1"/>
    <col min="2070" max="2070" width="2.7109375" style="13" customWidth="1"/>
    <col min="2071" max="2071" width="1.42578125" style="13" customWidth="1"/>
    <col min="2072" max="2072" width="2.140625" style="13" customWidth="1"/>
    <col min="2073" max="2126" width="2.7109375" style="13" customWidth="1"/>
    <col min="2127" max="2304" width="9.140625" style="13"/>
    <col min="2305" max="2307" width="2.7109375" style="13" customWidth="1"/>
    <col min="2308" max="2308" width="3.85546875" style="13" customWidth="1"/>
    <col min="2309" max="2309" width="7.7109375" style="13" customWidth="1"/>
    <col min="2310" max="2311" width="2.7109375" style="13" customWidth="1"/>
    <col min="2312" max="2312" width="1.5703125" style="13" customWidth="1"/>
    <col min="2313" max="2313" width="2.140625" style="13" customWidth="1"/>
    <col min="2314" max="2314" width="2.28515625" style="13" customWidth="1"/>
    <col min="2315" max="2316" width="2.7109375" style="13" customWidth="1"/>
    <col min="2317" max="2317" width="4" style="13" customWidth="1"/>
    <col min="2318" max="2321" width="2.7109375" style="13" customWidth="1"/>
    <col min="2322" max="2322" width="3.7109375" style="13" customWidth="1"/>
    <col min="2323" max="2323" width="3.42578125" style="13" customWidth="1"/>
    <col min="2324" max="2324" width="2.7109375" style="13" customWidth="1"/>
    <col min="2325" max="2325" width="3.85546875" style="13" customWidth="1"/>
    <col min="2326" max="2326" width="2.7109375" style="13" customWidth="1"/>
    <col min="2327" max="2327" width="1.42578125" style="13" customWidth="1"/>
    <col min="2328" max="2328" width="2.140625" style="13" customWidth="1"/>
    <col min="2329" max="2382" width="2.7109375" style="13" customWidth="1"/>
    <col min="2383" max="2560" width="9.140625" style="13"/>
    <col min="2561" max="2563" width="2.7109375" style="13" customWidth="1"/>
    <col min="2564" max="2564" width="3.85546875" style="13" customWidth="1"/>
    <col min="2565" max="2565" width="7.7109375" style="13" customWidth="1"/>
    <col min="2566" max="2567" width="2.7109375" style="13" customWidth="1"/>
    <col min="2568" max="2568" width="1.5703125" style="13" customWidth="1"/>
    <col min="2569" max="2569" width="2.140625" style="13" customWidth="1"/>
    <col min="2570" max="2570" width="2.28515625" style="13" customWidth="1"/>
    <col min="2571" max="2572" width="2.7109375" style="13" customWidth="1"/>
    <col min="2573" max="2573" width="4" style="13" customWidth="1"/>
    <col min="2574" max="2577" width="2.7109375" style="13" customWidth="1"/>
    <col min="2578" max="2578" width="3.7109375" style="13" customWidth="1"/>
    <col min="2579" max="2579" width="3.42578125" style="13" customWidth="1"/>
    <col min="2580" max="2580" width="2.7109375" style="13" customWidth="1"/>
    <col min="2581" max="2581" width="3.85546875" style="13" customWidth="1"/>
    <col min="2582" max="2582" width="2.7109375" style="13" customWidth="1"/>
    <col min="2583" max="2583" width="1.42578125" style="13" customWidth="1"/>
    <col min="2584" max="2584" width="2.140625" style="13" customWidth="1"/>
    <col min="2585" max="2638" width="2.7109375" style="13" customWidth="1"/>
    <col min="2639" max="2816" width="9.140625" style="13"/>
    <col min="2817" max="2819" width="2.7109375" style="13" customWidth="1"/>
    <col min="2820" max="2820" width="3.85546875" style="13" customWidth="1"/>
    <col min="2821" max="2821" width="7.7109375" style="13" customWidth="1"/>
    <col min="2822" max="2823" width="2.7109375" style="13" customWidth="1"/>
    <col min="2824" max="2824" width="1.5703125" style="13" customWidth="1"/>
    <col min="2825" max="2825" width="2.140625" style="13" customWidth="1"/>
    <col min="2826" max="2826" width="2.28515625" style="13" customWidth="1"/>
    <col min="2827" max="2828" width="2.7109375" style="13" customWidth="1"/>
    <col min="2829" max="2829" width="4" style="13" customWidth="1"/>
    <col min="2830" max="2833" width="2.7109375" style="13" customWidth="1"/>
    <col min="2834" max="2834" width="3.7109375" style="13" customWidth="1"/>
    <col min="2835" max="2835" width="3.42578125" style="13" customWidth="1"/>
    <col min="2836" max="2836" width="2.7109375" style="13" customWidth="1"/>
    <col min="2837" max="2837" width="3.85546875" style="13" customWidth="1"/>
    <col min="2838" max="2838" width="2.7109375" style="13" customWidth="1"/>
    <col min="2839" max="2839" width="1.42578125" style="13" customWidth="1"/>
    <col min="2840" max="2840" width="2.140625" style="13" customWidth="1"/>
    <col min="2841" max="2894" width="2.7109375" style="13" customWidth="1"/>
    <col min="2895" max="3072" width="9.140625" style="13"/>
    <col min="3073" max="3075" width="2.7109375" style="13" customWidth="1"/>
    <col min="3076" max="3076" width="3.85546875" style="13" customWidth="1"/>
    <col min="3077" max="3077" width="7.7109375" style="13" customWidth="1"/>
    <col min="3078" max="3079" width="2.7109375" style="13" customWidth="1"/>
    <col min="3080" max="3080" width="1.5703125" style="13" customWidth="1"/>
    <col min="3081" max="3081" width="2.140625" style="13" customWidth="1"/>
    <col min="3082" max="3082" width="2.28515625" style="13" customWidth="1"/>
    <col min="3083" max="3084" width="2.7109375" style="13" customWidth="1"/>
    <col min="3085" max="3085" width="4" style="13" customWidth="1"/>
    <col min="3086" max="3089" width="2.7109375" style="13" customWidth="1"/>
    <col min="3090" max="3090" width="3.7109375" style="13" customWidth="1"/>
    <col min="3091" max="3091" width="3.42578125" style="13" customWidth="1"/>
    <col min="3092" max="3092" width="2.7109375" style="13" customWidth="1"/>
    <col min="3093" max="3093" width="3.85546875" style="13" customWidth="1"/>
    <col min="3094" max="3094" width="2.7109375" style="13" customWidth="1"/>
    <col min="3095" max="3095" width="1.42578125" style="13" customWidth="1"/>
    <col min="3096" max="3096" width="2.140625" style="13" customWidth="1"/>
    <col min="3097" max="3150" width="2.7109375" style="13" customWidth="1"/>
    <col min="3151" max="3328" width="9.140625" style="13"/>
    <col min="3329" max="3331" width="2.7109375" style="13" customWidth="1"/>
    <col min="3332" max="3332" width="3.85546875" style="13" customWidth="1"/>
    <col min="3333" max="3333" width="7.7109375" style="13" customWidth="1"/>
    <col min="3334" max="3335" width="2.7109375" style="13" customWidth="1"/>
    <col min="3336" max="3336" width="1.5703125" style="13" customWidth="1"/>
    <col min="3337" max="3337" width="2.140625" style="13" customWidth="1"/>
    <col min="3338" max="3338" width="2.28515625" style="13" customWidth="1"/>
    <col min="3339" max="3340" width="2.7109375" style="13" customWidth="1"/>
    <col min="3341" max="3341" width="4" style="13" customWidth="1"/>
    <col min="3342" max="3345" width="2.7109375" style="13" customWidth="1"/>
    <col min="3346" max="3346" width="3.7109375" style="13" customWidth="1"/>
    <col min="3347" max="3347" width="3.42578125" style="13" customWidth="1"/>
    <col min="3348" max="3348" width="2.7109375" style="13" customWidth="1"/>
    <col min="3349" max="3349" width="3.85546875" style="13" customWidth="1"/>
    <col min="3350" max="3350" width="2.7109375" style="13" customWidth="1"/>
    <col min="3351" max="3351" width="1.42578125" style="13" customWidth="1"/>
    <col min="3352" max="3352" width="2.140625" style="13" customWidth="1"/>
    <col min="3353" max="3406" width="2.7109375" style="13" customWidth="1"/>
    <col min="3407" max="3584" width="9.140625" style="13"/>
    <col min="3585" max="3587" width="2.7109375" style="13" customWidth="1"/>
    <col min="3588" max="3588" width="3.85546875" style="13" customWidth="1"/>
    <col min="3589" max="3589" width="7.7109375" style="13" customWidth="1"/>
    <col min="3590" max="3591" width="2.7109375" style="13" customWidth="1"/>
    <col min="3592" max="3592" width="1.5703125" style="13" customWidth="1"/>
    <col min="3593" max="3593" width="2.140625" style="13" customWidth="1"/>
    <col min="3594" max="3594" width="2.28515625" style="13" customWidth="1"/>
    <col min="3595" max="3596" width="2.7109375" style="13" customWidth="1"/>
    <col min="3597" max="3597" width="4" style="13" customWidth="1"/>
    <col min="3598" max="3601" width="2.7109375" style="13" customWidth="1"/>
    <col min="3602" max="3602" width="3.7109375" style="13" customWidth="1"/>
    <col min="3603" max="3603" width="3.42578125" style="13" customWidth="1"/>
    <col min="3604" max="3604" width="2.7109375" style="13" customWidth="1"/>
    <col min="3605" max="3605" width="3.85546875" style="13" customWidth="1"/>
    <col min="3606" max="3606" width="2.7109375" style="13" customWidth="1"/>
    <col min="3607" max="3607" width="1.42578125" style="13" customWidth="1"/>
    <col min="3608" max="3608" width="2.140625" style="13" customWidth="1"/>
    <col min="3609" max="3662" width="2.7109375" style="13" customWidth="1"/>
    <col min="3663" max="3840" width="9.140625" style="13"/>
    <col min="3841" max="3843" width="2.7109375" style="13" customWidth="1"/>
    <col min="3844" max="3844" width="3.85546875" style="13" customWidth="1"/>
    <col min="3845" max="3845" width="7.7109375" style="13" customWidth="1"/>
    <col min="3846" max="3847" width="2.7109375" style="13" customWidth="1"/>
    <col min="3848" max="3848" width="1.5703125" style="13" customWidth="1"/>
    <col min="3849" max="3849" width="2.140625" style="13" customWidth="1"/>
    <col min="3850" max="3850" width="2.28515625" style="13" customWidth="1"/>
    <col min="3851" max="3852" width="2.7109375" style="13" customWidth="1"/>
    <col min="3853" max="3853" width="4" style="13" customWidth="1"/>
    <col min="3854" max="3857" width="2.7109375" style="13" customWidth="1"/>
    <col min="3858" max="3858" width="3.7109375" style="13" customWidth="1"/>
    <col min="3859" max="3859" width="3.42578125" style="13" customWidth="1"/>
    <col min="3860" max="3860" width="2.7109375" style="13" customWidth="1"/>
    <col min="3861" max="3861" width="3.85546875" style="13" customWidth="1"/>
    <col min="3862" max="3862" width="2.7109375" style="13" customWidth="1"/>
    <col min="3863" max="3863" width="1.42578125" style="13" customWidth="1"/>
    <col min="3864" max="3864" width="2.140625" style="13" customWidth="1"/>
    <col min="3865" max="3918" width="2.7109375" style="13" customWidth="1"/>
    <col min="3919" max="4096" width="9.140625" style="13"/>
    <col min="4097" max="4099" width="2.7109375" style="13" customWidth="1"/>
    <col min="4100" max="4100" width="3.85546875" style="13" customWidth="1"/>
    <col min="4101" max="4101" width="7.7109375" style="13" customWidth="1"/>
    <col min="4102" max="4103" width="2.7109375" style="13" customWidth="1"/>
    <col min="4104" max="4104" width="1.5703125" style="13" customWidth="1"/>
    <col min="4105" max="4105" width="2.140625" style="13" customWidth="1"/>
    <col min="4106" max="4106" width="2.28515625" style="13" customWidth="1"/>
    <col min="4107" max="4108" width="2.7109375" style="13" customWidth="1"/>
    <col min="4109" max="4109" width="4" style="13" customWidth="1"/>
    <col min="4110" max="4113" width="2.7109375" style="13" customWidth="1"/>
    <col min="4114" max="4114" width="3.7109375" style="13" customWidth="1"/>
    <col min="4115" max="4115" width="3.42578125" style="13" customWidth="1"/>
    <col min="4116" max="4116" width="2.7109375" style="13" customWidth="1"/>
    <col min="4117" max="4117" width="3.85546875" style="13" customWidth="1"/>
    <col min="4118" max="4118" width="2.7109375" style="13" customWidth="1"/>
    <col min="4119" max="4119" width="1.42578125" style="13" customWidth="1"/>
    <col min="4120" max="4120" width="2.140625" style="13" customWidth="1"/>
    <col min="4121" max="4174" width="2.7109375" style="13" customWidth="1"/>
    <col min="4175" max="4352" width="9.140625" style="13"/>
    <col min="4353" max="4355" width="2.7109375" style="13" customWidth="1"/>
    <col min="4356" max="4356" width="3.85546875" style="13" customWidth="1"/>
    <col min="4357" max="4357" width="7.7109375" style="13" customWidth="1"/>
    <col min="4358" max="4359" width="2.7109375" style="13" customWidth="1"/>
    <col min="4360" max="4360" width="1.5703125" style="13" customWidth="1"/>
    <col min="4361" max="4361" width="2.140625" style="13" customWidth="1"/>
    <col min="4362" max="4362" width="2.28515625" style="13" customWidth="1"/>
    <col min="4363" max="4364" width="2.7109375" style="13" customWidth="1"/>
    <col min="4365" max="4365" width="4" style="13" customWidth="1"/>
    <col min="4366" max="4369" width="2.7109375" style="13" customWidth="1"/>
    <col min="4370" max="4370" width="3.7109375" style="13" customWidth="1"/>
    <col min="4371" max="4371" width="3.42578125" style="13" customWidth="1"/>
    <col min="4372" max="4372" width="2.7109375" style="13" customWidth="1"/>
    <col min="4373" max="4373" width="3.85546875" style="13" customWidth="1"/>
    <col min="4374" max="4374" width="2.7109375" style="13" customWidth="1"/>
    <col min="4375" max="4375" width="1.42578125" style="13" customWidth="1"/>
    <col min="4376" max="4376" width="2.140625" style="13" customWidth="1"/>
    <col min="4377" max="4430" width="2.7109375" style="13" customWidth="1"/>
    <col min="4431" max="4608" width="9.140625" style="13"/>
    <col min="4609" max="4611" width="2.7109375" style="13" customWidth="1"/>
    <col min="4612" max="4612" width="3.85546875" style="13" customWidth="1"/>
    <col min="4613" max="4613" width="7.7109375" style="13" customWidth="1"/>
    <col min="4614" max="4615" width="2.7109375" style="13" customWidth="1"/>
    <col min="4616" max="4616" width="1.5703125" style="13" customWidth="1"/>
    <col min="4617" max="4617" width="2.140625" style="13" customWidth="1"/>
    <col min="4618" max="4618" width="2.28515625" style="13" customWidth="1"/>
    <col min="4619" max="4620" width="2.7109375" style="13" customWidth="1"/>
    <col min="4621" max="4621" width="4" style="13" customWidth="1"/>
    <col min="4622" max="4625" width="2.7109375" style="13" customWidth="1"/>
    <col min="4626" max="4626" width="3.7109375" style="13" customWidth="1"/>
    <col min="4627" max="4627" width="3.42578125" style="13" customWidth="1"/>
    <col min="4628" max="4628" width="2.7109375" style="13" customWidth="1"/>
    <col min="4629" max="4629" width="3.85546875" style="13" customWidth="1"/>
    <col min="4630" max="4630" width="2.7109375" style="13" customWidth="1"/>
    <col min="4631" max="4631" width="1.42578125" style="13" customWidth="1"/>
    <col min="4632" max="4632" width="2.140625" style="13" customWidth="1"/>
    <col min="4633" max="4686" width="2.7109375" style="13" customWidth="1"/>
    <col min="4687" max="4864" width="9.140625" style="13"/>
    <col min="4865" max="4867" width="2.7109375" style="13" customWidth="1"/>
    <col min="4868" max="4868" width="3.85546875" style="13" customWidth="1"/>
    <col min="4869" max="4869" width="7.7109375" style="13" customWidth="1"/>
    <col min="4870" max="4871" width="2.7109375" style="13" customWidth="1"/>
    <col min="4872" max="4872" width="1.5703125" style="13" customWidth="1"/>
    <col min="4873" max="4873" width="2.140625" style="13" customWidth="1"/>
    <col min="4874" max="4874" width="2.28515625" style="13" customWidth="1"/>
    <col min="4875" max="4876" width="2.7109375" style="13" customWidth="1"/>
    <col min="4877" max="4877" width="4" style="13" customWidth="1"/>
    <col min="4878" max="4881" width="2.7109375" style="13" customWidth="1"/>
    <col min="4882" max="4882" width="3.7109375" style="13" customWidth="1"/>
    <col min="4883" max="4883" width="3.42578125" style="13" customWidth="1"/>
    <col min="4884" max="4884" width="2.7109375" style="13" customWidth="1"/>
    <col min="4885" max="4885" width="3.85546875" style="13" customWidth="1"/>
    <col min="4886" max="4886" width="2.7109375" style="13" customWidth="1"/>
    <col min="4887" max="4887" width="1.42578125" style="13" customWidth="1"/>
    <col min="4888" max="4888" width="2.140625" style="13" customWidth="1"/>
    <col min="4889" max="4942" width="2.7109375" style="13" customWidth="1"/>
    <col min="4943" max="5120" width="9.140625" style="13"/>
    <col min="5121" max="5123" width="2.7109375" style="13" customWidth="1"/>
    <col min="5124" max="5124" width="3.85546875" style="13" customWidth="1"/>
    <col min="5125" max="5125" width="7.7109375" style="13" customWidth="1"/>
    <col min="5126" max="5127" width="2.7109375" style="13" customWidth="1"/>
    <col min="5128" max="5128" width="1.5703125" style="13" customWidth="1"/>
    <col min="5129" max="5129" width="2.140625" style="13" customWidth="1"/>
    <col min="5130" max="5130" width="2.28515625" style="13" customWidth="1"/>
    <col min="5131" max="5132" width="2.7109375" style="13" customWidth="1"/>
    <col min="5133" max="5133" width="4" style="13" customWidth="1"/>
    <col min="5134" max="5137" width="2.7109375" style="13" customWidth="1"/>
    <col min="5138" max="5138" width="3.7109375" style="13" customWidth="1"/>
    <col min="5139" max="5139" width="3.42578125" style="13" customWidth="1"/>
    <col min="5140" max="5140" width="2.7109375" style="13" customWidth="1"/>
    <col min="5141" max="5141" width="3.85546875" style="13" customWidth="1"/>
    <col min="5142" max="5142" width="2.7109375" style="13" customWidth="1"/>
    <col min="5143" max="5143" width="1.42578125" style="13" customWidth="1"/>
    <col min="5144" max="5144" width="2.140625" style="13" customWidth="1"/>
    <col min="5145" max="5198" width="2.7109375" style="13" customWidth="1"/>
    <col min="5199" max="5376" width="9.140625" style="13"/>
    <col min="5377" max="5379" width="2.7109375" style="13" customWidth="1"/>
    <col min="5380" max="5380" width="3.85546875" style="13" customWidth="1"/>
    <col min="5381" max="5381" width="7.7109375" style="13" customWidth="1"/>
    <col min="5382" max="5383" width="2.7109375" style="13" customWidth="1"/>
    <col min="5384" max="5384" width="1.5703125" style="13" customWidth="1"/>
    <col min="5385" max="5385" width="2.140625" style="13" customWidth="1"/>
    <col min="5386" max="5386" width="2.28515625" style="13" customWidth="1"/>
    <col min="5387" max="5388" width="2.7109375" style="13" customWidth="1"/>
    <col min="5389" max="5389" width="4" style="13" customWidth="1"/>
    <col min="5390" max="5393" width="2.7109375" style="13" customWidth="1"/>
    <col min="5394" max="5394" width="3.7109375" style="13" customWidth="1"/>
    <col min="5395" max="5395" width="3.42578125" style="13" customWidth="1"/>
    <col min="5396" max="5396" width="2.7109375" style="13" customWidth="1"/>
    <col min="5397" max="5397" width="3.85546875" style="13" customWidth="1"/>
    <col min="5398" max="5398" width="2.7109375" style="13" customWidth="1"/>
    <col min="5399" max="5399" width="1.42578125" style="13" customWidth="1"/>
    <col min="5400" max="5400" width="2.140625" style="13" customWidth="1"/>
    <col min="5401" max="5454" width="2.7109375" style="13" customWidth="1"/>
    <col min="5455" max="5632" width="9.140625" style="13"/>
    <col min="5633" max="5635" width="2.7109375" style="13" customWidth="1"/>
    <col min="5636" max="5636" width="3.85546875" style="13" customWidth="1"/>
    <col min="5637" max="5637" width="7.7109375" style="13" customWidth="1"/>
    <col min="5638" max="5639" width="2.7109375" style="13" customWidth="1"/>
    <col min="5640" max="5640" width="1.5703125" style="13" customWidth="1"/>
    <col min="5641" max="5641" width="2.140625" style="13" customWidth="1"/>
    <col min="5642" max="5642" width="2.28515625" style="13" customWidth="1"/>
    <col min="5643" max="5644" width="2.7109375" style="13" customWidth="1"/>
    <col min="5645" max="5645" width="4" style="13" customWidth="1"/>
    <col min="5646" max="5649" width="2.7109375" style="13" customWidth="1"/>
    <col min="5650" max="5650" width="3.7109375" style="13" customWidth="1"/>
    <col min="5651" max="5651" width="3.42578125" style="13" customWidth="1"/>
    <col min="5652" max="5652" width="2.7109375" style="13" customWidth="1"/>
    <col min="5653" max="5653" width="3.85546875" style="13" customWidth="1"/>
    <col min="5654" max="5654" width="2.7109375" style="13" customWidth="1"/>
    <col min="5655" max="5655" width="1.42578125" style="13" customWidth="1"/>
    <col min="5656" max="5656" width="2.140625" style="13" customWidth="1"/>
    <col min="5657" max="5710" width="2.7109375" style="13" customWidth="1"/>
    <col min="5711" max="5888" width="9.140625" style="13"/>
    <col min="5889" max="5891" width="2.7109375" style="13" customWidth="1"/>
    <col min="5892" max="5892" width="3.85546875" style="13" customWidth="1"/>
    <col min="5893" max="5893" width="7.7109375" style="13" customWidth="1"/>
    <col min="5894" max="5895" width="2.7109375" style="13" customWidth="1"/>
    <col min="5896" max="5896" width="1.5703125" style="13" customWidth="1"/>
    <col min="5897" max="5897" width="2.140625" style="13" customWidth="1"/>
    <col min="5898" max="5898" width="2.28515625" style="13" customWidth="1"/>
    <col min="5899" max="5900" width="2.7109375" style="13" customWidth="1"/>
    <col min="5901" max="5901" width="4" style="13" customWidth="1"/>
    <col min="5902" max="5905" width="2.7109375" style="13" customWidth="1"/>
    <col min="5906" max="5906" width="3.7109375" style="13" customWidth="1"/>
    <col min="5907" max="5907" width="3.42578125" style="13" customWidth="1"/>
    <col min="5908" max="5908" width="2.7109375" style="13" customWidth="1"/>
    <col min="5909" max="5909" width="3.85546875" style="13" customWidth="1"/>
    <col min="5910" max="5910" width="2.7109375" style="13" customWidth="1"/>
    <col min="5911" max="5911" width="1.42578125" style="13" customWidth="1"/>
    <col min="5912" max="5912" width="2.140625" style="13" customWidth="1"/>
    <col min="5913" max="5966" width="2.7109375" style="13" customWidth="1"/>
    <col min="5967" max="6144" width="9.140625" style="13"/>
    <col min="6145" max="6147" width="2.7109375" style="13" customWidth="1"/>
    <col min="6148" max="6148" width="3.85546875" style="13" customWidth="1"/>
    <col min="6149" max="6149" width="7.7109375" style="13" customWidth="1"/>
    <col min="6150" max="6151" width="2.7109375" style="13" customWidth="1"/>
    <col min="6152" max="6152" width="1.5703125" style="13" customWidth="1"/>
    <col min="6153" max="6153" width="2.140625" style="13" customWidth="1"/>
    <col min="6154" max="6154" width="2.28515625" style="13" customWidth="1"/>
    <col min="6155" max="6156" width="2.7109375" style="13" customWidth="1"/>
    <col min="6157" max="6157" width="4" style="13" customWidth="1"/>
    <col min="6158" max="6161" width="2.7109375" style="13" customWidth="1"/>
    <col min="6162" max="6162" width="3.7109375" style="13" customWidth="1"/>
    <col min="6163" max="6163" width="3.42578125" style="13" customWidth="1"/>
    <col min="6164" max="6164" width="2.7109375" style="13" customWidth="1"/>
    <col min="6165" max="6165" width="3.85546875" style="13" customWidth="1"/>
    <col min="6166" max="6166" width="2.7109375" style="13" customWidth="1"/>
    <col min="6167" max="6167" width="1.42578125" style="13" customWidth="1"/>
    <col min="6168" max="6168" width="2.140625" style="13" customWidth="1"/>
    <col min="6169" max="6222" width="2.7109375" style="13" customWidth="1"/>
    <col min="6223" max="6400" width="9.140625" style="13"/>
    <col min="6401" max="6403" width="2.7109375" style="13" customWidth="1"/>
    <col min="6404" max="6404" width="3.85546875" style="13" customWidth="1"/>
    <col min="6405" max="6405" width="7.7109375" style="13" customWidth="1"/>
    <col min="6406" max="6407" width="2.7109375" style="13" customWidth="1"/>
    <col min="6408" max="6408" width="1.5703125" style="13" customWidth="1"/>
    <col min="6409" max="6409" width="2.140625" style="13" customWidth="1"/>
    <col min="6410" max="6410" width="2.28515625" style="13" customWidth="1"/>
    <col min="6411" max="6412" width="2.7109375" style="13" customWidth="1"/>
    <col min="6413" max="6413" width="4" style="13" customWidth="1"/>
    <col min="6414" max="6417" width="2.7109375" style="13" customWidth="1"/>
    <col min="6418" max="6418" width="3.7109375" style="13" customWidth="1"/>
    <col min="6419" max="6419" width="3.42578125" style="13" customWidth="1"/>
    <col min="6420" max="6420" width="2.7109375" style="13" customWidth="1"/>
    <col min="6421" max="6421" width="3.85546875" style="13" customWidth="1"/>
    <col min="6422" max="6422" width="2.7109375" style="13" customWidth="1"/>
    <col min="6423" max="6423" width="1.42578125" style="13" customWidth="1"/>
    <col min="6424" max="6424" width="2.140625" style="13" customWidth="1"/>
    <col min="6425" max="6478" width="2.7109375" style="13" customWidth="1"/>
    <col min="6479" max="6656" width="9.140625" style="13"/>
    <col min="6657" max="6659" width="2.7109375" style="13" customWidth="1"/>
    <col min="6660" max="6660" width="3.85546875" style="13" customWidth="1"/>
    <col min="6661" max="6661" width="7.7109375" style="13" customWidth="1"/>
    <col min="6662" max="6663" width="2.7109375" style="13" customWidth="1"/>
    <col min="6664" max="6664" width="1.5703125" style="13" customWidth="1"/>
    <col min="6665" max="6665" width="2.140625" style="13" customWidth="1"/>
    <col min="6666" max="6666" width="2.28515625" style="13" customWidth="1"/>
    <col min="6667" max="6668" width="2.7109375" style="13" customWidth="1"/>
    <col min="6669" max="6669" width="4" style="13" customWidth="1"/>
    <col min="6670" max="6673" width="2.7109375" style="13" customWidth="1"/>
    <col min="6674" max="6674" width="3.7109375" style="13" customWidth="1"/>
    <col min="6675" max="6675" width="3.42578125" style="13" customWidth="1"/>
    <col min="6676" max="6676" width="2.7109375" style="13" customWidth="1"/>
    <col min="6677" max="6677" width="3.85546875" style="13" customWidth="1"/>
    <col min="6678" max="6678" width="2.7109375" style="13" customWidth="1"/>
    <col min="6679" max="6679" width="1.42578125" style="13" customWidth="1"/>
    <col min="6680" max="6680" width="2.140625" style="13" customWidth="1"/>
    <col min="6681" max="6734" width="2.7109375" style="13" customWidth="1"/>
    <col min="6735" max="6912" width="9.140625" style="13"/>
    <col min="6913" max="6915" width="2.7109375" style="13" customWidth="1"/>
    <col min="6916" max="6916" width="3.85546875" style="13" customWidth="1"/>
    <col min="6917" max="6917" width="7.7109375" style="13" customWidth="1"/>
    <col min="6918" max="6919" width="2.7109375" style="13" customWidth="1"/>
    <col min="6920" max="6920" width="1.5703125" style="13" customWidth="1"/>
    <col min="6921" max="6921" width="2.140625" style="13" customWidth="1"/>
    <col min="6922" max="6922" width="2.28515625" style="13" customWidth="1"/>
    <col min="6923" max="6924" width="2.7109375" style="13" customWidth="1"/>
    <col min="6925" max="6925" width="4" style="13" customWidth="1"/>
    <col min="6926" max="6929" width="2.7109375" style="13" customWidth="1"/>
    <col min="6930" max="6930" width="3.7109375" style="13" customWidth="1"/>
    <col min="6931" max="6931" width="3.42578125" style="13" customWidth="1"/>
    <col min="6932" max="6932" width="2.7109375" style="13" customWidth="1"/>
    <col min="6933" max="6933" width="3.85546875" style="13" customWidth="1"/>
    <col min="6934" max="6934" width="2.7109375" style="13" customWidth="1"/>
    <col min="6935" max="6935" width="1.42578125" style="13" customWidth="1"/>
    <col min="6936" max="6936" width="2.140625" style="13" customWidth="1"/>
    <col min="6937" max="6990" width="2.7109375" style="13" customWidth="1"/>
    <col min="6991" max="7168" width="9.140625" style="13"/>
    <col min="7169" max="7171" width="2.7109375" style="13" customWidth="1"/>
    <col min="7172" max="7172" width="3.85546875" style="13" customWidth="1"/>
    <col min="7173" max="7173" width="7.7109375" style="13" customWidth="1"/>
    <col min="7174" max="7175" width="2.7109375" style="13" customWidth="1"/>
    <col min="7176" max="7176" width="1.5703125" style="13" customWidth="1"/>
    <col min="7177" max="7177" width="2.140625" style="13" customWidth="1"/>
    <col min="7178" max="7178" width="2.28515625" style="13" customWidth="1"/>
    <col min="7179" max="7180" width="2.7109375" style="13" customWidth="1"/>
    <col min="7181" max="7181" width="4" style="13" customWidth="1"/>
    <col min="7182" max="7185" width="2.7109375" style="13" customWidth="1"/>
    <col min="7186" max="7186" width="3.7109375" style="13" customWidth="1"/>
    <col min="7187" max="7187" width="3.42578125" style="13" customWidth="1"/>
    <col min="7188" max="7188" width="2.7109375" style="13" customWidth="1"/>
    <col min="7189" max="7189" width="3.85546875" style="13" customWidth="1"/>
    <col min="7190" max="7190" width="2.7109375" style="13" customWidth="1"/>
    <col min="7191" max="7191" width="1.42578125" style="13" customWidth="1"/>
    <col min="7192" max="7192" width="2.140625" style="13" customWidth="1"/>
    <col min="7193" max="7246" width="2.7109375" style="13" customWidth="1"/>
    <col min="7247" max="7424" width="9.140625" style="13"/>
    <col min="7425" max="7427" width="2.7109375" style="13" customWidth="1"/>
    <col min="7428" max="7428" width="3.85546875" style="13" customWidth="1"/>
    <col min="7429" max="7429" width="7.7109375" style="13" customWidth="1"/>
    <col min="7430" max="7431" width="2.7109375" style="13" customWidth="1"/>
    <col min="7432" max="7432" width="1.5703125" style="13" customWidth="1"/>
    <col min="7433" max="7433" width="2.140625" style="13" customWidth="1"/>
    <col min="7434" max="7434" width="2.28515625" style="13" customWidth="1"/>
    <col min="7435" max="7436" width="2.7109375" style="13" customWidth="1"/>
    <col min="7437" max="7437" width="4" style="13" customWidth="1"/>
    <col min="7438" max="7441" width="2.7109375" style="13" customWidth="1"/>
    <col min="7442" max="7442" width="3.7109375" style="13" customWidth="1"/>
    <col min="7443" max="7443" width="3.42578125" style="13" customWidth="1"/>
    <col min="7444" max="7444" width="2.7109375" style="13" customWidth="1"/>
    <col min="7445" max="7445" width="3.85546875" style="13" customWidth="1"/>
    <col min="7446" max="7446" width="2.7109375" style="13" customWidth="1"/>
    <col min="7447" max="7447" width="1.42578125" style="13" customWidth="1"/>
    <col min="7448" max="7448" width="2.140625" style="13" customWidth="1"/>
    <col min="7449" max="7502" width="2.7109375" style="13" customWidth="1"/>
    <col min="7503" max="7680" width="9.140625" style="13"/>
    <col min="7681" max="7683" width="2.7109375" style="13" customWidth="1"/>
    <col min="7684" max="7684" width="3.85546875" style="13" customWidth="1"/>
    <col min="7685" max="7685" width="7.7109375" style="13" customWidth="1"/>
    <col min="7686" max="7687" width="2.7109375" style="13" customWidth="1"/>
    <col min="7688" max="7688" width="1.5703125" style="13" customWidth="1"/>
    <col min="7689" max="7689" width="2.140625" style="13" customWidth="1"/>
    <col min="7690" max="7690" width="2.28515625" style="13" customWidth="1"/>
    <col min="7691" max="7692" width="2.7109375" style="13" customWidth="1"/>
    <col min="7693" max="7693" width="4" style="13" customWidth="1"/>
    <col min="7694" max="7697" width="2.7109375" style="13" customWidth="1"/>
    <col min="7698" max="7698" width="3.7109375" style="13" customWidth="1"/>
    <col min="7699" max="7699" width="3.42578125" style="13" customWidth="1"/>
    <col min="7700" max="7700" width="2.7109375" style="13" customWidth="1"/>
    <col min="7701" max="7701" width="3.85546875" style="13" customWidth="1"/>
    <col min="7702" max="7702" width="2.7109375" style="13" customWidth="1"/>
    <col min="7703" max="7703" width="1.42578125" style="13" customWidth="1"/>
    <col min="7704" max="7704" width="2.140625" style="13" customWidth="1"/>
    <col min="7705" max="7758" width="2.7109375" style="13" customWidth="1"/>
    <col min="7759" max="7936" width="9.140625" style="13"/>
    <col min="7937" max="7939" width="2.7109375" style="13" customWidth="1"/>
    <col min="7940" max="7940" width="3.85546875" style="13" customWidth="1"/>
    <col min="7941" max="7941" width="7.7109375" style="13" customWidth="1"/>
    <col min="7942" max="7943" width="2.7109375" style="13" customWidth="1"/>
    <col min="7944" max="7944" width="1.5703125" style="13" customWidth="1"/>
    <col min="7945" max="7945" width="2.140625" style="13" customWidth="1"/>
    <col min="7946" max="7946" width="2.28515625" style="13" customWidth="1"/>
    <col min="7947" max="7948" width="2.7109375" style="13" customWidth="1"/>
    <col min="7949" max="7949" width="4" style="13" customWidth="1"/>
    <col min="7950" max="7953" width="2.7109375" style="13" customWidth="1"/>
    <col min="7954" max="7954" width="3.7109375" style="13" customWidth="1"/>
    <col min="7955" max="7955" width="3.42578125" style="13" customWidth="1"/>
    <col min="7956" max="7956" width="2.7109375" style="13" customWidth="1"/>
    <col min="7957" max="7957" width="3.85546875" style="13" customWidth="1"/>
    <col min="7958" max="7958" width="2.7109375" style="13" customWidth="1"/>
    <col min="7959" max="7959" width="1.42578125" style="13" customWidth="1"/>
    <col min="7960" max="7960" width="2.140625" style="13" customWidth="1"/>
    <col min="7961" max="8014" width="2.7109375" style="13" customWidth="1"/>
    <col min="8015" max="8192" width="9.140625" style="13"/>
    <col min="8193" max="8195" width="2.7109375" style="13" customWidth="1"/>
    <col min="8196" max="8196" width="3.85546875" style="13" customWidth="1"/>
    <col min="8197" max="8197" width="7.7109375" style="13" customWidth="1"/>
    <col min="8198" max="8199" width="2.7109375" style="13" customWidth="1"/>
    <col min="8200" max="8200" width="1.5703125" style="13" customWidth="1"/>
    <col min="8201" max="8201" width="2.140625" style="13" customWidth="1"/>
    <col min="8202" max="8202" width="2.28515625" style="13" customWidth="1"/>
    <col min="8203" max="8204" width="2.7109375" style="13" customWidth="1"/>
    <col min="8205" max="8205" width="4" style="13" customWidth="1"/>
    <col min="8206" max="8209" width="2.7109375" style="13" customWidth="1"/>
    <col min="8210" max="8210" width="3.7109375" style="13" customWidth="1"/>
    <col min="8211" max="8211" width="3.42578125" style="13" customWidth="1"/>
    <col min="8212" max="8212" width="2.7109375" style="13" customWidth="1"/>
    <col min="8213" max="8213" width="3.85546875" style="13" customWidth="1"/>
    <col min="8214" max="8214" width="2.7109375" style="13" customWidth="1"/>
    <col min="8215" max="8215" width="1.42578125" style="13" customWidth="1"/>
    <col min="8216" max="8216" width="2.140625" style="13" customWidth="1"/>
    <col min="8217" max="8270" width="2.7109375" style="13" customWidth="1"/>
    <col min="8271" max="8448" width="9.140625" style="13"/>
    <col min="8449" max="8451" width="2.7109375" style="13" customWidth="1"/>
    <col min="8452" max="8452" width="3.85546875" style="13" customWidth="1"/>
    <col min="8453" max="8453" width="7.7109375" style="13" customWidth="1"/>
    <col min="8454" max="8455" width="2.7109375" style="13" customWidth="1"/>
    <col min="8456" max="8456" width="1.5703125" style="13" customWidth="1"/>
    <col min="8457" max="8457" width="2.140625" style="13" customWidth="1"/>
    <col min="8458" max="8458" width="2.28515625" style="13" customWidth="1"/>
    <col min="8459" max="8460" width="2.7109375" style="13" customWidth="1"/>
    <col min="8461" max="8461" width="4" style="13" customWidth="1"/>
    <col min="8462" max="8465" width="2.7109375" style="13" customWidth="1"/>
    <col min="8466" max="8466" width="3.7109375" style="13" customWidth="1"/>
    <col min="8467" max="8467" width="3.42578125" style="13" customWidth="1"/>
    <col min="8468" max="8468" width="2.7109375" style="13" customWidth="1"/>
    <col min="8469" max="8469" width="3.85546875" style="13" customWidth="1"/>
    <col min="8470" max="8470" width="2.7109375" style="13" customWidth="1"/>
    <col min="8471" max="8471" width="1.42578125" style="13" customWidth="1"/>
    <col min="8472" max="8472" width="2.140625" style="13" customWidth="1"/>
    <col min="8473" max="8526" width="2.7109375" style="13" customWidth="1"/>
    <col min="8527" max="8704" width="9.140625" style="13"/>
    <col min="8705" max="8707" width="2.7109375" style="13" customWidth="1"/>
    <col min="8708" max="8708" width="3.85546875" style="13" customWidth="1"/>
    <col min="8709" max="8709" width="7.7109375" style="13" customWidth="1"/>
    <col min="8710" max="8711" width="2.7109375" style="13" customWidth="1"/>
    <col min="8712" max="8712" width="1.5703125" style="13" customWidth="1"/>
    <col min="8713" max="8713" width="2.140625" style="13" customWidth="1"/>
    <col min="8714" max="8714" width="2.28515625" style="13" customWidth="1"/>
    <col min="8715" max="8716" width="2.7109375" style="13" customWidth="1"/>
    <col min="8717" max="8717" width="4" style="13" customWidth="1"/>
    <col min="8718" max="8721" width="2.7109375" style="13" customWidth="1"/>
    <col min="8722" max="8722" width="3.7109375" style="13" customWidth="1"/>
    <col min="8723" max="8723" width="3.42578125" style="13" customWidth="1"/>
    <col min="8724" max="8724" width="2.7109375" style="13" customWidth="1"/>
    <col min="8725" max="8725" width="3.85546875" style="13" customWidth="1"/>
    <col min="8726" max="8726" width="2.7109375" style="13" customWidth="1"/>
    <col min="8727" max="8727" width="1.42578125" style="13" customWidth="1"/>
    <col min="8728" max="8728" width="2.140625" style="13" customWidth="1"/>
    <col min="8729" max="8782" width="2.7109375" style="13" customWidth="1"/>
    <col min="8783" max="8960" width="9.140625" style="13"/>
    <col min="8961" max="8963" width="2.7109375" style="13" customWidth="1"/>
    <col min="8964" max="8964" width="3.85546875" style="13" customWidth="1"/>
    <col min="8965" max="8965" width="7.7109375" style="13" customWidth="1"/>
    <col min="8966" max="8967" width="2.7109375" style="13" customWidth="1"/>
    <col min="8968" max="8968" width="1.5703125" style="13" customWidth="1"/>
    <col min="8969" max="8969" width="2.140625" style="13" customWidth="1"/>
    <col min="8970" max="8970" width="2.28515625" style="13" customWidth="1"/>
    <col min="8971" max="8972" width="2.7109375" style="13" customWidth="1"/>
    <col min="8973" max="8973" width="4" style="13" customWidth="1"/>
    <col min="8974" max="8977" width="2.7109375" style="13" customWidth="1"/>
    <col min="8978" max="8978" width="3.7109375" style="13" customWidth="1"/>
    <col min="8979" max="8979" width="3.42578125" style="13" customWidth="1"/>
    <col min="8980" max="8980" width="2.7109375" style="13" customWidth="1"/>
    <col min="8981" max="8981" width="3.85546875" style="13" customWidth="1"/>
    <col min="8982" max="8982" width="2.7109375" style="13" customWidth="1"/>
    <col min="8983" max="8983" width="1.42578125" style="13" customWidth="1"/>
    <col min="8984" max="8984" width="2.140625" style="13" customWidth="1"/>
    <col min="8985" max="9038" width="2.7109375" style="13" customWidth="1"/>
    <col min="9039" max="9216" width="9.140625" style="13"/>
    <col min="9217" max="9219" width="2.7109375" style="13" customWidth="1"/>
    <col min="9220" max="9220" width="3.85546875" style="13" customWidth="1"/>
    <col min="9221" max="9221" width="7.7109375" style="13" customWidth="1"/>
    <col min="9222" max="9223" width="2.7109375" style="13" customWidth="1"/>
    <col min="9224" max="9224" width="1.5703125" style="13" customWidth="1"/>
    <col min="9225" max="9225" width="2.140625" style="13" customWidth="1"/>
    <col min="9226" max="9226" width="2.28515625" style="13" customWidth="1"/>
    <col min="9227" max="9228" width="2.7109375" style="13" customWidth="1"/>
    <col min="9229" max="9229" width="4" style="13" customWidth="1"/>
    <col min="9230" max="9233" width="2.7109375" style="13" customWidth="1"/>
    <col min="9234" max="9234" width="3.7109375" style="13" customWidth="1"/>
    <col min="9235" max="9235" width="3.42578125" style="13" customWidth="1"/>
    <col min="9236" max="9236" width="2.7109375" style="13" customWidth="1"/>
    <col min="9237" max="9237" width="3.85546875" style="13" customWidth="1"/>
    <col min="9238" max="9238" width="2.7109375" style="13" customWidth="1"/>
    <col min="9239" max="9239" width="1.42578125" style="13" customWidth="1"/>
    <col min="9240" max="9240" width="2.140625" style="13" customWidth="1"/>
    <col min="9241" max="9294" width="2.7109375" style="13" customWidth="1"/>
    <col min="9295" max="9472" width="9.140625" style="13"/>
    <col min="9473" max="9475" width="2.7109375" style="13" customWidth="1"/>
    <col min="9476" max="9476" width="3.85546875" style="13" customWidth="1"/>
    <col min="9477" max="9477" width="7.7109375" style="13" customWidth="1"/>
    <col min="9478" max="9479" width="2.7109375" style="13" customWidth="1"/>
    <col min="9480" max="9480" width="1.5703125" style="13" customWidth="1"/>
    <col min="9481" max="9481" width="2.140625" style="13" customWidth="1"/>
    <col min="9482" max="9482" width="2.28515625" style="13" customWidth="1"/>
    <col min="9483" max="9484" width="2.7109375" style="13" customWidth="1"/>
    <col min="9485" max="9485" width="4" style="13" customWidth="1"/>
    <col min="9486" max="9489" width="2.7109375" style="13" customWidth="1"/>
    <col min="9490" max="9490" width="3.7109375" style="13" customWidth="1"/>
    <col min="9491" max="9491" width="3.42578125" style="13" customWidth="1"/>
    <col min="9492" max="9492" width="2.7109375" style="13" customWidth="1"/>
    <col min="9493" max="9493" width="3.85546875" style="13" customWidth="1"/>
    <col min="9494" max="9494" width="2.7109375" style="13" customWidth="1"/>
    <col min="9495" max="9495" width="1.42578125" style="13" customWidth="1"/>
    <col min="9496" max="9496" width="2.140625" style="13" customWidth="1"/>
    <col min="9497" max="9550" width="2.7109375" style="13" customWidth="1"/>
    <col min="9551" max="9728" width="9.140625" style="13"/>
    <col min="9729" max="9731" width="2.7109375" style="13" customWidth="1"/>
    <col min="9732" max="9732" width="3.85546875" style="13" customWidth="1"/>
    <col min="9733" max="9733" width="7.7109375" style="13" customWidth="1"/>
    <col min="9734" max="9735" width="2.7109375" style="13" customWidth="1"/>
    <col min="9736" max="9736" width="1.5703125" style="13" customWidth="1"/>
    <col min="9737" max="9737" width="2.140625" style="13" customWidth="1"/>
    <col min="9738" max="9738" width="2.28515625" style="13" customWidth="1"/>
    <col min="9739" max="9740" width="2.7109375" style="13" customWidth="1"/>
    <col min="9741" max="9741" width="4" style="13" customWidth="1"/>
    <col min="9742" max="9745" width="2.7109375" style="13" customWidth="1"/>
    <col min="9746" max="9746" width="3.7109375" style="13" customWidth="1"/>
    <col min="9747" max="9747" width="3.42578125" style="13" customWidth="1"/>
    <col min="9748" max="9748" width="2.7109375" style="13" customWidth="1"/>
    <col min="9749" max="9749" width="3.85546875" style="13" customWidth="1"/>
    <col min="9750" max="9750" width="2.7109375" style="13" customWidth="1"/>
    <col min="9751" max="9751" width="1.42578125" style="13" customWidth="1"/>
    <col min="9752" max="9752" width="2.140625" style="13" customWidth="1"/>
    <col min="9753" max="9806" width="2.7109375" style="13" customWidth="1"/>
    <col min="9807" max="9984" width="9.140625" style="13"/>
    <col min="9985" max="9987" width="2.7109375" style="13" customWidth="1"/>
    <col min="9988" max="9988" width="3.85546875" style="13" customWidth="1"/>
    <col min="9989" max="9989" width="7.7109375" style="13" customWidth="1"/>
    <col min="9990" max="9991" width="2.7109375" style="13" customWidth="1"/>
    <col min="9992" max="9992" width="1.5703125" style="13" customWidth="1"/>
    <col min="9993" max="9993" width="2.140625" style="13" customWidth="1"/>
    <col min="9994" max="9994" width="2.28515625" style="13" customWidth="1"/>
    <col min="9995" max="9996" width="2.7109375" style="13" customWidth="1"/>
    <col min="9997" max="9997" width="4" style="13" customWidth="1"/>
    <col min="9998" max="10001" width="2.7109375" style="13" customWidth="1"/>
    <col min="10002" max="10002" width="3.7109375" style="13" customWidth="1"/>
    <col min="10003" max="10003" width="3.42578125" style="13" customWidth="1"/>
    <col min="10004" max="10004" width="2.7109375" style="13" customWidth="1"/>
    <col min="10005" max="10005" width="3.85546875" style="13" customWidth="1"/>
    <col min="10006" max="10006" width="2.7109375" style="13" customWidth="1"/>
    <col min="10007" max="10007" width="1.42578125" style="13" customWidth="1"/>
    <col min="10008" max="10008" width="2.140625" style="13" customWidth="1"/>
    <col min="10009" max="10062" width="2.7109375" style="13" customWidth="1"/>
    <col min="10063" max="10240" width="9.140625" style="13"/>
    <col min="10241" max="10243" width="2.7109375" style="13" customWidth="1"/>
    <col min="10244" max="10244" width="3.85546875" style="13" customWidth="1"/>
    <col min="10245" max="10245" width="7.7109375" style="13" customWidth="1"/>
    <col min="10246" max="10247" width="2.7109375" style="13" customWidth="1"/>
    <col min="10248" max="10248" width="1.5703125" style="13" customWidth="1"/>
    <col min="10249" max="10249" width="2.140625" style="13" customWidth="1"/>
    <col min="10250" max="10250" width="2.28515625" style="13" customWidth="1"/>
    <col min="10251" max="10252" width="2.7109375" style="13" customWidth="1"/>
    <col min="10253" max="10253" width="4" style="13" customWidth="1"/>
    <col min="10254" max="10257" width="2.7109375" style="13" customWidth="1"/>
    <col min="10258" max="10258" width="3.7109375" style="13" customWidth="1"/>
    <col min="10259" max="10259" width="3.42578125" style="13" customWidth="1"/>
    <col min="10260" max="10260" width="2.7109375" style="13" customWidth="1"/>
    <col min="10261" max="10261" width="3.85546875" style="13" customWidth="1"/>
    <col min="10262" max="10262" width="2.7109375" style="13" customWidth="1"/>
    <col min="10263" max="10263" width="1.42578125" style="13" customWidth="1"/>
    <col min="10264" max="10264" width="2.140625" style="13" customWidth="1"/>
    <col min="10265" max="10318" width="2.7109375" style="13" customWidth="1"/>
    <col min="10319" max="10496" width="9.140625" style="13"/>
    <col min="10497" max="10499" width="2.7109375" style="13" customWidth="1"/>
    <col min="10500" max="10500" width="3.85546875" style="13" customWidth="1"/>
    <col min="10501" max="10501" width="7.7109375" style="13" customWidth="1"/>
    <col min="10502" max="10503" width="2.7109375" style="13" customWidth="1"/>
    <col min="10504" max="10504" width="1.5703125" style="13" customWidth="1"/>
    <col min="10505" max="10505" width="2.140625" style="13" customWidth="1"/>
    <col min="10506" max="10506" width="2.28515625" style="13" customWidth="1"/>
    <col min="10507" max="10508" width="2.7109375" style="13" customWidth="1"/>
    <col min="10509" max="10509" width="4" style="13" customWidth="1"/>
    <col min="10510" max="10513" width="2.7109375" style="13" customWidth="1"/>
    <col min="10514" max="10514" width="3.7109375" style="13" customWidth="1"/>
    <col min="10515" max="10515" width="3.42578125" style="13" customWidth="1"/>
    <col min="10516" max="10516" width="2.7109375" style="13" customWidth="1"/>
    <col min="10517" max="10517" width="3.85546875" style="13" customWidth="1"/>
    <col min="10518" max="10518" width="2.7109375" style="13" customWidth="1"/>
    <col min="10519" max="10519" width="1.42578125" style="13" customWidth="1"/>
    <col min="10520" max="10520" width="2.140625" style="13" customWidth="1"/>
    <col min="10521" max="10574" width="2.7109375" style="13" customWidth="1"/>
    <col min="10575" max="10752" width="9.140625" style="13"/>
    <col min="10753" max="10755" width="2.7109375" style="13" customWidth="1"/>
    <col min="10756" max="10756" width="3.85546875" style="13" customWidth="1"/>
    <col min="10757" max="10757" width="7.7109375" style="13" customWidth="1"/>
    <col min="10758" max="10759" width="2.7109375" style="13" customWidth="1"/>
    <col min="10760" max="10760" width="1.5703125" style="13" customWidth="1"/>
    <col min="10761" max="10761" width="2.140625" style="13" customWidth="1"/>
    <col min="10762" max="10762" width="2.28515625" style="13" customWidth="1"/>
    <col min="10763" max="10764" width="2.7109375" style="13" customWidth="1"/>
    <col min="10765" max="10765" width="4" style="13" customWidth="1"/>
    <col min="10766" max="10769" width="2.7109375" style="13" customWidth="1"/>
    <col min="10770" max="10770" width="3.7109375" style="13" customWidth="1"/>
    <col min="10771" max="10771" width="3.42578125" style="13" customWidth="1"/>
    <col min="10772" max="10772" width="2.7109375" style="13" customWidth="1"/>
    <col min="10773" max="10773" width="3.85546875" style="13" customWidth="1"/>
    <col min="10774" max="10774" width="2.7109375" style="13" customWidth="1"/>
    <col min="10775" max="10775" width="1.42578125" style="13" customWidth="1"/>
    <col min="10776" max="10776" width="2.140625" style="13" customWidth="1"/>
    <col min="10777" max="10830" width="2.7109375" style="13" customWidth="1"/>
    <col min="10831" max="11008" width="9.140625" style="13"/>
    <col min="11009" max="11011" width="2.7109375" style="13" customWidth="1"/>
    <col min="11012" max="11012" width="3.85546875" style="13" customWidth="1"/>
    <col min="11013" max="11013" width="7.7109375" style="13" customWidth="1"/>
    <col min="11014" max="11015" width="2.7109375" style="13" customWidth="1"/>
    <col min="11016" max="11016" width="1.5703125" style="13" customWidth="1"/>
    <col min="11017" max="11017" width="2.140625" style="13" customWidth="1"/>
    <col min="11018" max="11018" width="2.28515625" style="13" customWidth="1"/>
    <col min="11019" max="11020" width="2.7109375" style="13" customWidth="1"/>
    <col min="11021" max="11021" width="4" style="13" customWidth="1"/>
    <col min="11022" max="11025" width="2.7109375" style="13" customWidth="1"/>
    <col min="11026" max="11026" width="3.7109375" style="13" customWidth="1"/>
    <col min="11027" max="11027" width="3.42578125" style="13" customWidth="1"/>
    <col min="11028" max="11028" width="2.7109375" style="13" customWidth="1"/>
    <col min="11029" max="11029" width="3.85546875" style="13" customWidth="1"/>
    <col min="11030" max="11030" width="2.7109375" style="13" customWidth="1"/>
    <col min="11031" max="11031" width="1.42578125" style="13" customWidth="1"/>
    <col min="11032" max="11032" width="2.140625" style="13" customWidth="1"/>
    <col min="11033" max="11086" width="2.7109375" style="13" customWidth="1"/>
    <col min="11087" max="11264" width="9.140625" style="13"/>
    <col min="11265" max="11267" width="2.7109375" style="13" customWidth="1"/>
    <col min="11268" max="11268" width="3.85546875" style="13" customWidth="1"/>
    <col min="11269" max="11269" width="7.7109375" style="13" customWidth="1"/>
    <col min="11270" max="11271" width="2.7109375" style="13" customWidth="1"/>
    <col min="11272" max="11272" width="1.5703125" style="13" customWidth="1"/>
    <col min="11273" max="11273" width="2.140625" style="13" customWidth="1"/>
    <col min="11274" max="11274" width="2.28515625" style="13" customWidth="1"/>
    <col min="11275" max="11276" width="2.7109375" style="13" customWidth="1"/>
    <col min="11277" max="11277" width="4" style="13" customWidth="1"/>
    <col min="11278" max="11281" width="2.7109375" style="13" customWidth="1"/>
    <col min="11282" max="11282" width="3.7109375" style="13" customWidth="1"/>
    <col min="11283" max="11283" width="3.42578125" style="13" customWidth="1"/>
    <col min="11284" max="11284" width="2.7109375" style="13" customWidth="1"/>
    <col min="11285" max="11285" width="3.85546875" style="13" customWidth="1"/>
    <col min="11286" max="11286" width="2.7109375" style="13" customWidth="1"/>
    <col min="11287" max="11287" width="1.42578125" style="13" customWidth="1"/>
    <col min="11288" max="11288" width="2.140625" style="13" customWidth="1"/>
    <col min="11289" max="11342" width="2.7109375" style="13" customWidth="1"/>
    <col min="11343" max="11520" width="9.140625" style="13"/>
    <col min="11521" max="11523" width="2.7109375" style="13" customWidth="1"/>
    <col min="11524" max="11524" width="3.85546875" style="13" customWidth="1"/>
    <col min="11525" max="11525" width="7.7109375" style="13" customWidth="1"/>
    <col min="11526" max="11527" width="2.7109375" style="13" customWidth="1"/>
    <col min="11528" max="11528" width="1.5703125" style="13" customWidth="1"/>
    <col min="11529" max="11529" width="2.140625" style="13" customWidth="1"/>
    <col min="11530" max="11530" width="2.28515625" style="13" customWidth="1"/>
    <col min="11531" max="11532" width="2.7109375" style="13" customWidth="1"/>
    <col min="11533" max="11533" width="4" style="13" customWidth="1"/>
    <col min="11534" max="11537" width="2.7109375" style="13" customWidth="1"/>
    <col min="11538" max="11538" width="3.7109375" style="13" customWidth="1"/>
    <col min="11539" max="11539" width="3.42578125" style="13" customWidth="1"/>
    <col min="11540" max="11540" width="2.7109375" style="13" customWidth="1"/>
    <col min="11541" max="11541" width="3.85546875" style="13" customWidth="1"/>
    <col min="11542" max="11542" width="2.7109375" style="13" customWidth="1"/>
    <col min="11543" max="11543" width="1.42578125" style="13" customWidth="1"/>
    <col min="11544" max="11544" width="2.140625" style="13" customWidth="1"/>
    <col min="11545" max="11598" width="2.7109375" style="13" customWidth="1"/>
    <col min="11599" max="11776" width="9.140625" style="13"/>
    <col min="11777" max="11779" width="2.7109375" style="13" customWidth="1"/>
    <col min="11780" max="11780" width="3.85546875" style="13" customWidth="1"/>
    <col min="11781" max="11781" width="7.7109375" style="13" customWidth="1"/>
    <col min="11782" max="11783" width="2.7109375" style="13" customWidth="1"/>
    <col min="11784" max="11784" width="1.5703125" style="13" customWidth="1"/>
    <col min="11785" max="11785" width="2.140625" style="13" customWidth="1"/>
    <col min="11786" max="11786" width="2.28515625" style="13" customWidth="1"/>
    <col min="11787" max="11788" width="2.7109375" style="13" customWidth="1"/>
    <col min="11789" max="11789" width="4" style="13" customWidth="1"/>
    <col min="11790" max="11793" width="2.7109375" style="13" customWidth="1"/>
    <col min="11794" max="11794" width="3.7109375" style="13" customWidth="1"/>
    <col min="11795" max="11795" width="3.42578125" style="13" customWidth="1"/>
    <col min="11796" max="11796" width="2.7109375" style="13" customWidth="1"/>
    <col min="11797" max="11797" width="3.85546875" style="13" customWidth="1"/>
    <col min="11798" max="11798" width="2.7109375" style="13" customWidth="1"/>
    <col min="11799" max="11799" width="1.42578125" style="13" customWidth="1"/>
    <col min="11800" max="11800" width="2.140625" style="13" customWidth="1"/>
    <col min="11801" max="11854" width="2.7109375" style="13" customWidth="1"/>
    <col min="11855" max="12032" width="9.140625" style="13"/>
    <col min="12033" max="12035" width="2.7109375" style="13" customWidth="1"/>
    <col min="12036" max="12036" width="3.85546875" style="13" customWidth="1"/>
    <col min="12037" max="12037" width="7.7109375" style="13" customWidth="1"/>
    <col min="12038" max="12039" width="2.7109375" style="13" customWidth="1"/>
    <col min="12040" max="12040" width="1.5703125" style="13" customWidth="1"/>
    <col min="12041" max="12041" width="2.140625" style="13" customWidth="1"/>
    <col min="12042" max="12042" width="2.28515625" style="13" customWidth="1"/>
    <col min="12043" max="12044" width="2.7109375" style="13" customWidth="1"/>
    <col min="12045" max="12045" width="4" style="13" customWidth="1"/>
    <col min="12046" max="12049" width="2.7109375" style="13" customWidth="1"/>
    <col min="12050" max="12050" width="3.7109375" style="13" customWidth="1"/>
    <col min="12051" max="12051" width="3.42578125" style="13" customWidth="1"/>
    <col min="12052" max="12052" width="2.7109375" style="13" customWidth="1"/>
    <col min="12053" max="12053" width="3.85546875" style="13" customWidth="1"/>
    <col min="12054" max="12054" width="2.7109375" style="13" customWidth="1"/>
    <col min="12055" max="12055" width="1.42578125" style="13" customWidth="1"/>
    <col min="12056" max="12056" width="2.140625" style="13" customWidth="1"/>
    <col min="12057" max="12110" width="2.7109375" style="13" customWidth="1"/>
    <col min="12111" max="12288" width="9.140625" style="13"/>
    <col min="12289" max="12291" width="2.7109375" style="13" customWidth="1"/>
    <col min="12292" max="12292" width="3.85546875" style="13" customWidth="1"/>
    <col min="12293" max="12293" width="7.7109375" style="13" customWidth="1"/>
    <col min="12294" max="12295" width="2.7109375" style="13" customWidth="1"/>
    <col min="12296" max="12296" width="1.5703125" style="13" customWidth="1"/>
    <col min="12297" max="12297" width="2.140625" style="13" customWidth="1"/>
    <col min="12298" max="12298" width="2.28515625" style="13" customWidth="1"/>
    <col min="12299" max="12300" width="2.7109375" style="13" customWidth="1"/>
    <col min="12301" max="12301" width="4" style="13" customWidth="1"/>
    <col min="12302" max="12305" width="2.7109375" style="13" customWidth="1"/>
    <col min="12306" max="12306" width="3.7109375" style="13" customWidth="1"/>
    <col min="12307" max="12307" width="3.42578125" style="13" customWidth="1"/>
    <col min="12308" max="12308" width="2.7109375" style="13" customWidth="1"/>
    <col min="12309" max="12309" width="3.85546875" style="13" customWidth="1"/>
    <col min="12310" max="12310" width="2.7109375" style="13" customWidth="1"/>
    <col min="12311" max="12311" width="1.42578125" style="13" customWidth="1"/>
    <col min="12312" max="12312" width="2.140625" style="13" customWidth="1"/>
    <col min="12313" max="12366" width="2.7109375" style="13" customWidth="1"/>
    <col min="12367" max="12544" width="9.140625" style="13"/>
    <col min="12545" max="12547" width="2.7109375" style="13" customWidth="1"/>
    <col min="12548" max="12548" width="3.85546875" style="13" customWidth="1"/>
    <col min="12549" max="12549" width="7.7109375" style="13" customWidth="1"/>
    <col min="12550" max="12551" width="2.7109375" style="13" customWidth="1"/>
    <col min="12552" max="12552" width="1.5703125" style="13" customWidth="1"/>
    <col min="12553" max="12553" width="2.140625" style="13" customWidth="1"/>
    <col min="12554" max="12554" width="2.28515625" style="13" customWidth="1"/>
    <col min="12555" max="12556" width="2.7109375" style="13" customWidth="1"/>
    <col min="12557" max="12557" width="4" style="13" customWidth="1"/>
    <col min="12558" max="12561" width="2.7109375" style="13" customWidth="1"/>
    <col min="12562" max="12562" width="3.7109375" style="13" customWidth="1"/>
    <col min="12563" max="12563" width="3.42578125" style="13" customWidth="1"/>
    <col min="12564" max="12564" width="2.7109375" style="13" customWidth="1"/>
    <col min="12565" max="12565" width="3.85546875" style="13" customWidth="1"/>
    <col min="12566" max="12566" width="2.7109375" style="13" customWidth="1"/>
    <col min="12567" max="12567" width="1.42578125" style="13" customWidth="1"/>
    <col min="12568" max="12568" width="2.140625" style="13" customWidth="1"/>
    <col min="12569" max="12622" width="2.7109375" style="13" customWidth="1"/>
    <col min="12623" max="12800" width="9.140625" style="13"/>
    <col min="12801" max="12803" width="2.7109375" style="13" customWidth="1"/>
    <col min="12804" max="12804" width="3.85546875" style="13" customWidth="1"/>
    <col min="12805" max="12805" width="7.7109375" style="13" customWidth="1"/>
    <col min="12806" max="12807" width="2.7109375" style="13" customWidth="1"/>
    <col min="12808" max="12808" width="1.5703125" style="13" customWidth="1"/>
    <col min="12809" max="12809" width="2.140625" style="13" customWidth="1"/>
    <col min="12810" max="12810" width="2.28515625" style="13" customWidth="1"/>
    <col min="12811" max="12812" width="2.7109375" style="13" customWidth="1"/>
    <col min="12813" max="12813" width="4" style="13" customWidth="1"/>
    <col min="12814" max="12817" width="2.7109375" style="13" customWidth="1"/>
    <col min="12818" max="12818" width="3.7109375" style="13" customWidth="1"/>
    <col min="12819" max="12819" width="3.42578125" style="13" customWidth="1"/>
    <col min="12820" max="12820" width="2.7109375" style="13" customWidth="1"/>
    <col min="12821" max="12821" width="3.85546875" style="13" customWidth="1"/>
    <col min="12822" max="12822" width="2.7109375" style="13" customWidth="1"/>
    <col min="12823" max="12823" width="1.42578125" style="13" customWidth="1"/>
    <col min="12824" max="12824" width="2.140625" style="13" customWidth="1"/>
    <col min="12825" max="12878" width="2.7109375" style="13" customWidth="1"/>
    <col min="12879" max="13056" width="9.140625" style="13"/>
    <col min="13057" max="13059" width="2.7109375" style="13" customWidth="1"/>
    <col min="13060" max="13060" width="3.85546875" style="13" customWidth="1"/>
    <col min="13061" max="13061" width="7.7109375" style="13" customWidth="1"/>
    <col min="13062" max="13063" width="2.7109375" style="13" customWidth="1"/>
    <col min="13064" max="13064" width="1.5703125" style="13" customWidth="1"/>
    <col min="13065" max="13065" width="2.140625" style="13" customWidth="1"/>
    <col min="13066" max="13066" width="2.28515625" style="13" customWidth="1"/>
    <col min="13067" max="13068" width="2.7109375" style="13" customWidth="1"/>
    <col min="13069" max="13069" width="4" style="13" customWidth="1"/>
    <col min="13070" max="13073" width="2.7109375" style="13" customWidth="1"/>
    <col min="13074" max="13074" width="3.7109375" style="13" customWidth="1"/>
    <col min="13075" max="13075" width="3.42578125" style="13" customWidth="1"/>
    <col min="13076" max="13076" width="2.7109375" style="13" customWidth="1"/>
    <col min="13077" max="13077" width="3.85546875" style="13" customWidth="1"/>
    <col min="13078" max="13078" width="2.7109375" style="13" customWidth="1"/>
    <col min="13079" max="13079" width="1.42578125" style="13" customWidth="1"/>
    <col min="13080" max="13080" width="2.140625" style="13" customWidth="1"/>
    <col min="13081" max="13134" width="2.7109375" style="13" customWidth="1"/>
    <col min="13135" max="13312" width="9.140625" style="13"/>
    <col min="13313" max="13315" width="2.7109375" style="13" customWidth="1"/>
    <col min="13316" max="13316" width="3.85546875" style="13" customWidth="1"/>
    <col min="13317" max="13317" width="7.7109375" style="13" customWidth="1"/>
    <col min="13318" max="13319" width="2.7109375" style="13" customWidth="1"/>
    <col min="13320" max="13320" width="1.5703125" style="13" customWidth="1"/>
    <col min="13321" max="13321" width="2.140625" style="13" customWidth="1"/>
    <col min="13322" max="13322" width="2.28515625" style="13" customWidth="1"/>
    <col min="13323" max="13324" width="2.7109375" style="13" customWidth="1"/>
    <col min="13325" max="13325" width="4" style="13" customWidth="1"/>
    <col min="13326" max="13329" width="2.7109375" style="13" customWidth="1"/>
    <col min="13330" max="13330" width="3.7109375" style="13" customWidth="1"/>
    <col min="13331" max="13331" width="3.42578125" style="13" customWidth="1"/>
    <col min="13332" max="13332" width="2.7109375" style="13" customWidth="1"/>
    <col min="13333" max="13333" width="3.85546875" style="13" customWidth="1"/>
    <col min="13334" max="13334" width="2.7109375" style="13" customWidth="1"/>
    <col min="13335" max="13335" width="1.42578125" style="13" customWidth="1"/>
    <col min="13336" max="13336" width="2.140625" style="13" customWidth="1"/>
    <col min="13337" max="13390" width="2.7109375" style="13" customWidth="1"/>
    <col min="13391" max="13568" width="9.140625" style="13"/>
    <col min="13569" max="13571" width="2.7109375" style="13" customWidth="1"/>
    <col min="13572" max="13572" width="3.85546875" style="13" customWidth="1"/>
    <col min="13573" max="13573" width="7.7109375" style="13" customWidth="1"/>
    <col min="13574" max="13575" width="2.7109375" style="13" customWidth="1"/>
    <col min="13576" max="13576" width="1.5703125" style="13" customWidth="1"/>
    <col min="13577" max="13577" width="2.140625" style="13" customWidth="1"/>
    <col min="13578" max="13578" width="2.28515625" style="13" customWidth="1"/>
    <col min="13579" max="13580" width="2.7109375" style="13" customWidth="1"/>
    <col min="13581" max="13581" width="4" style="13" customWidth="1"/>
    <col min="13582" max="13585" width="2.7109375" style="13" customWidth="1"/>
    <col min="13586" max="13586" width="3.7109375" style="13" customWidth="1"/>
    <col min="13587" max="13587" width="3.42578125" style="13" customWidth="1"/>
    <col min="13588" max="13588" width="2.7109375" style="13" customWidth="1"/>
    <col min="13589" max="13589" width="3.85546875" style="13" customWidth="1"/>
    <col min="13590" max="13590" width="2.7109375" style="13" customWidth="1"/>
    <col min="13591" max="13591" width="1.42578125" style="13" customWidth="1"/>
    <col min="13592" max="13592" width="2.140625" style="13" customWidth="1"/>
    <col min="13593" max="13646" width="2.7109375" style="13" customWidth="1"/>
    <col min="13647" max="13824" width="9.140625" style="13"/>
    <col min="13825" max="13827" width="2.7109375" style="13" customWidth="1"/>
    <col min="13828" max="13828" width="3.85546875" style="13" customWidth="1"/>
    <col min="13829" max="13829" width="7.7109375" style="13" customWidth="1"/>
    <col min="13830" max="13831" width="2.7109375" style="13" customWidth="1"/>
    <col min="13832" max="13832" width="1.5703125" style="13" customWidth="1"/>
    <col min="13833" max="13833" width="2.140625" style="13" customWidth="1"/>
    <col min="13834" max="13834" width="2.28515625" style="13" customWidth="1"/>
    <col min="13835" max="13836" width="2.7109375" style="13" customWidth="1"/>
    <col min="13837" max="13837" width="4" style="13" customWidth="1"/>
    <col min="13838" max="13841" width="2.7109375" style="13" customWidth="1"/>
    <col min="13842" max="13842" width="3.7109375" style="13" customWidth="1"/>
    <col min="13843" max="13843" width="3.42578125" style="13" customWidth="1"/>
    <col min="13844" max="13844" width="2.7109375" style="13" customWidth="1"/>
    <col min="13845" max="13845" width="3.85546875" style="13" customWidth="1"/>
    <col min="13846" max="13846" width="2.7109375" style="13" customWidth="1"/>
    <col min="13847" max="13847" width="1.42578125" style="13" customWidth="1"/>
    <col min="13848" max="13848" width="2.140625" style="13" customWidth="1"/>
    <col min="13849" max="13902" width="2.7109375" style="13" customWidth="1"/>
    <col min="13903" max="14080" width="9.140625" style="13"/>
    <col min="14081" max="14083" width="2.7109375" style="13" customWidth="1"/>
    <col min="14084" max="14084" width="3.85546875" style="13" customWidth="1"/>
    <col min="14085" max="14085" width="7.7109375" style="13" customWidth="1"/>
    <col min="14086" max="14087" width="2.7109375" style="13" customWidth="1"/>
    <col min="14088" max="14088" width="1.5703125" style="13" customWidth="1"/>
    <col min="14089" max="14089" width="2.140625" style="13" customWidth="1"/>
    <col min="14090" max="14090" width="2.28515625" style="13" customWidth="1"/>
    <col min="14091" max="14092" width="2.7109375" style="13" customWidth="1"/>
    <col min="14093" max="14093" width="4" style="13" customWidth="1"/>
    <col min="14094" max="14097" width="2.7109375" style="13" customWidth="1"/>
    <col min="14098" max="14098" width="3.7109375" style="13" customWidth="1"/>
    <col min="14099" max="14099" width="3.42578125" style="13" customWidth="1"/>
    <col min="14100" max="14100" width="2.7109375" style="13" customWidth="1"/>
    <col min="14101" max="14101" width="3.85546875" style="13" customWidth="1"/>
    <col min="14102" max="14102" width="2.7109375" style="13" customWidth="1"/>
    <col min="14103" max="14103" width="1.42578125" style="13" customWidth="1"/>
    <col min="14104" max="14104" width="2.140625" style="13" customWidth="1"/>
    <col min="14105" max="14158" width="2.7109375" style="13" customWidth="1"/>
    <col min="14159" max="14336" width="9.140625" style="13"/>
    <col min="14337" max="14339" width="2.7109375" style="13" customWidth="1"/>
    <col min="14340" max="14340" width="3.85546875" style="13" customWidth="1"/>
    <col min="14341" max="14341" width="7.7109375" style="13" customWidth="1"/>
    <col min="14342" max="14343" width="2.7109375" style="13" customWidth="1"/>
    <col min="14344" max="14344" width="1.5703125" style="13" customWidth="1"/>
    <col min="14345" max="14345" width="2.140625" style="13" customWidth="1"/>
    <col min="14346" max="14346" width="2.28515625" style="13" customWidth="1"/>
    <col min="14347" max="14348" width="2.7109375" style="13" customWidth="1"/>
    <col min="14349" max="14349" width="4" style="13" customWidth="1"/>
    <col min="14350" max="14353" width="2.7109375" style="13" customWidth="1"/>
    <col min="14354" max="14354" width="3.7109375" style="13" customWidth="1"/>
    <col min="14355" max="14355" width="3.42578125" style="13" customWidth="1"/>
    <col min="14356" max="14356" width="2.7109375" style="13" customWidth="1"/>
    <col min="14357" max="14357" width="3.85546875" style="13" customWidth="1"/>
    <col min="14358" max="14358" width="2.7109375" style="13" customWidth="1"/>
    <col min="14359" max="14359" width="1.42578125" style="13" customWidth="1"/>
    <col min="14360" max="14360" width="2.140625" style="13" customWidth="1"/>
    <col min="14361" max="14414" width="2.7109375" style="13" customWidth="1"/>
    <col min="14415" max="14592" width="9.140625" style="13"/>
    <col min="14593" max="14595" width="2.7109375" style="13" customWidth="1"/>
    <col min="14596" max="14596" width="3.85546875" style="13" customWidth="1"/>
    <col min="14597" max="14597" width="7.7109375" style="13" customWidth="1"/>
    <col min="14598" max="14599" width="2.7109375" style="13" customWidth="1"/>
    <col min="14600" max="14600" width="1.5703125" style="13" customWidth="1"/>
    <col min="14601" max="14601" width="2.140625" style="13" customWidth="1"/>
    <col min="14602" max="14602" width="2.28515625" style="13" customWidth="1"/>
    <col min="14603" max="14604" width="2.7109375" style="13" customWidth="1"/>
    <col min="14605" max="14605" width="4" style="13" customWidth="1"/>
    <col min="14606" max="14609" width="2.7109375" style="13" customWidth="1"/>
    <col min="14610" max="14610" width="3.7109375" style="13" customWidth="1"/>
    <col min="14611" max="14611" width="3.42578125" style="13" customWidth="1"/>
    <col min="14612" max="14612" width="2.7109375" style="13" customWidth="1"/>
    <col min="14613" max="14613" width="3.85546875" style="13" customWidth="1"/>
    <col min="14614" max="14614" width="2.7109375" style="13" customWidth="1"/>
    <col min="14615" max="14615" width="1.42578125" style="13" customWidth="1"/>
    <col min="14616" max="14616" width="2.140625" style="13" customWidth="1"/>
    <col min="14617" max="14670" width="2.7109375" style="13" customWidth="1"/>
    <col min="14671" max="14848" width="9.140625" style="13"/>
    <col min="14849" max="14851" width="2.7109375" style="13" customWidth="1"/>
    <col min="14852" max="14852" width="3.85546875" style="13" customWidth="1"/>
    <col min="14853" max="14853" width="7.7109375" style="13" customWidth="1"/>
    <col min="14854" max="14855" width="2.7109375" style="13" customWidth="1"/>
    <col min="14856" max="14856" width="1.5703125" style="13" customWidth="1"/>
    <col min="14857" max="14857" width="2.140625" style="13" customWidth="1"/>
    <col min="14858" max="14858" width="2.28515625" style="13" customWidth="1"/>
    <col min="14859" max="14860" width="2.7109375" style="13" customWidth="1"/>
    <col min="14861" max="14861" width="4" style="13" customWidth="1"/>
    <col min="14862" max="14865" width="2.7109375" style="13" customWidth="1"/>
    <col min="14866" max="14866" width="3.7109375" style="13" customWidth="1"/>
    <col min="14867" max="14867" width="3.42578125" style="13" customWidth="1"/>
    <col min="14868" max="14868" width="2.7109375" style="13" customWidth="1"/>
    <col min="14869" max="14869" width="3.85546875" style="13" customWidth="1"/>
    <col min="14870" max="14870" width="2.7109375" style="13" customWidth="1"/>
    <col min="14871" max="14871" width="1.42578125" style="13" customWidth="1"/>
    <col min="14872" max="14872" width="2.140625" style="13" customWidth="1"/>
    <col min="14873" max="14926" width="2.7109375" style="13" customWidth="1"/>
    <col min="14927" max="15104" width="9.140625" style="13"/>
    <col min="15105" max="15107" width="2.7109375" style="13" customWidth="1"/>
    <col min="15108" max="15108" width="3.85546875" style="13" customWidth="1"/>
    <col min="15109" max="15109" width="7.7109375" style="13" customWidth="1"/>
    <col min="15110" max="15111" width="2.7109375" style="13" customWidth="1"/>
    <col min="15112" max="15112" width="1.5703125" style="13" customWidth="1"/>
    <col min="15113" max="15113" width="2.140625" style="13" customWidth="1"/>
    <col min="15114" max="15114" width="2.28515625" style="13" customWidth="1"/>
    <col min="15115" max="15116" width="2.7109375" style="13" customWidth="1"/>
    <col min="15117" max="15117" width="4" style="13" customWidth="1"/>
    <col min="15118" max="15121" width="2.7109375" style="13" customWidth="1"/>
    <col min="15122" max="15122" width="3.7109375" style="13" customWidth="1"/>
    <col min="15123" max="15123" width="3.42578125" style="13" customWidth="1"/>
    <col min="15124" max="15124" width="2.7109375" style="13" customWidth="1"/>
    <col min="15125" max="15125" width="3.85546875" style="13" customWidth="1"/>
    <col min="15126" max="15126" width="2.7109375" style="13" customWidth="1"/>
    <col min="15127" max="15127" width="1.42578125" style="13" customWidth="1"/>
    <col min="15128" max="15128" width="2.140625" style="13" customWidth="1"/>
    <col min="15129" max="15182" width="2.7109375" style="13" customWidth="1"/>
    <col min="15183" max="15360" width="9.140625" style="13"/>
    <col min="15361" max="15363" width="2.7109375" style="13" customWidth="1"/>
    <col min="15364" max="15364" width="3.85546875" style="13" customWidth="1"/>
    <col min="15365" max="15365" width="7.7109375" style="13" customWidth="1"/>
    <col min="15366" max="15367" width="2.7109375" style="13" customWidth="1"/>
    <col min="15368" max="15368" width="1.5703125" style="13" customWidth="1"/>
    <col min="15369" max="15369" width="2.140625" style="13" customWidth="1"/>
    <col min="15370" max="15370" width="2.28515625" style="13" customWidth="1"/>
    <col min="15371" max="15372" width="2.7109375" style="13" customWidth="1"/>
    <col min="15373" max="15373" width="4" style="13" customWidth="1"/>
    <col min="15374" max="15377" width="2.7109375" style="13" customWidth="1"/>
    <col min="15378" max="15378" width="3.7109375" style="13" customWidth="1"/>
    <col min="15379" max="15379" width="3.42578125" style="13" customWidth="1"/>
    <col min="15380" max="15380" width="2.7109375" style="13" customWidth="1"/>
    <col min="15381" max="15381" width="3.85546875" style="13" customWidth="1"/>
    <col min="15382" max="15382" width="2.7109375" style="13" customWidth="1"/>
    <col min="15383" max="15383" width="1.42578125" style="13" customWidth="1"/>
    <col min="15384" max="15384" width="2.140625" style="13" customWidth="1"/>
    <col min="15385" max="15438" width="2.7109375" style="13" customWidth="1"/>
    <col min="15439" max="15616" width="9.140625" style="13"/>
    <col min="15617" max="15619" width="2.7109375" style="13" customWidth="1"/>
    <col min="15620" max="15620" width="3.85546875" style="13" customWidth="1"/>
    <col min="15621" max="15621" width="7.7109375" style="13" customWidth="1"/>
    <col min="15622" max="15623" width="2.7109375" style="13" customWidth="1"/>
    <col min="15624" max="15624" width="1.5703125" style="13" customWidth="1"/>
    <col min="15625" max="15625" width="2.140625" style="13" customWidth="1"/>
    <col min="15626" max="15626" width="2.28515625" style="13" customWidth="1"/>
    <col min="15627" max="15628" width="2.7109375" style="13" customWidth="1"/>
    <col min="15629" max="15629" width="4" style="13" customWidth="1"/>
    <col min="15630" max="15633" width="2.7109375" style="13" customWidth="1"/>
    <col min="15634" max="15634" width="3.7109375" style="13" customWidth="1"/>
    <col min="15635" max="15635" width="3.42578125" style="13" customWidth="1"/>
    <col min="15636" max="15636" width="2.7109375" style="13" customWidth="1"/>
    <col min="15637" max="15637" width="3.85546875" style="13" customWidth="1"/>
    <col min="15638" max="15638" width="2.7109375" style="13" customWidth="1"/>
    <col min="15639" max="15639" width="1.42578125" style="13" customWidth="1"/>
    <col min="15640" max="15640" width="2.140625" style="13" customWidth="1"/>
    <col min="15641" max="15694" width="2.7109375" style="13" customWidth="1"/>
    <col min="15695" max="15872" width="9.140625" style="13"/>
    <col min="15873" max="15875" width="2.7109375" style="13" customWidth="1"/>
    <col min="15876" max="15876" width="3.85546875" style="13" customWidth="1"/>
    <col min="15877" max="15877" width="7.7109375" style="13" customWidth="1"/>
    <col min="15878" max="15879" width="2.7109375" style="13" customWidth="1"/>
    <col min="15880" max="15880" width="1.5703125" style="13" customWidth="1"/>
    <col min="15881" max="15881" width="2.140625" style="13" customWidth="1"/>
    <col min="15882" max="15882" width="2.28515625" style="13" customWidth="1"/>
    <col min="15883" max="15884" width="2.7109375" style="13" customWidth="1"/>
    <col min="15885" max="15885" width="4" style="13" customWidth="1"/>
    <col min="15886" max="15889" width="2.7109375" style="13" customWidth="1"/>
    <col min="15890" max="15890" width="3.7109375" style="13" customWidth="1"/>
    <col min="15891" max="15891" width="3.42578125" style="13" customWidth="1"/>
    <col min="15892" max="15892" width="2.7109375" style="13" customWidth="1"/>
    <col min="15893" max="15893" width="3.85546875" style="13" customWidth="1"/>
    <col min="15894" max="15894" width="2.7109375" style="13" customWidth="1"/>
    <col min="15895" max="15895" width="1.42578125" style="13" customWidth="1"/>
    <col min="15896" max="15896" width="2.140625" style="13" customWidth="1"/>
    <col min="15897" max="15950" width="2.7109375" style="13" customWidth="1"/>
    <col min="15951" max="16128" width="9.140625" style="13"/>
    <col min="16129" max="16131" width="2.7109375" style="13" customWidth="1"/>
    <col min="16132" max="16132" width="3.85546875" style="13" customWidth="1"/>
    <col min="16133" max="16133" width="7.7109375" style="13" customWidth="1"/>
    <col min="16134" max="16135" width="2.7109375" style="13" customWidth="1"/>
    <col min="16136" max="16136" width="1.5703125" style="13" customWidth="1"/>
    <col min="16137" max="16137" width="2.140625" style="13" customWidth="1"/>
    <col min="16138" max="16138" width="2.28515625" style="13" customWidth="1"/>
    <col min="16139" max="16140" width="2.7109375" style="13" customWidth="1"/>
    <col min="16141" max="16141" width="4" style="13" customWidth="1"/>
    <col min="16142" max="16145" width="2.7109375" style="13" customWidth="1"/>
    <col min="16146" max="16146" width="3.7109375" style="13" customWidth="1"/>
    <col min="16147" max="16147" width="3.42578125" style="13" customWidth="1"/>
    <col min="16148" max="16148" width="2.7109375" style="13" customWidth="1"/>
    <col min="16149" max="16149" width="3.85546875" style="13" customWidth="1"/>
    <col min="16150" max="16150" width="2.7109375" style="13" customWidth="1"/>
    <col min="16151" max="16151" width="1.42578125" style="13" customWidth="1"/>
    <col min="16152" max="16152" width="2.140625" style="13" customWidth="1"/>
    <col min="16153" max="16206" width="2.7109375" style="13" customWidth="1"/>
    <col min="16207" max="16384" width="9.140625" style="13"/>
  </cols>
  <sheetData>
    <row r="1" spans="1:30" ht="12" customHeight="1">
      <c r="A1" s="201" t="str">
        <f>"Identificação de Contagens Aquisição Ágil    Versão 08/08/2017"</f>
        <v>Identificação de Contagens Aquisição Ágil    Versão 08/08/2017</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202"/>
      <c r="AD1" s="203"/>
    </row>
    <row r="2" spans="1:30" ht="12" customHeight="1">
      <c r="A2" s="204"/>
      <c r="B2" s="205"/>
      <c r="C2" s="205"/>
      <c r="D2" s="205"/>
      <c r="E2" s="205"/>
      <c r="F2" s="205"/>
      <c r="G2" s="205"/>
      <c r="H2" s="205"/>
      <c r="I2" s="205"/>
      <c r="J2" s="205"/>
      <c r="K2" s="205"/>
      <c r="L2" s="205"/>
      <c r="M2" s="205"/>
      <c r="N2" s="205"/>
      <c r="O2" s="205"/>
      <c r="P2" s="205"/>
      <c r="Q2" s="205"/>
      <c r="R2" s="205"/>
      <c r="S2" s="205"/>
      <c r="T2" s="205"/>
      <c r="U2" s="205"/>
      <c r="V2" s="205"/>
      <c r="W2" s="205"/>
      <c r="X2" s="205"/>
      <c r="Y2" s="205"/>
      <c r="Z2" s="205"/>
      <c r="AA2" s="205"/>
      <c r="AB2" s="205"/>
      <c r="AC2" s="205"/>
      <c r="AD2" s="206"/>
    </row>
    <row r="3" spans="1:30" ht="26.25" customHeight="1">
      <c r="A3" s="207"/>
      <c r="B3" s="208"/>
      <c r="C3" s="208"/>
      <c r="D3" s="208"/>
      <c r="E3" s="208"/>
      <c r="F3" s="208"/>
      <c r="G3" s="208"/>
      <c r="H3" s="208"/>
      <c r="I3" s="208"/>
      <c r="J3" s="208"/>
      <c r="K3" s="208"/>
      <c r="L3" s="208"/>
      <c r="M3" s="208"/>
      <c r="N3" s="208"/>
      <c r="O3" s="208"/>
      <c r="P3" s="208"/>
      <c r="Q3" s="208"/>
      <c r="R3" s="208"/>
      <c r="S3" s="208"/>
      <c r="T3" s="208"/>
      <c r="U3" s="208"/>
      <c r="V3" s="208"/>
      <c r="W3" s="208"/>
      <c r="X3" s="208"/>
      <c r="Y3" s="208"/>
      <c r="Z3" s="208"/>
      <c r="AA3" s="208"/>
      <c r="AB3" s="208"/>
      <c r="AC3" s="208"/>
      <c r="AD3" s="209"/>
    </row>
    <row r="4" spans="1:30">
      <c r="A4" s="151" t="s">
        <v>52</v>
      </c>
      <c r="B4" s="151"/>
      <c r="C4" s="151"/>
      <c r="D4" s="151"/>
      <c r="E4" s="151"/>
      <c r="F4" s="210" t="s">
        <v>53</v>
      </c>
      <c r="G4" s="211"/>
      <c r="H4" s="211"/>
      <c r="I4" s="211"/>
      <c r="J4" s="211"/>
      <c r="K4" s="211"/>
      <c r="L4" s="211"/>
      <c r="M4" s="211"/>
      <c r="N4" s="211"/>
      <c r="O4" s="211"/>
      <c r="P4" s="211"/>
      <c r="Q4" s="212"/>
      <c r="R4" s="151" t="s">
        <v>54</v>
      </c>
      <c r="S4" s="151"/>
      <c r="T4" s="151"/>
      <c r="U4" s="151"/>
      <c r="V4" s="213"/>
      <c r="W4" s="147"/>
      <c r="X4" s="147"/>
      <c r="Y4" s="147"/>
      <c r="Z4" s="147"/>
      <c r="AA4" s="147"/>
      <c r="AB4" s="147"/>
      <c r="AC4" s="147"/>
      <c r="AD4" s="148"/>
    </row>
    <row r="5" spans="1:30">
      <c r="A5" s="151" t="s">
        <v>55</v>
      </c>
      <c r="B5" s="151"/>
      <c r="C5" s="151"/>
      <c r="D5" s="151"/>
      <c r="E5" s="151"/>
      <c r="F5" s="156"/>
      <c r="G5" s="157"/>
      <c r="H5" s="157"/>
      <c r="I5" s="157"/>
      <c r="J5" s="157"/>
      <c r="K5" s="157"/>
      <c r="L5" s="157"/>
      <c r="M5" s="157"/>
      <c r="N5" s="157"/>
      <c r="O5" s="157"/>
      <c r="P5" s="157"/>
      <c r="Q5" s="158"/>
      <c r="R5" s="151" t="s">
        <v>56</v>
      </c>
      <c r="S5" s="151"/>
      <c r="T5" s="151"/>
      <c r="U5" s="151"/>
      <c r="V5" s="72"/>
      <c r="W5" s="73"/>
      <c r="X5" s="73"/>
      <c r="Y5" s="73"/>
      <c r="Z5" s="74"/>
      <c r="AA5" s="72"/>
      <c r="AB5" s="73"/>
      <c r="AC5" s="73"/>
      <c r="AD5" s="74"/>
    </row>
    <row r="6" spans="1:30">
      <c r="A6" s="151" t="s">
        <v>57</v>
      </c>
      <c r="B6" s="151"/>
      <c r="C6" s="151"/>
      <c r="D6" s="151"/>
      <c r="E6" s="151"/>
      <c r="F6" s="156"/>
      <c r="G6" s="157"/>
      <c r="H6" s="157"/>
      <c r="I6" s="157"/>
      <c r="J6" s="157"/>
      <c r="K6" s="157"/>
      <c r="L6" s="157"/>
      <c r="M6" s="157"/>
      <c r="N6" s="157"/>
      <c r="O6" s="157"/>
      <c r="P6" s="157"/>
      <c r="Q6" s="158"/>
      <c r="R6" s="151" t="s">
        <v>58</v>
      </c>
      <c r="S6" s="151"/>
      <c r="T6" s="151"/>
      <c r="U6" s="151"/>
      <c r="V6" s="146"/>
      <c r="W6" s="147"/>
      <c r="X6" s="147"/>
      <c r="Y6" s="147"/>
      <c r="Z6" s="147"/>
      <c r="AA6" s="147"/>
      <c r="AB6" s="147"/>
      <c r="AC6" s="147"/>
      <c r="AD6" s="148"/>
    </row>
    <row r="7" spans="1:30">
      <c r="A7" s="151" t="s">
        <v>24</v>
      </c>
      <c r="B7" s="151"/>
      <c r="C7" s="151"/>
      <c r="D7" s="151"/>
      <c r="E7" s="151"/>
      <c r="F7" s="156"/>
      <c r="G7" s="157"/>
      <c r="H7" s="157"/>
      <c r="I7" s="157"/>
      <c r="J7" s="157"/>
      <c r="K7" s="157"/>
      <c r="L7" s="157"/>
      <c r="M7" s="157"/>
      <c r="N7" s="157"/>
      <c r="O7" s="157"/>
      <c r="P7" s="157"/>
      <c r="Q7" s="158"/>
      <c r="R7" s="151" t="s">
        <v>85</v>
      </c>
      <c r="S7" s="151"/>
      <c r="T7" s="151"/>
      <c r="U7" s="151"/>
      <c r="V7" s="161"/>
      <c r="W7" s="162"/>
      <c r="X7" s="162"/>
      <c r="Y7" s="162"/>
      <c r="Z7" s="163"/>
      <c r="AA7" s="152"/>
      <c r="AB7" s="152"/>
      <c r="AC7" s="152"/>
      <c r="AD7" s="152"/>
    </row>
    <row r="8" spans="1:30">
      <c r="A8" s="151" t="s">
        <v>59</v>
      </c>
      <c r="B8" s="151"/>
      <c r="C8" s="151"/>
      <c r="D8" s="151"/>
      <c r="E8" s="151"/>
      <c r="F8" s="156"/>
      <c r="G8" s="157"/>
      <c r="H8" s="157"/>
      <c r="I8" s="157"/>
      <c r="J8" s="157"/>
      <c r="K8" s="157"/>
      <c r="L8" s="157"/>
      <c r="M8" s="157"/>
      <c r="N8" s="157"/>
      <c r="O8" s="157"/>
      <c r="P8" s="157"/>
      <c r="Q8" s="158"/>
      <c r="R8" s="151" t="s">
        <v>86</v>
      </c>
      <c r="S8" s="151"/>
      <c r="T8" s="151"/>
      <c r="U8" s="151"/>
      <c r="V8" s="149"/>
      <c r="W8" s="150"/>
      <c r="X8" s="150"/>
      <c r="Y8" s="150"/>
      <c r="Z8" s="159"/>
      <c r="AA8" s="160"/>
      <c r="AB8" s="160"/>
      <c r="AC8" s="160"/>
      <c r="AD8" s="160"/>
    </row>
    <row r="10" spans="1:30" ht="13.5" customHeight="1">
      <c r="A10" s="14"/>
      <c r="B10" s="14"/>
      <c r="O10" s="15"/>
      <c r="R10" s="177" t="s">
        <v>80</v>
      </c>
      <c r="S10" s="178"/>
      <c r="T10" s="183" t="s">
        <v>66</v>
      </c>
      <c r="U10" s="184"/>
      <c r="V10" s="184"/>
      <c r="W10" s="184"/>
      <c r="X10" s="185"/>
      <c r="Y10" s="186"/>
      <c r="Z10" s="187" t="s">
        <v>67</v>
      </c>
      <c r="AA10" s="188"/>
      <c r="AB10" s="188"/>
      <c r="AC10" s="189"/>
    </row>
    <row r="11" spans="1:30">
      <c r="A11" s="14"/>
      <c r="B11" s="14"/>
      <c r="C11" s="164" t="s">
        <v>84</v>
      </c>
      <c r="D11" s="165"/>
      <c r="E11" s="165"/>
      <c r="F11" s="165"/>
      <c r="G11" s="165"/>
      <c r="H11" s="165"/>
      <c r="I11" s="165"/>
      <c r="J11" s="165"/>
      <c r="K11" s="165"/>
      <c r="L11" s="166"/>
      <c r="R11" s="179"/>
      <c r="S11" s="180"/>
      <c r="T11" s="170" t="str">
        <f>Tabelas!B4</f>
        <v>Desenvolvimento</v>
      </c>
      <c r="U11" s="171"/>
      <c r="V11" s="172"/>
      <c r="W11" s="172"/>
      <c r="X11" s="172"/>
      <c r="Y11" s="173"/>
      <c r="Z11" s="190">
        <f>SUM(S_Release1!C4,S_R2!C4,S_R3!C4,S_R4!C4,S_R5!C4,S_R6!C4,S_R7!C4,S_R8!C4)</f>
        <v>0</v>
      </c>
      <c r="AA11" s="191"/>
      <c r="AB11" s="191"/>
      <c r="AC11" s="192"/>
    </row>
    <row r="12" spans="1:30" ht="15" customHeight="1">
      <c r="A12" s="14"/>
      <c r="B12" s="14"/>
      <c r="C12" s="153"/>
      <c r="D12" s="154"/>
      <c r="E12" s="154"/>
      <c r="F12" s="154"/>
      <c r="G12" s="154"/>
      <c r="H12" s="154"/>
      <c r="I12" s="154"/>
      <c r="J12" s="154"/>
      <c r="K12" s="154"/>
      <c r="L12" s="155"/>
      <c r="R12" s="179"/>
      <c r="S12" s="180"/>
      <c r="T12" s="170" t="str">
        <f>Tabelas!B5</f>
        <v>Melhoria</v>
      </c>
      <c r="U12" s="171"/>
      <c r="V12" s="172"/>
      <c r="W12" s="172"/>
      <c r="X12" s="172"/>
      <c r="Y12" s="173"/>
      <c r="Z12" s="190">
        <f>SUM(S_Release1!C5,S_R2!C5,S_R3!C5,S_R4!C5,S_R5!C5,S_R6!C5,S_R7!C5,S_R8!C5)</f>
        <v>0</v>
      </c>
      <c r="AA12" s="191"/>
      <c r="AB12" s="191"/>
      <c r="AC12" s="192"/>
    </row>
    <row r="13" spans="1:30" ht="27.75" customHeight="1">
      <c r="A13" s="14"/>
      <c r="B13" s="14"/>
      <c r="C13" s="167" t="s">
        <v>82</v>
      </c>
      <c r="D13" s="168"/>
      <c r="E13" s="168"/>
      <c r="F13" s="168"/>
      <c r="G13" s="168"/>
      <c r="H13" s="169"/>
      <c r="I13" s="153">
        <f>S_Indicativa!G25</f>
        <v>0</v>
      </c>
      <c r="J13" s="154"/>
      <c r="K13" s="154"/>
      <c r="L13" s="155"/>
      <c r="R13" s="179"/>
      <c r="S13" s="180"/>
      <c r="T13" s="170" t="str">
        <f>Tabelas!B6</f>
        <v>Manutenções Não Funcionais</v>
      </c>
      <c r="U13" s="171"/>
      <c r="V13" s="172"/>
      <c r="W13" s="172"/>
      <c r="X13" s="172"/>
      <c r="Y13" s="173"/>
      <c r="Z13" s="190">
        <f>Sum_Man_NF!C24</f>
        <v>0</v>
      </c>
      <c r="AA13" s="191"/>
      <c r="AB13" s="191"/>
      <c r="AC13" s="192"/>
    </row>
    <row r="14" spans="1:30" ht="24.75" customHeight="1">
      <c r="A14" s="14"/>
      <c r="B14" s="14"/>
      <c r="C14" s="153"/>
      <c r="D14" s="154"/>
      <c r="E14" s="154"/>
      <c r="F14" s="154"/>
      <c r="G14" s="154"/>
      <c r="H14" s="154"/>
      <c r="I14" s="154"/>
      <c r="J14" s="154"/>
      <c r="K14" s="154"/>
      <c r="L14" s="155"/>
      <c r="R14" s="179"/>
      <c r="S14" s="180"/>
      <c r="T14" s="170" t="str">
        <f>Tabelas!B7</f>
        <v>Documentação</v>
      </c>
      <c r="U14" s="171"/>
      <c r="V14" s="172"/>
      <c r="W14" s="172"/>
      <c r="X14" s="172"/>
      <c r="Y14" s="173"/>
      <c r="Z14" s="190">
        <f>Sum_Doc!C13</f>
        <v>0</v>
      </c>
      <c r="AA14" s="191"/>
      <c r="AB14" s="191"/>
      <c r="AC14" s="192"/>
    </row>
    <row r="15" spans="1:30" ht="24.75" customHeight="1">
      <c r="A15" s="14"/>
      <c r="B15" s="14"/>
      <c r="C15" s="174" t="s">
        <v>83</v>
      </c>
      <c r="D15" s="175"/>
      <c r="E15" s="175"/>
      <c r="F15" s="175"/>
      <c r="G15" s="175"/>
      <c r="H15" s="176"/>
      <c r="I15" s="153">
        <f>S_Estimada!G25</f>
        <v>0</v>
      </c>
      <c r="J15" s="154"/>
      <c r="K15" s="154"/>
      <c r="L15" s="155"/>
      <c r="R15" s="179"/>
      <c r="S15" s="180"/>
      <c r="T15" s="170" t="str">
        <f>Tabelas!B8</f>
        <v>Conversão</v>
      </c>
      <c r="U15" s="171"/>
      <c r="V15" s="171"/>
      <c r="W15" s="171"/>
      <c r="X15" s="171"/>
      <c r="Y15" s="200"/>
      <c r="Z15" s="190">
        <f>SUM(S_Release1!C6,S_R2!C6,S_R3!C6,S_R4!C6,S_R5!C6,S_R6!C6,S_R7!C6,S_R8!C6)</f>
        <v>0</v>
      </c>
      <c r="AA15" s="191"/>
      <c r="AB15" s="191"/>
      <c r="AC15" s="192"/>
    </row>
    <row r="16" spans="1:30" ht="24.75" customHeight="1">
      <c r="A16" s="14"/>
      <c r="B16" s="14"/>
      <c r="R16" s="181"/>
      <c r="S16" s="182"/>
      <c r="T16" s="193" t="s">
        <v>81</v>
      </c>
      <c r="U16" s="194"/>
      <c r="V16" s="195"/>
      <c r="W16" s="195"/>
      <c r="X16" s="195"/>
      <c r="Y16" s="196"/>
      <c r="Z16" s="197">
        <f>SUM(Z11:Z15)</f>
        <v>0</v>
      </c>
      <c r="AA16" s="198"/>
      <c r="AB16" s="198"/>
      <c r="AC16" s="199"/>
    </row>
    <row r="17" spans="1:30" ht="27"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row>
    <row r="18" spans="1:30" ht="27" customHeight="1">
      <c r="A18" s="16"/>
      <c r="B18" s="16"/>
      <c r="C18" s="16"/>
      <c r="D18" s="16"/>
      <c r="E18" s="16"/>
      <c r="F18" s="16"/>
      <c r="G18" s="18"/>
      <c r="H18" s="19"/>
      <c r="I18" s="19"/>
      <c r="J18" s="19"/>
      <c r="K18" s="17" t="s">
        <v>60</v>
      </c>
      <c r="L18" s="19"/>
      <c r="M18" s="19"/>
      <c r="N18" s="19"/>
      <c r="O18" s="20"/>
      <c r="P18" s="16"/>
      <c r="Q18" s="16"/>
      <c r="R18" s="16"/>
      <c r="S18" s="16"/>
      <c r="T18" s="16"/>
      <c r="U18" s="16"/>
      <c r="V18" s="16"/>
      <c r="W18" s="16"/>
      <c r="X18" s="16"/>
      <c r="Y18" s="16"/>
      <c r="Z18" s="16"/>
      <c r="AA18" s="16"/>
      <c r="AB18" s="16"/>
      <c r="AC18" s="16"/>
    </row>
    <row r="19" spans="1:30" ht="12" customHeight="1">
      <c r="A19" s="66"/>
      <c r="B19" s="67"/>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8"/>
    </row>
    <row r="20" spans="1:30" ht="12" customHeight="1">
      <c r="A20" s="66"/>
      <c r="B20" s="67"/>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8"/>
    </row>
    <row r="21" spans="1:30" ht="12" customHeight="1">
      <c r="A21" s="66"/>
      <c r="B21" s="67"/>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8"/>
    </row>
    <row r="22" spans="1:30" ht="12" customHeight="1">
      <c r="A22" s="66"/>
      <c r="B22" s="67"/>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8"/>
    </row>
    <row r="23" spans="1:30" ht="12" customHeight="1">
      <c r="A23" s="66"/>
      <c r="B23" s="67"/>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8"/>
    </row>
    <row r="24" spans="1:30" ht="12" customHeight="1">
      <c r="A24" s="66"/>
      <c r="B24" s="67"/>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8"/>
    </row>
    <row r="25" spans="1:30" ht="12" customHeight="1">
      <c r="A25" s="66"/>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8"/>
    </row>
    <row r="26" spans="1:30" ht="12" customHeight="1">
      <c r="A26" s="69"/>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1"/>
    </row>
    <row r="27" spans="1:30" ht="18" customHeight="1">
      <c r="A27" s="16"/>
      <c r="B27" s="16"/>
      <c r="C27" s="21"/>
      <c r="D27" s="21"/>
      <c r="E27" s="21"/>
      <c r="F27" s="21"/>
      <c r="G27" s="21"/>
      <c r="H27" s="21"/>
      <c r="I27" s="21"/>
      <c r="J27" s="21"/>
      <c r="K27" s="17" t="s">
        <v>61</v>
      </c>
      <c r="L27" s="17"/>
      <c r="M27" s="19"/>
      <c r="N27" s="19"/>
      <c r="O27" s="20"/>
      <c r="P27" s="16"/>
      <c r="Q27" s="16"/>
      <c r="R27" s="16"/>
      <c r="S27" s="16"/>
      <c r="T27" s="16"/>
      <c r="U27" s="16"/>
      <c r="V27" s="16"/>
      <c r="W27" s="16"/>
      <c r="X27" s="16"/>
      <c r="Y27" s="16"/>
      <c r="Z27" s="16"/>
      <c r="AA27" s="16"/>
      <c r="AB27" s="16"/>
      <c r="AC27" s="16"/>
      <c r="AD27" s="68"/>
    </row>
    <row r="28" spans="1:30" ht="12" customHeight="1">
      <c r="A28" s="63"/>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5"/>
    </row>
    <row r="29" spans="1:30" ht="12" customHeight="1">
      <c r="A29" s="66"/>
      <c r="B29" s="67"/>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8"/>
    </row>
    <row r="30" spans="1:30" ht="12" customHeight="1">
      <c r="A30" s="69"/>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row>
    <row r="31" spans="1:30" ht="12" customHeight="1">
      <c r="B31" s="21"/>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71"/>
    </row>
    <row r="32" spans="1:30" ht="12" customHeight="1">
      <c r="B32" s="21"/>
      <c r="C32" s="21"/>
      <c r="D32" s="21"/>
      <c r="E32" s="21"/>
      <c r="F32" s="21"/>
      <c r="G32" s="21"/>
      <c r="H32" s="21"/>
      <c r="I32" s="21"/>
      <c r="J32" s="21"/>
      <c r="K32" s="21"/>
      <c r="L32" s="21"/>
      <c r="M32" s="16"/>
      <c r="N32" s="16"/>
      <c r="O32" s="16"/>
      <c r="P32" s="16"/>
      <c r="Q32" s="16"/>
      <c r="R32" s="16"/>
      <c r="S32" s="16"/>
      <c r="T32" s="16"/>
      <c r="U32" s="16"/>
      <c r="V32" s="16"/>
      <c r="W32" s="16"/>
      <c r="X32" s="16"/>
      <c r="Y32" s="16"/>
      <c r="Z32" s="16"/>
      <c r="AA32" s="16"/>
      <c r="AB32" s="16"/>
      <c r="AC32" s="16"/>
      <c r="AD32" s="67"/>
    </row>
    <row r="33" spans="2:30" ht="12" customHeight="1">
      <c r="B33" s="21"/>
      <c r="C33" s="21"/>
      <c r="D33" s="21"/>
      <c r="E33" s="21"/>
      <c r="F33" s="21"/>
      <c r="G33" s="21"/>
      <c r="H33" s="21"/>
      <c r="I33" s="21"/>
      <c r="J33" s="21"/>
      <c r="K33" s="21"/>
      <c r="L33" s="21"/>
      <c r="M33" s="16"/>
      <c r="N33" s="16"/>
      <c r="O33" s="16"/>
      <c r="P33" s="16"/>
      <c r="Q33" s="16"/>
      <c r="R33" s="16"/>
      <c r="S33" s="16"/>
      <c r="T33" s="16"/>
      <c r="U33" s="16"/>
      <c r="V33" s="16"/>
      <c r="W33" s="16"/>
      <c r="X33" s="16"/>
      <c r="Y33" s="16"/>
      <c r="Z33" s="16"/>
      <c r="AA33" s="16"/>
      <c r="AB33" s="16"/>
      <c r="AC33" s="16"/>
      <c r="AD33" s="67"/>
    </row>
    <row r="34" spans="2:30" ht="12" customHeight="1">
      <c r="B34" s="21"/>
      <c r="C34" s="21"/>
      <c r="D34" s="21"/>
      <c r="E34" s="21"/>
      <c r="F34" s="21"/>
      <c r="G34" s="21"/>
      <c r="H34" s="21"/>
      <c r="I34" s="21"/>
      <c r="J34" s="21"/>
      <c r="AD34" s="16"/>
    </row>
    <row r="35" spans="2:30" ht="12" customHeight="1">
      <c r="B35" s="21"/>
      <c r="C35" s="21"/>
      <c r="D35" s="21"/>
      <c r="E35" s="21"/>
      <c r="F35" s="21"/>
      <c r="G35" s="21"/>
      <c r="H35" s="21"/>
      <c r="I35" s="21"/>
      <c r="J35" s="21"/>
      <c r="AD35" s="16"/>
    </row>
    <row r="36" spans="2:30" ht="12" customHeight="1">
      <c r="B36" s="21"/>
      <c r="C36" s="21"/>
      <c r="D36" s="21"/>
      <c r="E36" s="21"/>
      <c r="F36" s="21"/>
      <c r="G36" s="21"/>
      <c r="H36" s="21"/>
      <c r="I36" s="21"/>
      <c r="J36" s="21"/>
      <c r="AD36" s="16"/>
    </row>
    <row r="37" spans="2:30" ht="12" customHeight="1">
      <c r="B37" s="21"/>
      <c r="C37" s="21"/>
      <c r="D37" s="21"/>
      <c r="E37" s="21"/>
      <c r="F37" s="21"/>
      <c r="G37" s="21"/>
      <c r="H37" s="21"/>
      <c r="I37" s="21"/>
      <c r="J37" s="21"/>
    </row>
    <row r="38" spans="2:30" ht="12" customHeight="1">
      <c r="B38" s="21"/>
      <c r="C38" s="21"/>
      <c r="D38" s="21"/>
      <c r="E38" s="21"/>
      <c r="F38" s="21"/>
      <c r="G38" s="21"/>
      <c r="H38" s="21"/>
      <c r="I38" s="21"/>
      <c r="J38" s="21"/>
    </row>
    <row r="39" spans="2:30" ht="12" customHeight="1">
      <c r="B39" s="21"/>
      <c r="C39" s="21"/>
      <c r="D39" s="21"/>
      <c r="E39" s="21"/>
      <c r="F39" s="21"/>
      <c r="G39" s="21"/>
      <c r="H39" s="21"/>
      <c r="I39" s="21"/>
      <c r="J39" s="21"/>
    </row>
    <row r="40" spans="2:30" ht="12" customHeight="1">
      <c r="B40" s="21"/>
      <c r="C40" s="21"/>
      <c r="D40" s="21"/>
      <c r="E40" s="21"/>
      <c r="F40" s="21"/>
      <c r="G40" s="21"/>
      <c r="H40" s="21"/>
      <c r="I40" s="21"/>
      <c r="J40" s="21"/>
    </row>
    <row r="41" spans="2:30" ht="12" customHeight="1">
      <c r="B41" s="21"/>
      <c r="C41" s="21"/>
      <c r="D41" s="21"/>
      <c r="E41" s="21"/>
      <c r="F41" s="21"/>
      <c r="G41" s="21"/>
      <c r="H41" s="21"/>
      <c r="I41" s="21"/>
      <c r="J41" s="21"/>
    </row>
    <row r="42" spans="2:30" ht="12" customHeight="1">
      <c r="B42" s="21"/>
      <c r="C42" s="21"/>
      <c r="D42" s="21"/>
      <c r="E42" s="21"/>
      <c r="F42" s="21"/>
      <c r="G42" s="21"/>
      <c r="H42" s="21"/>
      <c r="I42" s="21"/>
      <c r="J42" s="21"/>
    </row>
    <row r="43" spans="2:30" ht="12" customHeight="1">
      <c r="B43" s="21"/>
      <c r="C43" s="21"/>
      <c r="D43" s="21"/>
      <c r="E43" s="21"/>
      <c r="F43" s="21"/>
      <c r="G43" s="21"/>
      <c r="H43" s="21"/>
      <c r="I43" s="21"/>
      <c r="J43" s="21"/>
    </row>
    <row r="44" spans="2:30" ht="12" customHeight="1">
      <c r="B44" s="21"/>
      <c r="C44" s="21"/>
      <c r="D44" s="21"/>
      <c r="E44" s="21"/>
      <c r="F44" s="21"/>
      <c r="G44" s="21"/>
      <c r="H44" s="21"/>
      <c r="I44" s="21"/>
      <c r="J44" s="21"/>
    </row>
    <row r="45" spans="2:30" ht="12" customHeight="1">
      <c r="B45" s="21"/>
      <c r="C45" s="21"/>
      <c r="D45" s="21"/>
      <c r="E45" s="21"/>
      <c r="F45" s="21"/>
      <c r="G45" s="21"/>
      <c r="H45" s="21"/>
      <c r="I45" s="21"/>
      <c r="J45" s="21"/>
    </row>
    <row r="46" spans="2:30" ht="12" customHeight="1">
      <c r="B46" s="21"/>
      <c r="C46" s="21"/>
      <c r="D46" s="21"/>
      <c r="E46" s="21"/>
      <c r="F46" s="21"/>
      <c r="G46" s="21"/>
      <c r="H46" s="21"/>
      <c r="I46" s="21"/>
      <c r="J46" s="21"/>
    </row>
    <row r="47" spans="2:30" ht="12" customHeight="1">
      <c r="B47" s="21"/>
      <c r="C47" s="21"/>
      <c r="D47" s="21"/>
      <c r="E47" s="21"/>
      <c r="F47" s="21"/>
      <c r="G47" s="21"/>
      <c r="H47" s="21"/>
      <c r="I47" s="21"/>
      <c r="J47" s="21"/>
    </row>
    <row r="48" spans="2:30" ht="12" customHeight="1">
      <c r="B48" s="21"/>
      <c r="C48" s="21"/>
      <c r="D48" s="21"/>
      <c r="E48" s="21"/>
      <c r="F48" s="21"/>
      <c r="G48" s="21"/>
      <c r="H48" s="21"/>
      <c r="I48" s="21"/>
      <c r="J48" s="21"/>
    </row>
    <row r="49" spans="2:10" ht="12" customHeight="1">
      <c r="B49" s="21"/>
      <c r="C49" s="21"/>
      <c r="D49" s="21"/>
      <c r="E49" s="21"/>
      <c r="F49" s="21"/>
      <c r="G49" s="21"/>
      <c r="H49" s="21"/>
      <c r="I49" s="21"/>
      <c r="J49" s="21"/>
    </row>
    <row r="50" spans="2:10" ht="12" customHeight="1">
      <c r="B50" s="21"/>
      <c r="C50" s="21"/>
      <c r="D50" s="21"/>
      <c r="E50" s="21"/>
      <c r="F50" s="21"/>
      <c r="G50" s="21"/>
      <c r="H50" s="21"/>
      <c r="I50" s="21"/>
      <c r="J50" s="21"/>
    </row>
    <row r="51" spans="2:10" ht="12" customHeight="1">
      <c r="B51" s="21"/>
      <c r="C51" s="21"/>
      <c r="D51" s="21"/>
      <c r="E51" s="21"/>
      <c r="F51" s="21"/>
      <c r="G51" s="21"/>
      <c r="H51" s="21"/>
      <c r="I51" s="21"/>
      <c r="J51" s="21"/>
    </row>
    <row r="52" spans="2:10" ht="12" customHeight="1">
      <c r="B52" s="21"/>
      <c r="C52" s="21"/>
      <c r="D52" s="21"/>
      <c r="E52" s="21"/>
      <c r="F52" s="21"/>
      <c r="G52" s="21"/>
      <c r="H52" s="21"/>
      <c r="I52" s="21"/>
      <c r="J52" s="21"/>
    </row>
    <row r="53" spans="2:10" ht="12" customHeight="1">
      <c r="B53" s="21"/>
      <c r="C53" s="21"/>
      <c r="D53" s="21"/>
      <c r="E53" s="21"/>
      <c r="F53" s="21"/>
      <c r="G53" s="21"/>
      <c r="H53" s="21"/>
      <c r="I53" s="21"/>
      <c r="J53" s="21"/>
    </row>
    <row r="54" spans="2:10" ht="12" customHeight="1">
      <c r="B54" s="21"/>
      <c r="C54" s="21"/>
      <c r="D54" s="21"/>
      <c r="E54" s="21"/>
      <c r="F54" s="21"/>
      <c r="G54" s="21"/>
      <c r="H54" s="21"/>
      <c r="I54" s="21"/>
      <c r="J54" s="21"/>
    </row>
    <row r="55" spans="2:10" ht="12" customHeight="1">
      <c r="B55" s="21"/>
      <c r="C55" s="21"/>
      <c r="D55" s="21"/>
      <c r="E55" s="21"/>
      <c r="F55" s="21"/>
      <c r="G55" s="21"/>
      <c r="H55" s="21"/>
      <c r="I55" s="21"/>
      <c r="J55" s="21"/>
    </row>
    <row r="56" spans="2:10" ht="12" customHeight="1">
      <c r="B56" s="21"/>
      <c r="C56" s="21"/>
      <c r="D56" s="21"/>
      <c r="E56" s="21"/>
      <c r="F56" s="21"/>
      <c r="G56" s="21"/>
      <c r="H56" s="21"/>
      <c r="I56" s="21"/>
      <c r="J56" s="21"/>
    </row>
    <row r="57" spans="2:10" ht="12" customHeight="1">
      <c r="B57" s="21"/>
      <c r="C57" s="21"/>
      <c r="D57" s="21"/>
      <c r="E57" s="21"/>
      <c r="F57" s="21"/>
      <c r="G57" s="21"/>
      <c r="H57" s="21"/>
      <c r="I57" s="21"/>
      <c r="J57" s="21"/>
    </row>
    <row r="58" spans="2:10" ht="12" customHeight="1">
      <c r="B58" s="21"/>
      <c r="C58" s="21"/>
      <c r="D58" s="21"/>
      <c r="E58" s="21"/>
      <c r="F58" s="21"/>
      <c r="G58" s="21"/>
      <c r="H58" s="21"/>
      <c r="I58" s="21"/>
      <c r="J58" s="21"/>
    </row>
    <row r="59" spans="2:10" ht="12" customHeight="1">
      <c r="B59" s="21"/>
      <c r="C59" s="21"/>
      <c r="D59" s="21"/>
      <c r="E59" s="21"/>
      <c r="F59" s="21"/>
      <c r="G59" s="21"/>
      <c r="H59" s="21"/>
      <c r="I59" s="21"/>
      <c r="J59" s="21"/>
    </row>
    <row r="60" spans="2:10" ht="12" customHeight="1">
      <c r="B60" s="21"/>
      <c r="C60" s="21"/>
      <c r="D60" s="21"/>
      <c r="E60" s="21"/>
      <c r="F60" s="21"/>
      <c r="G60" s="21"/>
      <c r="H60" s="21"/>
      <c r="I60" s="21"/>
      <c r="J60" s="21"/>
    </row>
    <row r="61" spans="2:10" ht="12" customHeight="1">
      <c r="B61" s="21"/>
      <c r="C61" s="21"/>
      <c r="D61" s="21"/>
      <c r="E61" s="21"/>
      <c r="F61" s="21"/>
      <c r="G61" s="21"/>
      <c r="H61" s="21"/>
      <c r="I61" s="21"/>
      <c r="J61" s="21"/>
    </row>
    <row r="62" spans="2:10" ht="12" customHeight="1">
      <c r="B62" s="21"/>
      <c r="C62" s="21"/>
      <c r="D62" s="21"/>
      <c r="E62" s="21"/>
      <c r="F62" s="21"/>
      <c r="G62" s="21"/>
      <c r="H62" s="21"/>
      <c r="I62" s="21"/>
      <c r="J62" s="21"/>
    </row>
    <row r="63" spans="2:10" ht="12" customHeight="1">
      <c r="B63" s="21"/>
      <c r="C63" s="21"/>
      <c r="D63" s="21"/>
      <c r="E63" s="21"/>
      <c r="F63" s="21"/>
      <c r="G63" s="21"/>
      <c r="H63" s="21"/>
      <c r="I63" s="21"/>
      <c r="J63" s="21"/>
    </row>
    <row r="64" spans="2:10" ht="12" customHeight="1">
      <c r="B64" s="21"/>
      <c r="C64" s="21"/>
      <c r="D64" s="21"/>
      <c r="E64" s="21"/>
      <c r="F64" s="21"/>
      <c r="G64" s="21"/>
      <c r="H64" s="21"/>
      <c r="I64" s="21"/>
      <c r="J64" s="21"/>
    </row>
    <row r="65" spans="2:10" ht="12" customHeight="1">
      <c r="B65" s="21"/>
      <c r="C65" s="21"/>
      <c r="D65" s="21"/>
      <c r="E65" s="21"/>
      <c r="F65" s="21"/>
      <c r="G65" s="21"/>
      <c r="H65" s="21"/>
      <c r="I65" s="21"/>
      <c r="J65" s="21"/>
    </row>
    <row r="66" spans="2:10" ht="12" customHeight="1">
      <c r="B66" s="21"/>
      <c r="C66" s="21"/>
      <c r="D66" s="21"/>
      <c r="E66" s="21"/>
      <c r="F66" s="21"/>
      <c r="G66" s="21"/>
      <c r="H66" s="21"/>
      <c r="I66" s="21"/>
      <c r="J66" s="21"/>
    </row>
    <row r="67" spans="2:10" ht="12" customHeight="1">
      <c r="B67" s="21"/>
      <c r="C67" s="21"/>
      <c r="D67" s="21"/>
      <c r="E67" s="21"/>
      <c r="F67" s="21"/>
      <c r="G67" s="21"/>
      <c r="H67" s="21"/>
      <c r="I67" s="21"/>
      <c r="J67" s="21"/>
    </row>
    <row r="68" spans="2:10" ht="12" customHeight="1">
      <c r="B68" s="21"/>
      <c r="C68" s="21"/>
      <c r="D68" s="21"/>
      <c r="E68" s="21"/>
      <c r="F68" s="21"/>
      <c r="G68" s="21"/>
      <c r="H68" s="21"/>
      <c r="I68" s="21"/>
      <c r="J68" s="21"/>
    </row>
    <row r="69" spans="2:10" ht="12" customHeight="1">
      <c r="B69" s="21"/>
      <c r="C69" s="21"/>
      <c r="D69" s="21"/>
      <c r="E69" s="21"/>
      <c r="F69" s="21"/>
      <c r="G69" s="21"/>
      <c r="H69" s="21"/>
      <c r="I69" s="21"/>
      <c r="J69" s="21"/>
    </row>
    <row r="70" spans="2:10" ht="12" customHeight="1">
      <c r="B70" s="21"/>
      <c r="C70" s="21"/>
      <c r="D70" s="21"/>
      <c r="E70" s="21"/>
      <c r="F70" s="21"/>
      <c r="G70" s="21"/>
      <c r="H70" s="21"/>
      <c r="I70" s="21"/>
      <c r="J70" s="21"/>
    </row>
    <row r="71" spans="2:10" ht="12" customHeight="1">
      <c r="B71" s="21"/>
      <c r="C71" s="21"/>
      <c r="D71" s="21"/>
      <c r="E71" s="21"/>
      <c r="F71" s="21"/>
      <c r="G71" s="21"/>
      <c r="H71" s="21"/>
      <c r="I71" s="21"/>
      <c r="J71" s="21"/>
    </row>
    <row r="72" spans="2:10" ht="12" customHeight="1">
      <c r="B72" s="21"/>
      <c r="C72" s="21"/>
      <c r="D72" s="21"/>
      <c r="E72" s="21"/>
      <c r="F72" s="21"/>
      <c r="G72" s="21"/>
      <c r="H72" s="21"/>
      <c r="I72" s="21"/>
      <c r="J72" s="21"/>
    </row>
    <row r="73" spans="2:10" ht="12" customHeight="1">
      <c r="B73" s="21"/>
      <c r="C73" s="21"/>
      <c r="D73" s="21"/>
      <c r="E73" s="21"/>
      <c r="F73" s="21"/>
      <c r="G73" s="21"/>
      <c r="H73" s="21"/>
      <c r="I73" s="21"/>
      <c r="J73" s="21"/>
    </row>
    <row r="74" spans="2:10" ht="12" customHeight="1">
      <c r="B74" s="21"/>
      <c r="C74" s="21"/>
      <c r="D74" s="21"/>
      <c r="E74" s="21"/>
      <c r="F74" s="21"/>
      <c r="G74" s="21"/>
      <c r="H74" s="21"/>
      <c r="I74" s="21"/>
      <c r="J74" s="21"/>
    </row>
    <row r="75" spans="2:10" ht="12" customHeight="1">
      <c r="B75" s="21"/>
      <c r="C75" s="21"/>
      <c r="D75" s="21"/>
      <c r="E75" s="21"/>
      <c r="F75" s="21"/>
      <c r="G75" s="21"/>
      <c r="H75" s="21"/>
      <c r="I75" s="21"/>
      <c r="J75" s="21"/>
    </row>
    <row r="76" spans="2:10" ht="12" customHeight="1">
      <c r="B76" s="21"/>
      <c r="C76" s="21"/>
      <c r="D76" s="21"/>
      <c r="E76" s="21"/>
      <c r="F76" s="21"/>
      <c r="G76" s="21"/>
      <c r="H76" s="21"/>
      <c r="I76" s="21"/>
      <c r="J76" s="21"/>
    </row>
    <row r="77" spans="2:10" ht="12" customHeight="1">
      <c r="B77" s="21"/>
      <c r="C77" s="21"/>
      <c r="D77" s="21"/>
      <c r="E77" s="21"/>
      <c r="F77" s="21"/>
      <c r="G77" s="21"/>
      <c r="H77" s="21"/>
      <c r="I77" s="21"/>
      <c r="J77" s="21"/>
    </row>
    <row r="78" spans="2:10" ht="12" customHeight="1">
      <c r="B78" s="21"/>
      <c r="C78" s="21"/>
      <c r="D78" s="21"/>
      <c r="E78" s="21"/>
      <c r="F78" s="21"/>
      <c r="G78" s="21"/>
      <c r="H78" s="21"/>
      <c r="I78" s="21"/>
      <c r="J78" s="21"/>
    </row>
    <row r="79" spans="2:10" ht="12" customHeight="1">
      <c r="B79" s="21"/>
      <c r="C79" s="21"/>
      <c r="D79" s="21"/>
      <c r="E79" s="21"/>
      <c r="F79" s="21"/>
      <c r="G79" s="21"/>
      <c r="H79" s="21"/>
      <c r="I79" s="21"/>
      <c r="J79" s="21"/>
    </row>
    <row r="80" spans="2:10" ht="12" customHeight="1">
      <c r="B80" s="21"/>
      <c r="C80" s="21"/>
      <c r="D80" s="21"/>
      <c r="E80" s="21"/>
      <c r="F80" s="21"/>
      <c r="G80" s="21"/>
      <c r="H80" s="21"/>
      <c r="I80" s="21"/>
      <c r="J80" s="21"/>
    </row>
    <row r="81" spans="1:10" ht="12" customHeight="1">
      <c r="B81" s="21"/>
      <c r="C81" s="21"/>
      <c r="D81" s="21"/>
      <c r="E81" s="21"/>
      <c r="F81" s="21"/>
      <c r="G81" s="21"/>
      <c r="H81" s="21"/>
      <c r="I81" s="21"/>
      <c r="J81" s="21"/>
    </row>
    <row r="82" spans="1:10" ht="12" customHeight="1">
      <c r="B82" s="21"/>
      <c r="C82" s="21"/>
      <c r="D82" s="21"/>
      <c r="E82" s="21"/>
      <c r="F82" s="21"/>
      <c r="G82" s="21"/>
      <c r="H82" s="21"/>
      <c r="I82" s="21"/>
      <c r="J82" s="21"/>
    </row>
    <row r="83" spans="1:10" ht="12" customHeight="1">
      <c r="B83" s="21"/>
      <c r="C83" s="21"/>
      <c r="D83" s="21"/>
      <c r="E83" s="21"/>
      <c r="F83" s="21"/>
      <c r="G83" s="21"/>
      <c r="H83" s="21"/>
      <c r="I83" s="21"/>
      <c r="J83" s="21"/>
    </row>
    <row r="84" spans="1:10" ht="12" customHeight="1">
      <c r="A84" s="22"/>
      <c r="B84" s="22"/>
      <c r="C84" s="21"/>
      <c r="D84" s="21"/>
      <c r="E84" s="21"/>
      <c r="F84" s="21"/>
      <c r="G84" s="21"/>
      <c r="H84" s="21"/>
      <c r="I84" s="21"/>
      <c r="J84" s="21"/>
    </row>
    <row r="85" spans="1:10" ht="12" customHeight="1">
      <c r="B85" s="21"/>
      <c r="C85" s="22"/>
      <c r="D85" s="22"/>
      <c r="E85" s="22"/>
      <c r="F85" s="22"/>
      <c r="G85" s="22"/>
      <c r="H85" s="22"/>
      <c r="I85" s="22"/>
      <c r="J85" s="22"/>
    </row>
    <row r="86" spans="1:10" ht="12" customHeight="1">
      <c r="B86" s="21"/>
      <c r="C86" s="21"/>
      <c r="D86" s="21"/>
      <c r="E86" s="21"/>
      <c r="F86" s="21"/>
      <c r="G86" s="21"/>
      <c r="H86" s="21"/>
      <c r="I86" s="21"/>
      <c r="J86" s="21"/>
    </row>
    <row r="87" spans="1:10" ht="12" customHeight="1">
      <c r="B87" s="21"/>
      <c r="C87" s="21"/>
      <c r="D87" s="21"/>
      <c r="E87" s="21"/>
      <c r="F87" s="21"/>
      <c r="G87" s="21"/>
      <c r="H87" s="21"/>
      <c r="I87" s="21"/>
      <c r="J87" s="21"/>
    </row>
    <row r="88" spans="1:10" ht="12" customHeight="1">
      <c r="B88" s="21"/>
      <c r="C88" s="21"/>
      <c r="D88" s="21"/>
      <c r="E88" s="21"/>
      <c r="F88" s="21"/>
      <c r="G88" s="21"/>
      <c r="H88" s="21"/>
      <c r="I88" s="21"/>
      <c r="J88" s="21"/>
    </row>
    <row r="89" spans="1:10" ht="12" customHeight="1">
      <c r="B89" s="21"/>
      <c r="C89" s="21"/>
      <c r="D89" s="21"/>
      <c r="E89" s="21"/>
      <c r="F89" s="21"/>
      <c r="G89" s="21"/>
      <c r="H89" s="21"/>
      <c r="I89" s="21"/>
      <c r="J89" s="21"/>
    </row>
    <row r="90" spans="1:10" ht="12" customHeight="1">
      <c r="B90" s="21"/>
      <c r="C90" s="21"/>
      <c r="D90" s="21"/>
      <c r="E90" s="21"/>
      <c r="F90" s="21"/>
      <c r="G90" s="21"/>
      <c r="H90" s="21"/>
      <c r="I90" s="21"/>
      <c r="J90" s="21"/>
    </row>
    <row r="91" spans="1:10" ht="12" customHeight="1">
      <c r="B91" s="21"/>
      <c r="C91" s="21"/>
      <c r="D91" s="21"/>
      <c r="E91" s="21"/>
      <c r="F91" s="21"/>
      <c r="G91" s="21"/>
      <c r="H91" s="21"/>
      <c r="I91" s="21"/>
      <c r="J91" s="21"/>
    </row>
    <row r="92" spans="1:10" ht="12" customHeight="1">
      <c r="B92" s="21"/>
      <c r="C92" s="21"/>
      <c r="D92" s="21"/>
      <c r="E92" s="21"/>
      <c r="F92" s="21"/>
      <c r="G92" s="21"/>
      <c r="H92" s="21"/>
      <c r="I92" s="21"/>
      <c r="J92" s="21"/>
    </row>
    <row r="93" spans="1:10" ht="12" customHeight="1">
      <c r="B93" s="21"/>
      <c r="C93" s="21"/>
      <c r="D93" s="21"/>
      <c r="E93" s="21"/>
      <c r="F93" s="21"/>
      <c r="G93" s="21"/>
      <c r="H93" s="21"/>
      <c r="I93" s="21"/>
      <c r="J93" s="21"/>
    </row>
    <row r="94" spans="1:10" ht="12" customHeight="1">
      <c r="B94" s="21"/>
      <c r="C94" s="21"/>
      <c r="D94" s="21"/>
      <c r="E94" s="21"/>
      <c r="F94" s="21"/>
      <c r="G94" s="21"/>
      <c r="H94" s="21"/>
      <c r="I94" s="21"/>
      <c r="J94" s="21"/>
    </row>
    <row r="95" spans="1:10" ht="12" customHeight="1">
      <c r="B95" s="21"/>
      <c r="C95" s="21"/>
      <c r="D95" s="21"/>
      <c r="E95" s="21"/>
      <c r="F95" s="21"/>
      <c r="G95" s="21"/>
      <c r="H95" s="21"/>
      <c r="I95" s="21"/>
      <c r="J95" s="21"/>
    </row>
    <row r="96" spans="1:10" ht="12" customHeight="1">
      <c r="B96" s="21"/>
      <c r="C96" s="21"/>
      <c r="D96" s="21"/>
      <c r="E96" s="21"/>
      <c r="F96" s="21"/>
      <c r="G96" s="21"/>
      <c r="H96" s="21"/>
      <c r="I96" s="21"/>
      <c r="J96" s="21"/>
    </row>
    <row r="97" spans="2:10" ht="12" customHeight="1">
      <c r="B97" s="21"/>
      <c r="C97" s="21"/>
      <c r="D97" s="21"/>
      <c r="E97" s="21"/>
      <c r="F97" s="21"/>
      <c r="G97" s="21"/>
      <c r="H97" s="21"/>
      <c r="I97" s="21"/>
      <c r="J97" s="21"/>
    </row>
    <row r="98" spans="2:10" ht="12" customHeight="1">
      <c r="B98" s="21"/>
      <c r="C98" s="21"/>
      <c r="D98" s="21"/>
      <c r="E98" s="21"/>
      <c r="F98" s="21"/>
      <c r="G98" s="21"/>
      <c r="H98" s="21"/>
      <c r="I98" s="21"/>
      <c r="J98" s="21"/>
    </row>
    <row r="99" spans="2:10" ht="12" customHeight="1">
      <c r="B99" s="21"/>
      <c r="C99" s="21"/>
      <c r="D99" s="21"/>
      <c r="E99" s="21"/>
      <c r="F99" s="21"/>
      <c r="G99" s="21"/>
      <c r="H99" s="21"/>
      <c r="I99" s="21"/>
      <c r="J99" s="21"/>
    </row>
    <row r="100" spans="2:10" ht="12" customHeight="1">
      <c r="B100" s="21"/>
      <c r="C100" s="21"/>
      <c r="D100" s="21"/>
      <c r="E100" s="21"/>
      <c r="F100" s="21"/>
      <c r="G100" s="21"/>
      <c r="H100" s="21"/>
      <c r="I100" s="21"/>
      <c r="J100" s="21"/>
    </row>
    <row r="101" spans="2:10" ht="12" customHeight="1">
      <c r="B101" s="21"/>
      <c r="C101" s="21"/>
      <c r="D101" s="21"/>
      <c r="E101" s="21"/>
      <c r="F101" s="21"/>
      <c r="G101" s="21"/>
      <c r="H101" s="21"/>
      <c r="I101" s="21"/>
      <c r="J101" s="21"/>
    </row>
    <row r="102" spans="2:10" ht="12" customHeight="1">
      <c r="B102" s="21"/>
      <c r="C102" s="21"/>
      <c r="D102" s="21"/>
      <c r="E102" s="21"/>
      <c r="F102" s="21"/>
      <c r="G102" s="21"/>
      <c r="H102" s="21"/>
      <c r="I102" s="21"/>
      <c r="J102" s="21"/>
    </row>
    <row r="103" spans="2:10" ht="12" customHeight="1">
      <c r="B103" s="21"/>
      <c r="C103" s="21"/>
      <c r="D103" s="21"/>
      <c r="E103" s="21"/>
      <c r="F103" s="21"/>
      <c r="G103" s="21"/>
      <c r="H103" s="21"/>
      <c r="I103" s="21"/>
      <c r="J103" s="21"/>
    </row>
    <row r="104" spans="2:10" ht="12" customHeight="1">
      <c r="B104" s="21"/>
      <c r="C104" s="21"/>
      <c r="D104" s="21"/>
      <c r="E104" s="21"/>
      <c r="F104" s="21"/>
      <c r="G104" s="21"/>
      <c r="H104" s="21"/>
      <c r="I104" s="21"/>
      <c r="J104" s="21"/>
    </row>
    <row r="105" spans="2:10" ht="12" customHeight="1">
      <c r="B105" s="21"/>
      <c r="C105" s="21"/>
      <c r="D105" s="21"/>
      <c r="E105" s="21"/>
      <c r="F105" s="21"/>
      <c r="G105" s="21"/>
      <c r="H105" s="21"/>
      <c r="I105" s="21"/>
      <c r="J105" s="21"/>
    </row>
    <row r="106" spans="2:10" ht="12" customHeight="1">
      <c r="B106" s="21"/>
      <c r="C106" s="21"/>
      <c r="D106" s="21"/>
      <c r="E106" s="21"/>
      <c r="F106" s="21"/>
      <c r="G106" s="21"/>
      <c r="H106" s="21"/>
      <c r="I106" s="21"/>
      <c r="J106" s="21"/>
    </row>
    <row r="107" spans="2:10" ht="12" customHeight="1">
      <c r="B107" s="21"/>
      <c r="C107" s="21"/>
      <c r="D107" s="21"/>
      <c r="E107" s="21"/>
      <c r="F107" s="21"/>
      <c r="G107" s="21"/>
      <c r="H107" s="21"/>
      <c r="I107" s="21"/>
      <c r="J107" s="21"/>
    </row>
    <row r="108" spans="2:10" ht="12" customHeight="1">
      <c r="B108" s="21"/>
      <c r="C108" s="21"/>
      <c r="D108" s="21"/>
      <c r="E108" s="21"/>
      <c r="F108" s="21"/>
      <c r="G108" s="21"/>
      <c r="H108" s="21"/>
      <c r="I108" s="21"/>
      <c r="J108" s="21"/>
    </row>
    <row r="109" spans="2:10" ht="12" customHeight="1">
      <c r="B109" s="21"/>
      <c r="C109" s="21"/>
      <c r="D109" s="21"/>
      <c r="E109" s="21"/>
      <c r="F109" s="21"/>
      <c r="G109" s="21"/>
      <c r="H109" s="21"/>
      <c r="I109" s="21"/>
      <c r="J109" s="21"/>
    </row>
    <row r="110" spans="2:10" ht="12" customHeight="1">
      <c r="B110" s="21"/>
      <c r="C110" s="21"/>
      <c r="D110" s="21"/>
      <c r="E110" s="21"/>
      <c r="F110" s="21"/>
      <c r="G110" s="21"/>
      <c r="H110" s="21"/>
      <c r="I110" s="21"/>
      <c r="J110" s="21"/>
    </row>
    <row r="111" spans="2:10" ht="12" customHeight="1">
      <c r="B111" s="21"/>
      <c r="C111" s="21"/>
      <c r="D111" s="21"/>
      <c r="E111" s="21"/>
      <c r="F111" s="21"/>
      <c r="G111" s="21"/>
      <c r="H111" s="21"/>
      <c r="I111" s="21"/>
      <c r="J111" s="21"/>
    </row>
    <row r="112" spans="2:10" ht="12" customHeight="1">
      <c r="B112" s="21"/>
      <c r="C112" s="21"/>
      <c r="D112" s="21"/>
      <c r="E112" s="21"/>
      <c r="F112" s="21"/>
      <c r="G112" s="21"/>
      <c r="H112" s="21"/>
      <c r="I112" s="21"/>
      <c r="J112" s="21"/>
    </row>
    <row r="113" spans="2:10" ht="12" customHeight="1">
      <c r="B113" s="21"/>
      <c r="C113" s="21"/>
      <c r="D113" s="21"/>
      <c r="E113" s="21"/>
      <c r="F113" s="21"/>
      <c r="G113" s="21"/>
      <c r="H113" s="21"/>
      <c r="I113" s="21"/>
      <c r="J113" s="21"/>
    </row>
    <row r="114" spans="2:10" ht="12" customHeight="1">
      <c r="B114" s="21"/>
      <c r="C114" s="21"/>
      <c r="D114" s="21"/>
      <c r="E114" s="21"/>
      <c r="F114" s="21"/>
      <c r="G114" s="21"/>
      <c r="H114" s="21"/>
      <c r="I114" s="21"/>
      <c r="J114" s="21"/>
    </row>
    <row r="115" spans="2:10" ht="12" customHeight="1">
      <c r="B115" s="21"/>
      <c r="C115" s="21"/>
      <c r="D115" s="21"/>
      <c r="E115" s="21"/>
      <c r="F115" s="21"/>
      <c r="G115" s="21"/>
      <c r="H115" s="21"/>
      <c r="I115" s="21"/>
      <c r="J115" s="21"/>
    </row>
    <row r="116" spans="2:10" ht="12" customHeight="1">
      <c r="B116" s="21"/>
      <c r="C116" s="21"/>
      <c r="D116" s="21"/>
      <c r="E116" s="21"/>
      <c r="F116" s="21"/>
      <c r="G116" s="21"/>
      <c r="H116" s="21"/>
      <c r="I116" s="21"/>
      <c r="J116" s="21"/>
    </row>
    <row r="117" spans="2:10" ht="12" customHeight="1">
      <c r="B117" s="21"/>
      <c r="C117" s="21"/>
      <c r="D117" s="21"/>
      <c r="E117" s="21"/>
      <c r="F117" s="21"/>
      <c r="G117" s="21"/>
      <c r="H117" s="21"/>
      <c r="I117" s="21"/>
      <c r="J117" s="21"/>
    </row>
    <row r="118" spans="2:10" ht="12" customHeight="1">
      <c r="B118" s="21"/>
      <c r="C118" s="21"/>
      <c r="D118" s="21"/>
      <c r="E118" s="21"/>
      <c r="F118" s="21"/>
      <c r="G118" s="21"/>
      <c r="H118" s="21"/>
      <c r="I118" s="21"/>
      <c r="J118" s="21"/>
    </row>
    <row r="119" spans="2:10" ht="12" customHeight="1">
      <c r="B119" s="21"/>
      <c r="C119" s="21"/>
      <c r="D119" s="21"/>
      <c r="E119" s="21"/>
      <c r="F119" s="21"/>
      <c r="G119" s="21"/>
      <c r="H119" s="21"/>
      <c r="I119" s="21"/>
      <c r="J119" s="21"/>
    </row>
    <row r="120" spans="2:10" ht="12" customHeight="1">
      <c r="B120" s="21"/>
      <c r="C120" s="21"/>
      <c r="D120" s="21"/>
      <c r="E120" s="21"/>
      <c r="F120" s="21"/>
      <c r="G120" s="21"/>
      <c r="H120" s="21"/>
      <c r="I120" s="21"/>
      <c r="J120" s="21"/>
    </row>
    <row r="121" spans="2:10" ht="12" customHeight="1">
      <c r="B121" s="21"/>
      <c r="C121" s="21"/>
      <c r="D121" s="21"/>
      <c r="E121" s="21"/>
      <c r="F121" s="21"/>
      <c r="G121" s="21"/>
      <c r="H121" s="21"/>
      <c r="I121" s="21"/>
      <c r="J121" s="21"/>
    </row>
    <row r="122" spans="2:10" ht="12" customHeight="1">
      <c r="B122" s="21"/>
      <c r="C122" s="21"/>
      <c r="D122" s="21"/>
      <c r="E122" s="21"/>
      <c r="F122" s="21"/>
      <c r="G122" s="21"/>
      <c r="H122" s="21"/>
      <c r="I122" s="21"/>
      <c r="J122" s="21"/>
    </row>
    <row r="123" spans="2:10" ht="12" customHeight="1">
      <c r="B123" s="21"/>
      <c r="C123" s="21"/>
      <c r="D123" s="21"/>
      <c r="E123" s="21"/>
      <c r="F123" s="21"/>
      <c r="G123" s="21"/>
      <c r="H123" s="21"/>
      <c r="I123" s="21"/>
      <c r="J123" s="21"/>
    </row>
    <row r="124" spans="2:10" ht="12" customHeight="1">
      <c r="B124" s="21"/>
      <c r="C124" s="21"/>
      <c r="D124" s="21"/>
      <c r="E124" s="21"/>
      <c r="F124" s="21"/>
      <c r="G124" s="21"/>
      <c r="H124" s="21"/>
      <c r="I124" s="21"/>
      <c r="J124" s="21"/>
    </row>
    <row r="125" spans="2:10" ht="12" customHeight="1">
      <c r="B125" s="21"/>
      <c r="C125" s="21"/>
      <c r="D125" s="21"/>
      <c r="E125" s="21"/>
      <c r="F125" s="21"/>
      <c r="G125" s="21"/>
      <c r="H125" s="21"/>
      <c r="I125" s="21"/>
      <c r="J125" s="21"/>
    </row>
    <row r="126" spans="2:10" ht="12" customHeight="1">
      <c r="B126" s="21"/>
      <c r="C126" s="21"/>
      <c r="D126" s="21"/>
      <c r="E126" s="21"/>
      <c r="F126" s="21"/>
      <c r="G126" s="21"/>
      <c r="H126" s="21"/>
      <c r="I126" s="21"/>
      <c r="J126" s="21"/>
    </row>
    <row r="127" spans="2:10" ht="12" customHeight="1">
      <c r="B127" s="21"/>
      <c r="C127" s="21"/>
      <c r="D127" s="21"/>
      <c r="E127" s="21"/>
      <c r="F127" s="21"/>
      <c r="G127" s="21"/>
      <c r="H127" s="21"/>
      <c r="I127" s="21"/>
      <c r="J127" s="21"/>
    </row>
    <row r="128" spans="2:10" ht="12" customHeight="1">
      <c r="B128" s="21"/>
      <c r="C128" s="21"/>
      <c r="D128" s="21"/>
      <c r="E128" s="21"/>
      <c r="F128" s="21"/>
      <c r="G128" s="21"/>
      <c r="H128" s="21"/>
      <c r="I128" s="21"/>
      <c r="J128" s="21"/>
    </row>
    <row r="129" spans="1:10" ht="12" customHeight="1">
      <c r="B129" s="21"/>
      <c r="C129" s="21"/>
      <c r="D129" s="21"/>
      <c r="E129" s="21"/>
      <c r="F129" s="21"/>
      <c r="G129" s="21"/>
      <c r="H129" s="21"/>
      <c r="I129" s="21"/>
      <c r="J129" s="21"/>
    </row>
    <row r="130" spans="1:10" ht="12" customHeight="1">
      <c r="B130" s="21"/>
      <c r="C130" s="21"/>
      <c r="D130" s="21"/>
      <c r="E130" s="21"/>
      <c r="F130" s="21"/>
      <c r="G130" s="21"/>
      <c r="H130" s="21"/>
      <c r="I130" s="21"/>
      <c r="J130" s="21"/>
    </row>
    <row r="131" spans="1:10" ht="12" customHeight="1">
      <c r="B131" s="21"/>
      <c r="C131" s="21"/>
      <c r="D131" s="21"/>
      <c r="E131" s="21"/>
      <c r="F131" s="21"/>
      <c r="G131" s="21"/>
      <c r="H131" s="21"/>
      <c r="I131" s="21"/>
      <c r="J131" s="21"/>
    </row>
    <row r="132" spans="1:10" ht="12" customHeight="1">
      <c r="B132" s="21"/>
      <c r="C132" s="21"/>
      <c r="D132" s="21"/>
      <c r="E132" s="21"/>
      <c r="F132" s="21"/>
      <c r="G132" s="21"/>
      <c r="H132" s="21"/>
      <c r="I132" s="21"/>
      <c r="J132" s="21"/>
    </row>
    <row r="133" spans="1:10" ht="12" customHeight="1">
      <c r="B133" s="21"/>
      <c r="C133" s="21"/>
      <c r="D133" s="21"/>
      <c r="E133" s="21"/>
      <c r="F133" s="21"/>
      <c r="G133" s="21"/>
      <c r="H133" s="21"/>
      <c r="I133" s="21"/>
      <c r="J133" s="21"/>
    </row>
    <row r="134" spans="1:10" ht="12" customHeight="1">
      <c r="B134" s="21"/>
      <c r="C134" s="21"/>
      <c r="D134" s="21"/>
      <c r="E134" s="21"/>
      <c r="F134" s="21"/>
      <c r="G134" s="21"/>
      <c r="H134" s="21"/>
      <c r="I134" s="21"/>
      <c r="J134" s="21"/>
    </row>
    <row r="135" spans="1:10" ht="12" customHeight="1">
      <c r="B135" s="21"/>
      <c r="C135" s="21"/>
      <c r="D135" s="21"/>
      <c r="E135" s="21"/>
      <c r="F135" s="21"/>
      <c r="G135" s="21"/>
      <c r="H135" s="21"/>
      <c r="I135" s="21"/>
      <c r="J135" s="21"/>
    </row>
    <row r="136" spans="1:10" ht="12" customHeight="1">
      <c r="B136" s="21"/>
      <c r="C136" s="21"/>
      <c r="D136" s="21"/>
      <c r="E136" s="21"/>
      <c r="F136" s="21"/>
      <c r="G136" s="21"/>
      <c r="H136" s="21"/>
      <c r="I136" s="21"/>
      <c r="J136" s="21"/>
    </row>
    <row r="137" spans="1:10" ht="12" customHeight="1">
      <c r="B137" s="21"/>
      <c r="C137" s="21"/>
      <c r="D137" s="21"/>
      <c r="E137" s="21"/>
      <c r="F137" s="21"/>
      <c r="G137" s="21"/>
      <c r="H137" s="21"/>
      <c r="I137" s="21"/>
      <c r="J137" s="21"/>
    </row>
    <row r="138" spans="1:10" ht="12" customHeight="1">
      <c r="B138" s="21"/>
      <c r="C138" s="21"/>
      <c r="D138" s="21"/>
      <c r="E138" s="21"/>
      <c r="F138" s="21"/>
      <c r="G138" s="21"/>
      <c r="H138" s="21"/>
      <c r="I138" s="21"/>
      <c r="J138" s="21"/>
    </row>
    <row r="139" spans="1:10" ht="12" customHeight="1">
      <c r="B139" s="21"/>
      <c r="C139" s="21"/>
      <c r="D139" s="21"/>
      <c r="E139" s="21"/>
      <c r="F139" s="21"/>
      <c r="G139" s="21"/>
      <c r="H139" s="21"/>
      <c r="I139" s="21"/>
      <c r="J139" s="21"/>
    </row>
    <row r="140" spans="1:10" ht="12" customHeight="1">
      <c r="B140" s="21"/>
      <c r="C140" s="21"/>
      <c r="D140" s="21"/>
      <c r="E140" s="21"/>
      <c r="F140" s="21"/>
      <c r="G140" s="21"/>
      <c r="H140" s="21"/>
      <c r="I140" s="21"/>
      <c r="J140" s="21"/>
    </row>
    <row r="141" spans="1:10" ht="12" customHeight="1">
      <c r="B141" s="21"/>
      <c r="C141" s="21"/>
      <c r="D141" s="21"/>
      <c r="E141" s="21"/>
      <c r="F141" s="21"/>
      <c r="G141" s="21"/>
      <c r="H141" s="21"/>
      <c r="I141" s="21"/>
      <c r="J141" s="21"/>
    </row>
    <row r="142" spans="1:10" ht="12" customHeight="1">
      <c r="A142" s="22"/>
      <c r="B142" s="22"/>
      <c r="C142" s="21"/>
      <c r="D142" s="21"/>
      <c r="E142" s="21"/>
      <c r="F142" s="21"/>
      <c r="G142" s="21"/>
      <c r="H142" s="21"/>
      <c r="I142" s="21"/>
      <c r="J142" s="21"/>
    </row>
    <row r="143" spans="1:10" ht="12" customHeight="1">
      <c r="B143" s="21"/>
      <c r="C143" s="22"/>
      <c r="D143" s="22"/>
      <c r="E143" s="22"/>
      <c r="F143" s="22"/>
      <c r="G143" s="22"/>
      <c r="H143" s="22"/>
      <c r="I143" s="22"/>
      <c r="J143" s="22"/>
    </row>
    <row r="144" spans="1:10" ht="12" customHeight="1">
      <c r="B144" s="21"/>
      <c r="C144" s="21"/>
      <c r="D144" s="21"/>
      <c r="E144" s="21"/>
      <c r="F144" s="21"/>
      <c r="G144" s="21"/>
      <c r="H144" s="21"/>
      <c r="I144" s="21"/>
      <c r="J144" s="21"/>
    </row>
    <row r="145" spans="2:10" ht="12" customHeight="1">
      <c r="B145" s="21"/>
      <c r="C145" s="21"/>
      <c r="D145" s="21"/>
      <c r="E145" s="21"/>
      <c r="F145" s="21"/>
      <c r="G145" s="21"/>
      <c r="H145" s="21"/>
      <c r="I145" s="21"/>
      <c r="J145" s="21"/>
    </row>
    <row r="146" spans="2:10" ht="12" customHeight="1">
      <c r="B146" s="21"/>
      <c r="C146" s="21"/>
      <c r="D146" s="21"/>
      <c r="E146" s="21"/>
      <c r="F146" s="21"/>
      <c r="G146" s="21"/>
      <c r="H146" s="21"/>
      <c r="I146" s="21"/>
      <c r="J146" s="21"/>
    </row>
    <row r="147" spans="2:10" ht="12" customHeight="1">
      <c r="B147" s="21"/>
      <c r="C147" s="21"/>
      <c r="D147" s="21"/>
      <c r="E147" s="21"/>
      <c r="F147" s="21"/>
      <c r="G147" s="21"/>
      <c r="H147" s="21"/>
      <c r="I147" s="21"/>
      <c r="J147" s="21"/>
    </row>
    <row r="148" spans="2:10" ht="12" customHeight="1">
      <c r="B148" s="21"/>
      <c r="C148" s="21"/>
      <c r="D148" s="21"/>
      <c r="E148" s="21"/>
      <c r="F148" s="21"/>
      <c r="G148" s="21"/>
      <c r="H148" s="21"/>
      <c r="I148" s="21"/>
      <c r="J148" s="21"/>
    </row>
    <row r="149" spans="2:10" ht="12" customHeight="1">
      <c r="B149" s="21"/>
      <c r="C149" s="21"/>
      <c r="D149" s="21"/>
      <c r="E149" s="21"/>
      <c r="F149" s="21"/>
      <c r="G149" s="21"/>
      <c r="H149" s="21"/>
      <c r="I149" s="21"/>
      <c r="J149" s="21"/>
    </row>
    <row r="150" spans="2:10" ht="12" customHeight="1">
      <c r="B150" s="21"/>
      <c r="C150" s="21"/>
      <c r="D150" s="21"/>
      <c r="E150" s="21"/>
      <c r="F150" s="21"/>
      <c r="G150" s="21"/>
      <c r="H150" s="21"/>
      <c r="I150" s="21"/>
      <c r="J150" s="21"/>
    </row>
    <row r="151" spans="2:10" ht="12" customHeight="1">
      <c r="B151" s="21"/>
      <c r="C151" s="21"/>
      <c r="D151" s="21"/>
      <c r="E151" s="21"/>
      <c r="F151" s="21"/>
      <c r="G151" s="21"/>
      <c r="H151" s="21"/>
      <c r="I151" s="21"/>
      <c r="J151" s="21"/>
    </row>
    <row r="152" spans="2:10" ht="12" customHeight="1">
      <c r="B152" s="21"/>
      <c r="C152" s="21"/>
      <c r="D152" s="21"/>
      <c r="E152" s="21"/>
      <c r="F152" s="21"/>
      <c r="G152" s="21"/>
      <c r="H152" s="21"/>
      <c r="I152" s="21"/>
      <c r="J152" s="21"/>
    </row>
    <row r="153" spans="2:10" ht="12" customHeight="1">
      <c r="B153" s="21"/>
      <c r="C153" s="21"/>
      <c r="D153" s="21"/>
      <c r="E153" s="21"/>
      <c r="F153" s="21"/>
      <c r="G153" s="21"/>
      <c r="H153" s="21"/>
      <c r="I153" s="21"/>
      <c r="J153" s="21"/>
    </row>
    <row r="154" spans="2:10" ht="12" customHeight="1">
      <c r="B154" s="21"/>
      <c r="C154" s="21"/>
      <c r="D154" s="21"/>
      <c r="E154" s="21"/>
      <c r="F154" s="21"/>
      <c r="G154" s="21"/>
      <c r="H154" s="21"/>
      <c r="I154" s="21"/>
      <c r="J154" s="21"/>
    </row>
    <row r="155" spans="2:10" ht="12" customHeight="1">
      <c r="B155" s="21"/>
      <c r="C155" s="21"/>
      <c r="D155" s="21"/>
      <c r="E155" s="21"/>
      <c r="F155" s="21"/>
      <c r="G155" s="21"/>
      <c r="H155" s="21"/>
      <c r="I155" s="21"/>
      <c r="J155" s="21"/>
    </row>
    <row r="156" spans="2:10" ht="12" customHeight="1">
      <c r="B156" s="21"/>
      <c r="C156" s="21"/>
      <c r="D156" s="21"/>
      <c r="E156" s="21"/>
      <c r="F156" s="21"/>
      <c r="G156" s="21"/>
      <c r="H156" s="21"/>
      <c r="I156" s="21"/>
      <c r="J156" s="21"/>
    </row>
    <row r="157" spans="2:10" ht="12" customHeight="1">
      <c r="B157" s="21"/>
      <c r="C157" s="21"/>
      <c r="D157" s="21"/>
      <c r="E157" s="21"/>
      <c r="F157" s="21"/>
      <c r="G157" s="21"/>
      <c r="H157" s="21"/>
      <c r="I157" s="21"/>
      <c r="J157" s="21"/>
    </row>
    <row r="158" spans="2:10" ht="12" customHeight="1">
      <c r="B158" s="21"/>
      <c r="C158" s="21"/>
      <c r="D158" s="21"/>
      <c r="E158" s="21"/>
      <c r="F158" s="21"/>
      <c r="G158" s="21"/>
      <c r="H158" s="21"/>
      <c r="I158" s="21"/>
      <c r="J158" s="21"/>
    </row>
    <row r="159" spans="2:10" ht="12" customHeight="1">
      <c r="C159" s="21"/>
      <c r="D159" s="21"/>
      <c r="E159" s="21"/>
      <c r="F159" s="21"/>
      <c r="G159" s="21"/>
      <c r="H159" s="21"/>
      <c r="I159" s="21"/>
      <c r="J159" s="21"/>
    </row>
    <row r="160" spans="2:1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sheetData>
  <mergeCells count="44">
    <mergeCell ref="A1:AD3"/>
    <mergeCell ref="A4:E4"/>
    <mergeCell ref="F4:Q4"/>
    <mergeCell ref="R4:U4"/>
    <mergeCell ref="A5:E5"/>
    <mergeCell ref="F5:Q5"/>
    <mergeCell ref="R5:U5"/>
    <mergeCell ref="V4:AD4"/>
    <mergeCell ref="C15:H15"/>
    <mergeCell ref="I15:L15"/>
    <mergeCell ref="R10:S16"/>
    <mergeCell ref="T10:Y10"/>
    <mergeCell ref="Z10:AC10"/>
    <mergeCell ref="T11:Y11"/>
    <mergeCell ref="Z11:AC11"/>
    <mergeCell ref="T12:Y12"/>
    <mergeCell ref="Z12:AC12"/>
    <mergeCell ref="T16:Y16"/>
    <mergeCell ref="Z16:AC16"/>
    <mergeCell ref="Z13:AC13"/>
    <mergeCell ref="T14:Y14"/>
    <mergeCell ref="Z14:AC14"/>
    <mergeCell ref="T15:Y15"/>
    <mergeCell ref="Z15:AC15"/>
    <mergeCell ref="C14:L14"/>
    <mergeCell ref="C11:L11"/>
    <mergeCell ref="C13:H13"/>
    <mergeCell ref="I13:L13"/>
    <mergeCell ref="T13:Y13"/>
    <mergeCell ref="V6:AD6"/>
    <mergeCell ref="V8:Y8"/>
    <mergeCell ref="R8:U8"/>
    <mergeCell ref="AA7:AD7"/>
    <mergeCell ref="C12:L12"/>
    <mergeCell ref="A6:E6"/>
    <mergeCell ref="F6:Q6"/>
    <mergeCell ref="R6:U6"/>
    <mergeCell ref="A7:E7"/>
    <mergeCell ref="F7:Q7"/>
    <mergeCell ref="R7:U7"/>
    <mergeCell ref="A8:E8"/>
    <mergeCell ref="F8:Q8"/>
    <mergeCell ref="Z8:AD8"/>
    <mergeCell ref="V7:Z7"/>
  </mergeCells>
  <dataValidations count="6">
    <dataValidation type="list" allowBlank="1" showInputMessage="1" showErrorMessage="1" sqref="F65513:Q65513 F131049:Q131049 F196585:Q196585 F262121:Q262121 F327657:Q327657 F393193:Q393193 F458729:Q458729 F524265:Q524265 F589801:Q589801 F655337:Q655337 F720873:Q720873 F786409:Q786409 F851945:Q851945 F917481:Q917481 F983017:Q983017 WLR983020:WMC983020 WBV983020:WCG983020 VRZ983020:VSK983020 VID983020:VIO983020 UYH983020:UYS983020 UOL983020:UOW983020 UEP983020:UFA983020 TUT983020:TVE983020 TKX983020:TLI983020 TBB983020:TBM983020 SRF983020:SRQ983020 SHJ983020:SHU983020 RXN983020:RXY983020 RNR983020:ROC983020 RDV983020:REG983020 QTZ983020:QUK983020 QKD983020:QKO983020 QAH983020:QAS983020 PQL983020:PQW983020 PGP983020:PHA983020 OWT983020:OXE983020 OMX983020:ONI983020 ODB983020:ODM983020 NTF983020:NTQ983020 NJJ983020:NJU983020 MZN983020:MZY983020 MPR983020:MQC983020 MFV983020:MGG983020 LVZ983020:LWK983020 LMD983020:LMO983020 LCH983020:LCS983020 KSL983020:KSW983020 KIP983020:KJA983020 JYT983020:JZE983020 JOX983020:JPI983020 JFB983020:JFM983020 IVF983020:IVQ983020 ILJ983020:ILU983020 IBN983020:IBY983020 HRR983020:HSC983020 HHV983020:HIG983020 GXZ983020:GYK983020 GOD983020:GOO983020 GEH983020:GES983020 FUL983020:FUW983020 FKP983020:FLA983020 FAT983020:FBE983020 EQX983020:ERI983020 EHB983020:EHM983020 DXF983020:DXQ983020 DNJ983020:DNU983020 DDN983020:DDY983020 CTR983020:CUC983020 CJV983020:CKG983020 BZZ983020:CAK983020 BQD983020:BQO983020 BGH983020:BGS983020 AWL983020:AWW983020 AMP983020:ANA983020 ACT983020:ADE983020 SX983020:TI983020 JB983020:JM983020 WVN917484:WVY917484 WLR917484:WMC917484 WBV917484:WCG917484 VRZ917484:VSK917484 VID917484:VIO917484 UYH917484:UYS917484 UOL917484:UOW917484 UEP917484:UFA917484 TUT917484:TVE917484 TKX917484:TLI917484 TBB917484:TBM917484 SRF917484:SRQ917484 SHJ917484:SHU917484 RXN917484:RXY917484 RNR917484:ROC917484 RDV917484:REG917484 QTZ917484:QUK917484 QKD917484:QKO917484 QAH917484:QAS917484 PQL917484:PQW917484 PGP917484:PHA917484 OWT917484:OXE917484 OMX917484:ONI917484 ODB917484:ODM917484 NTF917484:NTQ917484 NJJ917484:NJU917484 MZN917484:MZY917484 MPR917484:MQC917484 MFV917484:MGG917484 LVZ917484:LWK917484 LMD917484:LMO917484 LCH917484:LCS917484 KSL917484:KSW917484 KIP917484:KJA917484 JYT917484:JZE917484 JOX917484:JPI917484 JFB917484:JFM917484 IVF917484:IVQ917484 ILJ917484:ILU917484 IBN917484:IBY917484 HRR917484:HSC917484 HHV917484:HIG917484 GXZ917484:GYK917484 GOD917484:GOO917484 GEH917484:GES917484 FUL917484:FUW917484 FKP917484:FLA917484 FAT917484:FBE917484 EQX917484:ERI917484 EHB917484:EHM917484 DXF917484:DXQ917484 DNJ917484:DNU917484 DDN917484:DDY917484 CTR917484:CUC917484 CJV917484:CKG917484 BZZ917484:CAK917484 BQD917484:BQO917484 BGH917484:BGS917484 AWL917484:AWW917484 AMP917484:ANA917484 ACT917484:ADE917484 SX917484:TI917484 JB917484:JM917484 WVN851948:WVY851948 WLR851948:WMC851948 WBV851948:WCG851948 VRZ851948:VSK851948 VID851948:VIO851948 UYH851948:UYS851948 UOL851948:UOW851948 UEP851948:UFA851948 TUT851948:TVE851948 TKX851948:TLI851948 TBB851948:TBM851948 SRF851948:SRQ851948 SHJ851948:SHU851948 RXN851948:RXY851948 RNR851948:ROC851948 RDV851948:REG851948 QTZ851948:QUK851948 QKD851948:QKO851948 QAH851948:QAS851948 PQL851948:PQW851948 PGP851948:PHA851948 OWT851948:OXE851948 OMX851948:ONI851948 ODB851948:ODM851948 NTF851948:NTQ851948 NJJ851948:NJU851948 MZN851948:MZY851948 MPR851948:MQC851948 MFV851948:MGG851948 LVZ851948:LWK851948 LMD851948:LMO851948 LCH851948:LCS851948 KSL851948:KSW851948 KIP851948:KJA851948 JYT851948:JZE851948 JOX851948:JPI851948 JFB851948:JFM851948 IVF851948:IVQ851948 ILJ851948:ILU851948 IBN851948:IBY851948 HRR851948:HSC851948 HHV851948:HIG851948 GXZ851948:GYK851948 GOD851948:GOO851948 GEH851948:GES851948 FUL851948:FUW851948 FKP851948:FLA851948 FAT851948:FBE851948 EQX851948:ERI851948 EHB851948:EHM851948 DXF851948:DXQ851948 DNJ851948:DNU851948 DDN851948:DDY851948 CTR851948:CUC851948 CJV851948:CKG851948 BZZ851948:CAK851948 BQD851948:BQO851948 BGH851948:BGS851948 AWL851948:AWW851948 AMP851948:ANA851948 ACT851948:ADE851948 SX851948:TI851948 JB851948:JM851948 WVN786412:WVY786412 WLR786412:WMC786412 WBV786412:WCG786412 VRZ786412:VSK786412 VID786412:VIO786412 UYH786412:UYS786412 UOL786412:UOW786412 UEP786412:UFA786412 TUT786412:TVE786412 TKX786412:TLI786412 TBB786412:TBM786412 SRF786412:SRQ786412 SHJ786412:SHU786412 RXN786412:RXY786412 RNR786412:ROC786412 RDV786412:REG786412 QTZ786412:QUK786412 QKD786412:QKO786412 QAH786412:QAS786412 PQL786412:PQW786412 PGP786412:PHA786412 OWT786412:OXE786412 OMX786412:ONI786412 ODB786412:ODM786412 NTF786412:NTQ786412 NJJ786412:NJU786412 MZN786412:MZY786412 MPR786412:MQC786412 MFV786412:MGG786412 LVZ786412:LWK786412 LMD786412:LMO786412 LCH786412:LCS786412 KSL786412:KSW786412 KIP786412:KJA786412 JYT786412:JZE786412 JOX786412:JPI786412 JFB786412:JFM786412 IVF786412:IVQ786412 ILJ786412:ILU786412 IBN786412:IBY786412 HRR786412:HSC786412 HHV786412:HIG786412 GXZ786412:GYK786412 GOD786412:GOO786412 GEH786412:GES786412 FUL786412:FUW786412 FKP786412:FLA786412 FAT786412:FBE786412 EQX786412:ERI786412 EHB786412:EHM786412 DXF786412:DXQ786412 DNJ786412:DNU786412 DDN786412:DDY786412 CTR786412:CUC786412 CJV786412:CKG786412 BZZ786412:CAK786412 BQD786412:BQO786412 BGH786412:BGS786412 AWL786412:AWW786412 AMP786412:ANA786412 ACT786412:ADE786412 SX786412:TI786412 JB786412:JM786412 WVN720876:WVY720876 WLR720876:WMC720876 WBV720876:WCG720876 VRZ720876:VSK720876 VID720876:VIO720876 UYH720876:UYS720876 UOL720876:UOW720876 UEP720876:UFA720876 TUT720876:TVE720876 TKX720876:TLI720876 TBB720876:TBM720876 SRF720876:SRQ720876 SHJ720876:SHU720876 RXN720876:RXY720876 RNR720876:ROC720876 RDV720876:REG720876 QTZ720876:QUK720876 QKD720876:QKO720876 QAH720876:QAS720876 PQL720876:PQW720876 PGP720876:PHA720876 OWT720876:OXE720876 OMX720876:ONI720876 ODB720876:ODM720876 NTF720876:NTQ720876 NJJ720876:NJU720876 MZN720876:MZY720876 MPR720876:MQC720876 MFV720876:MGG720876 LVZ720876:LWK720876 LMD720876:LMO720876 LCH720876:LCS720876 KSL720876:KSW720876 KIP720876:KJA720876 JYT720876:JZE720876 JOX720876:JPI720876 JFB720876:JFM720876 IVF720876:IVQ720876 ILJ720876:ILU720876 IBN720876:IBY720876 HRR720876:HSC720876 HHV720876:HIG720876 GXZ720876:GYK720876 GOD720876:GOO720876 GEH720876:GES720876 FUL720876:FUW720876 FKP720876:FLA720876 FAT720876:FBE720876 EQX720876:ERI720876 EHB720876:EHM720876 DXF720876:DXQ720876 DNJ720876:DNU720876 DDN720876:DDY720876 CTR720876:CUC720876 CJV720876:CKG720876 BZZ720876:CAK720876 BQD720876:BQO720876 BGH720876:BGS720876 AWL720876:AWW720876 AMP720876:ANA720876 ACT720876:ADE720876 SX720876:TI720876 JB720876:JM720876 WVN655340:WVY655340 WLR655340:WMC655340 WBV655340:WCG655340 VRZ655340:VSK655340 VID655340:VIO655340 UYH655340:UYS655340 UOL655340:UOW655340 UEP655340:UFA655340 TUT655340:TVE655340 TKX655340:TLI655340 TBB655340:TBM655340 SRF655340:SRQ655340 SHJ655340:SHU655340 RXN655340:RXY655340 RNR655340:ROC655340 RDV655340:REG655340 QTZ655340:QUK655340 QKD655340:QKO655340 QAH655340:QAS655340 PQL655340:PQW655340 PGP655340:PHA655340 OWT655340:OXE655340 OMX655340:ONI655340 ODB655340:ODM655340 NTF655340:NTQ655340 NJJ655340:NJU655340 MZN655340:MZY655340 MPR655340:MQC655340 MFV655340:MGG655340 LVZ655340:LWK655340 LMD655340:LMO655340 LCH655340:LCS655340 KSL655340:KSW655340 KIP655340:KJA655340 JYT655340:JZE655340 JOX655340:JPI655340 JFB655340:JFM655340 IVF655340:IVQ655340 ILJ655340:ILU655340 IBN655340:IBY655340 HRR655340:HSC655340 HHV655340:HIG655340 GXZ655340:GYK655340 GOD655340:GOO655340 GEH655340:GES655340 FUL655340:FUW655340 FKP655340:FLA655340 FAT655340:FBE655340 EQX655340:ERI655340 EHB655340:EHM655340 DXF655340:DXQ655340 DNJ655340:DNU655340 DDN655340:DDY655340 CTR655340:CUC655340 CJV655340:CKG655340 BZZ655340:CAK655340 BQD655340:BQO655340 BGH655340:BGS655340 AWL655340:AWW655340 AMP655340:ANA655340 ACT655340:ADE655340 SX655340:TI655340 JB655340:JM655340 WVN589804:WVY589804 WLR589804:WMC589804 WBV589804:WCG589804 VRZ589804:VSK589804 VID589804:VIO589804 UYH589804:UYS589804 UOL589804:UOW589804 UEP589804:UFA589804 TUT589804:TVE589804 TKX589804:TLI589804 TBB589804:TBM589804 SRF589804:SRQ589804 SHJ589804:SHU589804 RXN589804:RXY589804 RNR589804:ROC589804 RDV589804:REG589804 QTZ589804:QUK589804 QKD589804:QKO589804 QAH589804:QAS589804 PQL589804:PQW589804 PGP589804:PHA589804 OWT589804:OXE589804 OMX589804:ONI589804 ODB589804:ODM589804 NTF589804:NTQ589804 NJJ589804:NJU589804 MZN589804:MZY589804 MPR589804:MQC589804 MFV589804:MGG589804 LVZ589804:LWK589804 LMD589804:LMO589804 LCH589804:LCS589804 KSL589804:KSW589804 KIP589804:KJA589804 JYT589804:JZE589804 JOX589804:JPI589804 JFB589804:JFM589804 IVF589804:IVQ589804 ILJ589804:ILU589804 IBN589804:IBY589804 HRR589804:HSC589804 HHV589804:HIG589804 GXZ589804:GYK589804 GOD589804:GOO589804 GEH589804:GES589804 FUL589804:FUW589804 FKP589804:FLA589804 FAT589804:FBE589804 EQX589804:ERI589804 EHB589804:EHM589804 DXF589804:DXQ589804 DNJ589804:DNU589804 DDN589804:DDY589804 CTR589804:CUC589804 CJV589804:CKG589804 BZZ589804:CAK589804 BQD589804:BQO589804 BGH589804:BGS589804 AWL589804:AWW589804 AMP589804:ANA589804 ACT589804:ADE589804 SX589804:TI589804 JB589804:JM589804 WVN524268:WVY524268 WLR524268:WMC524268 WBV524268:WCG524268 VRZ524268:VSK524268 VID524268:VIO524268 UYH524268:UYS524268 UOL524268:UOW524268 UEP524268:UFA524268 TUT524268:TVE524268 TKX524268:TLI524268 TBB524268:TBM524268 SRF524268:SRQ524268 SHJ524268:SHU524268 RXN524268:RXY524268 RNR524268:ROC524268 RDV524268:REG524268 QTZ524268:QUK524268 QKD524268:QKO524268 QAH524268:QAS524268 PQL524268:PQW524268 PGP524268:PHA524268 OWT524268:OXE524268 OMX524268:ONI524268 ODB524268:ODM524268 NTF524268:NTQ524268 NJJ524268:NJU524268 MZN524268:MZY524268 MPR524268:MQC524268 MFV524268:MGG524268 LVZ524268:LWK524268 LMD524268:LMO524268 LCH524268:LCS524268 KSL524268:KSW524268 KIP524268:KJA524268 JYT524268:JZE524268 JOX524268:JPI524268 JFB524268:JFM524268 IVF524268:IVQ524268 ILJ524268:ILU524268 IBN524268:IBY524268 HRR524268:HSC524268 HHV524268:HIG524268 GXZ524268:GYK524268 GOD524268:GOO524268 GEH524268:GES524268 FUL524268:FUW524268 FKP524268:FLA524268 FAT524268:FBE524268 EQX524268:ERI524268 EHB524268:EHM524268 DXF524268:DXQ524268 DNJ524268:DNU524268 DDN524268:DDY524268 CTR524268:CUC524268 CJV524268:CKG524268 BZZ524268:CAK524268 BQD524268:BQO524268 BGH524268:BGS524268 AWL524268:AWW524268 AMP524268:ANA524268 ACT524268:ADE524268 SX524268:TI524268 JB524268:JM524268 WVN458732:WVY458732 WLR458732:WMC458732 WBV458732:WCG458732 VRZ458732:VSK458732 VID458732:VIO458732 UYH458732:UYS458732 UOL458732:UOW458732 UEP458732:UFA458732 TUT458732:TVE458732 TKX458732:TLI458732 TBB458732:TBM458732 SRF458732:SRQ458732 SHJ458732:SHU458732 RXN458732:RXY458732 RNR458732:ROC458732 RDV458732:REG458732 QTZ458732:QUK458732 QKD458732:QKO458732 QAH458732:QAS458732 PQL458732:PQW458732 PGP458732:PHA458732 OWT458732:OXE458732 OMX458732:ONI458732 ODB458732:ODM458732 NTF458732:NTQ458732 NJJ458732:NJU458732 MZN458732:MZY458732 MPR458732:MQC458732 MFV458732:MGG458732 LVZ458732:LWK458732 LMD458732:LMO458732 LCH458732:LCS458732 KSL458732:KSW458732 KIP458732:KJA458732 JYT458732:JZE458732 JOX458732:JPI458732 JFB458732:JFM458732 IVF458732:IVQ458732 ILJ458732:ILU458732 IBN458732:IBY458732 HRR458732:HSC458732 HHV458732:HIG458732 GXZ458732:GYK458732 GOD458732:GOO458732 GEH458732:GES458732 FUL458732:FUW458732 FKP458732:FLA458732 FAT458732:FBE458732 EQX458732:ERI458732 EHB458732:EHM458732 DXF458732:DXQ458732 DNJ458732:DNU458732 DDN458732:DDY458732 CTR458732:CUC458732 CJV458732:CKG458732 BZZ458732:CAK458732 BQD458732:BQO458732 BGH458732:BGS458732 AWL458732:AWW458732 AMP458732:ANA458732 ACT458732:ADE458732 SX458732:TI458732 JB458732:JM458732 WVN393196:WVY393196 WLR393196:WMC393196 WBV393196:WCG393196 VRZ393196:VSK393196 VID393196:VIO393196 UYH393196:UYS393196 UOL393196:UOW393196 UEP393196:UFA393196 TUT393196:TVE393196 TKX393196:TLI393196 TBB393196:TBM393196 SRF393196:SRQ393196 SHJ393196:SHU393196 RXN393196:RXY393196 RNR393196:ROC393196 RDV393196:REG393196 QTZ393196:QUK393196 QKD393196:QKO393196 QAH393196:QAS393196 PQL393196:PQW393196 PGP393196:PHA393196 OWT393196:OXE393196 OMX393196:ONI393196 ODB393196:ODM393196 NTF393196:NTQ393196 NJJ393196:NJU393196 MZN393196:MZY393196 MPR393196:MQC393196 MFV393196:MGG393196 LVZ393196:LWK393196 LMD393196:LMO393196 LCH393196:LCS393196 KSL393196:KSW393196 KIP393196:KJA393196 JYT393196:JZE393196 JOX393196:JPI393196 JFB393196:JFM393196 IVF393196:IVQ393196 ILJ393196:ILU393196 IBN393196:IBY393196 HRR393196:HSC393196 HHV393196:HIG393196 GXZ393196:GYK393196 GOD393196:GOO393196 GEH393196:GES393196 FUL393196:FUW393196 FKP393196:FLA393196 FAT393196:FBE393196 EQX393196:ERI393196 EHB393196:EHM393196 DXF393196:DXQ393196 DNJ393196:DNU393196 DDN393196:DDY393196 CTR393196:CUC393196 CJV393196:CKG393196 BZZ393196:CAK393196 BQD393196:BQO393196 BGH393196:BGS393196 AWL393196:AWW393196 AMP393196:ANA393196 ACT393196:ADE393196 SX393196:TI393196 JB393196:JM393196 WVN327660:WVY327660 WLR327660:WMC327660 WBV327660:WCG327660 VRZ327660:VSK327660 VID327660:VIO327660 UYH327660:UYS327660 UOL327660:UOW327660 UEP327660:UFA327660 TUT327660:TVE327660 TKX327660:TLI327660 TBB327660:TBM327660 SRF327660:SRQ327660 SHJ327660:SHU327660 RXN327660:RXY327660 RNR327660:ROC327660 RDV327660:REG327660 QTZ327660:QUK327660 QKD327660:QKO327660 QAH327660:QAS327660 PQL327660:PQW327660 PGP327660:PHA327660 OWT327660:OXE327660 OMX327660:ONI327660 ODB327660:ODM327660 NTF327660:NTQ327660 NJJ327660:NJU327660 MZN327660:MZY327660 MPR327660:MQC327660 MFV327660:MGG327660 LVZ327660:LWK327660 LMD327660:LMO327660 LCH327660:LCS327660 KSL327660:KSW327660 KIP327660:KJA327660 JYT327660:JZE327660 JOX327660:JPI327660 JFB327660:JFM327660 IVF327660:IVQ327660 ILJ327660:ILU327660 IBN327660:IBY327660 HRR327660:HSC327660 HHV327660:HIG327660 GXZ327660:GYK327660 GOD327660:GOO327660 GEH327660:GES327660 FUL327660:FUW327660 FKP327660:FLA327660 FAT327660:FBE327660 EQX327660:ERI327660 EHB327660:EHM327660 DXF327660:DXQ327660 DNJ327660:DNU327660 DDN327660:DDY327660 CTR327660:CUC327660 CJV327660:CKG327660 BZZ327660:CAK327660 BQD327660:BQO327660 BGH327660:BGS327660 AWL327660:AWW327660 AMP327660:ANA327660 ACT327660:ADE327660 SX327660:TI327660 JB327660:JM327660 WVN262124:WVY262124 WLR262124:WMC262124 WBV262124:WCG262124 VRZ262124:VSK262124 VID262124:VIO262124 UYH262124:UYS262124 UOL262124:UOW262124 UEP262124:UFA262124 TUT262124:TVE262124 TKX262124:TLI262124 TBB262124:TBM262124 SRF262124:SRQ262124 SHJ262124:SHU262124 RXN262124:RXY262124 RNR262124:ROC262124 RDV262124:REG262124 QTZ262124:QUK262124 QKD262124:QKO262124 QAH262124:QAS262124 PQL262124:PQW262124 PGP262124:PHA262124 OWT262124:OXE262124 OMX262124:ONI262124 ODB262124:ODM262124 NTF262124:NTQ262124 NJJ262124:NJU262124 MZN262124:MZY262124 MPR262124:MQC262124 MFV262124:MGG262124 LVZ262124:LWK262124 LMD262124:LMO262124 LCH262124:LCS262124 KSL262124:KSW262124 KIP262124:KJA262124 JYT262124:JZE262124 JOX262124:JPI262124 JFB262124:JFM262124 IVF262124:IVQ262124 ILJ262124:ILU262124 IBN262124:IBY262124 HRR262124:HSC262124 HHV262124:HIG262124 GXZ262124:GYK262124 GOD262124:GOO262124 GEH262124:GES262124 FUL262124:FUW262124 FKP262124:FLA262124 FAT262124:FBE262124 EQX262124:ERI262124 EHB262124:EHM262124 DXF262124:DXQ262124 DNJ262124:DNU262124 DDN262124:DDY262124 CTR262124:CUC262124 CJV262124:CKG262124 BZZ262124:CAK262124 BQD262124:BQO262124 BGH262124:BGS262124 AWL262124:AWW262124 AMP262124:ANA262124 ACT262124:ADE262124 SX262124:TI262124 JB262124:JM262124 WVN196588:WVY196588 WLR196588:WMC196588 WBV196588:WCG196588 VRZ196588:VSK196588 VID196588:VIO196588 UYH196588:UYS196588 UOL196588:UOW196588 UEP196588:UFA196588 TUT196588:TVE196588 TKX196588:TLI196588 TBB196588:TBM196588 SRF196588:SRQ196588 SHJ196588:SHU196588 RXN196588:RXY196588 RNR196588:ROC196588 RDV196588:REG196588 QTZ196588:QUK196588 QKD196588:QKO196588 QAH196588:QAS196588 PQL196588:PQW196588 PGP196588:PHA196588 OWT196588:OXE196588 OMX196588:ONI196588 ODB196588:ODM196588 NTF196588:NTQ196588 NJJ196588:NJU196588 MZN196588:MZY196588 MPR196588:MQC196588 MFV196588:MGG196588 LVZ196588:LWK196588 LMD196588:LMO196588 LCH196588:LCS196588 KSL196588:KSW196588 KIP196588:KJA196588 JYT196588:JZE196588 JOX196588:JPI196588 JFB196588:JFM196588 IVF196588:IVQ196588 ILJ196588:ILU196588 IBN196588:IBY196588 HRR196588:HSC196588 HHV196588:HIG196588 GXZ196588:GYK196588 GOD196588:GOO196588 GEH196588:GES196588 FUL196588:FUW196588 FKP196588:FLA196588 FAT196588:FBE196588 EQX196588:ERI196588 EHB196588:EHM196588 DXF196588:DXQ196588 DNJ196588:DNU196588 DDN196588:DDY196588 CTR196588:CUC196588 CJV196588:CKG196588 BZZ196588:CAK196588 BQD196588:BQO196588 BGH196588:BGS196588 AWL196588:AWW196588 AMP196588:ANA196588 ACT196588:ADE196588 SX196588:TI196588 JB196588:JM196588 WVN131052:WVY131052 WLR131052:WMC131052 WBV131052:WCG131052 VRZ131052:VSK131052 VID131052:VIO131052 UYH131052:UYS131052 UOL131052:UOW131052 UEP131052:UFA131052 TUT131052:TVE131052 TKX131052:TLI131052 TBB131052:TBM131052 SRF131052:SRQ131052 SHJ131052:SHU131052 RXN131052:RXY131052 RNR131052:ROC131052 RDV131052:REG131052 QTZ131052:QUK131052 QKD131052:QKO131052 QAH131052:QAS131052 PQL131052:PQW131052 PGP131052:PHA131052 OWT131052:OXE131052 OMX131052:ONI131052 ODB131052:ODM131052 NTF131052:NTQ131052 NJJ131052:NJU131052 MZN131052:MZY131052 MPR131052:MQC131052 MFV131052:MGG131052 LVZ131052:LWK131052 LMD131052:LMO131052 LCH131052:LCS131052 KSL131052:KSW131052 KIP131052:KJA131052 JYT131052:JZE131052 JOX131052:JPI131052 JFB131052:JFM131052 IVF131052:IVQ131052 ILJ131052:ILU131052 IBN131052:IBY131052 HRR131052:HSC131052 HHV131052:HIG131052 GXZ131052:GYK131052 GOD131052:GOO131052 GEH131052:GES131052 FUL131052:FUW131052 FKP131052:FLA131052 FAT131052:FBE131052 EQX131052:ERI131052 EHB131052:EHM131052 DXF131052:DXQ131052 DNJ131052:DNU131052 DDN131052:DDY131052 CTR131052:CUC131052 CJV131052:CKG131052 BZZ131052:CAK131052 BQD131052:BQO131052 BGH131052:BGS131052 AWL131052:AWW131052 AMP131052:ANA131052 ACT131052:ADE131052 SX131052:TI131052 JB131052:JM131052 WVN65516:WVY65516 WLR65516:WMC65516 WBV65516:WCG65516 VRZ65516:VSK65516 VID65516:VIO65516 UYH65516:UYS65516 UOL65516:UOW65516 UEP65516:UFA65516 TUT65516:TVE65516 TKX65516:TLI65516 TBB65516:TBM65516 SRF65516:SRQ65516 SHJ65516:SHU65516 RXN65516:RXY65516 RNR65516:ROC65516 RDV65516:REG65516 QTZ65516:QUK65516 QKD65516:QKO65516 QAH65516:QAS65516 PQL65516:PQW65516 PGP65516:PHA65516 OWT65516:OXE65516 OMX65516:ONI65516 ODB65516:ODM65516 NTF65516:NTQ65516 NJJ65516:NJU65516 MZN65516:MZY65516 MPR65516:MQC65516 MFV65516:MGG65516 LVZ65516:LWK65516 LMD65516:LMO65516 LCH65516:LCS65516 KSL65516:KSW65516 KIP65516:KJA65516 JYT65516:JZE65516 JOX65516:JPI65516 JFB65516:JFM65516 IVF65516:IVQ65516 ILJ65516:ILU65516 IBN65516:IBY65516 HRR65516:HSC65516 HHV65516:HIG65516 GXZ65516:GYK65516 GOD65516:GOO65516 GEH65516:GES65516 FUL65516:FUW65516 FKP65516:FLA65516 FAT65516:FBE65516 EQX65516:ERI65516 EHB65516:EHM65516 DXF65516:DXQ65516 DNJ65516:DNU65516 DDN65516:DDY65516 CTR65516:CUC65516 CJV65516:CKG65516 BZZ65516:CAK65516 BQD65516:BQO65516 BGH65516:BGS65516 AWL65516:AWW65516 AMP65516:ANA65516 ACT65516:ADE65516 SX65516:TI65516 JB65516:JM65516 WVN983020:WVY983020 JB8:JM8 SX8:TI8 ACT8:ADE8 AMP8:ANA8 AWL8:AWW8 BGH8:BGS8 BQD8:BQO8 BZZ8:CAK8 CJV8:CKG8 CTR8:CUC8 DDN8:DDY8 DNJ8:DNU8 DXF8:DXQ8 EHB8:EHM8 EQX8:ERI8 FAT8:FBE8 FKP8:FLA8 FUL8:FUW8 GEH8:GES8 GOD8:GOO8 GXZ8:GYK8 HHV8:HIG8 HRR8:HSC8 IBN8:IBY8 ILJ8:ILU8 IVF8:IVQ8 JFB8:JFM8 JOX8:JPI8 JYT8:JZE8 KIP8:KJA8 KSL8:KSW8 LCH8:LCS8 LMD8:LMO8 LVZ8:LWK8 MFV8:MGG8 MPR8:MQC8 MZN8:MZY8 NJJ8:NJU8 NTF8:NTQ8 ODB8:ODM8 OMX8:ONI8 OWT8:OXE8 PGP8:PHA8 PQL8:PQW8 QAH8:QAS8 QKD8:QKO8 QTZ8:QUK8 RDV8:REG8 RNR8:ROC8 RXN8:RXY8 SHJ8:SHU8 SRF8:SRQ8 TBB8:TBM8 TKX8:TLI8 TUT8:TVE8 UEP8:UFA8 UOL8:UOW8 UYH8:UYS8 VID8:VIO8 VRZ8:VSK8 WBV8:WCG8 WLR8:WMC8 WVN8:WVY8">
      <formula1>"Concepção, Elaboração, Construção, Transição"</formula1>
    </dataValidation>
    <dataValidation type="list" allowBlank="1" showInputMessage="1" showErrorMessage="1" sqref="F65512:Q65512 F131048:Q131048 F196584:Q196584 F262120:Q262120 F327656:Q327656 F393192:Q393192 F458728:Q458728 F524264:Q524264 F589800:Q589800 F655336:Q655336 F720872:Q720872 F786408:Q786408 F851944:Q851944 F917480:Q917480 F983016:Q983016 WLR983019:WMC983019 WBV983019:WCG983019 VRZ983019:VSK983019 VID983019:VIO983019 UYH983019:UYS983019 UOL983019:UOW983019 UEP983019:UFA983019 TUT983019:TVE983019 TKX983019:TLI983019 TBB983019:TBM983019 SRF983019:SRQ983019 SHJ983019:SHU983019 RXN983019:RXY983019 RNR983019:ROC983019 RDV983019:REG983019 QTZ983019:QUK983019 QKD983019:QKO983019 QAH983019:QAS983019 PQL983019:PQW983019 PGP983019:PHA983019 OWT983019:OXE983019 OMX983019:ONI983019 ODB983019:ODM983019 NTF983019:NTQ983019 NJJ983019:NJU983019 MZN983019:MZY983019 MPR983019:MQC983019 MFV983019:MGG983019 LVZ983019:LWK983019 LMD983019:LMO983019 LCH983019:LCS983019 KSL983019:KSW983019 KIP983019:KJA983019 JYT983019:JZE983019 JOX983019:JPI983019 JFB983019:JFM983019 IVF983019:IVQ983019 ILJ983019:ILU983019 IBN983019:IBY983019 HRR983019:HSC983019 HHV983019:HIG983019 GXZ983019:GYK983019 GOD983019:GOO983019 GEH983019:GES983019 FUL983019:FUW983019 FKP983019:FLA983019 FAT983019:FBE983019 EQX983019:ERI983019 EHB983019:EHM983019 DXF983019:DXQ983019 DNJ983019:DNU983019 DDN983019:DDY983019 CTR983019:CUC983019 CJV983019:CKG983019 BZZ983019:CAK983019 BQD983019:BQO983019 BGH983019:BGS983019 AWL983019:AWW983019 AMP983019:ANA983019 ACT983019:ADE983019 SX983019:TI983019 JB983019:JM983019 WVN917483:WVY917483 WLR917483:WMC917483 WBV917483:WCG917483 VRZ917483:VSK917483 VID917483:VIO917483 UYH917483:UYS917483 UOL917483:UOW917483 UEP917483:UFA917483 TUT917483:TVE917483 TKX917483:TLI917483 TBB917483:TBM917483 SRF917483:SRQ917483 SHJ917483:SHU917483 RXN917483:RXY917483 RNR917483:ROC917483 RDV917483:REG917483 QTZ917483:QUK917483 QKD917483:QKO917483 QAH917483:QAS917483 PQL917483:PQW917483 PGP917483:PHA917483 OWT917483:OXE917483 OMX917483:ONI917483 ODB917483:ODM917483 NTF917483:NTQ917483 NJJ917483:NJU917483 MZN917483:MZY917483 MPR917483:MQC917483 MFV917483:MGG917483 LVZ917483:LWK917483 LMD917483:LMO917483 LCH917483:LCS917483 KSL917483:KSW917483 KIP917483:KJA917483 JYT917483:JZE917483 JOX917483:JPI917483 JFB917483:JFM917483 IVF917483:IVQ917483 ILJ917483:ILU917483 IBN917483:IBY917483 HRR917483:HSC917483 HHV917483:HIG917483 GXZ917483:GYK917483 GOD917483:GOO917483 GEH917483:GES917483 FUL917483:FUW917483 FKP917483:FLA917483 FAT917483:FBE917483 EQX917483:ERI917483 EHB917483:EHM917483 DXF917483:DXQ917483 DNJ917483:DNU917483 DDN917483:DDY917483 CTR917483:CUC917483 CJV917483:CKG917483 BZZ917483:CAK917483 BQD917483:BQO917483 BGH917483:BGS917483 AWL917483:AWW917483 AMP917483:ANA917483 ACT917483:ADE917483 SX917483:TI917483 JB917483:JM917483 WVN851947:WVY851947 WLR851947:WMC851947 WBV851947:WCG851947 VRZ851947:VSK851947 VID851947:VIO851947 UYH851947:UYS851947 UOL851947:UOW851947 UEP851947:UFA851947 TUT851947:TVE851947 TKX851947:TLI851947 TBB851947:TBM851947 SRF851947:SRQ851947 SHJ851947:SHU851947 RXN851947:RXY851947 RNR851947:ROC851947 RDV851947:REG851947 QTZ851947:QUK851947 QKD851947:QKO851947 QAH851947:QAS851947 PQL851947:PQW851947 PGP851947:PHA851947 OWT851947:OXE851947 OMX851947:ONI851947 ODB851947:ODM851947 NTF851947:NTQ851947 NJJ851947:NJU851947 MZN851947:MZY851947 MPR851947:MQC851947 MFV851947:MGG851947 LVZ851947:LWK851947 LMD851947:LMO851947 LCH851947:LCS851947 KSL851947:KSW851947 KIP851947:KJA851947 JYT851947:JZE851947 JOX851947:JPI851947 JFB851947:JFM851947 IVF851947:IVQ851947 ILJ851947:ILU851947 IBN851947:IBY851947 HRR851947:HSC851947 HHV851947:HIG851947 GXZ851947:GYK851947 GOD851947:GOO851947 GEH851947:GES851947 FUL851947:FUW851947 FKP851947:FLA851947 FAT851947:FBE851947 EQX851947:ERI851947 EHB851947:EHM851947 DXF851947:DXQ851947 DNJ851947:DNU851947 DDN851947:DDY851947 CTR851947:CUC851947 CJV851947:CKG851947 BZZ851947:CAK851947 BQD851947:BQO851947 BGH851947:BGS851947 AWL851947:AWW851947 AMP851947:ANA851947 ACT851947:ADE851947 SX851947:TI851947 JB851947:JM851947 WVN786411:WVY786411 WLR786411:WMC786411 WBV786411:WCG786411 VRZ786411:VSK786411 VID786411:VIO786411 UYH786411:UYS786411 UOL786411:UOW786411 UEP786411:UFA786411 TUT786411:TVE786411 TKX786411:TLI786411 TBB786411:TBM786411 SRF786411:SRQ786411 SHJ786411:SHU786411 RXN786411:RXY786411 RNR786411:ROC786411 RDV786411:REG786411 QTZ786411:QUK786411 QKD786411:QKO786411 QAH786411:QAS786411 PQL786411:PQW786411 PGP786411:PHA786411 OWT786411:OXE786411 OMX786411:ONI786411 ODB786411:ODM786411 NTF786411:NTQ786411 NJJ786411:NJU786411 MZN786411:MZY786411 MPR786411:MQC786411 MFV786411:MGG786411 LVZ786411:LWK786411 LMD786411:LMO786411 LCH786411:LCS786411 KSL786411:KSW786411 KIP786411:KJA786411 JYT786411:JZE786411 JOX786411:JPI786411 JFB786411:JFM786411 IVF786411:IVQ786411 ILJ786411:ILU786411 IBN786411:IBY786411 HRR786411:HSC786411 HHV786411:HIG786411 GXZ786411:GYK786411 GOD786411:GOO786411 GEH786411:GES786411 FUL786411:FUW786411 FKP786411:FLA786411 FAT786411:FBE786411 EQX786411:ERI786411 EHB786411:EHM786411 DXF786411:DXQ786411 DNJ786411:DNU786411 DDN786411:DDY786411 CTR786411:CUC786411 CJV786411:CKG786411 BZZ786411:CAK786411 BQD786411:BQO786411 BGH786411:BGS786411 AWL786411:AWW786411 AMP786411:ANA786411 ACT786411:ADE786411 SX786411:TI786411 JB786411:JM786411 WVN720875:WVY720875 WLR720875:WMC720875 WBV720875:WCG720875 VRZ720875:VSK720875 VID720875:VIO720875 UYH720875:UYS720875 UOL720875:UOW720875 UEP720875:UFA720875 TUT720875:TVE720875 TKX720875:TLI720875 TBB720875:TBM720875 SRF720875:SRQ720875 SHJ720875:SHU720875 RXN720875:RXY720875 RNR720875:ROC720875 RDV720875:REG720875 QTZ720875:QUK720875 QKD720875:QKO720875 QAH720875:QAS720875 PQL720875:PQW720875 PGP720875:PHA720875 OWT720875:OXE720875 OMX720875:ONI720875 ODB720875:ODM720875 NTF720875:NTQ720875 NJJ720875:NJU720875 MZN720875:MZY720875 MPR720875:MQC720875 MFV720875:MGG720875 LVZ720875:LWK720875 LMD720875:LMO720875 LCH720875:LCS720875 KSL720875:KSW720875 KIP720875:KJA720875 JYT720875:JZE720875 JOX720875:JPI720875 JFB720875:JFM720875 IVF720875:IVQ720875 ILJ720875:ILU720875 IBN720875:IBY720875 HRR720875:HSC720875 HHV720875:HIG720875 GXZ720875:GYK720875 GOD720875:GOO720875 GEH720875:GES720875 FUL720875:FUW720875 FKP720875:FLA720875 FAT720875:FBE720875 EQX720875:ERI720875 EHB720875:EHM720875 DXF720875:DXQ720875 DNJ720875:DNU720875 DDN720875:DDY720875 CTR720875:CUC720875 CJV720875:CKG720875 BZZ720875:CAK720875 BQD720875:BQO720875 BGH720875:BGS720875 AWL720875:AWW720875 AMP720875:ANA720875 ACT720875:ADE720875 SX720875:TI720875 JB720875:JM720875 WVN655339:WVY655339 WLR655339:WMC655339 WBV655339:WCG655339 VRZ655339:VSK655339 VID655339:VIO655339 UYH655339:UYS655339 UOL655339:UOW655339 UEP655339:UFA655339 TUT655339:TVE655339 TKX655339:TLI655339 TBB655339:TBM655339 SRF655339:SRQ655339 SHJ655339:SHU655339 RXN655339:RXY655339 RNR655339:ROC655339 RDV655339:REG655339 QTZ655339:QUK655339 QKD655339:QKO655339 QAH655339:QAS655339 PQL655339:PQW655339 PGP655339:PHA655339 OWT655339:OXE655339 OMX655339:ONI655339 ODB655339:ODM655339 NTF655339:NTQ655339 NJJ655339:NJU655339 MZN655339:MZY655339 MPR655339:MQC655339 MFV655339:MGG655339 LVZ655339:LWK655339 LMD655339:LMO655339 LCH655339:LCS655339 KSL655339:KSW655339 KIP655339:KJA655339 JYT655339:JZE655339 JOX655339:JPI655339 JFB655339:JFM655339 IVF655339:IVQ655339 ILJ655339:ILU655339 IBN655339:IBY655339 HRR655339:HSC655339 HHV655339:HIG655339 GXZ655339:GYK655339 GOD655339:GOO655339 GEH655339:GES655339 FUL655339:FUW655339 FKP655339:FLA655339 FAT655339:FBE655339 EQX655339:ERI655339 EHB655339:EHM655339 DXF655339:DXQ655339 DNJ655339:DNU655339 DDN655339:DDY655339 CTR655339:CUC655339 CJV655339:CKG655339 BZZ655339:CAK655339 BQD655339:BQO655339 BGH655339:BGS655339 AWL655339:AWW655339 AMP655339:ANA655339 ACT655339:ADE655339 SX655339:TI655339 JB655339:JM655339 WVN589803:WVY589803 WLR589803:WMC589803 WBV589803:WCG589803 VRZ589803:VSK589803 VID589803:VIO589803 UYH589803:UYS589803 UOL589803:UOW589803 UEP589803:UFA589803 TUT589803:TVE589803 TKX589803:TLI589803 TBB589803:TBM589803 SRF589803:SRQ589803 SHJ589803:SHU589803 RXN589803:RXY589803 RNR589803:ROC589803 RDV589803:REG589803 QTZ589803:QUK589803 QKD589803:QKO589803 QAH589803:QAS589803 PQL589803:PQW589803 PGP589803:PHA589803 OWT589803:OXE589803 OMX589803:ONI589803 ODB589803:ODM589803 NTF589803:NTQ589803 NJJ589803:NJU589803 MZN589803:MZY589803 MPR589803:MQC589803 MFV589803:MGG589803 LVZ589803:LWK589803 LMD589803:LMO589803 LCH589803:LCS589803 KSL589803:KSW589803 KIP589803:KJA589803 JYT589803:JZE589803 JOX589803:JPI589803 JFB589803:JFM589803 IVF589803:IVQ589803 ILJ589803:ILU589803 IBN589803:IBY589803 HRR589803:HSC589803 HHV589803:HIG589803 GXZ589803:GYK589803 GOD589803:GOO589803 GEH589803:GES589803 FUL589803:FUW589803 FKP589803:FLA589803 FAT589803:FBE589803 EQX589803:ERI589803 EHB589803:EHM589803 DXF589803:DXQ589803 DNJ589803:DNU589803 DDN589803:DDY589803 CTR589803:CUC589803 CJV589803:CKG589803 BZZ589803:CAK589803 BQD589803:BQO589803 BGH589803:BGS589803 AWL589803:AWW589803 AMP589803:ANA589803 ACT589803:ADE589803 SX589803:TI589803 JB589803:JM589803 WVN524267:WVY524267 WLR524267:WMC524267 WBV524267:WCG524267 VRZ524267:VSK524267 VID524267:VIO524267 UYH524267:UYS524267 UOL524267:UOW524267 UEP524267:UFA524267 TUT524267:TVE524267 TKX524267:TLI524267 TBB524267:TBM524267 SRF524267:SRQ524267 SHJ524267:SHU524267 RXN524267:RXY524267 RNR524267:ROC524267 RDV524267:REG524267 QTZ524267:QUK524267 QKD524267:QKO524267 QAH524267:QAS524267 PQL524267:PQW524267 PGP524267:PHA524267 OWT524267:OXE524267 OMX524267:ONI524267 ODB524267:ODM524267 NTF524267:NTQ524267 NJJ524267:NJU524267 MZN524267:MZY524267 MPR524267:MQC524267 MFV524267:MGG524267 LVZ524267:LWK524267 LMD524267:LMO524267 LCH524267:LCS524267 KSL524267:KSW524267 KIP524267:KJA524267 JYT524267:JZE524267 JOX524267:JPI524267 JFB524267:JFM524267 IVF524267:IVQ524267 ILJ524267:ILU524267 IBN524267:IBY524267 HRR524267:HSC524267 HHV524267:HIG524267 GXZ524267:GYK524267 GOD524267:GOO524267 GEH524267:GES524267 FUL524267:FUW524267 FKP524267:FLA524267 FAT524267:FBE524267 EQX524267:ERI524267 EHB524267:EHM524267 DXF524267:DXQ524267 DNJ524267:DNU524267 DDN524267:DDY524267 CTR524267:CUC524267 CJV524267:CKG524267 BZZ524267:CAK524267 BQD524267:BQO524267 BGH524267:BGS524267 AWL524267:AWW524267 AMP524267:ANA524267 ACT524267:ADE524267 SX524267:TI524267 JB524267:JM524267 WVN458731:WVY458731 WLR458731:WMC458731 WBV458731:WCG458731 VRZ458731:VSK458731 VID458731:VIO458731 UYH458731:UYS458731 UOL458731:UOW458731 UEP458731:UFA458731 TUT458731:TVE458731 TKX458731:TLI458731 TBB458731:TBM458731 SRF458731:SRQ458731 SHJ458731:SHU458731 RXN458731:RXY458731 RNR458731:ROC458731 RDV458731:REG458731 QTZ458731:QUK458731 QKD458731:QKO458731 QAH458731:QAS458731 PQL458731:PQW458731 PGP458731:PHA458731 OWT458731:OXE458731 OMX458731:ONI458731 ODB458731:ODM458731 NTF458731:NTQ458731 NJJ458731:NJU458731 MZN458731:MZY458731 MPR458731:MQC458731 MFV458731:MGG458731 LVZ458731:LWK458731 LMD458731:LMO458731 LCH458731:LCS458731 KSL458731:KSW458731 KIP458731:KJA458731 JYT458731:JZE458731 JOX458731:JPI458731 JFB458731:JFM458731 IVF458731:IVQ458731 ILJ458731:ILU458731 IBN458731:IBY458731 HRR458731:HSC458731 HHV458731:HIG458731 GXZ458731:GYK458731 GOD458731:GOO458731 GEH458731:GES458731 FUL458731:FUW458731 FKP458731:FLA458731 FAT458731:FBE458731 EQX458731:ERI458731 EHB458731:EHM458731 DXF458731:DXQ458731 DNJ458731:DNU458731 DDN458731:DDY458731 CTR458731:CUC458731 CJV458731:CKG458731 BZZ458731:CAK458731 BQD458731:BQO458731 BGH458731:BGS458731 AWL458731:AWW458731 AMP458731:ANA458731 ACT458731:ADE458731 SX458731:TI458731 JB458731:JM458731 WVN393195:WVY393195 WLR393195:WMC393195 WBV393195:WCG393195 VRZ393195:VSK393195 VID393195:VIO393195 UYH393195:UYS393195 UOL393195:UOW393195 UEP393195:UFA393195 TUT393195:TVE393195 TKX393195:TLI393195 TBB393195:TBM393195 SRF393195:SRQ393195 SHJ393195:SHU393195 RXN393195:RXY393195 RNR393195:ROC393195 RDV393195:REG393195 QTZ393195:QUK393195 QKD393195:QKO393195 QAH393195:QAS393195 PQL393195:PQW393195 PGP393195:PHA393195 OWT393195:OXE393195 OMX393195:ONI393195 ODB393195:ODM393195 NTF393195:NTQ393195 NJJ393195:NJU393195 MZN393195:MZY393195 MPR393195:MQC393195 MFV393195:MGG393195 LVZ393195:LWK393195 LMD393195:LMO393195 LCH393195:LCS393195 KSL393195:KSW393195 KIP393195:KJA393195 JYT393195:JZE393195 JOX393195:JPI393195 JFB393195:JFM393195 IVF393195:IVQ393195 ILJ393195:ILU393195 IBN393195:IBY393195 HRR393195:HSC393195 HHV393195:HIG393195 GXZ393195:GYK393195 GOD393195:GOO393195 GEH393195:GES393195 FUL393195:FUW393195 FKP393195:FLA393195 FAT393195:FBE393195 EQX393195:ERI393195 EHB393195:EHM393195 DXF393195:DXQ393195 DNJ393195:DNU393195 DDN393195:DDY393195 CTR393195:CUC393195 CJV393195:CKG393195 BZZ393195:CAK393195 BQD393195:BQO393195 BGH393195:BGS393195 AWL393195:AWW393195 AMP393195:ANA393195 ACT393195:ADE393195 SX393195:TI393195 JB393195:JM393195 WVN327659:WVY327659 WLR327659:WMC327659 WBV327659:WCG327659 VRZ327659:VSK327659 VID327659:VIO327659 UYH327659:UYS327659 UOL327659:UOW327659 UEP327659:UFA327659 TUT327659:TVE327659 TKX327659:TLI327659 TBB327659:TBM327659 SRF327659:SRQ327659 SHJ327659:SHU327659 RXN327659:RXY327659 RNR327659:ROC327659 RDV327659:REG327659 QTZ327659:QUK327659 QKD327659:QKO327659 QAH327659:QAS327659 PQL327659:PQW327659 PGP327659:PHA327659 OWT327659:OXE327659 OMX327659:ONI327659 ODB327659:ODM327659 NTF327659:NTQ327659 NJJ327659:NJU327659 MZN327659:MZY327659 MPR327659:MQC327659 MFV327659:MGG327659 LVZ327659:LWK327659 LMD327659:LMO327659 LCH327659:LCS327659 KSL327659:KSW327659 KIP327659:KJA327659 JYT327659:JZE327659 JOX327659:JPI327659 JFB327659:JFM327659 IVF327659:IVQ327659 ILJ327659:ILU327659 IBN327659:IBY327659 HRR327659:HSC327659 HHV327659:HIG327659 GXZ327659:GYK327659 GOD327659:GOO327659 GEH327659:GES327659 FUL327659:FUW327659 FKP327659:FLA327659 FAT327659:FBE327659 EQX327659:ERI327659 EHB327659:EHM327659 DXF327659:DXQ327659 DNJ327659:DNU327659 DDN327659:DDY327659 CTR327659:CUC327659 CJV327659:CKG327659 BZZ327659:CAK327659 BQD327659:BQO327659 BGH327659:BGS327659 AWL327659:AWW327659 AMP327659:ANA327659 ACT327659:ADE327659 SX327659:TI327659 JB327659:JM327659 WVN262123:WVY262123 WLR262123:WMC262123 WBV262123:WCG262123 VRZ262123:VSK262123 VID262123:VIO262123 UYH262123:UYS262123 UOL262123:UOW262123 UEP262123:UFA262123 TUT262123:TVE262123 TKX262123:TLI262123 TBB262123:TBM262123 SRF262123:SRQ262123 SHJ262123:SHU262123 RXN262123:RXY262123 RNR262123:ROC262123 RDV262123:REG262123 QTZ262123:QUK262123 QKD262123:QKO262123 QAH262123:QAS262123 PQL262123:PQW262123 PGP262123:PHA262123 OWT262123:OXE262123 OMX262123:ONI262123 ODB262123:ODM262123 NTF262123:NTQ262123 NJJ262123:NJU262123 MZN262123:MZY262123 MPR262123:MQC262123 MFV262123:MGG262123 LVZ262123:LWK262123 LMD262123:LMO262123 LCH262123:LCS262123 KSL262123:KSW262123 KIP262123:KJA262123 JYT262123:JZE262123 JOX262123:JPI262123 JFB262123:JFM262123 IVF262123:IVQ262123 ILJ262123:ILU262123 IBN262123:IBY262123 HRR262123:HSC262123 HHV262123:HIG262123 GXZ262123:GYK262123 GOD262123:GOO262123 GEH262123:GES262123 FUL262123:FUW262123 FKP262123:FLA262123 FAT262123:FBE262123 EQX262123:ERI262123 EHB262123:EHM262123 DXF262123:DXQ262123 DNJ262123:DNU262123 DDN262123:DDY262123 CTR262123:CUC262123 CJV262123:CKG262123 BZZ262123:CAK262123 BQD262123:BQO262123 BGH262123:BGS262123 AWL262123:AWW262123 AMP262123:ANA262123 ACT262123:ADE262123 SX262123:TI262123 JB262123:JM262123 WVN196587:WVY196587 WLR196587:WMC196587 WBV196587:WCG196587 VRZ196587:VSK196587 VID196587:VIO196587 UYH196587:UYS196587 UOL196587:UOW196587 UEP196587:UFA196587 TUT196587:TVE196587 TKX196587:TLI196587 TBB196587:TBM196587 SRF196587:SRQ196587 SHJ196587:SHU196587 RXN196587:RXY196587 RNR196587:ROC196587 RDV196587:REG196587 QTZ196587:QUK196587 QKD196587:QKO196587 QAH196587:QAS196587 PQL196587:PQW196587 PGP196587:PHA196587 OWT196587:OXE196587 OMX196587:ONI196587 ODB196587:ODM196587 NTF196587:NTQ196587 NJJ196587:NJU196587 MZN196587:MZY196587 MPR196587:MQC196587 MFV196587:MGG196587 LVZ196587:LWK196587 LMD196587:LMO196587 LCH196587:LCS196587 KSL196587:KSW196587 KIP196587:KJA196587 JYT196587:JZE196587 JOX196587:JPI196587 JFB196587:JFM196587 IVF196587:IVQ196587 ILJ196587:ILU196587 IBN196587:IBY196587 HRR196587:HSC196587 HHV196587:HIG196587 GXZ196587:GYK196587 GOD196587:GOO196587 GEH196587:GES196587 FUL196587:FUW196587 FKP196587:FLA196587 FAT196587:FBE196587 EQX196587:ERI196587 EHB196587:EHM196587 DXF196587:DXQ196587 DNJ196587:DNU196587 DDN196587:DDY196587 CTR196587:CUC196587 CJV196587:CKG196587 BZZ196587:CAK196587 BQD196587:BQO196587 BGH196587:BGS196587 AWL196587:AWW196587 AMP196587:ANA196587 ACT196587:ADE196587 SX196587:TI196587 JB196587:JM196587 WVN131051:WVY131051 WLR131051:WMC131051 WBV131051:WCG131051 VRZ131051:VSK131051 VID131051:VIO131051 UYH131051:UYS131051 UOL131051:UOW131051 UEP131051:UFA131051 TUT131051:TVE131051 TKX131051:TLI131051 TBB131051:TBM131051 SRF131051:SRQ131051 SHJ131051:SHU131051 RXN131051:RXY131051 RNR131051:ROC131051 RDV131051:REG131051 QTZ131051:QUK131051 QKD131051:QKO131051 QAH131051:QAS131051 PQL131051:PQW131051 PGP131051:PHA131051 OWT131051:OXE131051 OMX131051:ONI131051 ODB131051:ODM131051 NTF131051:NTQ131051 NJJ131051:NJU131051 MZN131051:MZY131051 MPR131051:MQC131051 MFV131051:MGG131051 LVZ131051:LWK131051 LMD131051:LMO131051 LCH131051:LCS131051 KSL131051:KSW131051 KIP131051:KJA131051 JYT131051:JZE131051 JOX131051:JPI131051 JFB131051:JFM131051 IVF131051:IVQ131051 ILJ131051:ILU131051 IBN131051:IBY131051 HRR131051:HSC131051 HHV131051:HIG131051 GXZ131051:GYK131051 GOD131051:GOO131051 GEH131051:GES131051 FUL131051:FUW131051 FKP131051:FLA131051 FAT131051:FBE131051 EQX131051:ERI131051 EHB131051:EHM131051 DXF131051:DXQ131051 DNJ131051:DNU131051 DDN131051:DDY131051 CTR131051:CUC131051 CJV131051:CKG131051 BZZ131051:CAK131051 BQD131051:BQO131051 BGH131051:BGS131051 AWL131051:AWW131051 AMP131051:ANA131051 ACT131051:ADE131051 SX131051:TI131051 JB131051:JM131051 WVN65515:WVY65515 WLR65515:WMC65515 WBV65515:WCG65515 VRZ65515:VSK65515 VID65515:VIO65515 UYH65515:UYS65515 UOL65515:UOW65515 UEP65515:UFA65515 TUT65515:TVE65515 TKX65515:TLI65515 TBB65515:TBM65515 SRF65515:SRQ65515 SHJ65515:SHU65515 RXN65515:RXY65515 RNR65515:ROC65515 RDV65515:REG65515 QTZ65515:QUK65515 QKD65515:QKO65515 QAH65515:QAS65515 PQL65515:PQW65515 PGP65515:PHA65515 OWT65515:OXE65515 OMX65515:ONI65515 ODB65515:ODM65515 NTF65515:NTQ65515 NJJ65515:NJU65515 MZN65515:MZY65515 MPR65515:MQC65515 MFV65515:MGG65515 LVZ65515:LWK65515 LMD65515:LMO65515 LCH65515:LCS65515 KSL65515:KSW65515 KIP65515:KJA65515 JYT65515:JZE65515 JOX65515:JPI65515 JFB65515:JFM65515 IVF65515:IVQ65515 ILJ65515:ILU65515 IBN65515:IBY65515 HRR65515:HSC65515 HHV65515:HIG65515 GXZ65515:GYK65515 GOD65515:GOO65515 GEH65515:GES65515 FUL65515:FUW65515 FKP65515:FLA65515 FAT65515:FBE65515 EQX65515:ERI65515 EHB65515:EHM65515 DXF65515:DXQ65515 DNJ65515:DNU65515 DDN65515:DDY65515 CTR65515:CUC65515 CJV65515:CKG65515 BZZ65515:CAK65515 BQD65515:BQO65515 BGH65515:BGS65515 AWL65515:AWW65515 AMP65515:ANA65515 ACT65515:ADE65515 SX65515:TI65515 JB65515:JM65515 WVN983019:WVY983019 JB7:JM7 SX7:TI7 ACT7:ADE7 AMP7:ANA7 AWL7:AWW7 BGH7:BGS7 BQD7:BQO7 BZZ7:CAK7 CJV7:CKG7 CTR7:CUC7 DDN7:DDY7 DNJ7:DNU7 DXF7:DXQ7 EHB7:EHM7 EQX7:ERI7 FAT7:FBE7 FKP7:FLA7 FUL7:FUW7 GEH7:GES7 GOD7:GOO7 GXZ7:GYK7 HHV7:HIG7 HRR7:HSC7 IBN7:IBY7 ILJ7:ILU7 IVF7:IVQ7 JFB7:JFM7 JOX7:JPI7 JYT7:JZE7 KIP7:KJA7 KSL7:KSW7 LCH7:LCS7 LMD7:LMO7 LVZ7:LWK7 MFV7:MGG7 MPR7:MQC7 MZN7:MZY7 NJJ7:NJU7 NTF7:NTQ7 ODB7:ODM7 OMX7:ONI7 OWT7:OXE7 PGP7:PHA7 PQL7:PQW7 QAH7:QAS7 QKD7:QKO7 QTZ7:QUK7 RDV7:REG7 RNR7:ROC7 RXN7:RXY7 SHJ7:SHU7 SRF7:SRQ7 TBB7:TBM7 TKX7:TLI7 TUT7:TVE7 UEP7:UFA7 UOL7:UOW7 UYH7:UYS7 VID7:VIO7 VRZ7:VSK7 WBV7:WCG7 WLR7:WMC7 WVN7:WVY7">
      <formula1>"Projeto de Desenvolvimento"</formula1>
    </dataValidation>
    <dataValidation type="list" allowBlank="1" showInputMessage="1" showErrorMessage="1" promptTitle="Método de Contagem Aplicado" prompt="Selecione o número de iterações previstas no plano de iteração_x000a__x000a_" sqref="WWD983019:WWL983019 WMH983019:WMP983019 WCL983019:WCT983019 VSP983019:VSX983019 VIT983019:VJB983019 UYX983019:UZF983019 UPB983019:UPJ983019 UFF983019:UFN983019 TVJ983019:TVR983019 TLN983019:TLV983019 TBR983019:TBZ983019 SRV983019:SSD983019 SHZ983019:SIH983019 RYD983019:RYL983019 ROH983019:ROP983019 REL983019:RET983019 QUP983019:QUX983019 QKT983019:QLB983019 QAX983019:QBF983019 PRB983019:PRJ983019 PHF983019:PHN983019 OXJ983019:OXR983019 ONN983019:ONV983019 ODR983019:ODZ983019 NTV983019:NUD983019 NJZ983019:NKH983019 NAD983019:NAL983019 MQH983019:MQP983019 MGL983019:MGT983019 LWP983019:LWX983019 LMT983019:LNB983019 LCX983019:LDF983019 KTB983019:KTJ983019 KJF983019:KJN983019 JZJ983019:JZR983019 JPN983019:JPV983019 JFR983019:JFZ983019 IVV983019:IWD983019 ILZ983019:IMH983019 ICD983019:ICL983019 HSH983019:HSP983019 HIL983019:HIT983019 GYP983019:GYX983019 GOT983019:GPB983019 GEX983019:GFF983019 FVB983019:FVJ983019 FLF983019:FLN983019 FBJ983019:FBR983019 ERN983019:ERV983019 EHR983019:EHZ983019 DXV983019:DYD983019 DNZ983019:DOH983019 DED983019:DEL983019 CUH983019:CUP983019 CKL983019:CKT983019 CAP983019:CAX983019 BQT983019:BRB983019 BGX983019:BHF983019 AXB983019:AXJ983019 ANF983019:ANN983019 ADJ983019:ADR983019 TN983019:TV983019 JR983019:JZ983019 V983016:AC983016 AD983019 WWD917483:WWL917483 WMH917483:WMP917483 WCL917483:WCT917483 VSP917483:VSX917483 VIT917483:VJB917483 UYX917483:UZF917483 UPB917483:UPJ917483 UFF917483:UFN917483 TVJ917483:TVR917483 TLN917483:TLV917483 TBR917483:TBZ917483 SRV917483:SSD917483 SHZ917483:SIH917483 RYD917483:RYL917483 ROH917483:ROP917483 REL917483:RET917483 QUP917483:QUX917483 QKT917483:QLB917483 QAX917483:QBF917483 PRB917483:PRJ917483 PHF917483:PHN917483 OXJ917483:OXR917483 ONN917483:ONV917483 ODR917483:ODZ917483 NTV917483:NUD917483 NJZ917483:NKH917483 NAD917483:NAL917483 MQH917483:MQP917483 MGL917483:MGT917483 LWP917483:LWX917483 LMT917483:LNB917483 LCX917483:LDF917483 KTB917483:KTJ917483 KJF917483:KJN917483 JZJ917483:JZR917483 JPN917483:JPV917483 JFR917483:JFZ917483 IVV917483:IWD917483 ILZ917483:IMH917483 ICD917483:ICL917483 HSH917483:HSP917483 HIL917483:HIT917483 GYP917483:GYX917483 GOT917483:GPB917483 GEX917483:GFF917483 FVB917483:FVJ917483 FLF917483:FLN917483 FBJ917483:FBR917483 ERN917483:ERV917483 EHR917483:EHZ917483 DXV917483:DYD917483 DNZ917483:DOH917483 DED917483:DEL917483 CUH917483:CUP917483 CKL917483:CKT917483 CAP917483:CAX917483 BQT917483:BRB917483 BGX917483:BHF917483 AXB917483:AXJ917483 ANF917483:ANN917483 ADJ917483:ADR917483 TN917483:TV917483 JR917483:JZ917483 V917480:AC917480 AD917483 WWD851947:WWL851947 WMH851947:WMP851947 WCL851947:WCT851947 VSP851947:VSX851947 VIT851947:VJB851947 UYX851947:UZF851947 UPB851947:UPJ851947 UFF851947:UFN851947 TVJ851947:TVR851947 TLN851947:TLV851947 TBR851947:TBZ851947 SRV851947:SSD851947 SHZ851947:SIH851947 RYD851947:RYL851947 ROH851947:ROP851947 REL851947:RET851947 QUP851947:QUX851947 QKT851947:QLB851947 QAX851947:QBF851947 PRB851947:PRJ851947 PHF851947:PHN851947 OXJ851947:OXR851947 ONN851947:ONV851947 ODR851947:ODZ851947 NTV851947:NUD851947 NJZ851947:NKH851947 NAD851947:NAL851947 MQH851947:MQP851947 MGL851947:MGT851947 LWP851947:LWX851947 LMT851947:LNB851947 LCX851947:LDF851947 KTB851947:KTJ851947 KJF851947:KJN851947 JZJ851947:JZR851947 JPN851947:JPV851947 JFR851947:JFZ851947 IVV851947:IWD851947 ILZ851947:IMH851947 ICD851947:ICL851947 HSH851947:HSP851947 HIL851947:HIT851947 GYP851947:GYX851947 GOT851947:GPB851947 GEX851947:GFF851947 FVB851947:FVJ851947 FLF851947:FLN851947 FBJ851947:FBR851947 ERN851947:ERV851947 EHR851947:EHZ851947 DXV851947:DYD851947 DNZ851947:DOH851947 DED851947:DEL851947 CUH851947:CUP851947 CKL851947:CKT851947 CAP851947:CAX851947 BQT851947:BRB851947 BGX851947:BHF851947 AXB851947:AXJ851947 ANF851947:ANN851947 ADJ851947:ADR851947 TN851947:TV851947 JR851947:JZ851947 V851944:AC851944 AD851947 WWD786411:WWL786411 WMH786411:WMP786411 WCL786411:WCT786411 VSP786411:VSX786411 VIT786411:VJB786411 UYX786411:UZF786411 UPB786411:UPJ786411 UFF786411:UFN786411 TVJ786411:TVR786411 TLN786411:TLV786411 TBR786411:TBZ786411 SRV786411:SSD786411 SHZ786411:SIH786411 RYD786411:RYL786411 ROH786411:ROP786411 REL786411:RET786411 QUP786411:QUX786411 QKT786411:QLB786411 QAX786411:QBF786411 PRB786411:PRJ786411 PHF786411:PHN786411 OXJ786411:OXR786411 ONN786411:ONV786411 ODR786411:ODZ786411 NTV786411:NUD786411 NJZ786411:NKH786411 NAD786411:NAL786411 MQH786411:MQP786411 MGL786411:MGT786411 LWP786411:LWX786411 LMT786411:LNB786411 LCX786411:LDF786411 KTB786411:KTJ786411 KJF786411:KJN786411 JZJ786411:JZR786411 JPN786411:JPV786411 JFR786411:JFZ786411 IVV786411:IWD786411 ILZ786411:IMH786411 ICD786411:ICL786411 HSH786411:HSP786411 HIL786411:HIT786411 GYP786411:GYX786411 GOT786411:GPB786411 GEX786411:GFF786411 FVB786411:FVJ786411 FLF786411:FLN786411 FBJ786411:FBR786411 ERN786411:ERV786411 EHR786411:EHZ786411 DXV786411:DYD786411 DNZ786411:DOH786411 DED786411:DEL786411 CUH786411:CUP786411 CKL786411:CKT786411 CAP786411:CAX786411 BQT786411:BRB786411 BGX786411:BHF786411 AXB786411:AXJ786411 ANF786411:ANN786411 ADJ786411:ADR786411 TN786411:TV786411 JR786411:JZ786411 V786408:AC786408 AD786411 WWD720875:WWL720875 WMH720875:WMP720875 WCL720875:WCT720875 VSP720875:VSX720875 VIT720875:VJB720875 UYX720875:UZF720875 UPB720875:UPJ720875 UFF720875:UFN720875 TVJ720875:TVR720875 TLN720875:TLV720875 TBR720875:TBZ720875 SRV720875:SSD720875 SHZ720875:SIH720875 RYD720875:RYL720875 ROH720875:ROP720875 REL720875:RET720875 QUP720875:QUX720875 QKT720875:QLB720875 QAX720875:QBF720875 PRB720875:PRJ720875 PHF720875:PHN720875 OXJ720875:OXR720875 ONN720875:ONV720875 ODR720875:ODZ720875 NTV720875:NUD720875 NJZ720875:NKH720875 NAD720875:NAL720875 MQH720875:MQP720875 MGL720875:MGT720875 LWP720875:LWX720875 LMT720875:LNB720875 LCX720875:LDF720875 KTB720875:KTJ720875 KJF720875:KJN720875 JZJ720875:JZR720875 JPN720875:JPV720875 JFR720875:JFZ720875 IVV720875:IWD720875 ILZ720875:IMH720875 ICD720875:ICL720875 HSH720875:HSP720875 HIL720875:HIT720875 GYP720875:GYX720875 GOT720875:GPB720875 GEX720875:GFF720875 FVB720875:FVJ720875 FLF720875:FLN720875 FBJ720875:FBR720875 ERN720875:ERV720875 EHR720875:EHZ720875 DXV720875:DYD720875 DNZ720875:DOH720875 DED720875:DEL720875 CUH720875:CUP720875 CKL720875:CKT720875 CAP720875:CAX720875 BQT720875:BRB720875 BGX720875:BHF720875 AXB720875:AXJ720875 ANF720875:ANN720875 ADJ720875:ADR720875 TN720875:TV720875 JR720875:JZ720875 V720872:AC720872 AD720875 WWD655339:WWL655339 WMH655339:WMP655339 WCL655339:WCT655339 VSP655339:VSX655339 VIT655339:VJB655339 UYX655339:UZF655339 UPB655339:UPJ655339 UFF655339:UFN655339 TVJ655339:TVR655339 TLN655339:TLV655339 TBR655339:TBZ655339 SRV655339:SSD655339 SHZ655339:SIH655339 RYD655339:RYL655339 ROH655339:ROP655339 REL655339:RET655339 QUP655339:QUX655339 QKT655339:QLB655339 QAX655339:QBF655339 PRB655339:PRJ655339 PHF655339:PHN655339 OXJ655339:OXR655339 ONN655339:ONV655339 ODR655339:ODZ655339 NTV655339:NUD655339 NJZ655339:NKH655339 NAD655339:NAL655339 MQH655339:MQP655339 MGL655339:MGT655339 LWP655339:LWX655339 LMT655339:LNB655339 LCX655339:LDF655339 KTB655339:KTJ655339 KJF655339:KJN655339 JZJ655339:JZR655339 JPN655339:JPV655339 JFR655339:JFZ655339 IVV655339:IWD655339 ILZ655339:IMH655339 ICD655339:ICL655339 HSH655339:HSP655339 HIL655339:HIT655339 GYP655339:GYX655339 GOT655339:GPB655339 GEX655339:GFF655339 FVB655339:FVJ655339 FLF655339:FLN655339 FBJ655339:FBR655339 ERN655339:ERV655339 EHR655339:EHZ655339 DXV655339:DYD655339 DNZ655339:DOH655339 DED655339:DEL655339 CUH655339:CUP655339 CKL655339:CKT655339 CAP655339:CAX655339 BQT655339:BRB655339 BGX655339:BHF655339 AXB655339:AXJ655339 ANF655339:ANN655339 ADJ655339:ADR655339 TN655339:TV655339 JR655339:JZ655339 V655336:AC655336 AD655339 WWD589803:WWL589803 WMH589803:WMP589803 WCL589803:WCT589803 VSP589803:VSX589803 VIT589803:VJB589803 UYX589803:UZF589803 UPB589803:UPJ589803 UFF589803:UFN589803 TVJ589803:TVR589803 TLN589803:TLV589803 TBR589803:TBZ589803 SRV589803:SSD589803 SHZ589803:SIH589803 RYD589803:RYL589803 ROH589803:ROP589803 REL589803:RET589803 QUP589803:QUX589803 QKT589803:QLB589803 QAX589803:QBF589803 PRB589803:PRJ589803 PHF589803:PHN589803 OXJ589803:OXR589803 ONN589803:ONV589803 ODR589803:ODZ589803 NTV589803:NUD589803 NJZ589803:NKH589803 NAD589803:NAL589803 MQH589803:MQP589803 MGL589803:MGT589803 LWP589803:LWX589803 LMT589803:LNB589803 LCX589803:LDF589803 KTB589803:KTJ589803 KJF589803:KJN589803 JZJ589803:JZR589803 JPN589803:JPV589803 JFR589803:JFZ589803 IVV589803:IWD589803 ILZ589803:IMH589803 ICD589803:ICL589803 HSH589803:HSP589803 HIL589803:HIT589803 GYP589803:GYX589803 GOT589803:GPB589803 GEX589803:GFF589803 FVB589803:FVJ589803 FLF589803:FLN589803 FBJ589803:FBR589803 ERN589803:ERV589803 EHR589803:EHZ589803 DXV589803:DYD589803 DNZ589803:DOH589803 DED589803:DEL589803 CUH589803:CUP589803 CKL589803:CKT589803 CAP589803:CAX589803 BQT589803:BRB589803 BGX589803:BHF589803 AXB589803:AXJ589803 ANF589803:ANN589803 ADJ589803:ADR589803 TN589803:TV589803 JR589803:JZ589803 V589800:AC589800 AD589803 WWD524267:WWL524267 WMH524267:WMP524267 WCL524267:WCT524267 VSP524267:VSX524267 VIT524267:VJB524267 UYX524267:UZF524267 UPB524267:UPJ524267 UFF524267:UFN524267 TVJ524267:TVR524267 TLN524267:TLV524267 TBR524267:TBZ524267 SRV524267:SSD524267 SHZ524267:SIH524267 RYD524267:RYL524267 ROH524267:ROP524267 REL524267:RET524267 QUP524267:QUX524267 QKT524267:QLB524267 QAX524267:QBF524267 PRB524267:PRJ524267 PHF524267:PHN524267 OXJ524267:OXR524267 ONN524267:ONV524267 ODR524267:ODZ524267 NTV524267:NUD524267 NJZ524267:NKH524267 NAD524267:NAL524267 MQH524267:MQP524267 MGL524267:MGT524267 LWP524267:LWX524267 LMT524267:LNB524267 LCX524267:LDF524267 KTB524267:KTJ524267 KJF524267:KJN524267 JZJ524267:JZR524267 JPN524267:JPV524267 JFR524267:JFZ524267 IVV524267:IWD524267 ILZ524267:IMH524267 ICD524267:ICL524267 HSH524267:HSP524267 HIL524267:HIT524267 GYP524267:GYX524267 GOT524267:GPB524267 GEX524267:GFF524267 FVB524267:FVJ524267 FLF524267:FLN524267 FBJ524267:FBR524267 ERN524267:ERV524267 EHR524267:EHZ524267 DXV524267:DYD524267 DNZ524267:DOH524267 DED524267:DEL524267 CUH524267:CUP524267 CKL524267:CKT524267 CAP524267:CAX524267 BQT524267:BRB524267 BGX524267:BHF524267 AXB524267:AXJ524267 ANF524267:ANN524267 ADJ524267:ADR524267 TN524267:TV524267 JR524267:JZ524267 V524264:AC524264 AD524267 WWD458731:WWL458731 WMH458731:WMP458731 WCL458731:WCT458731 VSP458731:VSX458731 VIT458731:VJB458731 UYX458731:UZF458731 UPB458731:UPJ458731 UFF458731:UFN458731 TVJ458731:TVR458731 TLN458731:TLV458731 TBR458731:TBZ458731 SRV458731:SSD458731 SHZ458731:SIH458731 RYD458731:RYL458731 ROH458731:ROP458731 REL458731:RET458731 QUP458731:QUX458731 QKT458731:QLB458731 QAX458731:QBF458731 PRB458731:PRJ458731 PHF458731:PHN458731 OXJ458731:OXR458731 ONN458731:ONV458731 ODR458731:ODZ458731 NTV458731:NUD458731 NJZ458731:NKH458731 NAD458731:NAL458731 MQH458731:MQP458731 MGL458731:MGT458731 LWP458731:LWX458731 LMT458731:LNB458731 LCX458731:LDF458731 KTB458731:KTJ458731 KJF458731:KJN458731 JZJ458731:JZR458731 JPN458731:JPV458731 JFR458731:JFZ458731 IVV458731:IWD458731 ILZ458731:IMH458731 ICD458731:ICL458731 HSH458731:HSP458731 HIL458731:HIT458731 GYP458731:GYX458731 GOT458731:GPB458731 GEX458731:GFF458731 FVB458731:FVJ458731 FLF458731:FLN458731 FBJ458731:FBR458731 ERN458731:ERV458731 EHR458731:EHZ458731 DXV458731:DYD458731 DNZ458731:DOH458731 DED458731:DEL458731 CUH458731:CUP458731 CKL458731:CKT458731 CAP458731:CAX458731 BQT458731:BRB458731 BGX458731:BHF458731 AXB458731:AXJ458731 ANF458731:ANN458731 ADJ458731:ADR458731 TN458731:TV458731 JR458731:JZ458731 V458728:AC458728 AD458731 WWD393195:WWL393195 WMH393195:WMP393195 WCL393195:WCT393195 VSP393195:VSX393195 VIT393195:VJB393195 UYX393195:UZF393195 UPB393195:UPJ393195 UFF393195:UFN393195 TVJ393195:TVR393195 TLN393195:TLV393195 TBR393195:TBZ393195 SRV393195:SSD393195 SHZ393195:SIH393195 RYD393195:RYL393195 ROH393195:ROP393195 REL393195:RET393195 QUP393195:QUX393195 QKT393195:QLB393195 QAX393195:QBF393195 PRB393195:PRJ393195 PHF393195:PHN393195 OXJ393195:OXR393195 ONN393195:ONV393195 ODR393195:ODZ393195 NTV393195:NUD393195 NJZ393195:NKH393195 NAD393195:NAL393195 MQH393195:MQP393195 MGL393195:MGT393195 LWP393195:LWX393195 LMT393195:LNB393195 LCX393195:LDF393195 KTB393195:KTJ393195 KJF393195:KJN393195 JZJ393195:JZR393195 JPN393195:JPV393195 JFR393195:JFZ393195 IVV393195:IWD393195 ILZ393195:IMH393195 ICD393195:ICL393195 HSH393195:HSP393195 HIL393195:HIT393195 GYP393195:GYX393195 GOT393195:GPB393195 GEX393195:GFF393195 FVB393195:FVJ393195 FLF393195:FLN393195 FBJ393195:FBR393195 ERN393195:ERV393195 EHR393195:EHZ393195 DXV393195:DYD393195 DNZ393195:DOH393195 DED393195:DEL393195 CUH393195:CUP393195 CKL393195:CKT393195 CAP393195:CAX393195 BQT393195:BRB393195 BGX393195:BHF393195 AXB393195:AXJ393195 ANF393195:ANN393195 ADJ393195:ADR393195 TN393195:TV393195 JR393195:JZ393195 V393192:AC393192 AD393195 WWD327659:WWL327659 WMH327659:WMP327659 WCL327659:WCT327659 VSP327659:VSX327659 VIT327659:VJB327659 UYX327659:UZF327659 UPB327659:UPJ327659 UFF327659:UFN327659 TVJ327659:TVR327659 TLN327659:TLV327659 TBR327659:TBZ327659 SRV327659:SSD327659 SHZ327659:SIH327659 RYD327659:RYL327659 ROH327659:ROP327659 REL327659:RET327659 QUP327659:QUX327659 QKT327659:QLB327659 QAX327659:QBF327659 PRB327659:PRJ327659 PHF327659:PHN327659 OXJ327659:OXR327659 ONN327659:ONV327659 ODR327659:ODZ327659 NTV327659:NUD327659 NJZ327659:NKH327659 NAD327659:NAL327659 MQH327659:MQP327659 MGL327659:MGT327659 LWP327659:LWX327659 LMT327659:LNB327659 LCX327659:LDF327659 KTB327659:KTJ327659 KJF327659:KJN327659 JZJ327659:JZR327659 JPN327659:JPV327659 JFR327659:JFZ327659 IVV327659:IWD327659 ILZ327659:IMH327659 ICD327659:ICL327659 HSH327659:HSP327659 HIL327659:HIT327659 GYP327659:GYX327659 GOT327659:GPB327659 GEX327659:GFF327659 FVB327659:FVJ327659 FLF327659:FLN327659 FBJ327659:FBR327659 ERN327659:ERV327659 EHR327659:EHZ327659 DXV327659:DYD327659 DNZ327659:DOH327659 DED327659:DEL327659 CUH327659:CUP327659 CKL327659:CKT327659 CAP327659:CAX327659 BQT327659:BRB327659 BGX327659:BHF327659 AXB327659:AXJ327659 ANF327659:ANN327659 ADJ327659:ADR327659 TN327659:TV327659 JR327659:JZ327659 V327656:AC327656 AD327659 WWD262123:WWL262123 WMH262123:WMP262123 WCL262123:WCT262123 VSP262123:VSX262123 VIT262123:VJB262123 UYX262123:UZF262123 UPB262123:UPJ262123 UFF262123:UFN262123 TVJ262123:TVR262123 TLN262123:TLV262123 TBR262123:TBZ262123 SRV262123:SSD262123 SHZ262123:SIH262123 RYD262123:RYL262123 ROH262123:ROP262123 REL262123:RET262123 QUP262123:QUX262123 QKT262123:QLB262123 QAX262123:QBF262123 PRB262123:PRJ262123 PHF262123:PHN262123 OXJ262123:OXR262123 ONN262123:ONV262123 ODR262123:ODZ262123 NTV262123:NUD262123 NJZ262123:NKH262123 NAD262123:NAL262123 MQH262123:MQP262123 MGL262123:MGT262123 LWP262123:LWX262123 LMT262123:LNB262123 LCX262123:LDF262123 KTB262123:KTJ262123 KJF262123:KJN262123 JZJ262123:JZR262123 JPN262123:JPV262123 JFR262123:JFZ262123 IVV262123:IWD262123 ILZ262123:IMH262123 ICD262123:ICL262123 HSH262123:HSP262123 HIL262123:HIT262123 GYP262123:GYX262123 GOT262123:GPB262123 GEX262123:GFF262123 FVB262123:FVJ262123 FLF262123:FLN262123 FBJ262123:FBR262123 ERN262123:ERV262123 EHR262123:EHZ262123 DXV262123:DYD262123 DNZ262123:DOH262123 DED262123:DEL262123 CUH262123:CUP262123 CKL262123:CKT262123 CAP262123:CAX262123 BQT262123:BRB262123 BGX262123:BHF262123 AXB262123:AXJ262123 ANF262123:ANN262123 ADJ262123:ADR262123 TN262123:TV262123 JR262123:JZ262123 V262120:AC262120 AD262123 WWD196587:WWL196587 WMH196587:WMP196587 WCL196587:WCT196587 VSP196587:VSX196587 VIT196587:VJB196587 UYX196587:UZF196587 UPB196587:UPJ196587 UFF196587:UFN196587 TVJ196587:TVR196587 TLN196587:TLV196587 TBR196587:TBZ196587 SRV196587:SSD196587 SHZ196587:SIH196587 RYD196587:RYL196587 ROH196587:ROP196587 REL196587:RET196587 QUP196587:QUX196587 QKT196587:QLB196587 QAX196587:QBF196587 PRB196587:PRJ196587 PHF196587:PHN196587 OXJ196587:OXR196587 ONN196587:ONV196587 ODR196587:ODZ196587 NTV196587:NUD196587 NJZ196587:NKH196587 NAD196587:NAL196587 MQH196587:MQP196587 MGL196587:MGT196587 LWP196587:LWX196587 LMT196587:LNB196587 LCX196587:LDF196587 KTB196587:KTJ196587 KJF196587:KJN196587 JZJ196587:JZR196587 JPN196587:JPV196587 JFR196587:JFZ196587 IVV196587:IWD196587 ILZ196587:IMH196587 ICD196587:ICL196587 HSH196587:HSP196587 HIL196587:HIT196587 GYP196587:GYX196587 GOT196587:GPB196587 GEX196587:GFF196587 FVB196587:FVJ196587 FLF196587:FLN196587 FBJ196587:FBR196587 ERN196587:ERV196587 EHR196587:EHZ196587 DXV196587:DYD196587 DNZ196587:DOH196587 DED196587:DEL196587 CUH196587:CUP196587 CKL196587:CKT196587 CAP196587:CAX196587 BQT196587:BRB196587 BGX196587:BHF196587 AXB196587:AXJ196587 ANF196587:ANN196587 ADJ196587:ADR196587 TN196587:TV196587 JR196587:JZ196587 V196584:AC196584 AD196587 WWD131051:WWL131051 WMH131051:WMP131051 WCL131051:WCT131051 VSP131051:VSX131051 VIT131051:VJB131051 UYX131051:UZF131051 UPB131051:UPJ131051 UFF131051:UFN131051 TVJ131051:TVR131051 TLN131051:TLV131051 TBR131051:TBZ131051 SRV131051:SSD131051 SHZ131051:SIH131051 RYD131051:RYL131051 ROH131051:ROP131051 REL131051:RET131051 QUP131051:QUX131051 QKT131051:QLB131051 QAX131051:QBF131051 PRB131051:PRJ131051 PHF131051:PHN131051 OXJ131051:OXR131051 ONN131051:ONV131051 ODR131051:ODZ131051 NTV131051:NUD131051 NJZ131051:NKH131051 NAD131051:NAL131051 MQH131051:MQP131051 MGL131051:MGT131051 LWP131051:LWX131051 LMT131051:LNB131051 LCX131051:LDF131051 KTB131051:KTJ131051 KJF131051:KJN131051 JZJ131051:JZR131051 JPN131051:JPV131051 JFR131051:JFZ131051 IVV131051:IWD131051 ILZ131051:IMH131051 ICD131051:ICL131051 HSH131051:HSP131051 HIL131051:HIT131051 GYP131051:GYX131051 GOT131051:GPB131051 GEX131051:GFF131051 FVB131051:FVJ131051 FLF131051:FLN131051 FBJ131051:FBR131051 ERN131051:ERV131051 EHR131051:EHZ131051 DXV131051:DYD131051 DNZ131051:DOH131051 DED131051:DEL131051 CUH131051:CUP131051 CKL131051:CKT131051 CAP131051:CAX131051 BQT131051:BRB131051 BGX131051:BHF131051 AXB131051:AXJ131051 ANF131051:ANN131051 ADJ131051:ADR131051 TN131051:TV131051 JR131051:JZ131051 V131048:AC131048 AD131051 WWD65515:WWL65515 WMH65515:WMP65515 WCL65515:WCT65515 VSP65515:VSX65515 VIT65515:VJB65515 UYX65515:UZF65515 UPB65515:UPJ65515 UFF65515:UFN65515 TVJ65515:TVR65515 TLN65515:TLV65515 TBR65515:TBZ65515 SRV65515:SSD65515 SHZ65515:SIH65515 RYD65515:RYL65515 ROH65515:ROP65515 REL65515:RET65515 QUP65515:QUX65515 QKT65515:QLB65515 QAX65515:QBF65515 PRB65515:PRJ65515 PHF65515:PHN65515 OXJ65515:OXR65515 ONN65515:ONV65515 ODR65515:ODZ65515 NTV65515:NUD65515 NJZ65515:NKH65515 NAD65515:NAL65515 MQH65515:MQP65515 MGL65515:MGT65515 LWP65515:LWX65515 LMT65515:LNB65515 LCX65515:LDF65515 KTB65515:KTJ65515 KJF65515:KJN65515 JZJ65515:JZR65515 JPN65515:JPV65515 JFR65515:JFZ65515 IVV65515:IWD65515 ILZ65515:IMH65515 ICD65515:ICL65515 HSH65515:HSP65515 HIL65515:HIT65515 GYP65515:GYX65515 GOT65515:GPB65515 GEX65515:GFF65515 FVB65515:FVJ65515 FLF65515:FLN65515 FBJ65515:FBR65515 ERN65515:ERV65515 EHR65515:EHZ65515 DXV65515:DYD65515 DNZ65515:DOH65515 DED65515:DEL65515 CUH65515:CUP65515 CKL65515:CKT65515 CAP65515:CAX65515 BQT65515:BRB65515 BGX65515:BHF65515 AXB65515:AXJ65515 ANF65515:ANN65515 ADJ65515:ADR65515 TN65515:TV65515 JR65515:JZ65515 V65512:AC65512 AD65515 JR7:JZ7 TN7:TV7 ADJ7:ADR7 ANF7:ANN7 AXB7:AXJ7 BGX7:BHF7 BQT7:BRB7 CAP7:CAX7 CKL7:CKT7 CUH7:CUP7 DED7:DEL7 DNZ7:DOH7 DXV7:DYD7 EHR7:EHZ7 ERN7:ERV7 FBJ7:FBR7 FLF7:FLN7 FVB7:FVJ7 GEX7:GFF7 GOT7:GPB7 GYP7:GYX7 HIL7:HIT7 HSH7:HSP7 ICD7:ICL7 ILZ7:IMH7 IVV7:IWD7 JFR7:JFZ7 JPN7:JPV7 JZJ7:JZR7 KJF7:KJN7 KTB7:KTJ7 LCX7:LDF7 LMT7:LNB7 LWP7:LWX7 MGL7:MGT7 MQH7:MQP7 NAD7:NAL7 NJZ7:NKH7 NTV7:NUD7 ODR7:ODZ7 ONN7:ONV7 OXJ7:OXR7 PHF7:PHN7 PRB7:PRJ7 QAX7:QBF7 QKT7:QLB7 QUP7:QUX7 REL7:RET7 ROH7:ROP7 RYD7:RYL7 SHZ7:SIH7 SRV7:SSD7 TBR7:TBZ7 TLN7:TLV7 TVJ7:TVR7 UFF7:UFN7 UPB7:UPJ7 UYX7:UZF7 VIT7:VJB7 VSP7:VSX7 WCL7:WCT7 WMH7:WMP7 WWD7:WWL7 V7:AD7">
      <formula1>"1,2,3,4,5,6,7,8,9,10"</formula1>
    </dataValidation>
    <dataValidation type="list" allowBlank="1" showInputMessage="1" showErrorMessage="1" sqref="F7:Q7">
      <formula1>tipocontagem</formula1>
    </dataValidation>
    <dataValidation type="list" allowBlank="1" showInputMessage="1" showErrorMessage="1" sqref="F8:Q8">
      <formula1>fase</formula1>
    </dataValidation>
    <dataValidation type="list" allowBlank="1" showInputMessage="1" showErrorMessage="1" sqref="V8:Y8">
      <formula1>"1,2,3,4,5,6,7,8,9,10"</formula1>
    </dataValidation>
  </dataValidations>
  <pageMargins left="0.39370078740157483" right="0.39370078740157483" top="0.27559055118110237" bottom="0.23622047244094491" header="0.19685039370078741" footer="0.15748031496062992"/>
  <pageSetup paperSize="9" scale="97" firstPageNumber="0" orientation="portrait" cellComments="atEnd" horizontalDpi="300" verticalDpi="300" r:id="rId1"/>
  <headerFooter alignWithMargins="0">
    <oddFooter>&amp;R&amp;"Tahoma,Normal"&amp;8IplanRio/PCRJ</oddFooter>
  </headerFooter>
  <drawing r:id="rId2"/>
  <legacyDrawing r:id="rId3"/>
</worksheet>
</file>

<file path=xl/worksheets/sheet10.xml><?xml version="1.0" encoding="utf-8"?>
<worksheet xmlns="http://schemas.openxmlformats.org/spreadsheetml/2006/main" xmlns:r="http://schemas.openxmlformats.org/officeDocument/2006/relationships">
  <dimension ref="A2:N512"/>
  <sheetViews>
    <sheetView zoomScaleNormal="100" workbookViewId="0">
      <selection activeCell="L8" sqref="L8"/>
    </sheetView>
  </sheetViews>
  <sheetFormatPr defaultRowHeight="15"/>
  <cols>
    <col min="1" max="1" width="5.85546875" customWidth="1"/>
    <col min="2" max="2" width="33.7109375" customWidth="1"/>
    <col min="3" max="3" width="53.5703125" customWidth="1"/>
    <col min="4" max="4" width="16.28515625" customWidth="1"/>
    <col min="5" max="5" width="13" customWidth="1"/>
    <col min="6" max="6" width="4.5703125" customWidth="1"/>
    <col min="7" max="7" width="4.28515625" customWidth="1"/>
    <col min="8" max="8" width="6.42578125" customWidth="1"/>
    <col min="9" max="9" width="5.28515625" hidden="1" customWidth="1"/>
    <col min="10" max="10" width="11.85546875" customWidth="1"/>
    <col min="11" max="11" width="4.42578125" customWidth="1"/>
    <col min="12" max="12" width="5.7109375" style="5" customWidth="1"/>
    <col min="13" max="13" width="7.5703125" style="8" customWidth="1"/>
    <col min="14" max="14" width="27.5703125" customWidth="1"/>
    <col min="15" max="15" width="15" customWidth="1"/>
    <col min="17" max="17" width="63.85546875" customWidth="1"/>
  </cols>
  <sheetData>
    <row r="2" spans="1:14" ht="15.75">
      <c r="C2" s="102" t="str">
        <f>"Identificação de Contagens
 Aquisição Ágil Versão 08/08/2017"</f>
        <v>Identificação de Contagens
 Aquisição Ágil Versão 08/08/2017</v>
      </c>
    </row>
    <row r="3" spans="1:14" ht="20.25" customHeight="1"/>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3" t="str">
        <f>Sumário!A4&amp;" : "&amp;Sumário!F4</f>
        <v>Empresa : IPLAN-RIO</v>
      </c>
      <c r="B5" s="275"/>
      <c r="C5" s="276"/>
      <c r="D5" s="113" t="s">
        <v>69</v>
      </c>
      <c r="E5" s="273"/>
      <c r="F5" s="274"/>
      <c r="G5" s="266" t="s">
        <v>97</v>
      </c>
      <c r="H5" s="267"/>
      <c r="I5" s="267"/>
      <c r="J5" s="267"/>
      <c r="K5" s="267"/>
      <c r="L5" s="267"/>
      <c r="M5" s="267"/>
      <c r="N5" s="114"/>
    </row>
    <row r="6" spans="1:14" ht="30.75" customHeight="1">
      <c r="A6" s="115" t="s">
        <v>0</v>
      </c>
      <c r="B6" s="115" t="s">
        <v>1</v>
      </c>
      <c r="C6" s="116" t="s">
        <v>34</v>
      </c>
      <c r="D6" s="116" t="s">
        <v>18</v>
      </c>
      <c r="E6" s="115" t="s">
        <v>6</v>
      </c>
      <c r="F6" s="115" t="s">
        <v>7</v>
      </c>
      <c r="G6" s="115" t="s">
        <v>13</v>
      </c>
      <c r="H6" s="116" t="s">
        <v>28</v>
      </c>
      <c r="I6" s="117" t="s">
        <v>29</v>
      </c>
      <c r="J6" s="118" t="s">
        <v>15</v>
      </c>
      <c r="K6" s="115" t="s">
        <v>16</v>
      </c>
      <c r="L6" s="119" t="s">
        <v>20</v>
      </c>
      <c r="M6" s="120" t="s">
        <v>17</v>
      </c>
      <c r="N6" s="115" t="s">
        <v>14</v>
      </c>
    </row>
    <row r="7" spans="1:14">
      <c r="I7" t="str">
        <f t="shared" ref="I7:I36" si="0">IF(OR(ISBLANK(G7),ISBLANK(H7)),IF(OR(F7="ALI",F7="AIE"),"B",IF(ISBLANK(F7),"","M")),IF(F7="EE",IF(H7&gt;=3,IF(G7&gt;=5,"A","M"),IF(H7=2,IF(G7&gt;=16,"A",IF(G7&lt;=4,"B","M")),IF(G7&lt;=15,"B","M"))),IF(OR(F7="SE",F7="CE"),IF(H7&gt;=4,IF(G7&gt;=6,"A","M"),IF(H7&gt;=2,IF(G7&gt;=20,"A",IF(G7&lt;=5,"B","M")),IF(G7&lt;=19,"B","M"))),IF(OR(F7="ALI",F7="AIE"),IF(H7&gt;=6,IF(G7&gt;=20,"A","M"),IF(H7&gt;=2,IF(G7&gt;=51,"A",IF(G7&lt;=19,"B","M")),IF(G7&lt;=50,"B","M")))))))</f>
        <v/>
      </c>
      <c r="J7" t="str">
        <f t="shared" ref="J7:J70" si="1">IF($I7="B","Baixa",IF($I7="M","Média",IF($I7="","","Alta")))</f>
        <v/>
      </c>
      <c r="K7" t="str">
        <f t="shared" ref="K7:K70" si="2">IF(ISBLANK(F7),"",IF(F7="ALI",IF(I7="B",7,IF(I7="M",10,15)),IF(F7="AIE",IF(I7="B",5,IF(I7="M",7,10)),IF(F7="SE",IF(I7="B",4,IF(I7="M",5,7)),IF(OR(F7="EE",F7="CE"),IF(I7="B",3,IF(I7="M",4,6)))))))</f>
        <v/>
      </c>
      <c r="M7" s="8" t="str">
        <f>IF(OR(E7="",E7="Refinamento"),"",K7*L7)</f>
        <v/>
      </c>
    </row>
    <row r="8" spans="1:14">
      <c r="I8" t="str">
        <f t="shared" si="0"/>
        <v/>
      </c>
      <c r="J8" t="str">
        <f t="shared" si="1"/>
        <v/>
      </c>
      <c r="K8" t="str">
        <f t="shared" si="2"/>
        <v/>
      </c>
      <c r="M8" s="8" t="str">
        <f t="shared" ref="M8:M71" si="3">IF(OR(E8="",E8="Refinamento"),"",K8*L8)</f>
        <v/>
      </c>
    </row>
    <row r="9" spans="1:14">
      <c r="I9" t="str">
        <f t="shared" si="0"/>
        <v/>
      </c>
      <c r="J9" t="str">
        <f t="shared" si="1"/>
        <v/>
      </c>
      <c r="K9" t="str">
        <f t="shared" si="2"/>
        <v/>
      </c>
      <c r="M9" s="8" t="str">
        <f t="shared" si="3"/>
        <v/>
      </c>
    </row>
    <row r="10" spans="1:14">
      <c r="I10" t="str">
        <f t="shared" si="0"/>
        <v/>
      </c>
      <c r="J10" t="str">
        <f t="shared" si="1"/>
        <v/>
      </c>
      <c r="K10" t="str">
        <f t="shared" si="2"/>
        <v/>
      </c>
      <c r="M10" s="8" t="str">
        <f t="shared" si="3"/>
        <v/>
      </c>
    </row>
    <row r="11" spans="1:14">
      <c r="I11" t="str">
        <f t="shared" si="0"/>
        <v/>
      </c>
      <c r="J11" t="str">
        <f t="shared" si="1"/>
        <v/>
      </c>
      <c r="K11" t="str">
        <f t="shared" si="2"/>
        <v/>
      </c>
      <c r="M11" s="8" t="str">
        <f t="shared" si="3"/>
        <v/>
      </c>
    </row>
    <row r="12" spans="1:14">
      <c r="I12" t="str">
        <f t="shared" si="0"/>
        <v/>
      </c>
      <c r="J12" t="str">
        <f t="shared" si="1"/>
        <v/>
      </c>
      <c r="K12" t="str">
        <f t="shared" si="2"/>
        <v/>
      </c>
      <c r="M12" s="8" t="str">
        <f t="shared" si="3"/>
        <v/>
      </c>
    </row>
    <row r="13" spans="1:14">
      <c r="I13" t="str">
        <f t="shared" si="0"/>
        <v/>
      </c>
      <c r="J13" t="str">
        <f t="shared" si="1"/>
        <v/>
      </c>
      <c r="K13" t="str">
        <f t="shared" si="2"/>
        <v/>
      </c>
      <c r="M13" s="8" t="str">
        <f t="shared" si="3"/>
        <v/>
      </c>
    </row>
    <row r="14" spans="1:14">
      <c r="I14" t="str">
        <f t="shared" si="0"/>
        <v/>
      </c>
      <c r="J14" t="str">
        <f t="shared" si="1"/>
        <v/>
      </c>
      <c r="K14" t="str">
        <f t="shared" si="2"/>
        <v/>
      </c>
      <c r="M14" s="8" t="str">
        <f t="shared" si="3"/>
        <v/>
      </c>
    </row>
    <row r="15" spans="1:14">
      <c r="I15" t="str">
        <f t="shared" si="0"/>
        <v/>
      </c>
      <c r="J15" t="str">
        <f t="shared" si="1"/>
        <v/>
      </c>
      <c r="K15" t="str">
        <f t="shared" si="2"/>
        <v/>
      </c>
      <c r="M15" s="8" t="str">
        <f t="shared" si="3"/>
        <v/>
      </c>
    </row>
    <row r="16" spans="1:14">
      <c r="I16" t="str">
        <f t="shared" si="0"/>
        <v/>
      </c>
      <c r="J16" t="str">
        <f t="shared" si="1"/>
        <v/>
      </c>
      <c r="K16" t="str">
        <f t="shared" si="2"/>
        <v/>
      </c>
      <c r="M16" s="8" t="str">
        <f t="shared" si="3"/>
        <v/>
      </c>
    </row>
    <row r="17" spans="9:13">
      <c r="I17" t="str">
        <f t="shared" si="0"/>
        <v/>
      </c>
      <c r="J17" t="str">
        <f t="shared" si="1"/>
        <v/>
      </c>
      <c r="K17" t="str">
        <f t="shared" si="2"/>
        <v/>
      </c>
      <c r="M17" s="8" t="str">
        <f t="shared" si="3"/>
        <v/>
      </c>
    </row>
    <row r="18" spans="9:13">
      <c r="I18" t="str">
        <f t="shared" si="0"/>
        <v/>
      </c>
      <c r="J18" t="str">
        <f t="shared" si="1"/>
        <v/>
      </c>
      <c r="K18" t="str">
        <f t="shared" si="2"/>
        <v/>
      </c>
      <c r="M18" s="8" t="str">
        <f t="shared" si="3"/>
        <v/>
      </c>
    </row>
    <row r="19" spans="9:13">
      <c r="I19" t="str">
        <f t="shared" si="0"/>
        <v/>
      </c>
      <c r="J19" t="str">
        <f t="shared" si="1"/>
        <v/>
      </c>
      <c r="K19" t="str">
        <f t="shared" si="2"/>
        <v/>
      </c>
      <c r="M19" s="8" t="str">
        <f t="shared" si="3"/>
        <v/>
      </c>
    </row>
    <row r="20" spans="9:13">
      <c r="I20" t="str">
        <f t="shared" si="0"/>
        <v/>
      </c>
      <c r="J20" t="str">
        <f t="shared" si="1"/>
        <v/>
      </c>
      <c r="K20" t="str">
        <f t="shared" si="2"/>
        <v/>
      </c>
      <c r="M20" s="8" t="str">
        <f t="shared" si="3"/>
        <v/>
      </c>
    </row>
    <row r="21" spans="9:13">
      <c r="I21" t="str">
        <f t="shared" si="0"/>
        <v/>
      </c>
      <c r="J21" t="str">
        <f t="shared" si="1"/>
        <v/>
      </c>
      <c r="K21" t="str">
        <f t="shared" si="2"/>
        <v/>
      </c>
      <c r="M21" s="8" t="str">
        <f t="shared" si="3"/>
        <v/>
      </c>
    </row>
    <row r="22" spans="9:13">
      <c r="I22" t="str">
        <f t="shared" si="0"/>
        <v/>
      </c>
      <c r="J22" t="str">
        <f t="shared" si="1"/>
        <v/>
      </c>
      <c r="K22" t="str">
        <f t="shared" si="2"/>
        <v/>
      </c>
      <c r="M22" s="8" t="str">
        <f t="shared" si="3"/>
        <v/>
      </c>
    </row>
    <row r="23" spans="9:13">
      <c r="I23" t="str">
        <f t="shared" si="0"/>
        <v/>
      </c>
      <c r="J23" t="str">
        <f t="shared" si="1"/>
        <v/>
      </c>
      <c r="K23" t="str">
        <f t="shared" si="2"/>
        <v/>
      </c>
      <c r="M23" s="8" t="str">
        <f t="shared" si="3"/>
        <v/>
      </c>
    </row>
    <row r="24" spans="9:13">
      <c r="I24" t="str">
        <f t="shared" si="0"/>
        <v/>
      </c>
      <c r="J24" t="str">
        <f t="shared" si="1"/>
        <v/>
      </c>
      <c r="K24" t="str">
        <f t="shared" si="2"/>
        <v/>
      </c>
      <c r="M24" s="8" t="str">
        <f t="shared" si="3"/>
        <v/>
      </c>
    </row>
    <row r="25" spans="9:13">
      <c r="I25" t="str">
        <f t="shared" si="0"/>
        <v/>
      </c>
      <c r="J25" t="str">
        <f t="shared" si="1"/>
        <v/>
      </c>
      <c r="K25" t="str">
        <f t="shared" si="2"/>
        <v/>
      </c>
      <c r="M25" s="8" t="str">
        <f t="shared" si="3"/>
        <v/>
      </c>
    </row>
    <row r="26" spans="9:13">
      <c r="I26" t="str">
        <f t="shared" si="0"/>
        <v/>
      </c>
      <c r="J26" t="str">
        <f t="shared" si="1"/>
        <v/>
      </c>
      <c r="K26" t="str">
        <f t="shared" si="2"/>
        <v/>
      </c>
      <c r="M26" s="8" t="str">
        <f t="shared" si="3"/>
        <v/>
      </c>
    </row>
    <row r="27" spans="9:13">
      <c r="I27" t="str">
        <f t="shared" si="0"/>
        <v/>
      </c>
      <c r="J27" t="str">
        <f t="shared" si="1"/>
        <v/>
      </c>
      <c r="K27" t="str">
        <f t="shared" si="2"/>
        <v/>
      </c>
      <c r="M27" s="8" t="str">
        <f t="shared" si="3"/>
        <v/>
      </c>
    </row>
    <row r="28" spans="9:13">
      <c r="I28" t="str">
        <f t="shared" si="0"/>
        <v/>
      </c>
      <c r="J28" t="str">
        <f t="shared" si="1"/>
        <v/>
      </c>
      <c r="K28" t="str">
        <f t="shared" si="2"/>
        <v/>
      </c>
      <c r="M28" s="8" t="str">
        <f t="shared" si="3"/>
        <v/>
      </c>
    </row>
    <row r="29" spans="9:13">
      <c r="I29" t="str">
        <f t="shared" si="0"/>
        <v/>
      </c>
      <c r="J29" t="str">
        <f t="shared" si="1"/>
        <v/>
      </c>
      <c r="K29" t="str">
        <f t="shared" si="2"/>
        <v/>
      </c>
      <c r="M29" s="8" t="str">
        <f t="shared" si="3"/>
        <v/>
      </c>
    </row>
    <row r="30" spans="9:13">
      <c r="I30" t="str">
        <f t="shared" si="0"/>
        <v/>
      </c>
      <c r="J30" t="str">
        <f t="shared" si="1"/>
        <v/>
      </c>
      <c r="K30" t="str">
        <f t="shared" si="2"/>
        <v/>
      </c>
      <c r="M30" s="8" t="str">
        <f t="shared" si="3"/>
        <v/>
      </c>
    </row>
    <row r="31" spans="9:13">
      <c r="I31" t="str">
        <f t="shared" si="0"/>
        <v/>
      </c>
      <c r="J31" t="str">
        <f t="shared" si="1"/>
        <v/>
      </c>
      <c r="K31" t="str">
        <f t="shared" si="2"/>
        <v/>
      </c>
      <c r="M31" s="8" t="str">
        <f t="shared" si="3"/>
        <v/>
      </c>
    </row>
    <row r="32" spans="9:13">
      <c r="I32" t="str">
        <f t="shared" si="0"/>
        <v/>
      </c>
      <c r="J32" t="str">
        <f t="shared" si="1"/>
        <v/>
      </c>
      <c r="K32" t="str">
        <f t="shared" si="2"/>
        <v/>
      </c>
      <c r="M32" s="8" t="str">
        <f t="shared" si="3"/>
        <v/>
      </c>
    </row>
    <row r="33" spans="9:13">
      <c r="I33" t="str">
        <f t="shared" si="0"/>
        <v/>
      </c>
      <c r="J33" t="str">
        <f t="shared" si="1"/>
        <v/>
      </c>
      <c r="K33" t="str">
        <f t="shared" si="2"/>
        <v/>
      </c>
      <c r="M33" s="8" t="str">
        <f t="shared" si="3"/>
        <v/>
      </c>
    </row>
    <row r="34" spans="9:13">
      <c r="I34" t="str">
        <f t="shared" si="0"/>
        <v/>
      </c>
      <c r="J34" t="str">
        <f t="shared" si="1"/>
        <v/>
      </c>
      <c r="K34" t="str">
        <f t="shared" si="2"/>
        <v/>
      </c>
      <c r="M34" s="8" t="str">
        <f t="shared" si="3"/>
        <v/>
      </c>
    </row>
    <row r="35" spans="9:13">
      <c r="I35" t="str">
        <f t="shared" si="0"/>
        <v/>
      </c>
      <c r="J35" t="str">
        <f t="shared" si="1"/>
        <v/>
      </c>
      <c r="K35" t="str">
        <f t="shared" si="2"/>
        <v/>
      </c>
      <c r="M35" s="8" t="str">
        <f t="shared" si="3"/>
        <v/>
      </c>
    </row>
    <row r="36" spans="9:13">
      <c r="I36" t="str">
        <f t="shared" si="0"/>
        <v/>
      </c>
      <c r="J36" t="str">
        <f t="shared" si="1"/>
        <v/>
      </c>
      <c r="K36" t="str">
        <f t="shared" si="2"/>
        <v/>
      </c>
      <c r="M36" s="8" t="str">
        <f t="shared" si="3"/>
        <v/>
      </c>
    </row>
    <row r="37" spans="9:13">
      <c r="J37" t="str">
        <f t="shared" si="1"/>
        <v/>
      </c>
      <c r="K37" t="str">
        <f t="shared" si="2"/>
        <v/>
      </c>
      <c r="M37" s="8" t="str">
        <f t="shared" si="3"/>
        <v/>
      </c>
    </row>
    <row r="38" spans="9:13">
      <c r="J38" t="str">
        <f t="shared" si="1"/>
        <v/>
      </c>
      <c r="K38" t="str">
        <f t="shared" si="2"/>
        <v/>
      </c>
      <c r="M38" s="8" t="str">
        <f t="shared" si="3"/>
        <v/>
      </c>
    </row>
    <row r="39" spans="9:13">
      <c r="J39" t="str">
        <f t="shared" si="1"/>
        <v/>
      </c>
      <c r="K39" t="str">
        <f t="shared" si="2"/>
        <v/>
      </c>
      <c r="M39" s="8" t="str">
        <f t="shared" si="3"/>
        <v/>
      </c>
    </row>
    <row r="40" spans="9:13">
      <c r="J40" t="str">
        <f t="shared" si="1"/>
        <v/>
      </c>
      <c r="K40" t="str">
        <f t="shared" si="2"/>
        <v/>
      </c>
      <c r="M40" s="8" t="str">
        <f t="shared" si="3"/>
        <v/>
      </c>
    </row>
    <row r="41" spans="9:13">
      <c r="J41" t="str">
        <f t="shared" si="1"/>
        <v/>
      </c>
      <c r="K41" t="str">
        <f t="shared" si="2"/>
        <v/>
      </c>
      <c r="M41" s="8" t="str">
        <f t="shared" si="3"/>
        <v/>
      </c>
    </row>
    <row r="42" spans="9:13">
      <c r="J42" t="str">
        <f t="shared" si="1"/>
        <v/>
      </c>
      <c r="K42" t="str">
        <f t="shared" si="2"/>
        <v/>
      </c>
      <c r="M42" s="8" t="str">
        <f t="shared" si="3"/>
        <v/>
      </c>
    </row>
    <row r="43" spans="9:13">
      <c r="J43" t="str">
        <f t="shared" si="1"/>
        <v/>
      </c>
      <c r="K43" t="str">
        <f t="shared" si="2"/>
        <v/>
      </c>
      <c r="M43" s="8" t="str">
        <f t="shared" si="3"/>
        <v/>
      </c>
    </row>
    <row r="44" spans="9:13">
      <c r="J44" t="str">
        <f t="shared" si="1"/>
        <v/>
      </c>
      <c r="K44" t="str">
        <f t="shared" si="2"/>
        <v/>
      </c>
      <c r="M44" s="8" t="str">
        <f t="shared" si="3"/>
        <v/>
      </c>
    </row>
    <row r="45" spans="9:13">
      <c r="J45" t="str">
        <f t="shared" si="1"/>
        <v/>
      </c>
      <c r="K45" t="str">
        <f t="shared" si="2"/>
        <v/>
      </c>
      <c r="M45" s="8" t="str">
        <f t="shared" si="3"/>
        <v/>
      </c>
    </row>
    <row r="46" spans="9:13">
      <c r="J46" t="str">
        <f t="shared" si="1"/>
        <v/>
      </c>
      <c r="K46" t="str">
        <f t="shared" si="2"/>
        <v/>
      </c>
      <c r="M46" s="8" t="str">
        <f t="shared" si="3"/>
        <v/>
      </c>
    </row>
    <row r="47" spans="9:13">
      <c r="J47" t="str">
        <f t="shared" si="1"/>
        <v/>
      </c>
      <c r="K47" t="str">
        <f t="shared" si="2"/>
        <v/>
      </c>
      <c r="M47" s="8" t="str">
        <f t="shared" si="3"/>
        <v/>
      </c>
    </row>
    <row r="48" spans="9:13">
      <c r="J48" t="str">
        <f t="shared" si="1"/>
        <v/>
      </c>
      <c r="K48" t="str">
        <f t="shared" si="2"/>
        <v/>
      </c>
      <c r="M48" s="8" t="str">
        <f t="shared" si="3"/>
        <v/>
      </c>
    </row>
    <row r="49" spans="10:13">
      <c r="J49" t="str">
        <f t="shared" si="1"/>
        <v/>
      </c>
      <c r="K49" t="str">
        <f t="shared" si="2"/>
        <v/>
      </c>
      <c r="M49" s="8" t="str">
        <f t="shared" si="3"/>
        <v/>
      </c>
    </row>
    <row r="50" spans="10:13">
      <c r="J50" t="str">
        <f t="shared" si="1"/>
        <v/>
      </c>
      <c r="K50" t="str">
        <f t="shared" si="2"/>
        <v/>
      </c>
      <c r="M50" s="8" t="str">
        <f t="shared" si="3"/>
        <v/>
      </c>
    </row>
    <row r="51" spans="10:13">
      <c r="J51" t="str">
        <f t="shared" si="1"/>
        <v/>
      </c>
      <c r="K51" t="str">
        <f t="shared" si="2"/>
        <v/>
      </c>
      <c r="M51" s="8" t="str">
        <f t="shared" si="3"/>
        <v/>
      </c>
    </row>
    <row r="52" spans="10:13">
      <c r="J52" t="str">
        <f t="shared" si="1"/>
        <v/>
      </c>
      <c r="K52" t="str">
        <f t="shared" si="2"/>
        <v/>
      </c>
      <c r="M52" s="8" t="str">
        <f t="shared" si="3"/>
        <v/>
      </c>
    </row>
    <row r="53" spans="10:13">
      <c r="J53" t="str">
        <f t="shared" si="1"/>
        <v/>
      </c>
      <c r="K53" t="str">
        <f t="shared" si="2"/>
        <v/>
      </c>
      <c r="M53" s="8" t="str">
        <f t="shared" si="3"/>
        <v/>
      </c>
    </row>
    <row r="54" spans="10:13">
      <c r="J54" t="str">
        <f t="shared" si="1"/>
        <v/>
      </c>
      <c r="K54" t="str">
        <f t="shared" si="2"/>
        <v/>
      </c>
      <c r="M54" s="8" t="str">
        <f t="shared" si="3"/>
        <v/>
      </c>
    </row>
    <row r="55" spans="10:13">
      <c r="J55" t="str">
        <f t="shared" si="1"/>
        <v/>
      </c>
      <c r="K55" t="str">
        <f t="shared" si="2"/>
        <v/>
      </c>
      <c r="M55" s="8" t="str">
        <f t="shared" si="3"/>
        <v/>
      </c>
    </row>
    <row r="56" spans="10:13">
      <c r="J56" t="str">
        <f t="shared" si="1"/>
        <v/>
      </c>
      <c r="K56" t="str">
        <f t="shared" si="2"/>
        <v/>
      </c>
      <c r="M56" s="8" t="str">
        <f t="shared" si="3"/>
        <v/>
      </c>
    </row>
    <row r="57" spans="10:13">
      <c r="J57" t="str">
        <f t="shared" si="1"/>
        <v/>
      </c>
      <c r="K57" t="str">
        <f t="shared" si="2"/>
        <v/>
      </c>
      <c r="M57" s="8" t="str">
        <f t="shared" si="3"/>
        <v/>
      </c>
    </row>
    <row r="58" spans="10:13">
      <c r="J58" t="str">
        <f t="shared" si="1"/>
        <v/>
      </c>
      <c r="K58" t="str">
        <f t="shared" si="2"/>
        <v/>
      </c>
      <c r="M58" s="8" t="str">
        <f t="shared" si="3"/>
        <v/>
      </c>
    </row>
    <row r="59" spans="10:13">
      <c r="J59" t="str">
        <f t="shared" si="1"/>
        <v/>
      </c>
      <c r="K59" t="str">
        <f t="shared" si="2"/>
        <v/>
      </c>
      <c r="M59" s="8" t="str">
        <f t="shared" si="3"/>
        <v/>
      </c>
    </row>
    <row r="60" spans="10:13">
      <c r="J60" t="str">
        <f t="shared" si="1"/>
        <v/>
      </c>
      <c r="K60" t="str">
        <f t="shared" si="2"/>
        <v/>
      </c>
      <c r="M60" s="8" t="str">
        <f t="shared" si="3"/>
        <v/>
      </c>
    </row>
    <row r="61" spans="10:13">
      <c r="J61" t="str">
        <f t="shared" si="1"/>
        <v/>
      </c>
      <c r="K61" t="str">
        <f t="shared" si="2"/>
        <v/>
      </c>
      <c r="M61" s="8" t="str">
        <f t="shared" si="3"/>
        <v/>
      </c>
    </row>
    <row r="62" spans="10:13">
      <c r="J62" t="str">
        <f t="shared" si="1"/>
        <v/>
      </c>
      <c r="K62" t="str">
        <f t="shared" si="2"/>
        <v/>
      </c>
      <c r="M62" s="8" t="str">
        <f t="shared" si="3"/>
        <v/>
      </c>
    </row>
    <row r="63" spans="10:13">
      <c r="J63" t="str">
        <f t="shared" si="1"/>
        <v/>
      </c>
      <c r="K63" t="str">
        <f t="shared" si="2"/>
        <v/>
      </c>
      <c r="M63" s="8" t="str">
        <f t="shared" si="3"/>
        <v/>
      </c>
    </row>
    <row r="64" spans="10:13">
      <c r="J64" t="str">
        <f t="shared" si="1"/>
        <v/>
      </c>
      <c r="K64" t="str">
        <f t="shared" si="2"/>
        <v/>
      </c>
      <c r="M64" s="8" t="str">
        <f t="shared" si="3"/>
        <v/>
      </c>
    </row>
    <row r="65" spans="10:13">
      <c r="J65" t="str">
        <f t="shared" si="1"/>
        <v/>
      </c>
      <c r="K65" t="str">
        <f t="shared" si="2"/>
        <v/>
      </c>
      <c r="M65" s="8" t="str">
        <f t="shared" si="3"/>
        <v/>
      </c>
    </row>
    <row r="66" spans="10:13">
      <c r="J66" t="str">
        <f t="shared" si="1"/>
        <v/>
      </c>
      <c r="K66" t="str">
        <f t="shared" si="2"/>
        <v/>
      </c>
      <c r="M66" s="8" t="str">
        <f t="shared" si="3"/>
        <v/>
      </c>
    </row>
    <row r="67" spans="10:13">
      <c r="J67" t="str">
        <f t="shared" si="1"/>
        <v/>
      </c>
      <c r="K67" t="str">
        <f t="shared" si="2"/>
        <v/>
      </c>
      <c r="M67" s="8" t="str">
        <f t="shared" si="3"/>
        <v/>
      </c>
    </row>
    <row r="68" spans="10:13">
      <c r="J68" t="str">
        <f t="shared" si="1"/>
        <v/>
      </c>
      <c r="K68" t="str">
        <f t="shared" si="2"/>
        <v/>
      </c>
      <c r="M68" s="8" t="str">
        <f t="shared" si="3"/>
        <v/>
      </c>
    </row>
    <row r="69" spans="10:13">
      <c r="J69" t="str">
        <f t="shared" si="1"/>
        <v/>
      </c>
      <c r="K69" t="str">
        <f t="shared" si="2"/>
        <v/>
      </c>
      <c r="M69" s="8" t="str">
        <f t="shared" si="3"/>
        <v/>
      </c>
    </row>
    <row r="70" spans="10:13">
      <c r="J70" t="str">
        <f t="shared" si="1"/>
        <v/>
      </c>
      <c r="K70" t="str">
        <f t="shared" si="2"/>
        <v/>
      </c>
      <c r="M70" s="8" t="str">
        <f t="shared" si="3"/>
        <v/>
      </c>
    </row>
    <row r="71" spans="10:13">
      <c r="J71" t="str">
        <f t="shared" ref="J71:J134" si="4">IF($I71="B","Baixa",IF($I71="M","Média",IF($I71="","","Alta")))</f>
        <v/>
      </c>
      <c r="K71" t="str">
        <f t="shared" ref="K71:K134" si="5">IF(ISBLANK(F71),"",IF(F71="ALI",IF(I71="B",7,IF(I71="M",10,15)),IF(F71="AIE",IF(I71="B",5,IF(I71="M",7,10)),IF(F71="SE",IF(I71="B",4,IF(I71="M",5,7)),IF(OR(F71="EE",F71="CE"),IF(I71="B",3,IF(I71="M",4,6)))))))</f>
        <v/>
      </c>
      <c r="M71" s="8" t="str">
        <f t="shared" si="3"/>
        <v/>
      </c>
    </row>
    <row r="72" spans="10:13">
      <c r="J72" t="str">
        <f t="shared" si="4"/>
        <v/>
      </c>
      <c r="K72" t="str">
        <f t="shared" si="5"/>
        <v/>
      </c>
      <c r="M72" s="8" t="str">
        <f t="shared" ref="M72:M135" si="6">IF(OR(E72="",E72="Refinamento"),"",K72*L72)</f>
        <v/>
      </c>
    </row>
    <row r="73" spans="10:13">
      <c r="J73" t="str">
        <f t="shared" si="4"/>
        <v/>
      </c>
      <c r="K73" t="str">
        <f t="shared" si="5"/>
        <v/>
      </c>
      <c r="M73" s="8" t="str">
        <f t="shared" si="6"/>
        <v/>
      </c>
    </row>
    <row r="74" spans="10:13">
      <c r="J74" t="str">
        <f t="shared" si="4"/>
        <v/>
      </c>
      <c r="K74" t="str">
        <f t="shared" si="5"/>
        <v/>
      </c>
      <c r="M74" s="8" t="str">
        <f t="shared" si="6"/>
        <v/>
      </c>
    </row>
    <row r="75" spans="10:13">
      <c r="J75" t="str">
        <f t="shared" si="4"/>
        <v/>
      </c>
      <c r="K75" t="str">
        <f t="shared" si="5"/>
        <v/>
      </c>
      <c r="M75" s="8" t="str">
        <f t="shared" si="6"/>
        <v/>
      </c>
    </row>
    <row r="76" spans="10:13">
      <c r="J76" t="str">
        <f t="shared" si="4"/>
        <v/>
      </c>
      <c r="K76" t="str">
        <f t="shared" si="5"/>
        <v/>
      </c>
      <c r="M76" s="8" t="str">
        <f t="shared" si="6"/>
        <v/>
      </c>
    </row>
    <row r="77" spans="10:13">
      <c r="J77" t="str">
        <f t="shared" si="4"/>
        <v/>
      </c>
      <c r="K77" t="str">
        <f t="shared" si="5"/>
        <v/>
      </c>
      <c r="M77" s="8" t="str">
        <f t="shared" si="6"/>
        <v/>
      </c>
    </row>
    <row r="78" spans="10:13">
      <c r="J78" t="str">
        <f t="shared" si="4"/>
        <v/>
      </c>
      <c r="K78" t="str">
        <f t="shared" si="5"/>
        <v/>
      </c>
      <c r="M78" s="8" t="str">
        <f t="shared" si="6"/>
        <v/>
      </c>
    </row>
    <row r="79" spans="10:13">
      <c r="J79" t="str">
        <f t="shared" si="4"/>
        <v/>
      </c>
      <c r="K79" t="str">
        <f t="shared" si="5"/>
        <v/>
      </c>
      <c r="M79" s="8" t="str">
        <f t="shared" si="6"/>
        <v/>
      </c>
    </row>
    <row r="80" spans="10:13">
      <c r="J80" t="str">
        <f t="shared" si="4"/>
        <v/>
      </c>
      <c r="K80" t="str">
        <f t="shared" si="5"/>
        <v/>
      </c>
      <c r="M80" s="8" t="str">
        <f t="shared" si="6"/>
        <v/>
      </c>
    </row>
    <row r="81" spans="10:13">
      <c r="J81" t="str">
        <f t="shared" si="4"/>
        <v/>
      </c>
      <c r="K81" t="str">
        <f t="shared" si="5"/>
        <v/>
      </c>
      <c r="M81" s="8" t="str">
        <f t="shared" si="6"/>
        <v/>
      </c>
    </row>
    <row r="82" spans="10:13">
      <c r="J82" t="str">
        <f t="shared" si="4"/>
        <v/>
      </c>
      <c r="K82" t="str">
        <f t="shared" si="5"/>
        <v/>
      </c>
      <c r="M82" s="8" t="str">
        <f t="shared" si="6"/>
        <v/>
      </c>
    </row>
    <row r="83" spans="10:13">
      <c r="J83" t="str">
        <f t="shared" si="4"/>
        <v/>
      </c>
      <c r="K83" t="str">
        <f t="shared" si="5"/>
        <v/>
      </c>
      <c r="M83" s="8" t="str">
        <f t="shared" si="6"/>
        <v/>
      </c>
    </row>
    <row r="84" spans="10:13">
      <c r="J84" t="str">
        <f t="shared" si="4"/>
        <v/>
      </c>
      <c r="K84" t="str">
        <f t="shared" si="5"/>
        <v/>
      </c>
      <c r="M84" s="8" t="str">
        <f t="shared" si="6"/>
        <v/>
      </c>
    </row>
    <row r="85" spans="10:13">
      <c r="J85" t="str">
        <f t="shared" si="4"/>
        <v/>
      </c>
      <c r="K85" t="str">
        <f t="shared" si="5"/>
        <v/>
      </c>
      <c r="M85" s="8" t="str">
        <f t="shared" si="6"/>
        <v/>
      </c>
    </row>
    <row r="86" spans="10:13">
      <c r="J86" t="str">
        <f t="shared" si="4"/>
        <v/>
      </c>
      <c r="K86" t="str">
        <f t="shared" si="5"/>
        <v/>
      </c>
      <c r="M86" s="8" t="str">
        <f t="shared" si="6"/>
        <v/>
      </c>
    </row>
    <row r="87" spans="10:13">
      <c r="J87" t="str">
        <f t="shared" si="4"/>
        <v/>
      </c>
      <c r="K87" t="str">
        <f t="shared" si="5"/>
        <v/>
      </c>
      <c r="M87" s="8" t="str">
        <f t="shared" si="6"/>
        <v/>
      </c>
    </row>
    <row r="88" spans="10:13">
      <c r="J88" t="str">
        <f t="shared" si="4"/>
        <v/>
      </c>
      <c r="K88" t="str">
        <f t="shared" si="5"/>
        <v/>
      </c>
      <c r="M88" s="8" t="str">
        <f t="shared" si="6"/>
        <v/>
      </c>
    </row>
    <row r="89" spans="10:13">
      <c r="J89" t="str">
        <f t="shared" si="4"/>
        <v/>
      </c>
      <c r="K89" t="str">
        <f t="shared" si="5"/>
        <v/>
      </c>
      <c r="M89" s="8" t="str">
        <f t="shared" si="6"/>
        <v/>
      </c>
    </row>
    <row r="90" spans="10:13">
      <c r="J90" t="str">
        <f t="shared" si="4"/>
        <v/>
      </c>
      <c r="K90" t="str">
        <f t="shared" si="5"/>
        <v/>
      </c>
      <c r="M90" s="8" t="str">
        <f t="shared" si="6"/>
        <v/>
      </c>
    </row>
    <row r="91" spans="10:13">
      <c r="J91" t="str">
        <f t="shared" si="4"/>
        <v/>
      </c>
      <c r="K91" t="str">
        <f t="shared" si="5"/>
        <v/>
      </c>
      <c r="M91" s="8" t="str">
        <f t="shared" si="6"/>
        <v/>
      </c>
    </row>
    <row r="92" spans="10:13">
      <c r="J92" t="str">
        <f t="shared" si="4"/>
        <v/>
      </c>
      <c r="K92" t="str">
        <f t="shared" si="5"/>
        <v/>
      </c>
      <c r="M92" s="8" t="str">
        <f t="shared" si="6"/>
        <v/>
      </c>
    </row>
    <row r="93" spans="10:13">
      <c r="J93" t="str">
        <f t="shared" si="4"/>
        <v/>
      </c>
      <c r="K93" t="str">
        <f t="shared" si="5"/>
        <v/>
      </c>
      <c r="M93" s="8" t="str">
        <f t="shared" si="6"/>
        <v/>
      </c>
    </row>
    <row r="94" spans="10:13">
      <c r="J94" t="str">
        <f t="shared" si="4"/>
        <v/>
      </c>
      <c r="K94" t="str">
        <f t="shared" si="5"/>
        <v/>
      </c>
      <c r="M94" s="8" t="str">
        <f t="shared" si="6"/>
        <v/>
      </c>
    </row>
    <row r="95" spans="10:13">
      <c r="J95" t="str">
        <f t="shared" si="4"/>
        <v/>
      </c>
      <c r="K95" t="str">
        <f t="shared" si="5"/>
        <v/>
      </c>
      <c r="M95" s="8" t="str">
        <f t="shared" si="6"/>
        <v/>
      </c>
    </row>
    <row r="96" spans="10:13">
      <c r="J96" t="str">
        <f t="shared" si="4"/>
        <v/>
      </c>
      <c r="K96" t="str">
        <f t="shared" si="5"/>
        <v/>
      </c>
      <c r="M96" s="8" t="str">
        <f t="shared" si="6"/>
        <v/>
      </c>
    </row>
    <row r="97" spans="10:13">
      <c r="J97" t="str">
        <f t="shared" si="4"/>
        <v/>
      </c>
      <c r="K97" t="str">
        <f t="shared" si="5"/>
        <v/>
      </c>
      <c r="M97" s="8" t="str">
        <f t="shared" si="6"/>
        <v/>
      </c>
    </row>
    <row r="98" spans="10:13">
      <c r="J98" t="str">
        <f t="shared" si="4"/>
        <v/>
      </c>
      <c r="K98" t="str">
        <f t="shared" si="5"/>
        <v/>
      </c>
      <c r="M98" s="8" t="str">
        <f t="shared" si="6"/>
        <v/>
      </c>
    </row>
    <row r="99" spans="10:13">
      <c r="J99" t="str">
        <f t="shared" si="4"/>
        <v/>
      </c>
      <c r="K99" t="str">
        <f t="shared" si="5"/>
        <v/>
      </c>
      <c r="M99" s="8" t="str">
        <f t="shared" si="6"/>
        <v/>
      </c>
    </row>
    <row r="100" spans="10:13">
      <c r="J100" t="str">
        <f t="shared" si="4"/>
        <v/>
      </c>
      <c r="K100" t="str">
        <f t="shared" si="5"/>
        <v/>
      </c>
      <c r="M100" s="8" t="str">
        <f t="shared" si="6"/>
        <v/>
      </c>
    </row>
    <row r="101" spans="10:13">
      <c r="J101" t="str">
        <f t="shared" si="4"/>
        <v/>
      </c>
      <c r="K101" t="str">
        <f t="shared" si="5"/>
        <v/>
      </c>
      <c r="M101" s="8" t="str">
        <f t="shared" si="6"/>
        <v/>
      </c>
    </row>
    <row r="102" spans="10:13">
      <c r="J102" t="str">
        <f t="shared" si="4"/>
        <v/>
      </c>
      <c r="K102" t="str">
        <f t="shared" si="5"/>
        <v/>
      </c>
      <c r="M102" s="8" t="str">
        <f t="shared" si="6"/>
        <v/>
      </c>
    </row>
    <row r="103" spans="10:13">
      <c r="J103" t="str">
        <f t="shared" si="4"/>
        <v/>
      </c>
      <c r="K103" t="str">
        <f t="shared" si="5"/>
        <v/>
      </c>
      <c r="M103" s="8" t="str">
        <f t="shared" si="6"/>
        <v/>
      </c>
    </row>
    <row r="104" spans="10:13">
      <c r="J104" t="str">
        <f t="shared" si="4"/>
        <v/>
      </c>
      <c r="K104" t="str">
        <f t="shared" si="5"/>
        <v/>
      </c>
      <c r="M104" s="8" t="str">
        <f t="shared" si="6"/>
        <v/>
      </c>
    </row>
    <row r="105" spans="10:13">
      <c r="J105" t="str">
        <f t="shared" si="4"/>
        <v/>
      </c>
      <c r="K105" t="str">
        <f t="shared" si="5"/>
        <v/>
      </c>
      <c r="M105" s="8" t="str">
        <f t="shared" si="6"/>
        <v/>
      </c>
    </row>
    <row r="106" spans="10:13">
      <c r="J106" t="str">
        <f t="shared" si="4"/>
        <v/>
      </c>
      <c r="K106" t="str">
        <f t="shared" si="5"/>
        <v/>
      </c>
      <c r="M106" s="8" t="str">
        <f t="shared" si="6"/>
        <v/>
      </c>
    </row>
    <row r="107" spans="10:13">
      <c r="J107" t="str">
        <f t="shared" si="4"/>
        <v/>
      </c>
      <c r="K107" t="str">
        <f t="shared" si="5"/>
        <v/>
      </c>
      <c r="M107" s="8" t="str">
        <f t="shared" si="6"/>
        <v/>
      </c>
    </row>
    <row r="108" spans="10:13">
      <c r="J108" t="str">
        <f t="shared" si="4"/>
        <v/>
      </c>
      <c r="K108" t="str">
        <f t="shared" si="5"/>
        <v/>
      </c>
      <c r="M108" s="8" t="str">
        <f t="shared" si="6"/>
        <v/>
      </c>
    </row>
    <row r="109" spans="10:13">
      <c r="J109" t="str">
        <f t="shared" si="4"/>
        <v/>
      </c>
      <c r="K109" t="str">
        <f t="shared" si="5"/>
        <v/>
      </c>
      <c r="M109" s="8" t="str">
        <f t="shared" si="6"/>
        <v/>
      </c>
    </row>
    <row r="110" spans="10:13">
      <c r="J110" t="str">
        <f t="shared" si="4"/>
        <v/>
      </c>
      <c r="K110" t="str">
        <f t="shared" si="5"/>
        <v/>
      </c>
      <c r="M110" s="8" t="str">
        <f t="shared" si="6"/>
        <v/>
      </c>
    </row>
    <row r="111" spans="10:13">
      <c r="J111" t="str">
        <f t="shared" si="4"/>
        <v/>
      </c>
      <c r="K111" t="str">
        <f t="shared" si="5"/>
        <v/>
      </c>
      <c r="M111" s="8" t="str">
        <f t="shared" si="6"/>
        <v/>
      </c>
    </row>
    <row r="112" spans="10:13">
      <c r="J112" t="str">
        <f t="shared" si="4"/>
        <v/>
      </c>
      <c r="K112" t="str">
        <f t="shared" si="5"/>
        <v/>
      </c>
      <c r="M112" s="8" t="str">
        <f t="shared" si="6"/>
        <v/>
      </c>
    </row>
    <row r="113" spans="10:13">
      <c r="J113" t="str">
        <f t="shared" si="4"/>
        <v/>
      </c>
      <c r="K113" t="str">
        <f t="shared" si="5"/>
        <v/>
      </c>
      <c r="M113" s="8" t="str">
        <f t="shared" si="6"/>
        <v/>
      </c>
    </row>
    <row r="114" spans="10:13">
      <c r="J114" t="str">
        <f t="shared" si="4"/>
        <v/>
      </c>
      <c r="K114" t="str">
        <f t="shared" si="5"/>
        <v/>
      </c>
      <c r="M114" s="8" t="str">
        <f t="shared" si="6"/>
        <v/>
      </c>
    </row>
    <row r="115" spans="10:13">
      <c r="J115" t="str">
        <f t="shared" si="4"/>
        <v/>
      </c>
      <c r="K115" t="str">
        <f t="shared" si="5"/>
        <v/>
      </c>
      <c r="M115" s="8" t="str">
        <f t="shared" si="6"/>
        <v/>
      </c>
    </row>
    <row r="116" spans="10:13">
      <c r="J116" t="str">
        <f t="shared" si="4"/>
        <v/>
      </c>
      <c r="K116" t="str">
        <f t="shared" si="5"/>
        <v/>
      </c>
      <c r="M116" s="8" t="str">
        <f t="shared" si="6"/>
        <v/>
      </c>
    </row>
    <row r="117" spans="10:13">
      <c r="J117" t="str">
        <f t="shared" si="4"/>
        <v/>
      </c>
      <c r="K117" t="str">
        <f t="shared" si="5"/>
        <v/>
      </c>
      <c r="M117" s="8" t="str">
        <f t="shared" si="6"/>
        <v/>
      </c>
    </row>
    <row r="118" spans="10:13">
      <c r="J118" t="str">
        <f t="shared" si="4"/>
        <v/>
      </c>
      <c r="K118" t="str">
        <f t="shared" si="5"/>
        <v/>
      </c>
      <c r="M118" s="8" t="str">
        <f t="shared" si="6"/>
        <v/>
      </c>
    </row>
    <row r="119" spans="10:13">
      <c r="J119" t="str">
        <f t="shared" si="4"/>
        <v/>
      </c>
      <c r="K119" t="str">
        <f t="shared" si="5"/>
        <v/>
      </c>
      <c r="M119" s="8" t="str">
        <f t="shared" si="6"/>
        <v/>
      </c>
    </row>
    <row r="120" spans="10:13">
      <c r="J120" t="str">
        <f t="shared" si="4"/>
        <v/>
      </c>
      <c r="K120" t="str">
        <f t="shared" si="5"/>
        <v/>
      </c>
      <c r="M120" s="8" t="str">
        <f t="shared" si="6"/>
        <v/>
      </c>
    </row>
    <row r="121" spans="10:13">
      <c r="J121" t="str">
        <f t="shared" si="4"/>
        <v/>
      </c>
      <c r="K121" t="str">
        <f t="shared" si="5"/>
        <v/>
      </c>
      <c r="M121" s="8" t="str">
        <f t="shared" si="6"/>
        <v/>
      </c>
    </row>
    <row r="122" spans="10:13">
      <c r="J122" t="str">
        <f t="shared" si="4"/>
        <v/>
      </c>
      <c r="K122" t="str">
        <f t="shared" si="5"/>
        <v/>
      </c>
      <c r="M122" s="8" t="str">
        <f t="shared" si="6"/>
        <v/>
      </c>
    </row>
    <row r="123" spans="10:13">
      <c r="J123" t="str">
        <f t="shared" si="4"/>
        <v/>
      </c>
      <c r="K123" t="str">
        <f t="shared" si="5"/>
        <v/>
      </c>
      <c r="M123" s="8" t="str">
        <f t="shared" si="6"/>
        <v/>
      </c>
    </row>
    <row r="124" spans="10:13">
      <c r="J124" t="str">
        <f t="shared" si="4"/>
        <v/>
      </c>
      <c r="K124" t="str">
        <f t="shared" si="5"/>
        <v/>
      </c>
      <c r="M124" s="8" t="str">
        <f t="shared" si="6"/>
        <v/>
      </c>
    </row>
    <row r="125" spans="10:13">
      <c r="J125" t="str">
        <f t="shared" si="4"/>
        <v/>
      </c>
      <c r="K125" t="str">
        <f t="shared" si="5"/>
        <v/>
      </c>
      <c r="M125" s="8" t="str">
        <f t="shared" si="6"/>
        <v/>
      </c>
    </row>
    <row r="126" spans="10:13">
      <c r="J126" t="str">
        <f t="shared" si="4"/>
        <v/>
      </c>
      <c r="K126" t="str">
        <f t="shared" si="5"/>
        <v/>
      </c>
      <c r="M126" s="8" t="str">
        <f t="shared" si="6"/>
        <v/>
      </c>
    </row>
    <row r="127" spans="10:13">
      <c r="J127" t="str">
        <f t="shared" si="4"/>
        <v/>
      </c>
      <c r="K127" t="str">
        <f t="shared" si="5"/>
        <v/>
      </c>
      <c r="M127" s="8" t="str">
        <f t="shared" si="6"/>
        <v/>
      </c>
    </row>
    <row r="128" spans="10:13">
      <c r="J128" t="str">
        <f t="shared" si="4"/>
        <v/>
      </c>
      <c r="K128" t="str">
        <f t="shared" si="5"/>
        <v/>
      </c>
      <c r="M128" s="8" t="str">
        <f t="shared" si="6"/>
        <v/>
      </c>
    </row>
    <row r="129" spans="10:13">
      <c r="J129" t="str">
        <f t="shared" si="4"/>
        <v/>
      </c>
      <c r="K129" t="str">
        <f t="shared" si="5"/>
        <v/>
      </c>
      <c r="M129" s="8" t="str">
        <f t="shared" si="6"/>
        <v/>
      </c>
    </row>
    <row r="130" spans="10:13">
      <c r="J130" t="str">
        <f t="shared" si="4"/>
        <v/>
      </c>
      <c r="K130" t="str">
        <f t="shared" si="5"/>
        <v/>
      </c>
      <c r="M130" s="8" t="str">
        <f t="shared" si="6"/>
        <v/>
      </c>
    </row>
    <row r="131" spans="10:13">
      <c r="J131" t="str">
        <f t="shared" si="4"/>
        <v/>
      </c>
      <c r="K131" t="str">
        <f t="shared" si="5"/>
        <v/>
      </c>
      <c r="M131" s="8" t="str">
        <f t="shared" si="6"/>
        <v/>
      </c>
    </row>
    <row r="132" spans="10:13">
      <c r="J132" t="str">
        <f t="shared" si="4"/>
        <v/>
      </c>
      <c r="K132" t="str">
        <f t="shared" si="5"/>
        <v/>
      </c>
      <c r="M132" s="8" t="str">
        <f t="shared" si="6"/>
        <v/>
      </c>
    </row>
    <row r="133" spans="10:13">
      <c r="J133" t="str">
        <f t="shared" si="4"/>
        <v/>
      </c>
      <c r="K133" t="str">
        <f t="shared" si="5"/>
        <v/>
      </c>
      <c r="M133" s="8" t="str">
        <f t="shared" si="6"/>
        <v/>
      </c>
    </row>
    <row r="134" spans="10:13">
      <c r="J134" t="str">
        <f t="shared" si="4"/>
        <v/>
      </c>
      <c r="K134" t="str">
        <f t="shared" si="5"/>
        <v/>
      </c>
      <c r="M134" s="8" t="str">
        <f t="shared" si="6"/>
        <v/>
      </c>
    </row>
    <row r="135" spans="10:13">
      <c r="J135" t="str">
        <f t="shared" ref="J135:J198" si="7">IF($I135="B","Baixa",IF($I135="M","Média",IF($I135="","","Alta")))</f>
        <v/>
      </c>
      <c r="K135" t="str">
        <f t="shared" ref="K135:K198" si="8">IF(ISBLANK(F135),"",IF(F135="ALI",IF(I135="B",7,IF(I135="M",10,15)),IF(F135="AIE",IF(I135="B",5,IF(I135="M",7,10)),IF(F135="SE",IF(I135="B",4,IF(I135="M",5,7)),IF(OR(F135="EE",F135="CE"),IF(I135="B",3,IF(I135="M",4,6)))))))</f>
        <v/>
      </c>
      <c r="M135" s="8" t="str">
        <f t="shared" si="6"/>
        <v/>
      </c>
    </row>
    <row r="136" spans="10:13">
      <c r="J136" t="str">
        <f t="shared" si="7"/>
        <v/>
      </c>
      <c r="K136" t="str">
        <f t="shared" si="8"/>
        <v/>
      </c>
      <c r="M136" s="8" t="str">
        <f t="shared" ref="M136:M199" si="9">IF(OR(E136="",E136="Refinamento"),"",K136*L136)</f>
        <v/>
      </c>
    </row>
    <row r="137" spans="10:13">
      <c r="J137" t="str">
        <f t="shared" si="7"/>
        <v/>
      </c>
      <c r="K137" t="str">
        <f t="shared" si="8"/>
        <v/>
      </c>
      <c r="M137" s="8" t="str">
        <f t="shared" si="9"/>
        <v/>
      </c>
    </row>
    <row r="138" spans="10:13">
      <c r="J138" t="str">
        <f t="shared" si="7"/>
        <v/>
      </c>
      <c r="K138" t="str">
        <f t="shared" si="8"/>
        <v/>
      </c>
      <c r="M138" s="8" t="str">
        <f t="shared" si="9"/>
        <v/>
      </c>
    </row>
    <row r="139" spans="10:13">
      <c r="J139" t="str">
        <f t="shared" si="7"/>
        <v/>
      </c>
      <c r="K139" t="str">
        <f t="shared" si="8"/>
        <v/>
      </c>
      <c r="M139" s="8" t="str">
        <f t="shared" si="9"/>
        <v/>
      </c>
    </row>
    <row r="140" spans="10:13">
      <c r="J140" t="str">
        <f t="shared" si="7"/>
        <v/>
      </c>
      <c r="K140" t="str">
        <f t="shared" si="8"/>
        <v/>
      </c>
      <c r="M140" s="8" t="str">
        <f t="shared" si="9"/>
        <v/>
      </c>
    </row>
    <row r="141" spans="10:13">
      <c r="J141" t="str">
        <f t="shared" si="7"/>
        <v/>
      </c>
      <c r="K141" t="str">
        <f t="shared" si="8"/>
        <v/>
      </c>
      <c r="M141" s="8" t="str">
        <f t="shared" si="9"/>
        <v/>
      </c>
    </row>
    <row r="142" spans="10:13">
      <c r="J142" t="str">
        <f t="shared" si="7"/>
        <v/>
      </c>
      <c r="K142" t="str">
        <f t="shared" si="8"/>
        <v/>
      </c>
      <c r="M142" s="8" t="str">
        <f t="shared" si="9"/>
        <v/>
      </c>
    </row>
    <row r="143" spans="10:13">
      <c r="J143" t="str">
        <f t="shared" si="7"/>
        <v/>
      </c>
      <c r="K143" t="str">
        <f t="shared" si="8"/>
        <v/>
      </c>
      <c r="M143" s="8" t="str">
        <f t="shared" si="9"/>
        <v/>
      </c>
    </row>
    <row r="144" spans="10:13">
      <c r="J144" t="str">
        <f t="shared" si="7"/>
        <v/>
      </c>
      <c r="K144" t="str">
        <f t="shared" si="8"/>
        <v/>
      </c>
      <c r="M144" s="8" t="str">
        <f t="shared" si="9"/>
        <v/>
      </c>
    </row>
    <row r="145" spans="10:13">
      <c r="J145" t="str">
        <f t="shared" si="7"/>
        <v/>
      </c>
      <c r="K145" t="str">
        <f t="shared" si="8"/>
        <v/>
      </c>
      <c r="M145" s="8" t="str">
        <f t="shared" si="9"/>
        <v/>
      </c>
    </row>
    <row r="146" spans="10:13">
      <c r="J146" t="str">
        <f t="shared" si="7"/>
        <v/>
      </c>
      <c r="K146" t="str">
        <f t="shared" si="8"/>
        <v/>
      </c>
      <c r="M146" s="8" t="str">
        <f t="shared" si="9"/>
        <v/>
      </c>
    </row>
    <row r="147" spans="10:13">
      <c r="J147" t="str">
        <f t="shared" si="7"/>
        <v/>
      </c>
      <c r="K147" t="str">
        <f t="shared" si="8"/>
        <v/>
      </c>
      <c r="M147" s="8" t="str">
        <f t="shared" si="9"/>
        <v/>
      </c>
    </row>
    <row r="148" spans="10:13">
      <c r="J148" t="str">
        <f t="shared" si="7"/>
        <v/>
      </c>
      <c r="K148" t="str">
        <f t="shared" si="8"/>
        <v/>
      </c>
      <c r="M148" s="8" t="str">
        <f t="shared" si="9"/>
        <v/>
      </c>
    </row>
    <row r="149" spans="10:13">
      <c r="J149" t="str">
        <f t="shared" si="7"/>
        <v/>
      </c>
      <c r="K149" t="str">
        <f t="shared" si="8"/>
        <v/>
      </c>
      <c r="M149" s="8" t="str">
        <f t="shared" si="9"/>
        <v/>
      </c>
    </row>
    <row r="150" spans="10:13">
      <c r="J150" t="str">
        <f t="shared" si="7"/>
        <v/>
      </c>
      <c r="K150" t="str">
        <f t="shared" si="8"/>
        <v/>
      </c>
      <c r="M150" s="8" t="str">
        <f t="shared" si="9"/>
        <v/>
      </c>
    </row>
    <row r="151" spans="10:13">
      <c r="J151" t="str">
        <f t="shared" si="7"/>
        <v/>
      </c>
      <c r="K151" t="str">
        <f t="shared" si="8"/>
        <v/>
      </c>
      <c r="M151" s="8" t="str">
        <f t="shared" si="9"/>
        <v/>
      </c>
    </row>
    <row r="152" spans="10:13">
      <c r="J152" t="str">
        <f t="shared" si="7"/>
        <v/>
      </c>
      <c r="K152" t="str">
        <f t="shared" si="8"/>
        <v/>
      </c>
      <c r="M152" s="8" t="str">
        <f t="shared" si="9"/>
        <v/>
      </c>
    </row>
    <row r="153" spans="10:13">
      <c r="J153" t="str">
        <f t="shared" si="7"/>
        <v/>
      </c>
      <c r="K153" t="str">
        <f t="shared" si="8"/>
        <v/>
      </c>
      <c r="M153" s="8" t="str">
        <f t="shared" si="9"/>
        <v/>
      </c>
    </row>
    <row r="154" spans="10:13">
      <c r="J154" t="str">
        <f t="shared" si="7"/>
        <v/>
      </c>
      <c r="K154" t="str">
        <f t="shared" si="8"/>
        <v/>
      </c>
      <c r="M154" s="8" t="str">
        <f t="shared" si="9"/>
        <v/>
      </c>
    </row>
    <row r="155" spans="10:13">
      <c r="J155" t="str">
        <f t="shared" si="7"/>
        <v/>
      </c>
      <c r="K155" t="str">
        <f t="shared" si="8"/>
        <v/>
      </c>
      <c r="M155" s="8" t="str">
        <f t="shared" si="9"/>
        <v/>
      </c>
    </row>
    <row r="156" spans="10:13">
      <c r="J156" t="str">
        <f t="shared" si="7"/>
        <v/>
      </c>
      <c r="K156" t="str">
        <f t="shared" si="8"/>
        <v/>
      </c>
      <c r="M156" s="8" t="str">
        <f t="shared" si="9"/>
        <v/>
      </c>
    </row>
    <row r="157" spans="10:13">
      <c r="J157" t="str">
        <f t="shared" si="7"/>
        <v/>
      </c>
      <c r="K157" t="str">
        <f t="shared" si="8"/>
        <v/>
      </c>
      <c r="M157" s="8" t="str">
        <f t="shared" si="9"/>
        <v/>
      </c>
    </row>
    <row r="158" spans="10:13">
      <c r="J158" t="str">
        <f t="shared" si="7"/>
        <v/>
      </c>
      <c r="K158" t="str">
        <f t="shared" si="8"/>
        <v/>
      </c>
      <c r="M158" s="8" t="str">
        <f t="shared" si="9"/>
        <v/>
      </c>
    </row>
    <row r="159" spans="10:13">
      <c r="J159" t="str">
        <f t="shared" si="7"/>
        <v/>
      </c>
      <c r="K159" t="str">
        <f t="shared" si="8"/>
        <v/>
      </c>
      <c r="M159" s="8" t="str">
        <f t="shared" si="9"/>
        <v/>
      </c>
    </row>
    <row r="160" spans="10:13">
      <c r="J160" t="str">
        <f t="shared" si="7"/>
        <v/>
      </c>
      <c r="K160" t="str">
        <f t="shared" si="8"/>
        <v/>
      </c>
      <c r="M160" s="8" t="str">
        <f t="shared" si="9"/>
        <v/>
      </c>
    </row>
    <row r="161" spans="10:13">
      <c r="J161" t="str">
        <f t="shared" si="7"/>
        <v/>
      </c>
      <c r="K161" t="str">
        <f t="shared" si="8"/>
        <v/>
      </c>
      <c r="M161" s="8" t="str">
        <f t="shared" si="9"/>
        <v/>
      </c>
    </row>
    <row r="162" spans="10:13">
      <c r="J162" t="str">
        <f t="shared" si="7"/>
        <v/>
      </c>
      <c r="K162" t="str">
        <f t="shared" si="8"/>
        <v/>
      </c>
      <c r="M162" s="8" t="str">
        <f t="shared" si="9"/>
        <v/>
      </c>
    </row>
    <row r="163" spans="10:13">
      <c r="J163" t="str">
        <f t="shared" si="7"/>
        <v/>
      </c>
      <c r="K163" t="str">
        <f t="shared" si="8"/>
        <v/>
      </c>
      <c r="M163" s="8" t="str">
        <f t="shared" si="9"/>
        <v/>
      </c>
    </row>
    <row r="164" spans="10:13">
      <c r="J164" t="str">
        <f t="shared" si="7"/>
        <v/>
      </c>
      <c r="K164" t="str">
        <f t="shared" si="8"/>
        <v/>
      </c>
      <c r="M164" s="8" t="str">
        <f t="shared" si="9"/>
        <v/>
      </c>
    </row>
    <row r="165" spans="10:13">
      <c r="J165" t="str">
        <f t="shared" si="7"/>
        <v/>
      </c>
      <c r="K165" t="str">
        <f t="shared" si="8"/>
        <v/>
      </c>
      <c r="M165" s="8" t="str">
        <f t="shared" si="9"/>
        <v/>
      </c>
    </row>
    <row r="166" spans="10:13">
      <c r="J166" t="str">
        <f t="shared" si="7"/>
        <v/>
      </c>
      <c r="K166" t="str">
        <f t="shared" si="8"/>
        <v/>
      </c>
      <c r="M166" s="8" t="str">
        <f t="shared" si="9"/>
        <v/>
      </c>
    </row>
    <row r="167" spans="10:13">
      <c r="J167" t="str">
        <f t="shared" si="7"/>
        <v/>
      </c>
      <c r="K167" t="str">
        <f t="shared" si="8"/>
        <v/>
      </c>
      <c r="M167" s="8" t="str">
        <f t="shared" si="9"/>
        <v/>
      </c>
    </row>
    <row r="168" spans="10:13">
      <c r="J168" t="str">
        <f t="shared" si="7"/>
        <v/>
      </c>
      <c r="K168" t="str">
        <f t="shared" si="8"/>
        <v/>
      </c>
      <c r="M168" s="8" t="str">
        <f t="shared" si="9"/>
        <v/>
      </c>
    </row>
    <row r="169" spans="10:13">
      <c r="J169" t="str">
        <f t="shared" si="7"/>
        <v/>
      </c>
      <c r="K169" t="str">
        <f t="shared" si="8"/>
        <v/>
      </c>
      <c r="M169" s="8" t="str">
        <f t="shared" si="9"/>
        <v/>
      </c>
    </row>
    <row r="170" spans="10:13">
      <c r="J170" t="str">
        <f t="shared" si="7"/>
        <v/>
      </c>
      <c r="K170" t="str">
        <f t="shared" si="8"/>
        <v/>
      </c>
      <c r="M170" s="8" t="str">
        <f t="shared" si="9"/>
        <v/>
      </c>
    </row>
    <row r="171" spans="10:13">
      <c r="J171" t="str">
        <f t="shared" si="7"/>
        <v/>
      </c>
      <c r="K171" t="str">
        <f t="shared" si="8"/>
        <v/>
      </c>
      <c r="M171" s="8" t="str">
        <f t="shared" si="9"/>
        <v/>
      </c>
    </row>
    <row r="172" spans="10:13">
      <c r="J172" t="str">
        <f t="shared" si="7"/>
        <v/>
      </c>
      <c r="K172" t="str">
        <f t="shared" si="8"/>
        <v/>
      </c>
      <c r="M172" s="8" t="str">
        <f t="shared" si="9"/>
        <v/>
      </c>
    </row>
    <row r="173" spans="10:13">
      <c r="J173" t="str">
        <f t="shared" si="7"/>
        <v/>
      </c>
      <c r="K173" t="str">
        <f t="shared" si="8"/>
        <v/>
      </c>
      <c r="M173" s="8" t="str">
        <f t="shared" si="9"/>
        <v/>
      </c>
    </row>
    <row r="174" spans="10:13">
      <c r="J174" t="str">
        <f t="shared" si="7"/>
        <v/>
      </c>
      <c r="K174" t="str">
        <f t="shared" si="8"/>
        <v/>
      </c>
      <c r="M174" s="8" t="str">
        <f t="shared" si="9"/>
        <v/>
      </c>
    </row>
    <row r="175" spans="10:13">
      <c r="J175" t="str">
        <f t="shared" si="7"/>
        <v/>
      </c>
      <c r="K175" t="str">
        <f t="shared" si="8"/>
        <v/>
      </c>
      <c r="M175" s="8" t="str">
        <f t="shared" si="9"/>
        <v/>
      </c>
    </row>
    <row r="176" spans="10:13">
      <c r="J176" t="str">
        <f t="shared" si="7"/>
        <v/>
      </c>
      <c r="K176" t="str">
        <f t="shared" si="8"/>
        <v/>
      </c>
      <c r="M176" s="8" t="str">
        <f t="shared" si="9"/>
        <v/>
      </c>
    </row>
    <row r="177" spans="10:13">
      <c r="J177" t="str">
        <f t="shared" si="7"/>
        <v/>
      </c>
      <c r="K177" t="str">
        <f t="shared" si="8"/>
        <v/>
      </c>
      <c r="M177" s="8" t="str">
        <f t="shared" si="9"/>
        <v/>
      </c>
    </row>
    <row r="178" spans="10:13">
      <c r="J178" t="str">
        <f t="shared" si="7"/>
        <v/>
      </c>
      <c r="K178" t="str">
        <f t="shared" si="8"/>
        <v/>
      </c>
      <c r="M178" s="8" t="str">
        <f t="shared" si="9"/>
        <v/>
      </c>
    </row>
    <row r="179" spans="10:13">
      <c r="J179" t="str">
        <f t="shared" si="7"/>
        <v/>
      </c>
      <c r="K179" t="str">
        <f t="shared" si="8"/>
        <v/>
      </c>
      <c r="M179" s="8" t="str">
        <f t="shared" si="9"/>
        <v/>
      </c>
    </row>
    <row r="180" spans="10:13">
      <c r="J180" t="str">
        <f t="shared" si="7"/>
        <v/>
      </c>
      <c r="K180" t="str">
        <f t="shared" si="8"/>
        <v/>
      </c>
      <c r="M180" s="8" t="str">
        <f t="shared" si="9"/>
        <v/>
      </c>
    </row>
    <row r="181" spans="10:13">
      <c r="J181" t="str">
        <f t="shared" si="7"/>
        <v/>
      </c>
      <c r="K181" t="str">
        <f t="shared" si="8"/>
        <v/>
      </c>
      <c r="M181" s="8" t="str">
        <f t="shared" si="9"/>
        <v/>
      </c>
    </row>
    <row r="182" spans="10:13">
      <c r="J182" t="str">
        <f t="shared" si="7"/>
        <v/>
      </c>
      <c r="K182" t="str">
        <f t="shared" si="8"/>
        <v/>
      </c>
      <c r="M182" s="8" t="str">
        <f t="shared" si="9"/>
        <v/>
      </c>
    </row>
    <row r="183" spans="10:13">
      <c r="J183" t="str">
        <f t="shared" si="7"/>
        <v/>
      </c>
      <c r="K183" t="str">
        <f t="shared" si="8"/>
        <v/>
      </c>
      <c r="M183" s="8" t="str">
        <f t="shared" si="9"/>
        <v/>
      </c>
    </row>
    <row r="184" spans="10:13">
      <c r="J184" t="str">
        <f t="shared" si="7"/>
        <v/>
      </c>
      <c r="K184" t="str">
        <f t="shared" si="8"/>
        <v/>
      </c>
      <c r="M184" s="8" t="str">
        <f t="shared" si="9"/>
        <v/>
      </c>
    </row>
    <row r="185" spans="10:13">
      <c r="J185" t="str">
        <f t="shared" si="7"/>
        <v/>
      </c>
      <c r="K185" t="str">
        <f t="shared" si="8"/>
        <v/>
      </c>
      <c r="M185" s="8" t="str">
        <f t="shared" si="9"/>
        <v/>
      </c>
    </row>
    <row r="186" spans="10:13">
      <c r="J186" t="str">
        <f t="shared" si="7"/>
        <v/>
      </c>
      <c r="K186" t="str">
        <f t="shared" si="8"/>
        <v/>
      </c>
      <c r="M186" s="8" t="str">
        <f t="shared" si="9"/>
        <v/>
      </c>
    </row>
    <row r="187" spans="10:13">
      <c r="J187" t="str">
        <f t="shared" si="7"/>
        <v/>
      </c>
      <c r="K187" t="str">
        <f t="shared" si="8"/>
        <v/>
      </c>
      <c r="M187" s="8" t="str">
        <f t="shared" si="9"/>
        <v/>
      </c>
    </row>
    <row r="188" spans="10:13">
      <c r="J188" t="str">
        <f t="shared" si="7"/>
        <v/>
      </c>
      <c r="K188" t="str">
        <f t="shared" si="8"/>
        <v/>
      </c>
      <c r="M188" s="8" t="str">
        <f t="shared" si="9"/>
        <v/>
      </c>
    </row>
    <row r="189" spans="10:13">
      <c r="J189" t="str">
        <f t="shared" si="7"/>
        <v/>
      </c>
      <c r="K189" t="str">
        <f t="shared" si="8"/>
        <v/>
      </c>
      <c r="M189" s="8" t="str">
        <f t="shared" si="9"/>
        <v/>
      </c>
    </row>
    <row r="190" spans="10:13">
      <c r="J190" t="str">
        <f t="shared" si="7"/>
        <v/>
      </c>
      <c r="K190" t="str">
        <f t="shared" si="8"/>
        <v/>
      </c>
      <c r="M190" s="8" t="str">
        <f t="shared" si="9"/>
        <v/>
      </c>
    </row>
    <row r="191" spans="10:13">
      <c r="J191" t="str">
        <f t="shared" si="7"/>
        <v/>
      </c>
      <c r="K191" t="str">
        <f t="shared" si="8"/>
        <v/>
      </c>
      <c r="M191" s="8" t="str">
        <f t="shared" si="9"/>
        <v/>
      </c>
    </row>
    <row r="192" spans="10:13">
      <c r="J192" t="str">
        <f t="shared" si="7"/>
        <v/>
      </c>
      <c r="K192" t="str">
        <f t="shared" si="8"/>
        <v/>
      </c>
      <c r="M192" s="8" t="str">
        <f t="shared" si="9"/>
        <v/>
      </c>
    </row>
    <row r="193" spans="10:13">
      <c r="J193" t="str">
        <f t="shared" si="7"/>
        <v/>
      </c>
      <c r="K193" t="str">
        <f t="shared" si="8"/>
        <v/>
      </c>
      <c r="M193" s="8" t="str">
        <f t="shared" si="9"/>
        <v/>
      </c>
    </row>
    <row r="194" spans="10:13">
      <c r="J194" t="str">
        <f t="shared" si="7"/>
        <v/>
      </c>
      <c r="K194" t="str">
        <f t="shared" si="8"/>
        <v/>
      </c>
      <c r="M194" s="8" t="str">
        <f t="shared" si="9"/>
        <v/>
      </c>
    </row>
    <row r="195" spans="10:13">
      <c r="J195" t="str">
        <f t="shared" si="7"/>
        <v/>
      </c>
      <c r="K195" t="str">
        <f t="shared" si="8"/>
        <v/>
      </c>
      <c r="M195" s="8" t="str">
        <f t="shared" si="9"/>
        <v/>
      </c>
    </row>
    <row r="196" spans="10:13">
      <c r="J196" t="str">
        <f t="shared" si="7"/>
        <v/>
      </c>
      <c r="K196" t="str">
        <f t="shared" si="8"/>
        <v/>
      </c>
      <c r="M196" s="8" t="str">
        <f t="shared" si="9"/>
        <v/>
      </c>
    </row>
    <row r="197" spans="10:13">
      <c r="J197" t="str">
        <f t="shared" si="7"/>
        <v/>
      </c>
      <c r="K197" t="str">
        <f t="shared" si="8"/>
        <v/>
      </c>
      <c r="M197" s="8" t="str">
        <f t="shared" si="9"/>
        <v/>
      </c>
    </row>
    <row r="198" spans="10:13">
      <c r="J198" t="str">
        <f t="shared" si="7"/>
        <v/>
      </c>
      <c r="K198" t="str">
        <f t="shared" si="8"/>
        <v/>
      </c>
      <c r="M198" s="8" t="str">
        <f t="shared" si="9"/>
        <v/>
      </c>
    </row>
    <row r="199" spans="10:13">
      <c r="J199" t="str">
        <f t="shared" ref="J199:J262" si="10">IF($I199="B","Baixa",IF($I199="M","Média",IF($I199="","","Alta")))</f>
        <v/>
      </c>
      <c r="K199" t="str">
        <f t="shared" ref="K199:K262" si="11">IF(ISBLANK(F199),"",IF(F199="ALI",IF(I199="B",7,IF(I199="M",10,15)),IF(F199="AIE",IF(I199="B",5,IF(I199="M",7,10)),IF(F199="SE",IF(I199="B",4,IF(I199="M",5,7)),IF(OR(F199="EE",F199="CE"),IF(I199="B",3,IF(I199="M",4,6)))))))</f>
        <v/>
      </c>
      <c r="M199" s="8" t="str">
        <f t="shared" si="9"/>
        <v/>
      </c>
    </row>
    <row r="200" spans="10:13">
      <c r="J200" t="str">
        <f t="shared" si="10"/>
        <v/>
      </c>
      <c r="K200" t="str">
        <f t="shared" si="11"/>
        <v/>
      </c>
      <c r="M200" s="8" t="str">
        <f t="shared" ref="M200:M263" si="12">IF(OR(E200="",E200="Refinamento"),"",K200*L200)</f>
        <v/>
      </c>
    </row>
    <row r="201" spans="10:13">
      <c r="J201" t="str">
        <f t="shared" si="10"/>
        <v/>
      </c>
      <c r="K201" t="str">
        <f t="shared" si="11"/>
        <v/>
      </c>
      <c r="M201" s="8" t="str">
        <f t="shared" si="12"/>
        <v/>
      </c>
    </row>
    <row r="202" spans="10:13">
      <c r="J202" t="str">
        <f t="shared" si="10"/>
        <v/>
      </c>
      <c r="K202" t="str">
        <f t="shared" si="11"/>
        <v/>
      </c>
      <c r="M202" s="8" t="str">
        <f t="shared" si="12"/>
        <v/>
      </c>
    </row>
    <row r="203" spans="10:13">
      <c r="J203" t="str">
        <f t="shared" si="10"/>
        <v/>
      </c>
      <c r="K203" t="str">
        <f t="shared" si="11"/>
        <v/>
      </c>
      <c r="M203" s="8" t="str">
        <f t="shared" si="12"/>
        <v/>
      </c>
    </row>
    <row r="204" spans="10:13">
      <c r="J204" t="str">
        <f t="shared" si="10"/>
        <v/>
      </c>
      <c r="K204" t="str">
        <f t="shared" si="11"/>
        <v/>
      </c>
      <c r="M204" s="8" t="str">
        <f t="shared" si="12"/>
        <v/>
      </c>
    </row>
    <row r="205" spans="10:13">
      <c r="J205" t="str">
        <f t="shared" si="10"/>
        <v/>
      </c>
      <c r="K205" t="str">
        <f t="shared" si="11"/>
        <v/>
      </c>
      <c r="M205" s="8" t="str">
        <f t="shared" si="12"/>
        <v/>
      </c>
    </row>
    <row r="206" spans="10:13">
      <c r="J206" t="str">
        <f t="shared" si="10"/>
        <v/>
      </c>
      <c r="K206" t="str">
        <f t="shared" si="11"/>
        <v/>
      </c>
      <c r="M206" s="8" t="str">
        <f t="shared" si="12"/>
        <v/>
      </c>
    </row>
    <row r="207" spans="10:13">
      <c r="J207" t="str">
        <f t="shared" si="10"/>
        <v/>
      </c>
      <c r="K207" t="str">
        <f t="shared" si="11"/>
        <v/>
      </c>
      <c r="M207" s="8" t="str">
        <f t="shared" si="12"/>
        <v/>
      </c>
    </row>
    <row r="208" spans="10:13">
      <c r="J208" t="str">
        <f t="shared" si="10"/>
        <v/>
      </c>
      <c r="K208" t="str">
        <f t="shared" si="11"/>
        <v/>
      </c>
      <c r="M208" s="8" t="str">
        <f t="shared" si="12"/>
        <v/>
      </c>
    </row>
    <row r="209" spans="10:13">
      <c r="J209" t="str">
        <f t="shared" si="10"/>
        <v/>
      </c>
      <c r="K209" t="str">
        <f t="shared" si="11"/>
        <v/>
      </c>
      <c r="M209" s="8" t="str">
        <f t="shared" si="12"/>
        <v/>
      </c>
    </row>
    <row r="210" spans="10:13">
      <c r="J210" t="str">
        <f t="shared" si="10"/>
        <v/>
      </c>
      <c r="K210" t="str">
        <f t="shared" si="11"/>
        <v/>
      </c>
      <c r="M210" s="8" t="str">
        <f t="shared" si="12"/>
        <v/>
      </c>
    </row>
    <row r="211" spans="10:13">
      <c r="J211" t="str">
        <f t="shared" si="10"/>
        <v/>
      </c>
      <c r="K211" t="str">
        <f t="shared" si="11"/>
        <v/>
      </c>
      <c r="M211" s="8" t="str">
        <f t="shared" si="12"/>
        <v/>
      </c>
    </row>
    <row r="212" spans="10:13">
      <c r="J212" t="str">
        <f t="shared" si="10"/>
        <v/>
      </c>
      <c r="K212" t="str">
        <f t="shared" si="11"/>
        <v/>
      </c>
      <c r="M212" s="8" t="str">
        <f t="shared" si="12"/>
        <v/>
      </c>
    </row>
    <row r="213" spans="10:13">
      <c r="J213" t="str">
        <f t="shared" si="10"/>
        <v/>
      </c>
      <c r="K213" t="str">
        <f t="shared" si="11"/>
        <v/>
      </c>
      <c r="M213" s="8" t="str">
        <f t="shared" si="12"/>
        <v/>
      </c>
    </row>
    <row r="214" spans="10:13">
      <c r="J214" t="str">
        <f t="shared" si="10"/>
        <v/>
      </c>
      <c r="K214" t="str">
        <f t="shared" si="11"/>
        <v/>
      </c>
      <c r="M214" s="8" t="str">
        <f t="shared" si="12"/>
        <v/>
      </c>
    </row>
    <row r="215" spans="10:13">
      <c r="J215" t="str">
        <f t="shared" si="10"/>
        <v/>
      </c>
      <c r="K215" t="str">
        <f t="shared" si="11"/>
        <v/>
      </c>
      <c r="M215" s="8" t="str">
        <f t="shared" si="12"/>
        <v/>
      </c>
    </row>
    <row r="216" spans="10:13">
      <c r="J216" t="str">
        <f t="shared" si="10"/>
        <v/>
      </c>
      <c r="K216" t="str">
        <f t="shared" si="11"/>
        <v/>
      </c>
      <c r="M216" s="8" t="str">
        <f t="shared" si="12"/>
        <v/>
      </c>
    </row>
    <row r="217" spans="10:13">
      <c r="J217" t="str">
        <f t="shared" si="10"/>
        <v/>
      </c>
      <c r="K217" t="str">
        <f t="shared" si="11"/>
        <v/>
      </c>
      <c r="M217" s="8" t="str">
        <f t="shared" si="12"/>
        <v/>
      </c>
    </row>
    <row r="218" spans="10:13">
      <c r="J218" t="str">
        <f t="shared" si="10"/>
        <v/>
      </c>
      <c r="K218" t="str">
        <f t="shared" si="11"/>
        <v/>
      </c>
      <c r="M218" s="8" t="str">
        <f t="shared" si="12"/>
        <v/>
      </c>
    </row>
    <row r="219" spans="10:13">
      <c r="J219" t="str">
        <f t="shared" si="10"/>
        <v/>
      </c>
      <c r="K219" t="str">
        <f t="shared" si="11"/>
        <v/>
      </c>
      <c r="M219" s="8" t="str">
        <f t="shared" si="12"/>
        <v/>
      </c>
    </row>
    <row r="220" spans="10:13">
      <c r="J220" t="str">
        <f t="shared" si="10"/>
        <v/>
      </c>
      <c r="K220" t="str">
        <f t="shared" si="11"/>
        <v/>
      </c>
      <c r="M220" s="8" t="str">
        <f t="shared" si="12"/>
        <v/>
      </c>
    </row>
    <row r="221" spans="10:13">
      <c r="J221" t="str">
        <f t="shared" si="10"/>
        <v/>
      </c>
      <c r="K221" t="str">
        <f t="shared" si="11"/>
        <v/>
      </c>
      <c r="M221" s="8" t="str">
        <f t="shared" si="12"/>
        <v/>
      </c>
    </row>
    <row r="222" spans="10:13">
      <c r="J222" t="str">
        <f t="shared" si="10"/>
        <v/>
      </c>
      <c r="K222" t="str">
        <f t="shared" si="11"/>
        <v/>
      </c>
      <c r="M222" s="8" t="str">
        <f t="shared" si="12"/>
        <v/>
      </c>
    </row>
    <row r="223" spans="10:13">
      <c r="J223" t="str">
        <f t="shared" si="10"/>
        <v/>
      </c>
      <c r="K223" t="str">
        <f t="shared" si="11"/>
        <v/>
      </c>
      <c r="M223" s="8" t="str">
        <f t="shared" si="12"/>
        <v/>
      </c>
    </row>
    <row r="224" spans="10:13">
      <c r="J224" t="str">
        <f t="shared" si="10"/>
        <v/>
      </c>
      <c r="K224" t="str">
        <f t="shared" si="11"/>
        <v/>
      </c>
      <c r="M224" s="8" t="str">
        <f t="shared" si="12"/>
        <v/>
      </c>
    </row>
    <row r="225" spans="10:13">
      <c r="J225" t="str">
        <f t="shared" si="10"/>
        <v/>
      </c>
      <c r="K225" t="str">
        <f t="shared" si="11"/>
        <v/>
      </c>
      <c r="M225" s="8" t="str">
        <f t="shared" si="12"/>
        <v/>
      </c>
    </row>
    <row r="226" spans="10:13">
      <c r="J226" t="str">
        <f t="shared" si="10"/>
        <v/>
      </c>
      <c r="K226" t="str">
        <f t="shared" si="11"/>
        <v/>
      </c>
      <c r="M226" s="8" t="str">
        <f t="shared" si="12"/>
        <v/>
      </c>
    </row>
    <row r="227" spans="10:13">
      <c r="J227" t="str">
        <f t="shared" si="10"/>
        <v/>
      </c>
      <c r="K227" t="str">
        <f t="shared" si="11"/>
        <v/>
      </c>
      <c r="M227" s="8" t="str">
        <f t="shared" si="12"/>
        <v/>
      </c>
    </row>
    <row r="228" spans="10:13">
      <c r="J228" t="str">
        <f t="shared" si="10"/>
        <v/>
      </c>
      <c r="K228" t="str">
        <f t="shared" si="11"/>
        <v/>
      </c>
      <c r="M228" s="8" t="str">
        <f t="shared" si="12"/>
        <v/>
      </c>
    </row>
    <row r="229" spans="10:13">
      <c r="J229" t="str">
        <f t="shared" si="10"/>
        <v/>
      </c>
      <c r="K229" t="str">
        <f t="shared" si="11"/>
        <v/>
      </c>
      <c r="M229" s="8" t="str">
        <f t="shared" si="12"/>
        <v/>
      </c>
    </row>
    <row r="230" spans="10:13">
      <c r="J230" t="str">
        <f t="shared" si="10"/>
        <v/>
      </c>
      <c r="K230" t="str">
        <f t="shared" si="11"/>
        <v/>
      </c>
      <c r="M230" s="8" t="str">
        <f t="shared" si="12"/>
        <v/>
      </c>
    </row>
    <row r="231" spans="10:13">
      <c r="J231" t="str">
        <f t="shared" si="10"/>
        <v/>
      </c>
      <c r="K231" t="str">
        <f t="shared" si="11"/>
        <v/>
      </c>
      <c r="M231" s="8" t="str">
        <f t="shared" si="12"/>
        <v/>
      </c>
    </row>
    <row r="232" spans="10:13">
      <c r="J232" t="str">
        <f t="shared" si="10"/>
        <v/>
      </c>
      <c r="K232" t="str">
        <f t="shared" si="11"/>
        <v/>
      </c>
      <c r="M232" s="8" t="str">
        <f t="shared" si="12"/>
        <v/>
      </c>
    </row>
    <row r="233" spans="10:13">
      <c r="J233" t="str">
        <f t="shared" si="10"/>
        <v/>
      </c>
      <c r="K233" t="str">
        <f t="shared" si="11"/>
        <v/>
      </c>
      <c r="M233" s="8" t="str">
        <f t="shared" si="12"/>
        <v/>
      </c>
    </row>
    <row r="234" spans="10:13">
      <c r="J234" t="str">
        <f t="shared" si="10"/>
        <v/>
      </c>
      <c r="K234" t="str">
        <f t="shared" si="11"/>
        <v/>
      </c>
      <c r="M234" s="8" t="str">
        <f t="shared" si="12"/>
        <v/>
      </c>
    </row>
    <row r="235" spans="10:13">
      <c r="J235" t="str">
        <f t="shared" si="10"/>
        <v/>
      </c>
      <c r="K235" t="str">
        <f t="shared" si="11"/>
        <v/>
      </c>
      <c r="M235" s="8" t="str">
        <f t="shared" si="12"/>
        <v/>
      </c>
    </row>
    <row r="236" spans="10:13">
      <c r="J236" t="str">
        <f t="shared" si="10"/>
        <v/>
      </c>
      <c r="K236" t="str">
        <f t="shared" si="11"/>
        <v/>
      </c>
      <c r="M236" s="8" t="str">
        <f t="shared" si="12"/>
        <v/>
      </c>
    </row>
    <row r="237" spans="10:13">
      <c r="J237" t="str">
        <f t="shared" si="10"/>
        <v/>
      </c>
      <c r="K237" t="str">
        <f t="shared" si="11"/>
        <v/>
      </c>
      <c r="M237" s="8" t="str">
        <f t="shared" si="12"/>
        <v/>
      </c>
    </row>
    <row r="238" spans="10:13">
      <c r="J238" t="str">
        <f t="shared" si="10"/>
        <v/>
      </c>
      <c r="K238" t="str">
        <f t="shared" si="11"/>
        <v/>
      </c>
      <c r="M238" s="8" t="str">
        <f t="shared" si="12"/>
        <v/>
      </c>
    </row>
    <row r="239" spans="10:13">
      <c r="J239" t="str">
        <f t="shared" si="10"/>
        <v/>
      </c>
      <c r="K239" t="str">
        <f t="shared" si="11"/>
        <v/>
      </c>
      <c r="M239" s="8" t="str">
        <f t="shared" si="12"/>
        <v/>
      </c>
    </row>
    <row r="240" spans="10:13">
      <c r="J240" t="str">
        <f t="shared" si="10"/>
        <v/>
      </c>
      <c r="K240" t="str">
        <f t="shared" si="11"/>
        <v/>
      </c>
      <c r="M240" s="8" t="str">
        <f t="shared" si="12"/>
        <v/>
      </c>
    </row>
    <row r="241" spans="10:13">
      <c r="J241" t="str">
        <f t="shared" si="10"/>
        <v/>
      </c>
      <c r="K241" t="str">
        <f t="shared" si="11"/>
        <v/>
      </c>
      <c r="M241" s="8" t="str">
        <f t="shared" si="12"/>
        <v/>
      </c>
    </row>
    <row r="242" spans="10:13">
      <c r="J242" t="str">
        <f t="shared" si="10"/>
        <v/>
      </c>
      <c r="K242" t="str">
        <f t="shared" si="11"/>
        <v/>
      </c>
      <c r="M242" s="8" t="str">
        <f t="shared" si="12"/>
        <v/>
      </c>
    </row>
    <row r="243" spans="10:13">
      <c r="J243" t="str">
        <f t="shared" si="10"/>
        <v/>
      </c>
      <c r="K243" t="str">
        <f t="shared" si="11"/>
        <v/>
      </c>
      <c r="M243" s="8" t="str">
        <f t="shared" si="12"/>
        <v/>
      </c>
    </row>
    <row r="244" spans="10:13">
      <c r="J244" t="str">
        <f t="shared" si="10"/>
        <v/>
      </c>
      <c r="K244" t="str">
        <f t="shared" si="11"/>
        <v/>
      </c>
      <c r="M244" s="8" t="str">
        <f t="shared" si="12"/>
        <v/>
      </c>
    </row>
    <row r="245" spans="10:13">
      <c r="J245" t="str">
        <f t="shared" si="10"/>
        <v/>
      </c>
      <c r="K245" t="str">
        <f t="shared" si="11"/>
        <v/>
      </c>
      <c r="M245" s="8" t="str">
        <f t="shared" si="12"/>
        <v/>
      </c>
    </row>
    <row r="246" spans="10:13">
      <c r="J246" t="str">
        <f t="shared" si="10"/>
        <v/>
      </c>
      <c r="K246" t="str">
        <f t="shared" si="11"/>
        <v/>
      </c>
      <c r="M246" s="8" t="str">
        <f t="shared" si="12"/>
        <v/>
      </c>
    </row>
    <row r="247" spans="10:13">
      <c r="J247" t="str">
        <f t="shared" si="10"/>
        <v/>
      </c>
      <c r="K247" t="str">
        <f t="shared" si="11"/>
        <v/>
      </c>
      <c r="M247" s="8" t="str">
        <f t="shared" si="12"/>
        <v/>
      </c>
    </row>
    <row r="248" spans="10:13">
      <c r="J248" t="str">
        <f t="shared" si="10"/>
        <v/>
      </c>
      <c r="K248" t="str">
        <f t="shared" si="11"/>
        <v/>
      </c>
      <c r="M248" s="8" t="str">
        <f t="shared" si="12"/>
        <v/>
      </c>
    </row>
    <row r="249" spans="10:13">
      <c r="J249" t="str">
        <f t="shared" si="10"/>
        <v/>
      </c>
      <c r="K249" t="str">
        <f t="shared" si="11"/>
        <v/>
      </c>
      <c r="M249" s="8" t="str">
        <f t="shared" si="12"/>
        <v/>
      </c>
    </row>
    <row r="250" spans="10:13">
      <c r="J250" t="str">
        <f t="shared" si="10"/>
        <v/>
      </c>
      <c r="K250" t="str">
        <f t="shared" si="11"/>
        <v/>
      </c>
      <c r="M250" s="8" t="str">
        <f t="shared" si="12"/>
        <v/>
      </c>
    </row>
    <row r="251" spans="10:13">
      <c r="J251" t="str">
        <f t="shared" si="10"/>
        <v/>
      </c>
      <c r="K251" t="str">
        <f t="shared" si="11"/>
        <v/>
      </c>
      <c r="M251" s="8" t="str">
        <f t="shared" si="12"/>
        <v/>
      </c>
    </row>
    <row r="252" spans="10:13">
      <c r="J252" t="str">
        <f t="shared" si="10"/>
        <v/>
      </c>
      <c r="K252" t="str">
        <f t="shared" si="11"/>
        <v/>
      </c>
      <c r="M252" s="8" t="str">
        <f t="shared" si="12"/>
        <v/>
      </c>
    </row>
    <row r="253" spans="10:13">
      <c r="J253" t="str">
        <f t="shared" si="10"/>
        <v/>
      </c>
      <c r="K253" t="str">
        <f t="shared" si="11"/>
        <v/>
      </c>
      <c r="M253" s="8" t="str">
        <f t="shared" si="12"/>
        <v/>
      </c>
    </row>
    <row r="254" spans="10:13">
      <c r="J254" t="str">
        <f t="shared" si="10"/>
        <v/>
      </c>
      <c r="K254" t="str">
        <f t="shared" si="11"/>
        <v/>
      </c>
      <c r="M254" s="8" t="str">
        <f t="shared" si="12"/>
        <v/>
      </c>
    </row>
    <row r="255" spans="10:13">
      <c r="J255" t="str">
        <f t="shared" si="10"/>
        <v/>
      </c>
      <c r="K255" t="str">
        <f t="shared" si="11"/>
        <v/>
      </c>
      <c r="M255" s="8" t="str">
        <f t="shared" si="12"/>
        <v/>
      </c>
    </row>
    <row r="256" spans="10:13">
      <c r="J256" t="str">
        <f t="shared" si="10"/>
        <v/>
      </c>
      <c r="K256" t="str">
        <f t="shared" si="11"/>
        <v/>
      </c>
      <c r="M256" s="8" t="str">
        <f t="shared" si="12"/>
        <v/>
      </c>
    </row>
    <row r="257" spans="10:13">
      <c r="J257" t="str">
        <f t="shared" si="10"/>
        <v/>
      </c>
      <c r="K257" t="str">
        <f t="shared" si="11"/>
        <v/>
      </c>
      <c r="M257" s="8" t="str">
        <f t="shared" si="12"/>
        <v/>
      </c>
    </row>
    <row r="258" spans="10:13">
      <c r="J258" t="str">
        <f t="shared" si="10"/>
        <v/>
      </c>
      <c r="K258" t="str">
        <f t="shared" si="11"/>
        <v/>
      </c>
      <c r="M258" s="8" t="str">
        <f t="shared" si="12"/>
        <v/>
      </c>
    </row>
    <row r="259" spans="10:13">
      <c r="J259" t="str">
        <f t="shared" si="10"/>
        <v/>
      </c>
      <c r="K259" t="str">
        <f t="shared" si="11"/>
        <v/>
      </c>
      <c r="M259" s="8" t="str">
        <f t="shared" si="12"/>
        <v/>
      </c>
    </row>
    <row r="260" spans="10:13">
      <c r="J260" t="str">
        <f t="shared" si="10"/>
        <v/>
      </c>
      <c r="K260" t="str">
        <f t="shared" si="11"/>
        <v/>
      </c>
      <c r="M260" s="8" t="str">
        <f t="shared" si="12"/>
        <v/>
      </c>
    </row>
    <row r="261" spans="10:13">
      <c r="J261" t="str">
        <f t="shared" si="10"/>
        <v/>
      </c>
      <c r="K261" t="str">
        <f t="shared" si="11"/>
        <v/>
      </c>
      <c r="M261" s="8" t="str">
        <f t="shared" si="12"/>
        <v/>
      </c>
    </row>
    <row r="262" spans="10:13">
      <c r="J262" t="str">
        <f t="shared" si="10"/>
        <v/>
      </c>
      <c r="K262" t="str">
        <f t="shared" si="11"/>
        <v/>
      </c>
      <c r="M262" s="8" t="str">
        <f t="shared" si="12"/>
        <v/>
      </c>
    </row>
    <row r="263" spans="10:13">
      <c r="J263" t="str">
        <f t="shared" ref="J263:J326" si="13">IF($I263="B","Baixa",IF($I263="M","Média",IF($I263="","","Alta")))</f>
        <v/>
      </c>
      <c r="K263" t="str">
        <f t="shared" ref="K263:K326" si="14">IF(ISBLANK(F263),"",IF(F263="ALI",IF(I263="B",7,IF(I263="M",10,15)),IF(F263="AIE",IF(I263="B",5,IF(I263="M",7,10)),IF(F263="SE",IF(I263="B",4,IF(I263="M",5,7)),IF(OR(F263="EE",F263="CE"),IF(I263="B",3,IF(I263="M",4,6)))))))</f>
        <v/>
      </c>
      <c r="M263" s="8" t="str">
        <f t="shared" si="12"/>
        <v/>
      </c>
    </row>
    <row r="264" spans="10:13">
      <c r="J264" t="str">
        <f t="shared" si="13"/>
        <v/>
      </c>
      <c r="K264" t="str">
        <f t="shared" si="14"/>
        <v/>
      </c>
      <c r="M264" s="8" t="str">
        <f t="shared" ref="M264:M327" si="15">IF(OR(E264="",E264="Refinamento"),"",K264*L264)</f>
        <v/>
      </c>
    </row>
    <row r="265" spans="10:13">
      <c r="J265" t="str">
        <f t="shared" si="13"/>
        <v/>
      </c>
      <c r="K265" t="str">
        <f t="shared" si="14"/>
        <v/>
      </c>
      <c r="M265" s="8" t="str">
        <f t="shared" si="15"/>
        <v/>
      </c>
    </row>
    <row r="266" spans="10:13">
      <c r="J266" t="str">
        <f t="shared" si="13"/>
        <v/>
      </c>
      <c r="K266" t="str">
        <f t="shared" si="14"/>
        <v/>
      </c>
      <c r="M266" s="8" t="str">
        <f t="shared" si="15"/>
        <v/>
      </c>
    </row>
    <row r="267" spans="10:13">
      <c r="J267" t="str">
        <f t="shared" si="13"/>
        <v/>
      </c>
      <c r="K267" t="str">
        <f t="shared" si="14"/>
        <v/>
      </c>
      <c r="M267" s="8" t="str">
        <f t="shared" si="15"/>
        <v/>
      </c>
    </row>
    <row r="268" spans="10:13">
      <c r="J268" t="str">
        <f t="shared" si="13"/>
        <v/>
      </c>
      <c r="K268" t="str">
        <f t="shared" si="14"/>
        <v/>
      </c>
      <c r="M268" s="8" t="str">
        <f t="shared" si="15"/>
        <v/>
      </c>
    </row>
    <row r="269" spans="10:13">
      <c r="J269" t="str">
        <f t="shared" si="13"/>
        <v/>
      </c>
      <c r="K269" t="str">
        <f t="shared" si="14"/>
        <v/>
      </c>
      <c r="M269" s="8" t="str">
        <f t="shared" si="15"/>
        <v/>
      </c>
    </row>
    <row r="270" spans="10:13">
      <c r="J270" t="str">
        <f t="shared" si="13"/>
        <v/>
      </c>
      <c r="K270" t="str">
        <f t="shared" si="14"/>
        <v/>
      </c>
      <c r="M270" s="8" t="str">
        <f t="shared" si="15"/>
        <v/>
      </c>
    </row>
    <row r="271" spans="10:13">
      <c r="J271" t="str">
        <f t="shared" si="13"/>
        <v/>
      </c>
      <c r="K271" t="str">
        <f t="shared" si="14"/>
        <v/>
      </c>
      <c r="M271" s="8" t="str">
        <f t="shared" si="15"/>
        <v/>
      </c>
    </row>
    <row r="272" spans="10:13">
      <c r="J272" t="str">
        <f t="shared" si="13"/>
        <v/>
      </c>
      <c r="K272" t="str">
        <f t="shared" si="14"/>
        <v/>
      </c>
      <c r="M272" s="8" t="str">
        <f t="shared" si="15"/>
        <v/>
      </c>
    </row>
    <row r="273" spans="10:13">
      <c r="J273" t="str">
        <f t="shared" si="13"/>
        <v/>
      </c>
      <c r="K273" t="str">
        <f t="shared" si="14"/>
        <v/>
      </c>
      <c r="M273" s="8" t="str">
        <f t="shared" si="15"/>
        <v/>
      </c>
    </row>
    <row r="274" spans="10:13">
      <c r="J274" t="str">
        <f t="shared" si="13"/>
        <v/>
      </c>
      <c r="K274" t="str">
        <f t="shared" si="14"/>
        <v/>
      </c>
      <c r="M274" s="8" t="str">
        <f t="shared" si="15"/>
        <v/>
      </c>
    </row>
    <row r="275" spans="10:13">
      <c r="J275" t="str">
        <f t="shared" si="13"/>
        <v/>
      </c>
      <c r="K275" t="str">
        <f t="shared" si="14"/>
        <v/>
      </c>
      <c r="M275" s="8" t="str">
        <f t="shared" si="15"/>
        <v/>
      </c>
    </row>
    <row r="276" spans="10:13">
      <c r="J276" t="str">
        <f t="shared" si="13"/>
        <v/>
      </c>
      <c r="K276" t="str">
        <f t="shared" si="14"/>
        <v/>
      </c>
      <c r="M276" s="8" t="str">
        <f t="shared" si="15"/>
        <v/>
      </c>
    </row>
    <row r="277" spans="10:13">
      <c r="J277" t="str">
        <f t="shared" si="13"/>
        <v/>
      </c>
      <c r="K277" t="str">
        <f t="shared" si="14"/>
        <v/>
      </c>
      <c r="M277" s="8" t="str">
        <f t="shared" si="15"/>
        <v/>
      </c>
    </row>
    <row r="278" spans="10:13">
      <c r="J278" t="str">
        <f t="shared" si="13"/>
        <v/>
      </c>
      <c r="K278" t="str">
        <f t="shared" si="14"/>
        <v/>
      </c>
      <c r="M278" s="8" t="str">
        <f t="shared" si="15"/>
        <v/>
      </c>
    </row>
    <row r="279" spans="10:13">
      <c r="J279" t="str">
        <f t="shared" si="13"/>
        <v/>
      </c>
      <c r="K279" t="str">
        <f t="shared" si="14"/>
        <v/>
      </c>
      <c r="M279" s="8" t="str">
        <f t="shared" si="15"/>
        <v/>
      </c>
    </row>
    <row r="280" spans="10:13">
      <c r="J280" t="str">
        <f t="shared" si="13"/>
        <v/>
      </c>
      <c r="K280" t="str">
        <f t="shared" si="14"/>
        <v/>
      </c>
      <c r="M280" s="8" t="str">
        <f t="shared" si="15"/>
        <v/>
      </c>
    </row>
    <row r="281" spans="10:13">
      <c r="J281" t="str">
        <f t="shared" si="13"/>
        <v/>
      </c>
      <c r="K281" t="str">
        <f t="shared" si="14"/>
        <v/>
      </c>
      <c r="M281" s="8" t="str">
        <f t="shared" si="15"/>
        <v/>
      </c>
    </row>
    <row r="282" spans="10:13">
      <c r="J282" t="str">
        <f t="shared" si="13"/>
        <v/>
      </c>
      <c r="K282" t="str">
        <f t="shared" si="14"/>
        <v/>
      </c>
      <c r="M282" s="8" t="str">
        <f t="shared" si="15"/>
        <v/>
      </c>
    </row>
    <row r="283" spans="10:13">
      <c r="J283" t="str">
        <f t="shared" si="13"/>
        <v/>
      </c>
      <c r="K283" t="str">
        <f t="shared" si="14"/>
        <v/>
      </c>
      <c r="M283" s="8" t="str">
        <f t="shared" si="15"/>
        <v/>
      </c>
    </row>
    <row r="284" spans="10:13">
      <c r="J284" t="str">
        <f t="shared" si="13"/>
        <v/>
      </c>
      <c r="K284" t="str">
        <f t="shared" si="14"/>
        <v/>
      </c>
      <c r="M284" s="8" t="str">
        <f t="shared" si="15"/>
        <v/>
      </c>
    </row>
    <row r="285" spans="10:13">
      <c r="J285" t="str">
        <f t="shared" si="13"/>
        <v/>
      </c>
      <c r="K285" t="str">
        <f t="shared" si="14"/>
        <v/>
      </c>
      <c r="M285" s="8" t="str">
        <f t="shared" si="15"/>
        <v/>
      </c>
    </row>
    <row r="286" spans="10:13">
      <c r="J286" t="str">
        <f t="shared" si="13"/>
        <v/>
      </c>
      <c r="K286" t="str">
        <f t="shared" si="14"/>
        <v/>
      </c>
      <c r="M286" s="8" t="str">
        <f t="shared" si="15"/>
        <v/>
      </c>
    </row>
    <row r="287" spans="10:13">
      <c r="J287" t="str">
        <f t="shared" si="13"/>
        <v/>
      </c>
      <c r="K287" t="str">
        <f t="shared" si="14"/>
        <v/>
      </c>
      <c r="M287" s="8" t="str">
        <f t="shared" si="15"/>
        <v/>
      </c>
    </row>
    <row r="288" spans="10:13">
      <c r="J288" t="str">
        <f t="shared" si="13"/>
        <v/>
      </c>
      <c r="K288" t="str">
        <f t="shared" si="14"/>
        <v/>
      </c>
      <c r="M288" s="8" t="str">
        <f t="shared" si="15"/>
        <v/>
      </c>
    </row>
    <row r="289" spans="10:13">
      <c r="J289" t="str">
        <f t="shared" si="13"/>
        <v/>
      </c>
      <c r="K289" t="str">
        <f t="shared" si="14"/>
        <v/>
      </c>
      <c r="M289" s="8" t="str">
        <f t="shared" si="15"/>
        <v/>
      </c>
    </row>
    <row r="290" spans="10:13">
      <c r="J290" t="str">
        <f t="shared" si="13"/>
        <v/>
      </c>
      <c r="K290" t="str">
        <f t="shared" si="14"/>
        <v/>
      </c>
      <c r="M290" s="8" t="str">
        <f t="shared" si="15"/>
        <v/>
      </c>
    </row>
    <row r="291" spans="10:13">
      <c r="J291" t="str">
        <f t="shared" si="13"/>
        <v/>
      </c>
      <c r="K291" t="str">
        <f t="shared" si="14"/>
        <v/>
      </c>
      <c r="M291" s="8" t="str">
        <f t="shared" si="15"/>
        <v/>
      </c>
    </row>
    <row r="292" spans="10:13">
      <c r="J292" t="str">
        <f t="shared" si="13"/>
        <v/>
      </c>
      <c r="K292" t="str">
        <f t="shared" si="14"/>
        <v/>
      </c>
      <c r="M292" s="8" t="str">
        <f t="shared" si="15"/>
        <v/>
      </c>
    </row>
    <row r="293" spans="10:13">
      <c r="J293" t="str">
        <f t="shared" si="13"/>
        <v/>
      </c>
      <c r="K293" t="str">
        <f t="shared" si="14"/>
        <v/>
      </c>
      <c r="M293" s="8" t="str">
        <f t="shared" si="15"/>
        <v/>
      </c>
    </row>
    <row r="294" spans="10:13">
      <c r="J294" t="str">
        <f t="shared" si="13"/>
        <v/>
      </c>
      <c r="K294" t="str">
        <f t="shared" si="14"/>
        <v/>
      </c>
      <c r="M294" s="8" t="str">
        <f t="shared" si="15"/>
        <v/>
      </c>
    </row>
    <row r="295" spans="10:13">
      <c r="J295" t="str">
        <f t="shared" si="13"/>
        <v/>
      </c>
      <c r="K295" t="str">
        <f t="shared" si="14"/>
        <v/>
      </c>
      <c r="M295" s="8" t="str">
        <f t="shared" si="15"/>
        <v/>
      </c>
    </row>
    <row r="296" spans="10:13">
      <c r="J296" t="str">
        <f t="shared" si="13"/>
        <v/>
      </c>
      <c r="K296" t="str">
        <f t="shared" si="14"/>
        <v/>
      </c>
      <c r="M296" s="8" t="str">
        <f t="shared" si="15"/>
        <v/>
      </c>
    </row>
    <row r="297" spans="10:13">
      <c r="J297" t="str">
        <f t="shared" si="13"/>
        <v/>
      </c>
      <c r="K297" t="str">
        <f t="shared" si="14"/>
        <v/>
      </c>
      <c r="M297" s="8" t="str">
        <f t="shared" si="15"/>
        <v/>
      </c>
    </row>
    <row r="298" spans="10:13">
      <c r="J298" t="str">
        <f t="shared" si="13"/>
        <v/>
      </c>
      <c r="K298" t="str">
        <f t="shared" si="14"/>
        <v/>
      </c>
      <c r="M298" s="8" t="str">
        <f t="shared" si="15"/>
        <v/>
      </c>
    </row>
    <row r="299" spans="10:13">
      <c r="J299" t="str">
        <f t="shared" si="13"/>
        <v/>
      </c>
      <c r="K299" t="str">
        <f t="shared" si="14"/>
        <v/>
      </c>
      <c r="M299" s="8" t="str">
        <f t="shared" si="15"/>
        <v/>
      </c>
    </row>
    <row r="300" spans="10:13">
      <c r="J300" t="str">
        <f t="shared" si="13"/>
        <v/>
      </c>
      <c r="K300" t="str">
        <f t="shared" si="14"/>
        <v/>
      </c>
      <c r="M300" s="8" t="str">
        <f t="shared" si="15"/>
        <v/>
      </c>
    </row>
    <row r="301" spans="10:13">
      <c r="J301" t="str">
        <f t="shared" si="13"/>
        <v/>
      </c>
      <c r="K301" t="str">
        <f t="shared" si="14"/>
        <v/>
      </c>
      <c r="M301" s="8" t="str">
        <f t="shared" si="15"/>
        <v/>
      </c>
    </row>
    <row r="302" spans="10:13">
      <c r="J302" t="str">
        <f t="shared" si="13"/>
        <v/>
      </c>
      <c r="K302" t="str">
        <f t="shared" si="14"/>
        <v/>
      </c>
      <c r="M302" s="8" t="str">
        <f t="shared" si="15"/>
        <v/>
      </c>
    </row>
    <row r="303" spans="10:13">
      <c r="J303" t="str">
        <f t="shared" si="13"/>
        <v/>
      </c>
      <c r="K303" t="str">
        <f t="shared" si="14"/>
        <v/>
      </c>
      <c r="M303" s="8" t="str">
        <f t="shared" si="15"/>
        <v/>
      </c>
    </row>
    <row r="304" spans="10:13">
      <c r="J304" t="str">
        <f t="shared" si="13"/>
        <v/>
      </c>
      <c r="K304" t="str">
        <f t="shared" si="14"/>
        <v/>
      </c>
      <c r="M304" s="8" t="str">
        <f t="shared" si="15"/>
        <v/>
      </c>
    </row>
    <row r="305" spans="10:13">
      <c r="J305" t="str">
        <f t="shared" si="13"/>
        <v/>
      </c>
      <c r="K305" t="str">
        <f t="shared" si="14"/>
        <v/>
      </c>
      <c r="M305" s="8" t="str">
        <f t="shared" si="15"/>
        <v/>
      </c>
    </row>
    <row r="306" spans="10:13">
      <c r="J306" t="str">
        <f t="shared" si="13"/>
        <v/>
      </c>
      <c r="K306" t="str">
        <f t="shared" si="14"/>
        <v/>
      </c>
      <c r="M306" s="8" t="str">
        <f t="shared" si="15"/>
        <v/>
      </c>
    </row>
    <row r="307" spans="10:13">
      <c r="J307" t="str">
        <f t="shared" si="13"/>
        <v/>
      </c>
      <c r="K307" t="str">
        <f t="shared" si="14"/>
        <v/>
      </c>
      <c r="M307" s="8" t="str">
        <f t="shared" si="15"/>
        <v/>
      </c>
    </row>
    <row r="308" spans="10:13">
      <c r="J308" t="str">
        <f t="shared" si="13"/>
        <v/>
      </c>
      <c r="K308" t="str">
        <f t="shared" si="14"/>
        <v/>
      </c>
      <c r="M308" s="8" t="str">
        <f t="shared" si="15"/>
        <v/>
      </c>
    </row>
    <row r="309" spans="10:13">
      <c r="J309" t="str">
        <f t="shared" si="13"/>
        <v/>
      </c>
      <c r="K309" t="str">
        <f t="shared" si="14"/>
        <v/>
      </c>
      <c r="M309" s="8" t="str">
        <f t="shared" si="15"/>
        <v/>
      </c>
    </row>
    <row r="310" spans="10:13">
      <c r="J310" t="str">
        <f t="shared" si="13"/>
        <v/>
      </c>
      <c r="K310" t="str">
        <f t="shared" si="14"/>
        <v/>
      </c>
      <c r="M310" s="8" t="str">
        <f t="shared" si="15"/>
        <v/>
      </c>
    </row>
    <row r="311" spans="10:13">
      <c r="J311" t="str">
        <f t="shared" si="13"/>
        <v/>
      </c>
      <c r="K311" t="str">
        <f t="shared" si="14"/>
        <v/>
      </c>
      <c r="M311" s="8" t="str">
        <f t="shared" si="15"/>
        <v/>
      </c>
    </row>
    <row r="312" spans="10:13">
      <c r="J312" t="str">
        <f t="shared" si="13"/>
        <v/>
      </c>
      <c r="K312" t="str">
        <f t="shared" si="14"/>
        <v/>
      </c>
      <c r="M312" s="8" t="str">
        <f t="shared" si="15"/>
        <v/>
      </c>
    </row>
    <row r="313" spans="10:13">
      <c r="J313" t="str">
        <f t="shared" si="13"/>
        <v/>
      </c>
      <c r="K313" t="str">
        <f t="shared" si="14"/>
        <v/>
      </c>
      <c r="M313" s="8" t="str">
        <f t="shared" si="15"/>
        <v/>
      </c>
    </row>
    <row r="314" spans="10:13">
      <c r="J314" t="str">
        <f t="shared" si="13"/>
        <v/>
      </c>
      <c r="K314" t="str">
        <f t="shared" si="14"/>
        <v/>
      </c>
      <c r="M314" s="8" t="str">
        <f t="shared" si="15"/>
        <v/>
      </c>
    </row>
    <row r="315" spans="10:13">
      <c r="J315" t="str">
        <f t="shared" si="13"/>
        <v/>
      </c>
      <c r="K315" t="str">
        <f t="shared" si="14"/>
        <v/>
      </c>
      <c r="M315" s="8" t="str">
        <f t="shared" si="15"/>
        <v/>
      </c>
    </row>
    <row r="316" spans="10:13">
      <c r="J316" t="str">
        <f t="shared" si="13"/>
        <v/>
      </c>
      <c r="K316" t="str">
        <f t="shared" si="14"/>
        <v/>
      </c>
      <c r="M316" s="8" t="str">
        <f t="shared" si="15"/>
        <v/>
      </c>
    </row>
    <row r="317" spans="10:13">
      <c r="J317" t="str">
        <f t="shared" si="13"/>
        <v/>
      </c>
      <c r="K317" t="str">
        <f t="shared" si="14"/>
        <v/>
      </c>
      <c r="M317" s="8" t="str">
        <f t="shared" si="15"/>
        <v/>
      </c>
    </row>
    <row r="318" spans="10:13">
      <c r="J318" t="str">
        <f t="shared" si="13"/>
        <v/>
      </c>
      <c r="K318" t="str">
        <f t="shared" si="14"/>
        <v/>
      </c>
      <c r="M318" s="8" t="str">
        <f t="shared" si="15"/>
        <v/>
      </c>
    </row>
    <row r="319" spans="10:13">
      <c r="J319" t="str">
        <f t="shared" si="13"/>
        <v/>
      </c>
      <c r="K319" t="str">
        <f t="shared" si="14"/>
        <v/>
      </c>
      <c r="M319" s="8" t="str">
        <f t="shared" si="15"/>
        <v/>
      </c>
    </row>
    <row r="320" spans="10:13">
      <c r="J320" t="str">
        <f t="shared" si="13"/>
        <v/>
      </c>
      <c r="K320" t="str">
        <f t="shared" si="14"/>
        <v/>
      </c>
      <c r="M320" s="8" t="str">
        <f t="shared" si="15"/>
        <v/>
      </c>
    </row>
    <row r="321" spans="10:13">
      <c r="J321" t="str">
        <f t="shared" si="13"/>
        <v/>
      </c>
      <c r="K321" t="str">
        <f t="shared" si="14"/>
        <v/>
      </c>
      <c r="M321" s="8" t="str">
        <f t="shared" si="15"/>
        <v/>
      </c>
    </row>
    <row r="322" spans="10:13">
      <c r="J322" t="str">
        <f t="shared" si="13"/>
        <v/>
      </c>
      <c r="K322" t="str">
        <f t="shared" si="14"/>
        <v/>
      </c>
      <c r="M322" s="8" t="str">
        <f t="shared" si="15"/>
        <v/>
      </c>
    </row>
    <row r="323" spans="10:13">
      <c r="J323" t="str">
        <f t="shared" si="13"/>
        <v/>
      </c>
      <c r="K323" t="str">
        <f t="shared" si="14"/>
        <v/>
      </c>
      <c r="M323" s="8" t="str">
        <f t="shared" si="15"/>
        <v/>
      </c>
    </row>
    <row r="324" spans="10:13">
      <c r="J324" t="str">
        <f t="shared" si="13"/>
        <v/>
      </c>
      <c r="K324" t="str">
        <f t="shared" si="14"/>
        <v/>
      </c>
      <c r="M324" s="8" t="str">
        <f t="shared" si="15"/>
        <v/>
      </c>
    </row>
    <row r="325" spans="10:13">
      <c r="J325" t="str">
        <f t="shared" si="13"/>
        <v/>
      </c>
      <c r="K325" t="str">
        <f t="shared" si="14"/>
        <v/>
      </c>
      <c r="M325" s="8" t="str">
        <f t="shared" si="15"/>
        <v/>
      </c>
    </row>
    <row r="326" spans="10:13">
      <c r="J326" t="str">
        <f t="shared" si="13"/>
        <v/>
      </c>
      <c r="K326" t="str">
        <f t="shared" si="14"/>
        <v/>
      </c>
      <c r="M326" s="8" t="str">
        <f t="shared" si="15"/>
        <v/>
      </c>
    </row>
    <row r="327" spans="10:13">
      <c r="J327" t="str">
        <f t="shared" ref="J327:J390" si="16">IF($I327="B","Baixa",IF($I327="M","Média",IF($I327="","","Alta")))</f>
        <v/>
      </c>
      <c r="K327" t="str">
        <f t="shared" ref="K327:K390" si="17">IF(ISBLANK(F327),"",IF(F327="ALI",IF(I327="B",7,IF(I327="M",10,15)),IF(F327="AIE",IF(I327="B",5,IF(I327="M",7,10)),IF(F327="SE",IF(I327="B",4,IF(I327="M",5,7)),IF(OR(F327="EE",F327="CE"),IF(I327="B",3,IF(I327="M",4,6)))))))</f>
        <v/>
      </c>
      <c r="M327" s="8" t="str">
        <f t="shared" si="15"/>
        <v/>
      </c>
    </row>
    <row r="328" spans="10:13">
      <c r="J328" t="str">
        <f t="shared" si="16"/>
        <v/>
      </c>
      <c r="K328" t="str">
        <f t="shared" si="17"/>
        <v/>
      </c>
      <c r="M328" s="8" t="str">
        <f t="shared" ref="M328:M391" si="18">IF(OR(E328="",E328="Refinamento"),"",K328*L328)</f>
        <v/>
      </c>
    </row>
    <row r="329" spans="10:13">
      <c r="J329" t="str">
        <f t="shared" si="16"/>
        <v/>
      </c>
      <c r="K329" t="str">
        <f t="shared" si="17"/>
        <v/>
      </c>
      <c r="M329" s="8" t="str">
        <f t="shared" si="18"/>
        <v/>
      </c>
    </row>
    <row r="330" spans="10:13">
      <c r="J330" t="str">
        <f t="shared" si="16"/>
        <v/>
      </c>
      <c r="K330" t="str">
        <f t="shared" si="17"/>
        <v/>
      </c>
      <c r="M330" s="8" t="str">
        <f t="shared" si="18"/>
        <v/>
      </c>
    </row>
    <row r="331" spans="10:13">
      <c r="J331" t="str">
        <f t="shared" si="16"/>
        <v/>
      </c>
      <c r="K331" t="str">
        <f t="shared" si="17"/>
        <v/>
      </c>
      <c r="M331" s="8" t="str">
        <f t="shared" si="18"/>
        <v/>
      </c>
    </row>
    <row r="332" spans="10:13">
      <c r="J332" t="str">
        <f t="shared" si="16"/>
        <v/>
      </c>
      <c r="K332" t="str">
        <f t="shared" si="17"/>
        <v/>
      </c>
      <c r="M332" s="8" t="str">
        <f t="shared" si="18"/>
        <v/>
      </c>
    </row>
    <row r="333" spans="10:13">
      <c r="J333" t="str">
        <f t="shared" si="16"/>
        <v/>
      </c>
      <c r="K333" t="str">
        <f t="shared" si="17"/>
        <v/>
      </c>
      <c r="M333" s="8" t="str">
        <f t="shared" si="18"/>
        <v/>
      </c>
    </row>
    <row r="334" spans="10:13">
      <c r="J334" t="str">
        <f t="shared" si="16"/>
        <v/>
      </c>
      <c r="K334" t="str">
        <f t="shared" si="17"/>
        <v/>
      </c>
      <c r="M334" s="8" t="str">
        <f t="shared" si="18"/>
        <v/>
      </c>
    </row>
    <row r="335" spans="10:13">
      <c r="J335" t="str">
        <f t="shared" si="16"/>
        <v/>
      </c>
      <c r="K335" t="str">
        <f t="shared" si="17"/>
        <v/>
      </c>
      <c r="M335" s="8" t="str">
        <f t="shared" si="18"/>
        <v/>
      </c>
    </row>
    <row r="336" spans="10:13">
      <c r="J336" t="str">
        <f t="shared" si="16"/>
        <v/>
      </c>
      <c r="K336" t="str">
        <f t="shared" si="17"/>
        <v/>
      </c>
      <c r="M336" s="8" t="str">
        <f t="shared" si="18"/>
        <v/>
      </c>
    </row>
    <row r="337" spans="10:13">
      <c r="J337" t="str">
        <f t="shared" si="16"/>
        <v/>
      </c>
      <c r="K337" t="str">
        <f t="shared" si="17"/>
        <v/>
      </c>
      <c r="M337" s="8" t="str">
        <f t="shared" si="18"/>
        <v/>
      </c>
    </row>
    <row r="338" spans="10:13">
      <c r="J338" t="str">
        <f t="shared" si="16"/>
        <v/>
      </c>
      <c r="K338" t="str">
        <f t="shared" si="17"/>
        <v/>
      </c>
      <c r="M338" s="8" t="str">
        <f t="shared" si="18"/>
        <v/>
      </c>
    </row>
    <row r="339" spans="10:13">
      <c r="J339" t="str">
        <f t="shared" si="16"/>
        <v/>
      </c>
      <c r="K339" t="str">
        <f t="shared" si="17"/>
        <v/>
      </c>
      <c r="M339" s="8" t="str">
        <f t="shared" si="18"/>
        <v/>
      </c>
    </row>
    <row r="340" spans="10:13">
      <c r="J340" t="str">
        <f t="shared" si="16"/>
        <v/>
      </c>
      <c r="K340" t="str">
        <f t="shared" si="17"/>
        <v/>
      </c>
      <c r="M340" s="8" t="str">
        <f t="shared" si="18"/>
        <v/>
      </c>
    </row>
    <row r="341" spans="10:13">
      <c r="J341" t="str">
        <f t="shared" si="16"/>
        <v/>
      </c>
      <c r="K341" t="str">
        <f t="shared" si="17"/>
        <v/>
      </c>
      <c r="M341" s="8" t="str">
        <f t="shared" si="18"/>
        <v/>
      </c>
    </row>
    <row r="342" spans="10:13">
      <c r="J342" t="str">
        <f t="shared" si="16"/>
        <v/>
      </c>
      <c r="K342" t="str">
        <f t="shared" si="17"/>
        <v/>
      </c>
      <c r="M342" s="8" t="str">
        <f t="shared" si="18"/>
        <v/>
      </c>
    </row>
    <row r="343" spans="10:13">
      <c r="J343" t="str">
        <f t="shared" si="16"/>
        <v/>
      </c>
      <c r="K343" t="str">
        <f t="shared" si="17"/>
        <v/>
      </c>
      <c r="M343" s="8" t="str">
        <f t="shared" si="18"/>
        <v/>
      </c>
    </row>
    <row r="344" spans="10:13">
      <c r="J344" t="str">
        <f t="shared" si="16"/>
        <v/>
      </c>
      <c r="K344" t="str">
        <f t="shared" si="17"/>
        <v/>
      </c>
      <c r="M344" s="8" t="str">
        <f t="shared" si="18"/>
        <v/>
      </c>
    </row>
    <row r="345" spans="10:13">
      <c r="J345" t="str">
        <f t="shared" si="16"/>
        <v/>
      </c>
      <c r="K345" t="str">
        <f t="shared" si="17"/>
        <v/>
      </c>
      <c r="M345" s="8" t="str">
        <f t="shared" si="18"/>
        <v/>
      </c>
    </row>
    <row r="346" spans="10:13">
      <c r="J346" t="str">
        <f t="shared" si="16"/>
        <v/>
      </c>
      <c r="K346" t="str">
        <f t="shared" si="17"/>
        <v/>
      </c>
      <c r="M346" s="8" t="str">
        <f t="shared" si="18"/>
        <v/>
      </c>
    </row>
    <row r="347" spans="10:13">
      <c r="J347" t="str">
        <f t="shared" si="16"/>
        <v/>
      </c>
      <c r="K347" t="str">
        <f t="shared" si="17"/>
        <v/>
      </c>
      <c r="M347" s="8" t="str">
        <f t="shared" si="18"/>
        <v/>
      </c>
    </row>
    <row r="348" spans="10:13">
      <c r="J348" t="str">
        <f t="shared" si="16"/>
        <v/>
      </c>
      <c r="K348" t="str">
        <f t="shared" si="17"/>
        <v/>
      </c>
      <c r="M348" s="8" t="str">
        <f t="shared" si="18"/>
        <v/>
      </c>
    </row>
    <row r="349" spans="10:13">
      <c r="J349" t="str">
        <f t="shared" si="16"/>
        <v/>
      </c>
      <c r="K349" t="str">
        <f t="shared" si="17"/>
        <v/>
      </c>
      <c r="M349" s="8" t="str">
        <f t="shared" si="18"/>
        <v/>
      </c>
    </row>
    <row r="350" spans="10:13">
      <c r="J350" t="str">
        <f t="shared" si="16"/>
        <v/>
      </c>
      <c r="K350" t="str">
        <f t="shared" si="17"/>
        <v/>
      </c>
      <c r="M350" s="8" t="str">
        <f t="shared" si="18"/>
        <v/>
      </c>
    </row>
    <row r="351" spans="10:13">
      <c r="J351" t="str">
        <f t="shared" si="16"/>
        <v/>
      </c>
      <c r="K351" t="str">
        <f t="shared" si="17"/>
        <v/>
      </c>
      <c r="M351" s="8" t="str">
        <f t="shared" si="18"/>
        <v/>
      </c>
    </row>
    <row r="352" spans="10:13">
      <c r="J352" t="str">
        <f t="shared" si="16"/>
        <v/>
      </c>
      <c r="K352" t="str">
        <f t="shared" si="17"/>
        <v/>
      </c>
      <c r="M352" s="8" t="str">
        <f t="shared" si="18"/>
        <v/>
      </c>
    </row>
    <row r="353" spans="10:13">
      <c r="J353" t="str">
        <f t="shared" si="16"/>
        <v/>
      </c>
      <c r="K353" t="str">
        <f t="shared" si="17"/>
        <v/>
      </c>
      <c r="M353" s="8" t="str">
        <f t="shared" si="18"/>
        <v/>
      </c>
    </row>
    <row r="354" spans="10:13">
      <c r="J354" t="str">
        <f t="shared" si="16"/>
        <v/>
      </c>
      <c r="K354" t="str">
        <f t="shared" si="17"/>
        <v/>
      </c>
      <c r="M354" s="8" t="str">
        <f t="shared" si="18"/>
        <v/>
      </c>
    </row>
    <row r="355" spans="10:13">
      <c r="J355" t="str">
        <f t="shared" si="16"/>
        <v/>
      </c>
      <c r="K355" t="str">
        <f t="shared" si="17"/>
        <v/>
      </c>
      <c r="M355" s="8" t="str">
        <f t="shared" si="18"/>
        <v/>
      </c>
    </row>
    <row r="356" spans="10:13">
      <c r="J356" t="str">
        <f t="shared" si="16"/>
        <v/>
      </c>
      <c r="K356" t="str">
        <f t="shared" si="17"/>
        <v/>
      </c>
      <c r="M356" s="8" t="str">
        <f t="shared" si="18"/>
        <v/>
      </c>
    </row>
    <row r="357" spans="10:13">
      <c r="J357" t="str">
        <f t="shared" si="16"/>
        <v/>
      </c>
      <c r="K357" t="str">
        <f t="shared" si="17"/>
        <v/>
      </c>
      <c r="M357" s="8" t="str">
        <f t="shared" si="18"/>
        <v/>
      </c>
    </row>
    <row r="358" spans="10:13">
      <c r="J358" t="str">
        <f t="shared" si="16"/>
        <v/>
      </c>
      <c r="K358" t="str">
        <f t="shared" si="17"/>
        <v/>
      </c>
      <c r="M358" s="8" t="str">
        <f t="shared" si="18"/>
        <v/>
      </c>
    </row>
    <row r="359" spans="10:13">
      <c r="J359" t="str">
        <f t="shared" si="16"/>
        <v/>
      </c>
      <c r="K359" t="str">
        <f t="shared" si="17"/>
        <v/>
      </c>
      <c r="M359" s="8" t="str">
        <f t="shared" si="18"/>
        <v/>
      </c>
    </row>
    <row r="360" spans="10:13">
      <c r="J360" t="str">
        <f t="shared" si="16"/>
        <v/>
      </c>
      <c r="K360" t="str">
        <f t="shared" si="17"/>
        <v/>
      </c>
      <c r="M360" s="8" t="str">
        <f t="shared" si="18"/>
        <v/>
      </c>
    </row>
    <row r="361" spans="10:13">
      <c r="J361" t="str">
        <f t="shared" si="16"/>
        <v/>
      </c>
      <c r="K361" t="str">
        <f t="shared" si="17"/>
        <v/>
      </c>
      <c r="M361" s="8" t="str">
        <f t="shared" si="18"/>
        <v/>
      </c>
    </row>
    <row r="362" spans="10:13">
      <c r="J362" t="str">
        <f t="shared" si="16"/>
        <v/>
      </c>
      <c r="K362" t="str">
        <f t="shared" si="17"/>
        <v/>
      </c>
      <c r="M362" s="8" t="str">
        <f t="shared" si="18"/>
        <v/>
      </c>
    </row>
    <row r="363" spans="10:13">
      <c r="J363" t="str">
        <f t="shared" si="16"/>
        <v/>
      </c>
      <c r="K363" t="str">
        <f t="shared" si="17"/>
        <v/>
      </c>
      <c r="M363" s="8" t="str">
        <f t="shared" si="18"/>
        <v/>
      </c>
    </row>
    <row r="364" spans="10:13">
      <c r="J364" t="str">
        <f t="shared" si="16"/>
        <v/>
      </c>
      <c r="K364" t="str">
        <f t="shared" si="17"/>
        <v/>
      </c>
      <c r="M364" s="8" t="str">
        <f t="shared" si="18"/>
        <v/>
      </c>
    </row>
    <row r="365" spans="10:13">
      <c r="J365" t="str">
        <f t="shared" si="16"/>
        <v/>
      </c>
      <c r="K365" t="str">
        <f t="shared" si="17"/>
        <v/>
      </c>
      <c r="M365" s="8" t="str">
        <f t="shared" si="18"/>
        <v/>
      </c>
    </row>
    <row r="366" spans="10:13">
      <c r="J366" t="str">
        <f t="shared" si="16"/>
        <v/>
      </c>
      <c r="K366" t="str">
        <f t="shared" si="17"/>
        <v/>
      </c>
      <c r="M366" s="8" t="str">
        <f t="shared" si="18"/>
        <v/>
      </c>
    </row>
    <row r="367" spans="10:13">
      <c r="J367" t="str">
        <f t="shared" si="16"/>
        <v/>
      </c>
      <c r="K367" t="str">
        <f t="shared" si="17"/>
        <v/>
      </c>
      <c r="M367" s="8" t="str">
        <f t="shared" si="18"/>
        <v/>
      </c>
    </row>
    <row r="368" spans="10:13">
      <c r="J368" t="str">
        <f t="shared" si="16"/>
        <v/>
      </c>
      <c r="K368" t="str">
        <f t="shared" si="17"/>
        <v/>
      </c>
      <c r="M368" s="8" t="str">
        <f t="shared" si="18"/>
        <v/>
      </c>
    </row>
    <row r="369" spans="10:13">
      <c r="J369" t="str">
        <f t="shared" si="16"/>
        <v/>
      </c>
      <c r="K369" t="str">
        <f t="shared" si="17"/>
        <v/>
      </c>
      <c r="M369" s="8" t="str">
        <f t="shared" si="18"/>
        <v/>
      </c>
    </row>
    <row r="370" spans="10:13">
      <c r="J370" t="str">
        <f t="shared" si="16"/>
        <v/>
      </c>
      <c r="K370" t="str">
        <f t="shared" si="17"/>
        <v/>
      </c>
      <c r="M370" s="8" t="str">
        <f t="shared" si="18"/>
        <v/>
      </c>
    </row>
    <row r="371" spans="10:13">
      <c r="J371" t="str">
        <f t="shared" si="16"/>
        <v/>
      </c>
      <c r="K371" t="str">
        <f t="shared" si="17"/>
        <v/>
      </c>
      <c r="M371" s="8" t="str">
        <f t="shared" si="18"/>
        <v/>
      </c>
    </row>
    <row r="372" spans="10:13">
      <c r="J372" t="str">
        <f t="shared" si="16"/>
        <v/>
      </c>
      <c r="K372" t="str">
        <f t="shared" si="17"/>
        <v/>
      </c>
      <c r="M372" s="8" t="str">
        <f t="shared" si="18"/>
        <v/>
      </c>
    </row>
    <row r="373" spans="10:13">
      <c r="J373" t="str">
        <f t="shared" si="16"/>
        <v/>
      </c>
      <c r="K373" t="str">
        <f t="shared" si="17"/>
        <v/>
      </c>
      <c r="M373" s="8" t="str">
        <f t="shared" si="18"/>
        <v/>
      </c>
    </row>
    <row r="374" spans="10:13">
      <c r="J374" t="str">
        <f t="shared" si="16"/>
        <v/>
      </c>
      <c r="K374" t="str">
        <f t="shared" si="17"/>
        <v/>
      </c>
      <c r="M374" s="8" t="str">
        <f t="shared" si="18"/>
        <v/>
      </c>
    </row>
    <row r="375" spans="10:13">
      <c r="J375" t="str">
        <f t="shared" si="16"/>
        <v/>
      </c>
      <c r="K375" t="str">
        <f t="shared" si="17"/>
        <v/>
      </c>
      <c r="M375" s="8" t="str">
        <f t="shared" si="18"/>
        <v/>
      </c>
    </row>
    <row r="376" spans="10:13">
      <c r="J376" t="str">
        <f t="shared" si="16"/>
        <v/>
      </c>
      <c r="K376" t="str">
        <f t="shared" si="17"/>
        <v/>
      </c>
      <c r="M376" s="8" t="str">
        <f t="shared" si="18"/>
        <v/>
      </c>
    </row>
    <row r="377" spans="10:13">
      <c r="J377" t="str">
        <f t="shared" si="16"/>
        <v/>
      </c>
      <c r="K377" t="str">
        <f t="shared" si="17"/>
        <v/>
      </c>
      <c r="M377" s="8" t="str">
        <f t="shared" si="18"/>
        <v/>
      </c>
    </row>
    <row r="378" spans="10:13">
      <c r="J378" t="str">
        <f t="shared" si="16"/>
        <v/>
      </c>
      <c r="K378" t="str">
        <f t="shared" si="17"/>
        <v/>
      </c>
      <c r="M378" s="8" t="str">
        <f t="shared" si="18"/>
        <v/>
      </c>
    </row>
    <row r="379" spans="10:13">
      <c r="J379" t="str">
        <f t="shared" si="16"/>
        <v/>
      </c>
      <c r="K379" t="str">
        <f t="shared" si="17"/>
        <v/>
      </c>
      <c r="M379" s="8" t="str">
        <f t="shared" si="18"/>
        <v/>
      </c>
    </row>
    <row r="380" spans="10:13">
      <c r="J380" t="str">
        <f t="shared" si="16"/>
        <v/>
      </c>
      <c r="K380" t="str">
        <f t="shared" si="17"/>
        <v/>
      </c>
      <c r="M380" s="8" t="str">
        <f t="shared" si="18"/>
        <v/>
      </c>
    </row>
    <row r="381" spans="10:13">
      <c r="J381" t="str">
        <f t="shared" si="16"/>
        <v/>
      </c>
      <c r="K381" t="str">
        <f t="shared" si="17"/>
        <v/>
      </c>
      <c r="M381" s="8" t="str">
        <f t="shared" si="18"/>
        <v/>
      </c>
    </row>
    <row r="382" spans="10:13">
      <c r="J382" t="str">
        <f t="shared" si="16"/>
        <v/>
      </c>
      <c r="K382" t="str">
        <f t="shared" si="17"/>
        <v/>
      </c>
      <c r="M382" s="8" t="str">
        <f t="shared" si="18"/>
        <v/>
      </c>
    </row>
    <row r="383" spans="10:13">
      <c r="J383" t="str">
        <f t="shared" si="16"/>
        <v/>
      </c>
      <c r="K383" t="str">
        <f t="shared" si="17"/>
        <v/>
      </c>
      <c r="M383" s="8" t="str">
        <f t="shared" si="18"/>
        <v/>
      </c>
    </row>
    <row r="384" spans="10:13">
      <c r="J384" t="str">
        <f t="shared" si="16"/>
        <v/>
      </c>
      <c r="K384" t="str">
        <f t="shared" si="17"/>
        <v/>
      </c>
      <c r="M384" s="8" t="str">
        <f t="shared" si="18"/>
        <v/>
      </c>
    </row>
    <row r="385" spans="10:13">
      <c r="J385" t="str">
        <f t="shared" si="16"/>
        <v/>
      </c>
      <c r="K385" t="str">
        <f t="shared" si="17"/>
        <v/>
      </c>
      <c r="M385" s="8" t="str">
        <f t="shared" si="18"/>
        <v/>
      </c>
    </row>
    <row r="386" spans="10:13">
      <c r="J386" t="str">
        <f t="shared" si="16"/>
        <v/>
      </c>
      <c r="K386" t="str">
        <f t="shared" si="17"/>
        <v/>
      </c>
      <c r="M386" s="8" t="str">
        <f t="shared" si="18"/>
        <v/>
      </c>
    </row>
    <row r="387" spans="10:13">
      <c r="J387" t="str">
        <f t="shared" si="16"/>
        <v/>
      </c>
      <c r="K387" t="str">
        <f t="shared" si="17"/>
        <v/>
      </c>
      <c r="M387" s="8" t="str">
        <f t="shared" si="18"/>
        <v/>
      </c>
    </row>
    <row r="388" spans="10:13">
      <c r="J388" t="str">
        <f t="shared" si="16"/>
        <v/>
      </c>
      <c r="K388" t="str">
        <f t="shared" si="17"/>
        <v/>
      </c>
      <c r="M388" s="8" t="str">
        <f t="shared" si="18"/>
        <v/>
      </c>
    </row>
    <row r="389" spans="10:13">
      <c r="J389" t="str">
        <f t="shared" si="16"/>
        <v/>
      </c>
      <c r="K389" t="str">
        <f t="shared" si="17"/>
        <v/>
      </c>
      <c r="M389" s="8" t="str">
        <f t="shared" si="18"/>
        <v/>
      </c>
    </row>
    <row r="390" spans="10:13">
      <c r="J390" t="str">
        <f t="shared" si="16"/>
        <v/>
      </c>
      <c r="K390" t="str">
        <f t="shared" si="17"/>
        <v/>
      </c>
      <c r="M390" s="8" t="str">
        <f t="shared" si="18"/>
        <v/>
      </c>
    </row>
    <row r="391" spans="10:13">
      <c r="J391" t="str">
        <f t="shared" ref="J391:J454" si="19">IF($I391="B","Baixa",IF($I391="M","Média",IF($I391="","","Alta")))</f>
        <v/>
      </c>
      <c r="K391" t="str">
        <f t="shared" ref="K391:K454" si="20">IF(ISBLANK(F391),"",IF(F391="ALI",IF(I391="B",7,IF(I391="M",10,15)),IF(F391="AIE",IF(I391="B",5,IF(I391="M",7,10)),IF(F391="SE",IF(I391="B",4,IF(I391="M",5,7)),IF(OR(F391="EE",F391="CE"),IF(I391="B",3,IF(I391="M",4,6)))))))</f>
        <v/>
      </c>
      <c r="M391" s="8" t="str">
        <f t="shared" si="18"/>
        <v/>
      </c>
    </row>
    <row r="392" spans="10:13">
      <c r="J392" t="str">
        <f t="shared" si="19"/>
        <v/>
      </c>
      <c r="K392" t="str">
        <f t="shared" si="20"/>
        <v/>
      </c>
      <c r="M392" s="8" t="str">
        <f t="shared" ref="M392:M455" si="21">IF(OR(E392="",E392="Refinamento"),"",K392*L392)</f>
        <v/>
      </c>
    </row>
    <row r="393" spans="10:13">
      <c r="J393" t="str">
        <f t="shared" si="19"/>
        <v/>
      </c>
      <c r="K393" t="str">
        <f t="shared" si="20"/>
        <v/>
      </c>
      <c r="M393" s="8" t="str">
        <f t="shared" si="21"/>
        <v/>
      </c>
    </row>
    <row r="394" spans="10:13">
      <c r="J394" t="str">
        <f t="shared" si="19"/>
        <v/>
      </c>
      <c r="K394" t="str">
        <f t="shared" si="20"/>
        <v/>
      </c>
      <c r="M394" s="8" t="str">
        <f t="shared" si="21"/>
        <v/>
      </c>
    </row>
    <row r="395" spans="10:13">
      <c r="J395" t="str">
        <f t="shared" si="19"/>
        <v/>
      </c>
      <c r="K395" t="str">
        <f t="shared" si="20"/>
        <v/>
      </c>
      <c r="M395" s="8" t="str">
        <f t="shared" si="21"/>
        <v/>
      </c>
    </row>
    <row r="396" spans="10:13">
      <c r="J396" t="str">
        <f t="shared" si="19"/>
        <v/>
      </c>
      <c r="K396" t="str">
        <f t="shared" si="20"/>
        <v/>
      </c>
      <c r="M396" s="8" t="str">
        <f t="shared" si="21"/>
        <v/>
      </c>
    </row>
    <row r="397" spans="10:13">
      <c r="J397" t="str">
        <f t="shared" si="19"/>
        <v/>
      </c>
      <c r="K397" t="str">
        <f t="shared" si="20"/>
        <v/>
      </c>
      <c r="M397" s="8" t="str">
        <f t="shared" si="21"/>
        <v/>
      </c>
    </row>
    <row r="398" spans="10:13">
      <c r="J398" t="str">
        <f t="shared" si="19"/>
        <v/>
      </c>
      <c r="K398" t="str">
        <f t="shared" si="20"/>
        <v/>
      </c>
      <c r="M398" s="8" t="str">
        <f t="shared" si="21"/>
        <v/>
      </c>
    </row>
    <row r="399" spans="10:13">
      <c r="J399" t="str">
        <f t="shared" si="19"/>
        <v/>
      </c>
      <c r="K399" t="str">
        <f t="shared" si="20"/>
        <v/>
      </c>
      <c r="M399" s="8" t="str">
        <f t="shared" si="21"/>
        <v/>
      </c>
    </row>
    <row r="400" spans="10:13">
      <c r="J400" t="str">
        <f t="shared" si="19"/>
        <v/>
      </c>
      <c r="K400" t="str">
        <f t="shared" si="20"/>
        <v/>
      </c>
      <c r="M400" s="8" t="str">
        <f t="shared" si="21"/>
        <v/>
      </c>
    </row>
    <row r="401" spans="10:13">
      <c r="J401" t="str">
        <f t="shared" si="19"/>
        <v/>
      </c>
      <c r="K401" t="str">
        <f t="shared" si="20"/>
        <v/>
      </c>
      <c r="M401" s="8" t="str">
        <f t="shared" si="21"/>
        <v/>
      </c>
    </row>
    <row r="402" spans="10:13">
      <c r="J402" t="str">
        <f t="shared" si="19"/>
        <v/>
      </c>
      <c r="K402" t="str">
        <f t="shared" si="20"/>
        <v/>
      </c>
      <c r="M402" s="8" t="str">
        <f t="shared" si="21"/>
        <v/>
      </c>
    </row>
    <row r="403" spans="10:13">
      <c r="J403" t="str">
        <f t="shared" si="19"/>
        <v/>
      </c>
      <c r="K403" t="str">
        <f t="shared" si="20"/>
        <v/>
      </c>
      <c r="M403" s="8" t="str">
        <f t="shared" si="21"/>
        <v/>
      </c>
    </row>
    <row r="404" spans="10:13">
      <c r="J404" t="str">
        <f t="shared" si="19"/>
        <v/>
      </c>
      <c r="K404" t="str">
        <f t="shared" si="20"/>
        <v/>
      </c>
      <c r="M404" s="8" t="str">
        <f t="shared" si="21"/>
        <v/>
      </c>
    </row>
    <row r="405" spans="10:13">
      <c r="J405" t="str">
        <f t="shared" si="19"/>
        <v/>
      </c>
      <c r="K405" t="str">
        <f t="shared" si="20"/>
        <v/>
      </c>
      <c r="M405" s="8" t="str">
        <f t="shared" si="21"/>
        <v/>
      </c>
    </row>
    <row r="406" spans="10:13">
      <c r="J406" t="str">
        <f t="shared" si="19"/>
        <v/>
      </c>
      <c r="K406" t="str">
        <f t="shared" si="20"/>
        <v/>
      </c>
      <c r="M406" s="8" t="str">
        <f t="shared" si="21"/>
        <v/>
      </c>
    </row>
    <row r="407" spans="10:13">
      <c r="J407" t="str">
        <f t="shared" si="19"/>
        <v/>
      </c>
      <c r="K407" t="str">
        <f t="shared" si="20"/>
        <v/>
      </c>
      <c r="M407" s="8" t="str">
        <f t="shared" si="21"/>
        <v/>
      </c>
    </row>
    <row r="408" spans="10:13">
      <c r="J408" t="str">
        <f t="shared" si="19"/>
        <v/>
      </c>
      <c r="K408" t="str">
        <f t="shared" si="20"/>
        <v/>
      </c>
      <c r="M408" s="8" t="str">
        <f t="shared" si="21"/>
        <v/>
      </c>
    </row>
    <row r="409" spans="10:13">
      <c r="J409" t="str">
        <f t="shared" si="19"/>
        <v/>
      </c>
      <c r="K409" t="str">
        <f t="shared" si="20"/>
        <v/>
      </c>
      <c r="M409" s="8" t="str">
        <f t="shared" si="21"/>
        <v/>
      </c>
    </row>
    <row r="410" spans="10:13">
      <c r="J410" t="str">
        <f t="shared" si="19"/>
        <v/>
      </c>
      <c r="K410" t="str">
        <f t="shared" si="20"/>
        <v/>
      </c>
      <c r="M410" s="8" t="str">
        <f t="shared" si="21"/>
        <v/>
      </c>
    </row>
    <row r="411" spans="10:13">
      <c r="J411" t="str">
        <f t="shared" si="19"/>
        <v/>
      </c>
      <c r="K411" t="str">
        <f t="shared" si="20"/>
        <v/>
      </c>
      <c r="M411" s="8" t="str">
        <f t="shared" si="21"/>
        <v/>
      </c>
    </row>
    <row r="412" spans="10:13">
      <c r="J412" t="str">
        <f t="shared" si="19"/>
        <v/>
      </c>
      <c r="K412" t="str">
        <f t="shared" si="20"/>
        <v/>
      </c>
      <c r="M412" s="8" t="str">
        <f t="shared" si="21"/>
        <v/>
      </c>
    </row>
    <row r="413" spans="10:13">
      <c r="J413" t="str">
        <f t="shared" si="19"/>
        <v/>
      </c>
      <c r="K413" t="str">
        <f t="shared" si="20"/>
        <v/>
      </c>
      <c r="M413" s="8" t="str">
        <f t="shared" si="21"/>
        <v/>
      </c>
    </row>
    <row r="414" spans="10:13">
      <c r="J414" t="str">
        <f t="shared" si="19"/>
        <v/>
      </c>
      <c r="K414" t="str">
        <f t="shared" si="20"/>
        <v/>
      </c>
      <c r="M414" s="8" t="str">
        <f t="shared" si="21"/>
        <v/>
      </c>
    </row>
    <row r="415" spans="10:13">
      <c r="J415" t="str">
        <f t="shared" si="19"/>
        <v/>
      </c>
      <c r="K415" t="str">
        <f t="shared" si="20"/>
        <v/>
      </c>
      <c r="M415" s="8" t="str">
        <f t="shared" si="21"/>
        <v/>
      </c>
    </row>
    <row r="416" spans="10:13">
      <c r="J416" t="str">
        <f t="shared" si="19"/>
        <v/>
      </c>
      <c r="K416" t="str">
        <f t="shared" si="20"/>
        <v/>
      </c>
      <c r="M416" s="8" t="str">
        <f t="shared" si="21"/>
        <v/>
      </c>
    </row>
    <row r="417" spans="10:13">
      <c r="J417" t="str">
        <f t="shared" si="19"/>
        <v/>
      </c>
      <c r="K417" t="str">
        <f t="shared" si="20"/>
        <v/>
      </c>
      <c r="M417" s="8" t="str">
        <f t="shared" si="21"/>
        <v/>
      </c>
    </row>
    <row r="418" spans="10:13">
      <c r="J418" t="str">
        <f t="shared" si="19"/>
        <v/>
      </c>
      <c r="K418" t="str">
        <f t="shared" si="20"/>
        <v/>
      </c>
      <c r="M418" s="8" t="str">
        <f t="shared" si="21"/>
        <v/>
      </c>
    </row>
    <row r="419" spans="10:13">
      <c r="J419" t="str">
        <f t="shared" si="19"/>
        <v/>
      </c>
      <c r="K419" t="str">
        <f t="shared" si="20"/>
        <v/>
      </c>
      <c r="M419" s="8" t="str">
        <f t="shared" si="21"/>
        <v/>
      </c>
    </row>
    <row r="420" spans="10:13">
      <c r="J420" t="str">
        <f t="shared" si="19"/>
        <v/>
      </c>
      <c r="K420" t="str">
        <f t="shared" si="20"/>
        <v/>
      </c>
      <c r="M420" s="8" t="str">
        <f t="shared" si="21"/>
        <v/>
      </c>
    </row>
    <row r="421" spans="10:13">
      <c r="J421" t="str">
        <f t="shared" si="19"/>
        <v/>
      </c>
      <c r="K421" t="str">
        <f t="shared" si="20"/>
        <v/>
      </c>
      <c r="M421" s="8" t="str">
        <f t="shared" si="21"/>
        <v/>
      </c>
    </row>
    <row r="422" spans="10:13">
      <c r="J422" t="str">
        <f t="shared" si="19"/>
        <v/>
      </c>
      <c r="K422" t="str">
        <f t="shared" si="20"/>
        <v/>
      </c>
      <c r="M422" s="8" t="str">
        <f t="shared" si="21"/>
        <v/>
      </c>
    </row>
    <row r="423" spans="10:13">
      <c r="J423" t="str">
        <f t="shared" si="19"/>
        <v/>
      </c>
      <c r="K423" t="str">
        <f t="shared" si="20"/>
        <v/>
      </c>
      <c r="M423" s="8" t="str">
        <f t="shared" si="21"/>
        <v/>
      </c>
    </row>
    <row r="424" spans="10:13">
      <c r="J424" t="str">
        <f t="shared" si="19"/>
        <v/>
      </c>
      <c r="K424" t="str">
        <f t="shared" si="20"/>
        <v/>
      </c>
      <c r="M424" s="8" t="str">
        <f t="shared" si="21"/>
        <v/>
      </c>
    </row>
    <row r="425" spans="10:13">
      <c r="J425" t="str">
        <f t="shared" si="19"/>
        <v/>
      </c>
      <c r="K425" t="str">
        <f t="shared" si="20"/>
        <v/>
      </c>
      <c r="M425" s="8" t="str">
        <f t="shared" si="21"/>
        <v/>
      </c>
    </row>
    <row r="426" spans="10:13">
      <c r="J426" t="str">
        <f t="shared" si="19"/>
        <v/>
      </c>
      <c r="K426" t="str">
        <f t="shared" si="20"/>
        <v/>
      </c>
      <c r="M426" s="8" t="str">
        <f t="shared" si="21"/>
        <v/>
      </c>
    </row>
    <row r="427" spans="10:13">
      <c r="J427" t="str">
        <f t="shared" si="19"/>
        <v/>
      </c>
      <c r="K427" t="str">
        <f t="shared" si="20"/>
        <v/>
      </c>
      <c r="M427" s="8" t="str">
        <f t="shared" si="21"/>
        <v/>
      </c>
    </row>
    <row r="428" spans="10:13">
      <c r="J428" t="str">
        <f t="shared" si="19"/>
        <v/>
      </c>
      <c r="K428" t="str">
        <f t="shared" si="20"/>
        <v/>
      </c>
      <c r="M428" s="8" t="str">
        <f t="shared" si="21"/>
        <v/>
      </c>
    </row>
    <row r="429" spans="10:13">
      <c r="J429" t="str">
        <f t="shared" si="19"/>
        <v/>
      </c>
      <c r="K429" t="str">
        <f t="shared" si="20"/>
        <v/>
      </c>
      <c r="M429" s="8" t="str">
        <f t="shared" si="21"/>
        <v/>
      </c>
    </row>
    <row r="430" spans="10:13">
      <c r="J430" t="str">
        <f t="shared" si="19"/>
        <v/>
      </c>
      <c r="K430" t="str">
        <f t="shared" si="20"/>
        <v/>
      </c>
      <c r="M430" s="8" t="str">
        <f t="shared" si="21"/>
        <v/>
      </c>
    </row>
    <row r="431" spans="10:13">
      <c r="J431" t="str">
        <f t="shared" si="19"/>
        <v/>
      </c>
      <c r="K431" t="str">
        <f t="shared" si="20"/>
        <v/>
      </c>
      <c r="M431" s="8" t="str">
        <f t="shared" si="21"/>
        <v/>
      </c>
    </row>
    <row r="432" spans="10:13">
      <c r="J432" t="str">
        <f t="shared" si="19"/>
        <v/>
      </c>
      <c r="K432" t="str">
        <f t="shared" si="20"/>
        <v/>
      </c>
      <c r="M432" s="8" t="str">
        <f t="shared" si="21"/>
        <v/>
      </c>
    </row>
    <row r="433" spans="10:13">
      <c r="J433" t="str">
        <f t="shared" si="19"/>
        <v/>
      </c>
      <c r="K433" t="str">
        <f t="shared" si="20"/>
        <v/>
      </c>
      <c r="M433" s="8" t="str">
        <f t="shared" si="21"/>
        <v/>
      </c>
    </row>
    <row r="434" spans="10:13">
      <c r="J434" t="str">
        <f t="shared" si="19"/>
        <v/>
      </c>
      <c r="K434" t="str">
        <f t="shared" si="20"/>
        <v/>
      </c>
      <c r="M434" s="8" t="str">
        <f t="shared" si="21"/>
        <v/>
      </c>
    </row>
    <row r="435" spans="10:13">
      <c r="J435" t="str">
        <f t="shared" si="19"/>
        <v/>
      </c>
      <c r="K435" t="str">
        <f t="shared" si="20"/>
        <v/>
      </c>
      <c r="M435" s="8" t="str">
        <f t="shared" si="21"/>
        <v/>
      </c>
    </row>
    <row r="436" spans="10:13">
      <c r="J436" t="str">
        <f t="shared" si="19"/>
        <v/>
      </c>
      <c r="K436" t="str">
        <f t="shared" si="20"/>
        <v/>
      </c>
      <c r="M436" s="8" t="str">
        <f t="shared" si="21"/>
        <v/>
      </c>
    </row>
    <row r="437" spans="10:13">
      <c r="J437" t="str">
        <f t="shared" si="19"/>
        <v/>
      </c>
      <c r="K437" t="str">
        <f t="shared" si="20"/>
        <v/>
      </c>
      <c r="M437" s="8" t="str">
        <f t="shared" si="21"/>
        <v/>
      </c>
    </row>
    <row r="438" spans="10:13">
      <c r="J438" t="str">
        <f t="shared" si="19"/>
        <v/>
      </c>
      <c r="K438" t="str">
        <f t="shared" si="20"/>
        <v/>
      </c>
      <c r="M438" s="8" t="str">
        <f t="shared" si="21"/>
        <v/>
      </c>
    </row>
    <row r="439" spans="10:13">
      <c r="J439" t="str">
        <f t="shared" si="19"/>
        <v/>
      </c>
      <c r="K439" t="str">
        <f t="shared" si="20"/>
        <v/>
      </c>
      <c r="M439" s="8" t="str">
        <f t="shared" si="21"/>
        <v/>
      </c>
    </row>
    <row r="440" spans="10:13">
      <c r="J440" t="str">
        <f t="shared" si="19"/>
        <v/>
      </c>
      <c r="K440" t="str">
        <f t="shared" si="20"/>
        <v/>
      </c>
      <c r="M440" s="8" t="str">
        <f t="shared" si="21"/>
        <v/>
      </c>
    </row>
    <row r="441" spans="10:13">
      <c r="J441" t="str">
        <f t="shared" si="19"/>
        <v/>
      </c>
      <c r="K441" t="str">
        <f t="shared" si="20"/>
        <v/>
      </c>
      <c r="M441" s="8" t="str">
        <f t="shared" si="21"/>
        <v/>
      </c>
    </row>
    <row r="442" spans="10:13">
      <c r="J442" t="str">
        <f t="shared" si="19"/>
        <v/>
      </c>
      <c r="K442" t="str">
        <f t="shared" si="20"/>
        <v/>
      </c>
      <c r="M442" s="8" t="str">
        <f t="shared" si="21"/>
        <v/>
      </c>
    </row>
    <row r="443" spans="10:13">
      <c r="J443" t="str">
        <f t="shared" si="19"/>
        <v/>
      </c>
      <c r="K443" t="str">
        <f t="shared" si="20"/>
        <v/>
      </c>
      <c r="M443" s="8" t="str">
        <f t="shared" si="21"/>
        <v/>
      </c>
    </row>
    <row r="444" spans="10:13">
      <c r="J444" t="str">
        <f t="shared" si="19"/>
        <v/>
      </c>
      <c r="K444" t="str">
        <f t="shared" si="20"/>
        <v/>
      </c>
      <c r="M444" s="8" t="str">
        <f t="shared" si="21"/>
        <v/>
      </c>
    </row>
    <row r="445" spans="10:13">
      <c r="J445" t="str">
        <f t="shared" si="19"/>
        <v/>
      </c>
      <c r="K445" t="str">
        <f t="shared" si="20"/>
        <v/>
      </c>
      <c r="M445" s="8" t="str">
        <f t="shared" si="21"/>
        <v/>
      </c>
    </row>
    <row r="446" spans="10:13">
      <c r="J446" t="str">
        <f t="shared" si="19"/>
        <v/>
      </c>
      <c r="K446" t="str">
        <f t="shared" si="20"/>
        <v/>
      </c>
      <c r="M446" s="8" t="str">
        <f t="shared" si="21"/>
        <v/>
      </c>
    </row>
    <row r="447" spans="10:13">
      <c r="J447" t="str">
        <f t="shared" si="19"/>
        <v/>
      </c>
      <c r="K447" t="str">
        <f t="shared" si="20"/>
        <v/>
      </c>
      <c r="M447" s="8" t="str">
        <f t="shared" si="21"/>
        <v/>
      </c>
    </row>
    <row r="448" spans="10:13">
      <c r="J448" t="str">
        <f t="shared" si="19"/>
        <v/>
      </c>
      <c r="K448" t="str">
        <f t="shared" si="20"/>
        <v/>
      </c>
      <c r="M448" s="8" t="str">
        <f t="shared" si="21"/>
        <v/>
      </c>
    </row>
    <row r="449" spans="10:13">
      <c r="J449" t="str">
        <f t="shared" si="19"/>
        <v/>
      </c>
      <c r="K449" t="str">
        <f t="shared" si="20"/>
        <v/>
      </c>
      <c r="M449" s="8" t="str">
        <f t="shared" si="21"/>
        <v/>
      </c>
    </row>
    <row r="450" spans="10:13">
      <c r="J450" t="str">
        <f t="shared" si="19"/>
        <v/>
      </c>
      <c r="K450" t="str">
        <f t="shared" si="20"/>
        <v/>
      </c>
      <c r="M450" s="8" t="str">
        <f t="shared" si="21"/>
        <v/>
      </c>
    </row>
    <row r="451" spans="10:13">
      <c r="J451" t="str">
        <f t="shared" si="19"/>
        <v/>
      </c>
      <c r="K451" t="str">
        <f t="shared" si="20"/>
        <v/>
      </c>
      <c r="M451" s="8" t="str">
        <f t="shared" si="21"/>
        <v/>
      </c>
    </row>
    <row r="452" spans="10:13">
      <c r="J452" t="str">
        <f t="shared" si="19"/>
        <v/>
      </c>
      <c r="K452" t="str">
        <f t="shared" si="20"/>
        <v/>
      </c>
      <c r="M452" s="8" t="str">
        <f t="shared" si="21"/>
        <v/>
      </c>
    </row>
    <row r="453" spans="10:13">
      <c r="J453" t="str">
        <f t="shared" si="19"/>
        <v/>
      </c>
      <c r="K453" t="str">
        <f t="shared" si="20"/>
        <v/>
      </c>
      <c r="M453" s="8" t="str">
        <f t="shared" si="21"/>
        <v/>
      </c>
    </row>
    <row r="454" spans="10:13">
      <c r="J454" t="str">
        <f t="shared" si="19"/>
        <v/>
      </c>
      <c r="K454" t="str">
        <f t="shared" si="20"/>
        <v/>
      </c>
      <c r="M454" s="8" t="str">
        <f t="shared" si="21"/>
        <v/>
      </c>
    </row>
    <row r="455" spans="10:13">
      <c r="J455" t="str">
        <f t="shared" ref="J455:J512" si="22">IF($I455="B","Baixa",IF($I455="M","Média",IF($I455="","","Alta")))</f>
        <v/>
      </c>
      <c r="K455" t="str">
        <f t="shared" ref="K455:K512" si="23">IF(ISBLANK(F455),"",IF(F455="ALI",IF(I455="B",7,IF(I455="M",10,15)),IF(F455="AIE",IF(I455="B",5,IF(I455="M",7,10)),IF(F455="SE",IF(I455="B",4,IF(I455="M",5,7)),IF(OR(F455="EE",F455="CE"),IF(I455="B",3,IF(I455="M",4,6)))))))</f>
        <v/>
      </c>
      <c r="M455" s="8" t="str">
        <f t="shared" si="21"/>
        <v/>
      </c>
    </row>
    <row r="456" spans="10:13">
      <c r="J456" t="str">
        <f t="shared" si="22"/>
        <v/>
      </c>
      <c r="K456" t="str">
        <f t="shared" si="23"/>
        <v/>
      </c>
      <c r="M456" s="8" t="str">
        <f t="shared" ref="M456:M512" si="24">IF(OR(E456="",E456="Refinamento"),"",K456*L456)</f>
        <v/>
      </c>
    </row>
    <row r="457" spans="10:13">
      <c r="J457" t="str">
        <f t="shared" si="22"/>
        <v/>
      </c>
      <c r="K457" t="str">
        <f t="shared" si="23"/>
        <v/>
      </c>
      <c r="M457" s="8" t="str">
        <f t="shared" si="24"/>
        <v/>
      </c>
    </row>
    <row r="458" spans="10:13">
      <c r="J458" t="str">
        <f t="shared" si="22"/>
        <v/>
      </c>
      <c r="K458" t="str">
        <f t="shared" si="23"/>
        <v/>
      </c>
      <c r="M458" s="8" t="str">
        <f t="shared" si="24"/>
        <v/>
      </c>
    </row>
    <row r="459" spans="10:13">
      <c r="J459" t="str">
        <f t="shared" si="22"/>
        <v/>
      </c>
      <c r="K459" t="str">
        <f t="shared" si="23"/>
        <v/>
      </c>
      <c r="M459" s="8" t="str">
        <f t="shared" si="24"/>
        <v/>
      </c>
    </row>
    <row r="460" spans="10:13">
      <c r="J460" t="str">
        <f t="shared" si="22"/>
        <v/>
      </c>
      <c r="K460" t="str">
        <f t="shared" si="23"/>
        <v/>
      </c>
      <c r="M460" s="8" t="str">
        <f t="shared" si="24"/>
        <v/>
      </c>
    </row>
    <row r="461" spans="10:13">
      <c r="J461" t="str">
        <f t="shared" si="22"/>
        <v/>
      </c>
      <c r="K461" t="str">
        <f t="shared" si="23"/>
        <v/>
      </c>
      <c r="M461" s="8" t="str">
        <f t="shared" si="24"/>
        <v/>
      </c>
    </row>
    <row r="462" spans="10:13">
      <c r="J462" t="str">
        <f t="shared" si="22"/>
        <v/>
      </c>
      <c r="K462" t="str">
        <f t="shared" si="23"/>
        <v/>
      </c>
      <c r="M462" s="8" t="str">
        <f t="shared" si="24"/>
        <v/>
      </c>
    </row>
    <row r="463" spans="10:13">
      <c r="J463" t="str">
        <f t="shared" si="22"/>
        <v/>
      </c>
      <c r="K463" t="str">
        <f t="shared" si="23"/>
        <v/>
      </c>
      <c r="M463" s="8" t="str">
        <f t="shared" si="24"/>
        <v/>
      </c>
    </row>
    <row r="464" spans="10:13">
      <c r="J464" t="str">
        <f t="shared" si="22"/>
        <v/>
      </c>
      <c r="K464" t="str">
        <f t="shared" si="23"/>
        <v/>
      </c>
      <c r="M464" s="8" t="str">
        <f t="shared" si="24"/>
        <v/>
      </c>
    </row>
    <row r="465" spans="10:13">
      <c r="J465" t="str">
        <f t="shared" si="22"/>
        <v/>
      </c>
      <c r="K465" t="str">
        <f t="shared" si="23"/>
        <v/>
      </c>
      <c r="M465" s="8" t="str">
        <f t="shared" si="24"/>
        <v/>
      </c>
    </row>
    <row r="466" spans="10:13">
      <c r="J466" t="str">
        <f t="shared" si="22"/>
        <v/>
      </c>
      <c r="K466" t="str">
        <f t="shared" si="23"/>
        <v/>
      </c>
      <c r="M466" s="8" t="str">
        <f t="shared" si="24"/>
        <v/>
      </c>
    </row>
    <row r="467" spans="10:13">
      <c r="J467" t="str">
        <f t="shared" si="22"/>
        <v/>
      </c>
      <c r="K467" t="str">
        <f t="shared" si="23"/>
        <v/>
      </c>
      <c r="M467" s="8" t="str">
        <f t="shared" si="24"/>
        <v/>
      </c>
    </row>
    <row r="468" spans="10:13">
      <c r="J468" t="str">
        <f t="shared" si="22"/>
        <v/>
      </c>
      <c r="K468" t="str">
        <f t="shared" si="23"/>
        <v/>
      </c>
      <c r="M468" s="8" t="str">
        <f t="shared" si="24"/>
        <v/>
      </c>
    </row>
    <row r="469" spans="10:13">
      <c r="J469" t="str">
        <f t="shared" si="22"/>
        <v/>
      </c>
      <c r="K469" t="str">
        <f t="shared" si="23"/>
        <v/>
      </c>
      <c r="M469" s="8" t="str">
        <f t="shared" si="24"/>
        <v/>
      </c>
    </row>
    <row r="470" spans="10:13">
      <c r="J470" t="str">
        <f t="shared" si="22"/>
        <v/>
      </c>
      <c r="K470" t="str">
        <f t="shared" si="23"/>
        <v/>
      </c>
      <c r="M470" s="8" t="str">
        <f t="shared" si="24"/>
        <v/>
      </c>
    </row>
    <row r="471" spans="10:13">
      <c r="J471" t="str">
        <f t="shared" si="22"/>
        <v/>
      </c>
      <c r="K471" t="str">
        <f t="shared" si="23"/>
        <v/>
      </c>
      <c r="M471" s="8" t="str">
        <f t="shared" si="24"/>
        <v/>
      </c>
    </row>
    <row r="472" spans="10:13">
      <c r="J472" t="str">
        <f t="shared" si="22"/>
        <v/>
      </c>
      <c r="K472" t="str">
        <f t="shared" si="23"/>
        <v/>
      </c>
      <c r="M472" s="8" t="str">
        <f t="shared" si="24"/>
        <v/>
      </c>
    </row>
    <row r="473" spans="10:13">
      <c r="J473" t="str">
        <f t="shared" si="22"/>
        <v/>
      </c>
      <c r="K473" t="str">
        <f t="shared" si="23"/>
        <v/>
      </c>
      <c r="M473" s="8" t="str">
        <f t="shared" si="24"/>
        <v/>
      </c>
    </row>
    <row r="474" spans="10:13">
      <c r="J474" t="str">
        <f t="shared" si="22"/>
        <v/>
      </c>
      <c r="K474" t="str">
        <f t="shared" si="23"/>
        <v/>
      </c>
      <c r="M474" s="8" t="str">
        <f t="shared" si="24"/>
        <v/>
      </c>
    </row>
    <row r="475" spans="10:13">
      <c r="J475" t="str">
        <f t="shared" si="22"/>
        <v/>
      </c>
      <c r="K475" t="str">
        <f t="shared" si="23"/>
        <v/>
      </c>
      <c r="M475" s="8" t="str">
        <f t="shared" si="24"/>
        <v/>
      </c>
    </row>
    <row r="476" spans="10:13">
      <c r="J476" t="str">
        <f t="shared" si="22"/>
        <v/>
      </c>
      <c r="K476" t="str">
        <f t="shared" si="23"/>
        <v/>
      </c>
      <c r="M476" s="8" t="str">
        <f t="shared" si="24"/>
        <v/>
      </c>
    </row>
    <row r="477" spans="10:13">
      <c r="J477" t="str">
        <f t="shared" si="22"/>
        <v/>
      </c>
      <c r="K477" t="str">
        <f t="shared" si="23"/>
        <v/>
      </c>
      <c r="M477" s="8" t="str">
        <f t="shared" si="24"/>
        <v/>
      </c>
    </row>
    <row r="478" spans="10:13">
      <c r="J478" t="str">
        <f t="shared" si="22"/>
        <v/>
      </c>
      <c r="K478" t="str">
        <f t="shared" si="23"/>
        <v/>
      </c>
      <c r="M478" s="8" t="str">
        <f t="shared" si="24"/>
        <v/>
      </c>
    </row>
    <row r="479" spans="10:13">
      <c r="J479" t="str">
        <f t="shared" si="22"/>
        <v/>
      </c>
      <c r="K479" t="str">
        <f t="shared" si="23"/>
        <v/>
      </c>
      <c r="M479" s="8" t="str">
        <f t="shared" si="24"/>
        <v/>
      </c>
    </row>
    <row r="480" spans="10:13">
      <c r="J480" t="str">
        <f t="shared" si="22"/>
        <v/>
      </c>
      <c r="K480" t="str">
        <f t="shared" si="23"/>
        <v/>
      </c>
      <c r="M480" s="8" t="str">
        <f t="shared" si="24"/>
        <v/>
      </c>
    </row>
    <row r="481" spans="10:13">
      <c r="J481" t="str">
        <f t="shared" si="22"/>
        <v/>
      </c>
      <c r="K481" t="str">
        <f t="shared" si="23"/>
        <v/>
      </c>
      <c r="M481" s="8" t="str">
        <f t="shared" si="24"/>
        <v/>
      </c>
    </row>
    <row r="482" spans="10:13">
      <c r="J482" t="str">
        <f t="shared" si="22"/>
        <v/>
      </c>
      <c r="K482" t="str">
        <f t="shared" si="23"/>
        <v/>
      </c>
      <c r="M482" s="8" t="str">
        <f t="shared" si="24"/>
        <v/>
      </c>
    </row>
    <row r="483" spans="10:13">
      <c r="J483" t="str">
        <f t="shared" si="22"/>
        <v/>
      </c>
      <c r="K483" t="str">
        <f t="shared" si="23"/>
        <v/>
      </c>
      <c r="M483" s="8" t="str">
        <f t="shared" si="24"/>
        <v/>
      </c>
    </row>
    <row r="484" spans="10:13">
      <c r="J484" t="str">
        <f t="shared" si="22"/>
        <v/>
      </c>
      <c r="K484" t="str">
        <f t="shared" si="23"/>
        <v/>
      </c>
      <c r="M484" s="8" t="str">
        <f t="shared" si="24"/>
        <v/>
      </c>
    </row>
    <row r="485" spans="10:13">
      <c r="J485" t="str">
        <f t="shared" si="22"/>
        <v/>
      </c>
      <c r="K485" t="str">
        <f t="shared" si="23"/>
        <v/>
      </c>
      <c r="M485" s="8" t="str">
        <f t="shared" si="24"/>
        <v/>
      </c>
    </row>
    <row r="486" spans="10:13">
      <c r="J486" t="str">
        <f t="shared" si="22"/>
        <v/>
      </c>
      <c r="K486" t="str">
        <f t="shared" si="23"/>
        <v/>
      </c>
      <c r="M486" s="8" t="str">
        <f t="shared" si="24"/>
        <v/>
      </c>
    </row>
    <row r="487" spans="10:13">
      <c r="J487" t="str">
        <f t="shared" si="22"/>
        <v/>
      </c>
      <c r="K487" t="str">
        <f t="shared" si="23"/>
        <v/>
      </c>
      <c r="M487" s="8" t="str">
        <f t="shared" si="24"/>
        <v/>
      </c>
    </row>
    <row r="488" spans="10:13">
      <c r="J488" t="str">
        <f t="shared" si="22"/>
        <v/>
      </c>
      <c r="K488" t="str">
        <f t="shared" si="23"/>
        <v/>
      </c>
      <c r="M488" s="8" t="str">
        <f t="shared" si="24"/>
        <v/>
      </c>
    </row>
    <row r="489" spans="10:13">
      <c r="J489" t="str">
        <f t="shared" si="22"/>
        <v/>
      </c>
      <c r="K489" t="str">
        <f t="shared" si="23"/>
        <v/>
      </c>
      <c r="M489" s="8" t="str">
        <f t="shared" si="24"/>
        <v/>
      </c>
    </row>
    <row r="490" spans="10:13">
      <c r="J490" t="str">
        <f t="shared" si="22"/>
        <v/>
      </c>
      <c r="K490" t="str">
        <f t="shared" si="23"/>
        <v/>
      </c>
      <c r="M490" s="8" t="str">
        <f t="shared" si="24"/>
        <v/>
      </c>
    </row>
    <row r="491" spans="10:13">
      <c r="J491" t="str">
        <f t="shared" si="22"/>
        <v/>
      </c>
      <c r="K491" t="str">
        <f t="shared" si="23"/>
        <v/>
      </c>
      <c r="M491" s="8" t="str">
        <f t="shared" si="24"/>
        <v/>
      </c>
    </row>
    <row r="492" spans="10:13">
      <c r="J492" t="str">
        <f t="shared" si="22"/>
        <v/>
      </c>
      <c r="K492" t="str">
        <f t="shared" si="23"/>
        <v/>
      </c>
      <c r="M492" s="8" t="str">
        <f t="shared" si="24"/>
        <v/>
      </c>
    </row>
    <row r="493" spans="10:13">
      <c r="J493" t="str">
        <f t="shared" si="22"/>
        <v/>
      </c>
      <c r="K493" t="str">
        <f t="shared" si="23"/>
        <v/>
      </c>
      <c r="M493" s="8" t="str">
        <f t="shared" si="24"/>
        <v/>
      </c>
    </row>
    <row r="494" spans="10:13">
      <c r="J494" t="str">
        <f t="shared" si="22"/>
        <v/>
      </c>
      <c r="K494" t="str">
        <f t="shared" si="23"/>
        <v/>
      </c>
      <c r="M494" s="8" t="str">
        <f t="shared" si="24"/>
        <v/>
      </c>
    </row>
    <row r="495" spans="10:13">
      <c r="J495" t="str">
        <f t="shared" si="22"/>
        <v/>
      </c>
      <c r="K495" t="str">
        <f t="shared" si="23"/>
        <v/>
      </c>
      <c r="M495" s="8" t="str">
        <f t="shared" si="24"/>
        <v/>
      </c>
    </row>
    <row r="496" spans="10:13">
      <c r="J496" t="str">
        <f t="shared" si="22"/>
        <v/>
      </c>
      <c r="K496" t="str">
        <f t="shared" si="23"/>
        <v/>
      </c>
      <c r="M496" s="8" t="str">
        <f t="shared" si="24"/>
        <v/>
      </c>
    </row>
    <row r="497" spans="10:13">
      <c r="J497" t="str">
        <f t="shared" si="22"/>
        <v/>
      </c>
      <c r="K497" t="str">
        <f t="shared" si="23"/>
        <v/>
      </c>
      <c r="M497" s="8" t="str">
        <f t="shared" si="24"/>
        <v/>
      </c>
    </row>
    <row r="498" spans="10:13">
      <c r="J498" t="str">
        <f t="shared" si="22"/>
        <v/>
      </c>
      <c r="K498" t="str">
        <f t="shared" si="23"/>
        <v/>
      </c>
      <c r="M498" s="8" t="str">
        <f t="shared" si="24"/>
        <v/>
      </c>
    </row>
    <row r="499" spans="10:13">
      <c r="J499" t="str">
        <f t="shared" si="22"/>
        <v/>
      </c>
      <c r="K499" t="str">
        <f t="shared" si="23"/>
        <v/>
      </c>
      <c r="M499" s="8" t="str">
        <f t="shared" si="24"/>
        <v/>
      </c>
    </row>
    <row r="500" spans="10:13">
      <c r="J500" t="str">
        <f t="shared" si="22"/>
        <v/>
      </c>
      <c r="K500" t="str">
        <f t="shared" si="23"/>
        <v/>
      </c>
      <c r="M500" s="8" t="str">
        <f t="shared" si="24"/>
        <v/>
      </c>
    </row>
    <row r="501" spans="10:13">
      <c r="J501" t="str">
        <f t="shared" si="22"/>
        <v/>
      </c>
      <c r="K501" t="str">
        <f t="shared" si="23"/>
        <v/>
      </c>
      <c r="M501" s="8" t="str">
        <f t="shared" si="24"/>
        <v/>
      </c>
    </row>
    <row r="502" spans="10:13">
      <c r="J502" t="str">
        <f t="shared" si="22"/>
        <v/>
      </c>
      <c r="K502" t="str">
        <f t="shared" si="23"/>
        <v/>
      </c>
      <c r="M502" s="8" t="str">
        <f t="shared" si="24"/>
        <v/>
      </c>
    </row>
    <row r="503" spans="10:13">
      <c r="J503" t="str">
        <f t="shared" si="22"/>
        <v/>
      </c>
      <c r="K503" t="str">
        <f t="shared" si="23"/>
        <v/>
      </c>
      <c r="M503" s="8" t="str">
        <f t="shared" si="24"/>
        <v/>
      </c>
    </row>
    <row r="504" spans="10:13">
      <c r="J504" t="str">
        <f t="shared" si="22"/>
        <v/>
      </c>
      <c r="K504" t="str">
        <f t="shared" si="23"/>
        <v/>
      </c>
      <c r="M504" s="8" t="str">
        <f t="shared" si="24"/>
        <v/>
      </c>
    </row>
    <row r="505" spans="10:13">
      <c r="J505" t="str">
        <f t="shared" si="22"/>
        <v/>
      </c>
      <c r="K505" t="str">
        <f t="shared" si="23"/>
        <v/>
      </c>
      <c r="M505" s="8" t="str">
        <f t="shared" si="24"/>
        <v/>
      </c>
    </row>
    <row r="506" spans="10:13">
      <c r="J506" t="str">
        <f t="shared" si="22"/>
        <v/>
      </c>
      <c r="K506" t="str">
        <f t="shared" si="23"/>
        <v/>
      </c>
      <c r="M506" s="8" t="str">
        <f t="shared" si="24"/>
        <v/>
      </c>
    </row>
    <row r="507" spans="10:13">
      <c r="J507" t="str">
        <f t="shared" si="22"/>
        <v/>
      </c>
      <c r="K507" t="str">
        <f t="shared" si="23"/>
        <v/>
      </c>
      <c r="M507" s="8" t="str">
        <f t="shared" si="24"/>
        <v/>
      </c>
    </row>
    <row r="508" spans="10:13">
      <c r="J508" t="str">
        <f t="shared" si="22"/>
        <v/>
      </c>
      <c r="K508" t="str">
        <f t="shared" si="23"/>
        <v/>
      </c>
      <c r="M508" s="8" t="str">
        <f t="shared" si="24"/>
        <v/>
      </c>
    </row>
    <row r="509" spans="10:13">
      <c r="J509" t="str">
        <f t="shared" si="22"/>
        <v/>
      </c>
      <c r="K509" t="str">
        <f t="shared" si="23"/>
        <v/>
      </c>
      <c r="M509" s="8" t="str">
        <f t="shared" si="24"/>
        <v/>
      </c>
    </row>
    <row r="510" spans="10:13">
      <c r="J510" t="str">
        <f t="shared" si="22"/>
        <v/>
      </c>
      <c r="K510" t="str">
        <f t="shared" si="23"/>
        <v/>
      </c>
      <c r="M510" s="8" t="str">
        <f t="shared" si="24"/>
        <v/>
      </c>
    </row>
    <row r="511" spans="10:13">
      <c r="J511" t="str">
        <f t="shared" si="22"/>
        <v/>
      </c>
      <c r="K511" t="str">
        <f t="shared" si="23"/>
        <v/>
      </c>
      <c r="M511" s="8" t="str">
        <f t="shared" si="24"/>
        <v/>
      </c>
    </row>
    <row r="512" spans="10:13">
      <c r="J512" t="str">
        <f t="shared" si="22"/>
        <v/>
      </c>
      <c r="K512" t="str">
        <f t="shared" si="23"/>
        <v/>
      </c>
      <c r="M512" s="8" t="str">
        <f t="shared" si="24"/>
        <v/>
      </c>
    </row>
  </sheetData>
  <mergeCells count="5">
    <mergeCell ref="A4:F4"/>
    <mergeCell ref="G4:M4"/>
    <mergeCell ref="A5:C5"/>
    <mergeCell ref="E5:F5"/>
    <mergeCell ref="G5:M5"/>
  </mergeCells>
  <dataValidations count="13">
    <dataValidation type="list" allowBlank="1" showInputMessage="1" showErrorMessage="1" promptTitle="Tipo" sqref="F8:F512">
      <formula1>tipofuncao</formula1>
    </dataValidation>
    <dataValidation type="list" allowBlank="1" showInputMessage="1" showErrorMessage="1" sqref="E8:E512">
      <formula1>categoria</formula1>
    </dataValidation>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 type="whole" allowBlank="1" showInputMessage="1" showErrorMessage="1" errorTitle="Número de Sprint" error="Número de Sprint entre 1 e 32. Necessitando número maior que 32 informe a IPLANRIO/DSI" promptTitle="Número da Sprint" prompt="Informe o número da Sprint entre 1 e 32" sqref="A7:A512">
      <formula1>1</formula1>
      <formula2>32</formula2>
    </dataValidation>
    <dataValidation type="textLength" errorStyle="warning" allowBlank="1" showInputMessage="1" showErrorMessage="1" errorTitle="Informar História no Padrão" error="A história deve ter no máximo 1024 caracteres" promptTitle="História de Usuário" prompt="Descreva a história detalhamente para identificação e contagem dos Processos Elementares e Grupo de Dados correspondentes._x000a_A história deve estar no padrão : &quot;PARA&quot; necessidade de negócio &quot;COMO&quot; perfil de usuário &quot;QUERO&quot; descrição do requisito funcional." sqref="B7:B512">
      <formula1>1</formula1>
      <formula2>1024</formula2>
    </dataValidation>
    <dataValidation type="textLength" errorStyle="warning" allowBlank="1" showInputMessage="1" showErrorMessage="1" errorTitle="Tamanho máximo da Descrição " error="A descrição deve ter no máximo 128 caracteres." promptTitle="Item identificado e contado" prompt="Descreva como Grupo de Dados, a entidade do dominio de negócio em sistematização ou interligado._x000a_Descreva como Processo Elementar, a operação básica (Incluir, Alterar, Excluir, Consultar, Listar....) a ser executada pelo sistema ou usuário._x000a_" sqref="C7:C512">
      <formula1>1</formula1>
      <formula2>128</formula2>
    </dataValidation>
    <dataValidation type="list" errorStyle="warning" allowBlank="1" showInputMessage="1" showErrorMessage="1" errorTitle="Tipo de Contagem" error="Selecione um tipo de contagem da Lista" promptTitle="Tipo de Contagem" prompt="Informe o Tipo de Contagem constante na lista, alinhado ao Manual CPM 4.3.1 ou superior, ao Roteiro do SISP 2.2 ou superior e ao Roteiro de Métricas para Aquisição Ágil da Iplanrio" sqref="D8:D512">
      <formula1>tipocontagem</formula1>
    </dataValidation>
    <dataValidation type="list" allowBlank="1" showInputMessage="1" showErrorMessage="1" errorTitle="Categoria" error="Informe a categoria disponivel na lista" promptTitle="Categoria" prompt="Informe categoria conforme o estágio do Grupo de Dados ou Processo Elementar. Inicialmente INCLUIR, se alterado dentro da release, REFINAMENTO, se excluido dentro da release EXCLUIR. Incluido em release anterior, ALTERAR ou EXCLUIR conforme o caso.  " sqref="E7">
      <formula1>categoria</formula1>
    </dataValidation>
    <dataValidation type="list" errorStyle="warning" allowBlank="1" showInputMessage="1" showErrorMessage="1" errorTitle="Tipo de Contagem" error="Selecione um tipo de contagem da Lista" promptTitle="Tipo de Contagem" prompt="Informe Tipo de Contagem conforme Manual CPM 4.3.1, Roteiro do SISP 2.2, Roteiro de Métricas para Aquisição Ágil da Iplanrio. PROJETO para criação inicial, MELHORIA para Alteração ou Exclusão em Releases anteriores ou MANUT.NÃO FUNCIONAL ou DOCUMENTAÇÂO." sqref="D7">
      <formula1>tipocontagem</formula1>
    </dataValidation>
    <dataValidation type="list" allowBlank="1" showInputMessage="1" showErrorMessage="1" errorTitle="Tipo" error="Informe o tipo da lista. Caso seja necessário informar Não se Aplica consulte a Iplanrio/DSI, descrevendo a necessidade." promptTitle="Grupo Dados / Processo Elementar" prompt="Grupo de Dados ou informações de controle (ALI, AIE) ou Processo elementar EE, CE, SE) conforme definido no MAnual CPM 4.3.1 ou superior do IFPUG." sqref="F7">
      <formula1>tipofuncao</formula1>
    </dataValidation>
    <dataValidation type="whole" allowBlank="1" showInputMessage="1" showErrorMessage="1" errorTitle="Nùmero " error="Número entre 1 e 256." promptTitle="Dados Elementares Referenciados" prompt="Informe número máximo 256. No campo de Comentário, informe número sequencial e a descrição clara de todos os atributos das entidades que estão sendo processados. Quando for EE, CE, SE inclua mais um item para a mensagem e outro para ação." sqref="G7:G512">
      <formula1>1</formula1>
      <formula2>256</formula2>
    </dataValidation>
    <dataValidation type="whole" allowBlank="1" showInputMessage="1" showErrorMessage="1" errorTitle="Número Inválido" error="Informe total entre 1 e 48." promptTitle="Arquivos ou Registros Lógicos" prompt="Informe Total de Arquivos Lógicos ou Tipos de Registros Lógicos Referenciados, conforme o Tipo (ALI, AIE, EE, SE, CE). No campo de Comentário, informe número sequencial para cada descrição única e clara de Arquivo ou Registro referenciado. " sqref="H7:H512">
      <formula1>1</formula1>
      <formula2>48</formula2>
    </dataValidation>
    <dataValidation type="list" allowBlank="1" showInputMessage="1" showErrorMessage="1" errorTitle="Fator inválido" error="Informe o Fator conforme Roteiros SISP 2.2 e de Métricas para Aquisição Ágil da Iplanrio." promptTitle="Fator de Ajuste" prompt="Fator de Ajuste a ser aplicado conforme Roteiro SISP 2.2 ou Roteiro de Métricas para Aquisição Agil da Iplanrio (Alteração, Exclusão, Manutenções Não Funcionais, Componente, Documentação Complementar...) aos Pontos de Função calculados conforme CPM 4.3.1." sqref="L7:L512">
      <formula1>fatorajuste</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dimension ref="A1:N15"/>
  <sheetViews>
    <sheetView workbookViewId="0">
      <selection activeCell="K29" sqref="K29"/>
    </sheetView>
  </sheetViews>
  <sheetFormatPr defaultRowHeight="15"/>
  <cols>
    <col min="2" max="2" width="21" customWidth="1"/>
    <col min="3" max="3" width="25.85546875" style="8" customWidth="1"/>
    <col min="4" max="4" width="11.28515625" customWidth="1"/>
  </cols>
  <sheetData>
    <row r="1" spans="1:14">
      <c r="C1"/>
      <c r="L1" s="5"/>
      <c r="M1" s="8"/>
    </row>
    <row r="2" spans="1:14" ht="15.75">
      <c r="C2" s="102" t="str">
        <f>"Identificação de Contagens
 Aquisição Ágil Versão 08/08/2017"</f>
        <v>Identificação de Contagens
 Aquisição Ágil Versão 08/08/2017</v>
      </c>
      <c r="L2" s="5"/>
      <c r="M2" s="8"/>
    </row>
    <row r="3" spans="1:14" ht="20.25" customHeight="1">
      <c r="C3"/>
      <c r="L3" s="5"/>
      <c r="M3" s="8"/>
    </row>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7" t="str">
        <f>Sumário!A4&amp;" : "&amp;Sumário!F4</f>
        <v>Empresa : IPLAN-RIO</v>
      </c>
      <c r="B5" s="278"/>
      <c r="C5" s="279"/>
      <c r="D5" s="97" t="s">
        <v>69</v>
      </c>
      <c r="E5" s="277"/>
      <c r="F5" s="280"/>
      <c r="G5" s="271" t="s">
        <v>97</v>
      </c>
      <c r="H5" s="272"/>
      <c r="I5" s="272"/>
      <c r="J5" s="272"/>
      <c r="K5" s="272"/>
      <c r="L5" s="272"/>
      <c r="M5" s="272"/>
      <c r="N5" s="104"/>
    </row>
    <row r="7" spans="1:14" ht="15.75">
      <c r="B7" s="111" t="str">
        <f>Tabelas!B3</f>
        <v>Tipo de Contagem</v>
      </c>
      <c r="C7" s="112" t="s">
        <v>31</v>
      </c>
    </row>
    <row r="9" spans="1:14">
      <c r="B9" s="108" t="str">
        <f>Tabelas!B4</f>
        <v>Desenvolvimento</v>
      </c>
      <c r="C9" s="107">
        <f>SUMIF(Det_R3!$D$7:$D$512,Tabelas!B4,Det_R3!$M$7:$M$512)</f>
        <v>0</v>
      </c>
    </row>
    <row r="10" spans="1:14">
      <c r="B10" s="108" t="str">
        <f>Tabelas!B5</f>
        <v>Melhoria</v>
      </c>
      <c r="C10" s="107">
        <f>SUMIF(Det_R3!$D$7:$D$512,Tabelas!B5,Det_R3!$M$7:$M$512)</f>
        <v>0</v>
      </c>
    </row>
    <row r="11" spans="1:14">
      <c r="B11" s="108" t="str">
        <f>Tabelas!B8</f>
        <v>Conversão</v>
      </c>
      <c r="C11" s="107">
        <f>SUMIF(Det_R3!$D$7:$D$512,Tabelas!B8,Det_R3!$M$7:$M$512)</f>
        <v>0</v>
      </c>
    </row>
    <row r="13" spans="1:14" ht="30">
      <c r="B13" s="109" t="s">
        <v>30</v>
      </c>
      <c r="C13" s="110">
        <f>SUM(Det_R3!M7:M512)</f>
        <v>0</v>
      </c>
    </row>
    <row r="15" spans="1:14">
      <c r="B15" s="108" t="str">
        <f>Tabelas!C6</f>
        <v>Refinamento</v>
      </c>
      <c r="C15" s="107">
        <f>SUMIF(Det_R3!$E$7:$E$512,Tabelas!C6,Det_R3!$K$7:$K$512)</f>
        <v>0</v>
      </c>
    </row>
  </sheetData>
  <mergeCells count="5">
    <mergeCell ref="A4:F4"/>
    <mergeCell ref="G4:M4"/>
    <mergeCell ref="A5:C5"/>
    <mergeCell ref="E5:F5"/>
    <mergeCell ref="G5:M5"/>
  </mergeCells>
  <dataValidations count="1">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dimension ref="A2:N512"/>
  <sheetViews>
    <sheetView zoomScaleNormal="100" workbookViewId="0">
      <selection activeCell="J33" sqref="J33"/>
    </sheetView>
  </sheetViews>
  <sheetFormatPr defaultRowHeight="15"/>
  <cols>
    <col min="1" max="1" width="5.85546875" customWidth="1"/>
    <col min="2" max="2" width="33.7109375" customWidth="1"/>
    <col min="3" max="3" width="53.5703125" customWidth="1"/>
    <col min="4" max="4" width="16.28515625" customWidth="1"/>
    <col min="5" max="5" width="13" customWidth="1"/>
    <col min="6" max="6" width="4.5703125" customWidth="1"/>
    <col min="7" max="7" width="4.28515625" customWidth="1"/>
    <col min="8" max="8" width="6.42578125" customWidth="1"/>
    <col min="9" max="9" width="5.28515625" hidden="1" customWidth="1"/>
    <col min="10" max="10" width="11.85546875" customWidth="1"/>
    <col min="11" max="11" width="4.42578125" customWidth="1"/>
    <col min="12" max="12" width="5.7109375" style="5" customWidth="1"/>
    <col min="13" max="13" width="7.5703125" style="8" customWidth="1"/>
    <col min="14" max="14" width="27.5703125" customWidth="1"/>
    <col min="15" max="15" width="15" customWidth="1"/>
    <col min="17" max="17" width="63.85546875" customWidth="1"/>
  </cols>
  <sheetData>
    <row r="2" spans="1:14" ht="15.75">
      <c r="C2" s="102" t="str">
        <f>"Identificação de Contagens
 Aquisição Ágil Versão 08/08/2017"</f>
        <v>Identificação de Contagens
 Aquisição Ágil Versão 08/08/2017</v>
      </c>
    </row>
    <row r="3" spans="1:14" ht="20.25" customHeight="1"/>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3" t="str">
        <f>Sumário!A4&amp;" : "&amp;Sumário!F4</f>
        <v>Empresa : IPLAN-RIO</v>
      </c>
      <c r="B5" s="275"/>
      <c r="C5" s="276"/>
      <c r="D5" s="113" t="s">
        <v>69</v>
      </c>
      <c r="E5" s="273"/>
      <c r="F5" s="274"/>
      <c r="G5" s="266" t="s">
        <v>97</v>
      </c>
      <c r="H5" s="267"/>
      <c r="I5" s="267"/>
      <c r="J5" s="267"/>
      <c r="K5" s="267"/>
      <c r="L5" s="267"/>
      <c r="M5" s="267"/>
      <c r="N5" s="114"/>
    </row>
    <row r="6" spans="1:14" ht="30.75" customHeight="1">
      <c r="A6" s="115" t="s">
        <v>0</v>
      </c>
      <c r="B6" s="115" t="s">
        <v>1</v>
      </c>
      <c r="C6" s="116" t="s">
        <v>34</v>
      </c>
      <c r="D6" s="116" t="s">
        <v>18</v>
      </c>
      <c r="E6" s="115" t="s">
        <v>6</v>
      </c>
      <c r="F6" s="115" t="s">
        <v>7</v>
      </c>
      <c r="G6" s="115" t="s">
        <v>13</v>
      </c>
      <c r="H6" s="116" t="s">
        <v>28</v>
      </c>
      <c r="I6" s="117" t="s">
        <v>29</v>
      </c>
      <c r="J6" s="118" t="s">
        <v>15</v>
      </c>
      <c r="K6" s="115" t="s">
        <v>16</v>
      </c>
      <c r="L6" s="119" t="s">
        <v>20</v>
      </c>
      <c r="M6" s="120" t="s">
        <v>17</v>
      </c>
      <c r="N6" s="115" t="s">
        <v>14</v>
      </c>
    </row>
    <row r="7" spans="1:14">
      <c r="I7" t="str">
        <f t="shared" ref="I7:I36" si="0">IF(OR(ISBLANK(G7),ISBLANK(H7)),IF(OR(F7="ALI",F7="AIE"),"B",IF(ISBLANK(F7),"","M")),IF(F7="EE",IF(H7&gt;=3,IF(G7&gt;=5,"A","M"),IF(H7=2,IF(G7&gt;=16,"A",IF(G7&lt;=4,"B","M")),IF(G7&lt;=15,"B","M"))),IF(OR(F7="SE",F7="CE"),IF(H7&gt;=4,IF(G7&gt;=6,"A","M"),IF(H7&gt;=2,IF(G7&gt;=20,"A",IF(G7&lt;=5,"B","M")),IF(G7&lt;=19,"B","M"))),IF(OR(F7="ALI",F7="AIE"),IF(H7&gt;=6,IF(G7&gt;=20,"A","M"),IF(H7&gt;=2,IF(G7&gt;=51,"A",IF(G7&lt;=19,"B","M")),IF(G7&lt;=50,"B","M")))))))</f>
        <v/>
      </c>
      <c r="J7" t="str">
        <f t="shared" ref="J7:J70" si="1">IF($I7="B","Baixa",IF($I7="M","Média",IF($I7="","","Alta")))</f>
        <v/>
      </c>
      <c r="K7" t="str">
        <f t="shared" ref="K7:K70" si="2">IF(ISBLANK(F7),"",IF(F7="ALI",IF(I7="B",7,IF(I7="M",10,15)),IF(F7="AIE",IF(I7="B",5,IF(I7="M",7,10)),IF(F7="SE",IF(I7="B",4,IF(I7="M",5,7)),IF(OR(F7="EE",F7="CE"),IF(I7="B",3,IF(I7="M",4,6)))))))</f>
        <v/>
      </c>
      <c r="M7" s="8" t="str">
        <f>IF(OR(E7="",E7="Refinamento"),"",K7*L7)</f>
        <v/>
      </c>
    </row>
    <row r="8" spans="1:14">
      <c r="I8" t="str">
        <f t="shared" si="0"/>
        <v/>
      </c>
      <c r="J8" t="str">
        <f t="shared" si="1"/>
        <v/>
      </c>
      <c r="K8" t="str">
        <f t="shared" si="2"/>
        <v/>
      </c>
      <c r="M8" s="8" t="str">
        <f t="shared" ref="M8:M71" si="3">IF(OR(E8="",E8="Refinamento"),"",K8*L8)</f>
        <v/>
      </c>
    </row>
    <row r="9" spans="1:14">
      <c r="I9" t="str">
        <f t="shared" si="0"/>
        <v/>
      </c>
      <c r="J9" t="str">
        <f t="shared" si="1"/>
        <v/>
      </c>
      <c r="K9" t="str">
        <f t="shared" si="2"/>
        <v/>
      </c>
      <c r="M9" s="8" t="str">
        <f t="shared" si="3"/>
        <v/>
      </c>
    </row>
    <row r="10" spans="1:14">
      <c r="I10" t="str">
        <f t="shared" si="0"/>
        <v/>
      </c>
      <c r="J10" t="str">
        <f t="shared" si="1"/>
        <v/>
      </c>
      <c r="K10" t="str">
        <f t="shared" si="2"/>
        <v/>
      </c>
      <c r="M10" s="8" t="str">
        <f t="shared" si="3"/>
        <v/>
      </c>
    </row>
    <row r="11" spans="1:14">
      <c r="I11" t="str">
        <f t="shared" si="0"/>
        <v/>
      </c>
      <c r="J11" t="str">
        <f t="shared" si="1"/>
        <v/>
      </c>
      <c r="K11" t="str">
        <f t="shared" si="2"/>
        <v/>
      </c>
      <c r="M11" s="8" t="str">
        <f t="shared" si="3"/>
        <v/>
      </c>
    </row>
    <row r="12" spans="1:14">
      <c r="I12" t="str">
        <f t="shared" si="0"/>
        <v/>
      </c>
      <c r="J12" t="str">
        <f t="shared" si="1"/>
        <v/>
      </c>
      <c r="K12" t="str">
        <f t="shared" si="2"/>
        <v/>
      </c>
      <c r="M12" s="8" t="str">
        <f t="shared" si="3"/>
        <v/>
      </c>
    </row>
    <row r="13" spans="1:14">
      <c r="I13" t="str">
        <f t="shared" si="0"/>
        <v/>
      </c>
      <c r="J13" t="str">
        <f t="shared" si="1"/>
        <v/>
      </c>
      <c r="K13" t="str">
        <f t="shared" si="2"/>
        <v/>
      </c>
      <c r="M13" s="8" t="str">
        <f t="shared" si="3"/>
        <v/>
      </c>
    </row>
    <row r="14" spans="1:14">
      <c r="I14" t="str">
        <f t="shared" si="0"/>
        <v/>
      </c>
      <c r="J14" t="str">
        <f t="shared" si="1"/>
        <v/>
      </c>
      <c r="K14" t="str">
        <f t="shared" si="2"/>
        <v/>
      </c>
      <c r="M14" s="8" t="str">
        <f t="shared" si="3"/>
        <v/>
      </c>
    </row>
    <row r="15" spans="1:14">
      <c r="I15" t="str">
        <f t="shared" si="0"/>
        <v/>
      </c>
      <c r="J15" t="str">
        <f t="shared" si="1"/>
        <v/>
      </c>
      <c r="K15" t="str">
        <f t="shared" si="2"/>
        <v/>
      </c>
      <c r="M15" s="8" t="str">
        <f t="shared" si="3"/>
        <v/>
      </c>
    </row>
    <row r="16" spans="1:14">
      <c r="I16" t="str">
        <f t="shared" si="0"/>
        <v/>
      </c>
      <c r="J16" t="str">
        <f t="shared" si="1"/>
        <v/>
      </c>
      <c r="K16" t="str">
        <f t="shared" si="2"/>
        <v/>
      </c>
      <c r="M16" s="8" t="str">
        <f t="shared" si="3"/>
        <v/>
      </c>
    </row>
    <row r="17" spans="9:13">
      <c r="I17" t="str">
        <f t="shared" si="0"/>
        <v/>
      </c>
      <c r="J17" t="str">
        <f t="shared" si="1"/>
        <v/>
      </c>
      <c r="K17" t="str">
        <f t="shared" si="2"/>
        <v/>
      </c>
      <c r="M17" s="8" t="str">
        <f t="shared" si="3"/>
        <v/>
      </c>
    </row>
    <row r="18" spans="9:13">
      <c r="I18" t="str">
        <f t="shared" si="0"/>
        <v/>
      </c>
      <c r="J18" t="str">
        <f t="shared" si="1"/>
        <v/>
      </c>
      <c r="K18" t="str">
        <f t="shared" si="2"/>
        <v/>
      </c>
      <c r="M18" s="8" t="str">
        <f t="shared" si="3"/>
        <v/>
      </c>
    </row>
    <row r="19" spans="9:13">
      <c r="I19" t="str">
        <f t="shared" si="0"/>
        <v/>
      </c>
      <c r="J19" t="str">
        <f t="shared" si="1"/>
        <v/>
      </c>
      <c r="K19" t="str">
        <f t="shared" si="2"/>
        <v/>
      </c>
      <c r="M19" s="8" t="str">
        <f t="shared" si="3"/>
        <v/>
      </c>
    </row>
    <row r="20" spans="9:13">
      <c r="I20" t="str">
        <f t="shared" si="0"/>
        <v/>
      </c>
      <c r="J20" t="str">
        <f t="shared" si="1"/>
        <v/>
      </c>
      <c r="K20" t="str">
        <f t="shared" si="2"/>
        <v/>
      </c>
      <c r="M20" s="8" t="str">
        <f t="shared" si="3"/>
        <v/>
      </c>
    </row>
    <row r="21" spans="9:13">
      <c r="I21" t="str">
        <f t="shared" si="0"/>
        <v/>
      </c>
      <c r="J21" t="str">
        <f t="shared" si="1"/>
        <v/>
      </c>
      <c r="K21" t="str">
        <f t="shared" si="2"/>
        <v/>
      </c>
      <c r="M21" s="8" t="str">
        <f t="shared" si="3"/>
        <v/>
      </c>
    </row>
    <row r="22" spans="9:13">
      <c r="I22" t="str">
        <f t="shared" si="0"/>
        <v/>
      </c>
      <c r="J22" t="str">
        <f t="shared" si="1"/>
        <v/>
      </c>
      <c r="K22" t="str">
        <f t="shared" si="2"/>
        <v/>
      </c>
      <c r="M22" s="8" t="str">
        <f t="shared" si="3"/>
        <v/>
      </c>
    </row>
    <row r="23" spans="9:13">
      <c r="I23" t="str">
        <f t="shared" si="0"/>
        <v/>
      </c>
      <c r="J23" t="str">
        <f t="shared" si="1"/>
        <v/>
      </c>
      <c r="K23" t="str">
        <f t="shared" si="2"/>
        <v/>
      </c>
      <c r="M23" s="8" t="str">
        <f t="shared" si="3"/>
        <v/>
      </c>
    </row>
    <row r="24" spans="9:13">
      <c r="I24" t="str">
        <f t="shared" si="0"/>
        <v/>
      </c>
      <c r="J24" t="str">
        <f t="shared" si="1"/>
        <v/>
      </c>
      <c r="K24" t="str">
        <f t="shared" si="2"/>
        <v/>
      </c>
      <c r="M24" s="8" t="str">
        <f t="shared" si="3"/>
        <v/>
      </c>
    </row>
    <row r="25" spans="9:13">
      <c r="I25" t="str">
        <f t="shared" si="0"/>
        <v/>
      </c>
      <c r="J25" t="str">
        <f t="shared" si="1"/>
        <v/>
      </c>
      <c r="K25" t="str">
        <f t="shared" si="2"/>
        <v/>
      </c>
      <c r="M25" s="8" t="str">
        <f t="shared" si="3"/>
        <v/>
      </c>
    </row>
    <row r="26" spans="9:13">
      <c r="I26" t="str">
        <f t="shared" si="0"/>
        <v/>
      </c>
      <c r="J26" t="str">
        <f t="shared" si="1"/>
        <v/>
      </c>
      <c r="K26" t="str">
        <f t="shared" si="2"/>
        <v/>
      </c>
      <c r="M26" s="8" t="str">
        <f t="shared" si="3"/>
        <v/>
      </c>
    </row>
    <row r="27" spans="9:13">
      <c r="I27" t="str">
        <f t="shared" si="0"/>
        <v/>
      </c>
      <c r="J27" t="str">
        <f t="shared" si="1"/>
        <v/>
      </c>
      <c r="K27" t="str">
        <f t="shared" si="2"/>
        <v/>
      </c>
      <c r="M27" s="8" t="str">
        <f t="shared" si="3"/>
        <v/>
      </c>
    </row>
    <row r="28" spans="9:13">
      <c r="I28" t="str">
        <f t="shared" si="0"/>
        <v/>
      </c>
      <c r="J28" t="str">
        <f t="shared" si="1"/>
        <v/>
      </c>
      <c r="K28" t="str">
        <f t="shared" si="2"/>
        <v/>
      </c>
      <c r="M28" s="8" t="str">
        <f t="shared" si="3"/>
        <v/>
      </c>
    </row>
    <row r="29" spans="9:13">
      <c r="I29" t="str">
        <f t="shared" si="0"/>
        <v/>
      </c>
      <c r="J29" t="str">
        <f t="shared" si="1"/>
        <v/>
      </c>
      <c r="K29" t="str">
        <f t="shared" si="2"/>
        <v/>
      </c>
      <c r="M29" s="8" t="str">
        <f t="shared" si="3"/>
        <v/>
      </c>
    </row>
    <row r="30" spans="9:13">
      <c r="I30" t="str">
        <f t="shared" si="0"/>
        <v/>
      </c>
      <c r="J30" t="str">
        <f t="shared" si="1"/>
        <v/>
      </c>
      <c r="K30" t="str">
        <f t="shared" si="2"/>
        <v/>
      </c>
      <c r="M30" s="8" t="str">
        <f t="shared" si="3"/>
        <v/>
      </c>
    </row>
    <row r="31" spans="9:13">
      <c r="I31" t="str">
        <f t="shared" si="0"/>
        <v/>
      </c>
      <c r="J31" t="str">
        <f t="shared" si="1"/>
        <v/>
      </c>
      <c r="K31" t="str">
        <f t="shared" si="2"/>
        <v/>
      </c>
      <c r="M31" s="8" t="str">
        <f t="shared" si="3"/>
        <v/>
      </c>
    </row>
    <row r="32" spans="9:13">
      <c r="I32" t="str">
        <f t="shared" si="0"/>
        <v/>
      </c>
      <c r="J32" t="str">
        <f t="shared" si="1"/>
        <v/>
      </c>
      <c r="K32" t="str">
        <f t="shared" si="2"/>
        <v/>
      </c>
      <c r="M32" s="8" t="str">
        <f t="shared" si="3"/>
        <v/>
      </c>
    </row>
    <row r="33" spans="9:13">
      <c r="I33" t="str">
        <f t="shared" si="0"/>
        <v/>
      </c>
      <c r="J33" t="str">
        <f t="shared" si="1"/>
        <v/>
      </c>
      <c r="K33" t="str">
        <f t="shared" si="2"/>
        <v/>
      </c>
      <c r="M33" s="8" t="str">
        <f t="shared" si="3"/>
        <v/>
      </c>
    </row>
    <row r="34" spans="9:13">
      <c r="I34" t="str">
        <f t="shared" si="0"/>
        <v/>
      </c>
      <c r="J34" t="str">
        <f t="shared" si="1"/>
        <v/>
      </c>
      <c r="K34" t="str">
        <f t="shared" si="2"/>
        <v/>
      </c>
      <c r="M34" s="8" t="str">
        <f t="shared" si="3"/>
        <v/>
      </c>
    </row>
    <row r="35" spans="9:13">
      <c r="I35" t="str">
        <f t="shared" si="0"/>
        <v/>
      </c>
      <c r="J35" t="str">
        <f t="shared" si="1"/>
        <v/>
      </c>
      <c r="K35" t="str">
        <f t="shared" si="2"/>
        <v/>
      </c>
      <c r="M35" s="8" t="str">
        <f t="shared" si="3"/>
        <v/>
      </c>
    </row>
    <row r="36" spans="9:13">
      <c r="I36" t="str">
        <f t="shared" si="0"/>
        <v/>
      </c>
      <c r="J36" t="str">
        <f t="shared" si="1"/>
        <v/>
      </c>
      <c r="K36" t="str">
        <f t="shared" si="2"/>
        <v/>
      </c>
      <c r="M36" s="8" t="str">
        <f t="shared" si="3"/>
        <v/>
      </c>
    </row>
    <row r="37" spans="9:13">
      <c r="J37" t="str">
        <f t="shared" si="1"/>
        <v/>
      </c>
      <c r="K37" t="str">
        <f t="shared" si="2"/>
        <v/>
      </c>
      <c r="M37" s="8" t="str">
        <f t="shared" si="3"/>
        <v/>
      </c>
    </row>
    <row r="38" spans="9:13">
      <c r="J38" t="str">
        <f t="shared" si="1"/>
        <v/>
      </c>
      <c r="K38" t="str">
        <f t="shared" si="2"/>
        <v/>
      </c>
      <c r="M38" s="8" t="str">
        <f t="shared" si="3"/>
        <v/>
      </c>
    </row>
    <row r="39" spans="9:13">
      <c r="J39" t="str">
        <f t="shared" si="1"/>
        <v/>
      </c>
      <c r="K39" t="str">
        <f t="shared" si="2"/>
        <v/>
      </c>
      <c r="M39" s="8" t="str">
        <f t="shared" si="3"/>
        <v/>
      </c>
    </row>
    <row r="40" spans="9:13">
      <c r="J40" t="str">
        <f t="shared" si="1"/>
        <v/>
      </c>
      <c r="K40" t="str">
        <f t="shared" si="2"/>
        <v/>
      </c>
      <c r="M40" s="8" t="str">
        <f t="shared" si="3"/>
        <v/>
      </c>
    </row>
    <row r="41" spans="9:13">
      <c r="J41" t="str">
        <f t="shared" si="1"/>
        <v/>
      </c>
      <c r="K41" t="str">
        <f t="shared" si="2"/>
        <v/>
      </c>
      <c r="M41" s="8" t="str">
        <f t="shared" si="3"/>
        <v/>
      </c>
    </row>
    <row r="42" spans="9:13">
      <c r="J42" t="str">
        <f t="shared" si="1"/>
        <v/>
      </c>
      <c r="K42" t="str">
        <f t="shared" si="2"/>
        <v/>
      </c>
      <c r="M42" s="8" t="str">
        <f t="shared" si="3"/>
        <v/>
      </c>
    </row>
    <row r="43" spans="9:13">
      <c r="J43" t="str">
        <f t="shared" si="1"/>
        <v/>
      </c>
      <c r="K43" t="str">
        <f t="shared" si="2"/>
        <v/>
      </c>
      <c r="M43" s="8" t="str">
        <f t="shared" si="3"/>
        <v/>
      </c>
    </row>
    <row r="44" spans="9:13">
      <c r="J44" t="str">
        <f t="shared" si="1"/>
        <v/>
      </c>
      <c r="K44" t="str">
        <f t="shared" si="2"/>
        <v/>
      </c>
      <c r="M44" s="8" t="str">
        <f t="shared" si="3"/>
        <v/>
      </c>
    </row>
    <row r="45" spans="9:13">
      <c r="J45" t="str">
        <f t="shared" si="1"/>
        <v/>
      </c>
      <c r="K45" t="str">
        <f t="shared" si="2"/>
        <v/>
      </c>
      <c r="M45" s="8" t="str">
        <f t="shared" si="3"/>
        <v/>
      </c>
    </row>
    <row r="46" spans="9:13">
      <c r="J46" t="str">
        <f t="shared" si="1"/>
        <v/>
      </c>
      <c r="K46" t="str">
        <f t="shared" si="2"/>
        <v/>
      </c>
      <c r="M46" s="8" t="str">
        <f t="shared" si="3"/>
        <v/>
      </c>
    </row>
    <row r="47" spans="9:13">
      <c r="J47" t="str">
        <f t="shared" si="1"/>
        <v/>
      </c>
      <c r="K47" t="str">
        <f t="shared" si="2"/>
        <v/>
      </c>
      <c r="M47" s="8" t="str">
        <f t="shared" si="3"/>
        <v/>
      </c>
    </row>
    <row r="48" spans="9:13">
      <c r="J48" t="str">
        <f t="shared" si="1"/>
        <v/>
      </c>
      <c r="K48" t="str">
        <f t="shared" si="2"/>
        <v/>
      </c>
      <c r="M48" s="8" t="str">
        <f t="shared" si="3"/>
        <v/>
      </c>
    </row>
    <row r="49" spans="10:13">
      <c r="J49" t="str">
        <f t="shared" si="1"/>
        <v/>
      </c>
      <c r="K49" t="str">
        <f t="shared" si="2"/>
        <v/>
      </c>
      <c r="M49" s="8" t="str">
        <f t="shared" si="3"/>
        <v/>
      </c>
    </row>
    <row r="50" spans="10:13">
      <c r="J50" t="str">
        <f t="shared" si="1"/>
        <v/>
      </c>
      <c r="K50" t="str">
        <f t="shared" si="2"/>
        <v/>
      </c>
      <c r="M50" s="8" t="str">
        <f t="shared" si="3"/>
        <v/>
      </c>
    </row>
    <row r="51" spans="10:13">
      <c r="J51" t="str">
        <f t="shared" si="1"/>
        <v/>
      </c>
      <c r="K51" t="str">
        <f t="shared" si="2"/>
        <v/>
      </c>
      <c r="M51" s="8" t="str">
        <f t="shared" si="3"/>
        <v/>
      </c>
    </row>
    <row r="52" spans="10:13">
      <c r="J52" t="str">
        <f t="shared" si="1"/>
        <v/>
      </c>
      <c r="K52" t="str">
        <f t="shared" si="2"/>
        <v/>
      </c>
      <c r="M52" s="8" t="str">
        <f t="shared" si="3"/>
        <v/>
      </c>
    </row>
    <row r="53" spans="10:13">
      <c r="J53" t="str">
        <f t="shared" si="1"/>
        <v/>
      </c>
      <c r="K53" t="str">
        <f t="shared" si="2"/>
        <v/>
      </c>
      <c r="M53" s="8" t="str">
        <f t="shared" si="3"/>
        <v/>
      </c>
    </row>
    <row r="54" spans="10:13">
      <c r="J54" t="str">
        <f t="shared" si="1"/>
        <v/>
      </c>
      <c r="K54" t="str">
        <f t="shared" si="2"/>
        <v/>
      </c>
      <c r="M54" s="8" t="str">
        <f t="shared" si="3"/>
        <v/>
      </c>
    </row>
    <row r="55" spans="10:13">
      <c r="J55" t="str">
        <f t="shared" si="1"/>
        <v/>
      </c>
      <c r="K55" t="str">
        <f t="shared" si="2"/>
        <v/>
      </c>
      <c r="M55" s="8" t="str">
        <f t="shared" si="3"/>
        <v/>
      </c>
    </row>
    <row r="56" spans="10:13">
      <c r="J56" t="str">
        <f t="shared" si="1"/>
        <v/>
      </c>
      <c r="K56" t="str">
        <f t="shared" si="2"/>
        <v/>
      </c>
      <c r="M56" s="8" t="str">
        <f t="shared" si="3"/>
        <v/>
      </c>
    </row>
    <row r="57" spans="10:13">
      <c r="J57" t="str">
        <f t="shared" si="1"/>
        <v/>
      </c>
      <c r="K57" t="str">
        <f t="shared" si="2"/>
        <v/>
      </c>
      <c r="M57" s="8" t="str">
        <f t="shared" si="3"/>
        <v/>
      </c>
    </row>
    <row r="58" spans="10:13">
      <c r="J58" t="str">
        <f t="shared" si="1"/>
        <v/>
      </c>
      <c r="K58" t="str">
        <f t="shared" si="2"/>
        <v/>
      </c>
      <c r="M58" s="8" t="str">
        <f t="shared" si="3"/>
        <v/>
      </c>
    </row>
    <row r="59" spans="10:13">
      <c r="J59" t="str">
        <f t="shared" si="1"/>
        <v/>
      </c>
      <c r="K59" t="str">
        <f t="shared" si="2"/>
        <v/>
      </c>
      <c r="M59" s="8" t="str">
        <f t="shared" si="3"/>
        <v/>
      </c>
    </row>
    <row r="60" spans="10:13">
      <c r="J60" t="str">
        <f t="shared" si="1"/>
        <v/>
      </c>
      <c r="K60" t="str">
        <f t="shared" si="2"/>
        <v/>
      </c>
      <c r="M60" s="8" t="str">
        <f t="shared" si="3"/>
        <v/>
      </c>
    </row>
    <row r="61" spans="10:13">
      <c r="J61" t="str">
        <f t="shared" si="1"/>
        <v/>
      </c>
      <c r="K61" t="str">
        <f t="shared" si="2"/>
        <v/>
      </c>
      <c r="M61" s="8" t="str">
        <f t="shared" si="3"/>
        <v/>
      </c>
    </row>
    <row r="62" spans="10:13">
      <c r="J62" t="str">
        <f t="shared" si="1"/>
        <v/>
      </c>
      <c r="K62" t="str">
        <f t="shared" si="2"/>
        <v/>
      </c>
      <c r="M62" s="8" t="str">
        <f t="shared" si="3"/>
        <v/>
      </c>
    </row>
    <row r="63" spans="10:13">
      <c r="J63" t="str">
        <f t="shared" si="1"/>
        <v/>
      </c>
      <c r="K63" t="str">
        <f t="shared" si="2"/>
        <v/>
      </c>
      <c r="M63" s="8" t="str">
        <f t="shared" si="3"/>
        <v/>
      </c>
    </row>
    <row r="64" spans="10:13">
      <c r="J64" t="str">
        <f t="shared" si="1"/>
        <v/>
      </c>
      <c r="K64" t="str">
        <f t="shared" si="2"/>
        <v/>
      </c>
      <c r="M64" s="8" t="str">
        <f t="shared" si="3"/>
        <v/>
      </c>
    </row>
    <row r="65" spans="10:13">
      <c r="J65" t="str">
        <f t="shared" si="1"/>
        <v/>
      </c>
      <c r="K65" t="str">
        <f t="shared" si="2"/>
        <v/>
      </c>
      <c r="M65" s="8" t="str">
        <f t="shared" si="3"/>
        <v/>
      </c>
    </row>
    <row r="66" spans="10:13">
      <c r="J66" t="str">
        <f t="shared" si="1"/>
        <v/>
      </c>
      <c r="K66" t="str">
        <f t="shared" si="2"/>
        <v/>
      </c>
      <c r="M66" s="8" t="str">
        <f t="shared" si="3"/>
        <v/>
      </c>
    </row>
    <row r="67" spans="10:13">
      <c r="J67" t="str">
        <f t="shared" si="1"/>
        <v/>
      </c>
      <c r="K67" t="str">
        <f t="shared" si="2"/>
        <v/>
      </c>
      <c r="M67" s="8" t="str">
        <f t="shared" si="3"/>
        <v/>
      </c>
    </row>
    <row r="68" spans="10:13">
      <c r="J68" t="str">
        <f t="shared" si="1"/>
        <v/>
      </c>
      <c r="K68" t="str">
        <f t="shared" si="2"/>
        <v/>
      </c>
      <c r="M68" s="8" t="str">
        <f t="shared" si="3"/>
        <v/>
      </c>
    </row>
    <row r="69" spans="10:13">
      <c r="J69" t="str">
        <f t="shared" si="1"/>
        <v/>
      </c>
      <c r="K69" t="str">
        <f t="shared" si="2"/>
        <v/>
      </c>
      <c r="M69" s="8" t="str">
        <f t="shared" si="3"/>
        <v/>
      </c>
    </row>
    <row r="70" spans="10:13">
      <c r="J70" t="str">
        <f t="shared" si="1"/>
        <v/>
      </c>
      <c r="K70" t="str">
        <f t="shared" si="2"/>
        <v/>
      </c>
      <c r="M70" s="8" t="str">
        <f t="shared" si="3"/>
        <v/>
      </c>
    </row>
    <row r="71" spans="10:13">
      <c r="J71" t="str">
        <f t="shared" ref="J71:J134" si="4">IF($I71="B","Baixa",IF($I71="M","Média",IF($I71="","","Alta")))</f>
        <v/>
      </c>
      <c r="K71" t="str">
        <f t="shared" ref="K71:K134" si="5">IF(ISBLANK(F71),"",IF(F71="ALI",IF(I71="B",7,IF(I71="M",10,15)),IF(F71="AIE",IF(I71="B",5,IF(I71="M",7,10)),IF(F71="SE",IF(I71="B",4,IF(I71="M",5,7)),IF(OR(F71="EE",F71="CE"),IF(I71="B",3,IF(I71="M",4,6)))))))</f>
        <v/>
      </c>
      <c r="M71" s="8" t="str">
        <f t="shared" si="3"/>
        <v/>
      </c>
    </row>
    <row r="72" spans="10:13">
      <c r="J72" t="str">
        <f t="shared" si="4"/>
        <v/>
      </c>
      <c r="K72" t="str">
        <f t="shared" si="5"/>
        <v/>
      </c>
      <c r="M72" s="8" t="str">
        <f t="shared" ref="M72:M135" si="6">IF(OR(E72="",E72="Refinamento"),"",K72*L72)</f>
        <v/>
      </c>
    </row>
    <row r="73" spans="10:13">
      <c r="J73" t="str">
        <f t="shared" si="4"/>
        <v/>
      </c>
      <c r="K73" t="str">
        <f t="shared" si="5"/>
        <v/>
      </c>
      <c r="M73" s="8" t="str">
        <f t="shared" si="6"/>
        <v/>
      </c>
    </row>
    <row r="74" spans="10:13">
      <c r="J74" t="str">
        <f t="shared" si="4"/>
        <v/>
      </c>
      <c r="K74" t="str">
        <f t="shared" si="5"/>
        <v/>
      </c>
      <c r="M74" s="8" t="str">
        <f t="shared" si="6"/>
        <v/>
      </c>
    </row>
    <row r="75" spans="10:13">
      <c r="J75" t="str">
        <f t="shared" si="4"/>
        <v/>
      </c>
      <c r="K75" t="str">
        <f t="shared" si="5"/>
        <v/>
      </c>
      <c r="M75" s="8" t="str">
        <f t="shared" si="6"/>
        <v/>
      </c>
    </row>
    <row r="76" spans="10:13">
      <c r="J76" t="str">
        <f t="shared" si="4"/>
        <v/>
      </c>
      <c r="K76" t="str">
        <f t="shared" si="5"/>
        <v/>
      </c>
      <c r="M76" s="8" t="str">
        <f t="shared" si="6"/>
        <v/>
      </c>
    </row>
    <row r="77" spans="10:13">
      <c r="J77" t="str">
        <f t="shared" si="4"/>
        <v/>
      </c>
      <c r="K77" t="str">
        <f t="shared" si="5"/>
        <v/>
      </c>
      <c r="M77" s="8" t="str">
        <f t="shared" si="6"/>
        <v/>
      </c>
    </row>
    <row r="78" spans="10:13">
      <c r="J78" t="str">
        <f t="shared" si="4"/>
        <v/>
      </c>
      <c r="K78" t="str">
        <f t="shared" si="5"/>
        <v/>
      </c>
      <c r="M78" s="8" t="str">
        <f t="shared" si="6"/>
        <v/>
      </c>
    </row>
    <row r="79" spans="10:13">
      <c r="J79" t="str">
        <f t="shared" si="4"/>
        <v/>
      </c>
      <c r="K79" t="str">
        <f t="shared" si="5"/>
        <v/>
      </c>
      <c r="M79" s="8" t="str">
        <f t="shared" si="6"/>
        <v/>
      </c>
    </row>
    <row r="80" spans="10:13">
      <c r="J80" t="str">
        <f t="shared" si="4"/>
        <v/>
      </c>
      <c r="K80" t="str">
        <f t="shared" si="5"/>
        <v/>
      </c>
      <c r="M80" s="8" t="str">
        <f t="shared" si="6"/>
        <v/>
      </c>
    </row>
    <row r="81" spans="10:13">
      <c r="J81" t="str">
        <f t="shared" si="4"/>
        <v/>
      </c>
      <c r="K81" t="str">
        <f t="shared" si="5"/>
        <v/>
      </c>
      <c r="M81" s="8" t="str">
        <f t="shared" si="6"/>
        <v/>
      </c>
    </row>
    <row r="82" spans="10:13">
      <c r="J82" t="str">
        <f t="shared" si="4"/>
        <v/>
      </c>
      <c r="K82" t="str">
        <f t="shared" si="5"/>
        <v/>
      </c>
      <c r="M82" s="8" t="str">
        <f t="shared" si="6"/>
        <v/>
      </c>
    </row>
    <row r="83" spans="10:13">
      <c r="J83" t="str">
        <f t="shared" si="4"/>
        <v/>
      </c>
      <c r="K83" t="str">
        <f t="shared" si="5"/>
        <v/>
      </c>
      <c r="M83" s="8" t="str">
        <f t="shared" si="6"/>
        <v/>
      </c>
    </row>
    <row r="84" spans="10:13">
      <c r="J84" t="str">
        <f t="shared" si="4"/>
        <v/>
      </c>
      <c r="K84" t="str">
        <f t="shared" si="5"/>
        <v/>
      </c>
      <c r="M84" s="8" t="str">
        <f t="shared" si="6"/>
        <v/>
      </c>
    </row>
    <row r="85" spans="10:13">
      <c r="J85" t="str">
        <f t="shared" si="4"/>
        <v/>
      </c>
      <c r="K85" t="str">
        <f t="shared" si="5"/>
        <v/>
      </c>
      <c r="M85" s="8" t="str">
        <f t="shared" si="6"/>
        <v/>
      </c>
    </row>
    <row r="86" spans="10:13">
      <c r="J86" t="str">
        <f t="shared" si="4"/>
        <v/>
      </c>
      <c r="K86" t="str">
        <f t="shared" si="5"/>
        <v/>
      </c>
      <c r="M86" s="8" t="str">
        <f t="shared" si="6"/>
        <v/>
      </c>
    </row>
    <row r="87" spans="10:13">
      <c r="J87" t="str">
        <f t="shared" si="4"/>
        <v/>
      </c>
      <c r="K87" t="str">
        <f t="shared" si="5"/>
        <v/>
      </c>
      <c r="M87" s="8" t="str">
        <f t="shared" si="6"/>
        <v/>
      </c>
    </row>
    <row r="88" spans="10:13">
      <c r="J88" t="str">
        <f t="shared" si="4"/>
        <v/>
      </c>
      <c r="K88" t="str">
        <f t="shared" si="5"/>
        <v/>
      </c>
      <c r="M88" s="8" t="str">
        <f t="shared" si="6"/>
        <v/>
      </c>
    </row>
    <row r="89" spans="10:13">
      <c r="J89" t="str">
        <f t="shared" si="4"/>
        <v/>
      </c>
      <c r="K89" t="str">
        <f t="shared" si="5"/>
        <v/>
      </c>
      <c r="M89" s="8" t="str">
        <f t="shared" si="6"/>
        <v/>
      </c>
    </row>
    <row r="90" spans="10:13">
      <c r="J90" t="str">
        <f t="shared" si="4"/>
        <v/>
      </c>
      <c r="K90" t="str">
        <f t="shared" si="5"/>
        <v/>
      </c>
      <c r="M90" s="8" t="str">
        <f t="shared" si="6"/>
        <v/>
      </c>
    </row>
    <row r="91" spans="10:13">
      <c r="J91" t="str">
        <f t="shared" si="4"/>
        <v/>
      </c>
      <c r="K91" t="str">
        <f t="shared" si="5"/>
        <v/>
      </c>
      <c r="M91" s="8" t="str">
        <f t="shared" si="6"/>
        <v/>
      </c>
    </row>
    <row r="92" spans="10:13">
      <c r="J92" t="str">
        <f t="shared" si="4"/>
        <v/>
      </c>
      <c r="K92" t="str">
        <f t="shared" si="5"/>
        <v/>
      </c>
      <c r="M92" s="8" t="str">
        <f t="shared" si="6"/>
        <v/>
      </c>
    </row>
    <row r="93" spans="10:13">
      <c r="J93" t="str">
        <f t="shared" si="4"/>
        <v/>
      </c>
      <c r="K93" t="str">
        <f t="shared" si="5"/>
        <v/>
      </c>
      <c r="M93" s="8" t="str">
        <f t="shared" si="6"/>
        <v/>
      </c>
    </row>
    <row r="94" spans="10:13">
      <c r="J94" t="str">
        <f t="shared" si="4"/>
        <v/>
      </c>
      <c r="K94" t="str">
        <f t="shared" si="5"/>
        <v/>
      </c>
      <c r="M94" s="8" t="str">
        <f t="shared" si="6"/>
        <v/>
      </c>
    </row>
    <row r="95" spans="10:13">
      <c r="J95" t="str">
        <f t="shared" si="4"/>
        <v/>
      </c>
      <c r="K95" t="str">
        <f t="shared" si="5"/>
        <v/>
      </c>
      <c r="M95" s="8" t="str">
        <f t="shared" si="6"/>
        <v/>
      </c>
    </row>
    <row r="96" spans="10:13">
      <c r="J96" t="str">
        <f t="shared" si="4"/>
        <v/>
      </c>
      <c r="K96" t="str">
        <f t="shared" si="5"/>
        <v/>
      </c>
      <c r="M96" s="8" t="str">
        <f t="shared" si="6"/>
        <v/>
      </c>
    </row>
    <row r="97" spans="10:13">
      <c r="J97" t="str">
        <f t="shared" si="4"/>
        <v/>
      </c>
      <c r="K97" t="str">
        <f t="shared" si="5"/>
        <v/>
      </c>
      <c r="M97" s="8" t="str">
        <f t="shared" si="6"/>
        <v/>
      </c>
    </row>
    <row r="98" spans="10:13">
      <c r="J98" t="str">
        <f t="shared" si="4"/>
        <v/>
      </c>
      <c r="K98" t="str">
        <f t="shared" si="5"/>
        <v/>
      </c>
      <c r="M98" s="8" t="str">
        <f t="shared" si="6"/>
        <v/>
      </c>
    </row>
    <row r="99" spans="10:13">
      <c r="J99" t="str">
        <f t="shared" si="4"/>
        <v/>
      </c>
      <c r="K99" t="str">
        <f t="shared" si="5"/>
        <v/>
      </c>
      <c r="M99" s="8" t="str">
        <f t="shared" si="6"/>
        <v/>
      </c>
    </row>
    <row r="100" spans="10:13">
      <c r="J100" t="str">
        <f t="shared" si="4"/>
        <v/>
      </c>
      <c r="K100" t="str">
        <f t="shared" si="5"/>
        <v/>
      </c>
      <c r="M100" s="8" t="str">
        <f t="shared" si="6"/>
        <v/>
      </c>
    </row>
    <row r="101" spans="10:13">
      <c r="J101" t="str">
        <f t="shared" si="4"/>
        <v/>
      </c>
      <c r="K101" t="str">
        <f t="shared" si="5"/>
        <v/>
      </c>
      <c r="M101" s="8" t="str">
        <f t="shared" si="6"/>
        <v/>
      </c>
    </row>
    <row r="102" spans="10:13">
      <c r="J102" t="str">
        <f t="shared" si="4"/>
        <v/>
      </c>
      <c r="K102" t="str">
        <f t="shared" si="5"/>
        <v/>
      </c>
      <c r="M102" s="8" t="str">
        <f t="shared" si="6"/>
        <v/>
      </c>
    </row>
    <row r="103" spans="10:13">
      <c r="J103" t="str">
        <f t="shared" si="4"/>
        <v/>
      </c>
      <c r="K103" t="str">
        <f t="shared" si="5"/>
        <v/>
      </c>
      <c r="M103" s="8" t="str">
        <f t="shared" si="6"/>
        <v/>
      </c>
    </row>
    <row r="104" spans="10:13">
      <c r="J104" t="str">
        <f t="shared" si="4"/>
        <v/>
      </c>
      <c r="K104" t="str">
        <f t="shared" si="5"/>
        <v/>
      </c>
      <c r="M104" s="8" t="str">
        <f t="shared" si="6"/>
        <v/>
      </c>
    </row>
    <row r="105" spans="10:13">
      <c r="J105" t="str">
        <f t="shared" si="4"/>
        <v/>
      </c>
      <c r="K105" t="str">
        <f t="shared" si="5"/>
        <v/>
      </c>
      <c r="M105" s="8" t="str">
        <f t="shared" si="6"/>
        <v/>
      </c>
    </row>
    <row r="106" spans="10:13">
      <c r="J106" t="str">
        <f t="shared" si="4"/>
        <v/>
      </c>
      <c r="K106" t="str">
        <f t="shared" si="5"/>
        <v/>
      </c>
      <c r="M106" s="8" t="str">
        <f t="shared" si="6"/>
        <v/>
      </c>
    </row>
    <row r="107" spans="10:13">
      <c r="J107" t="str">
        <f t="shared" si="4"/>
        <v/>
      </c>
      <c r="K107" t="str">
        <f t="shared" si="5"/>
        <v/>
      </c>
      <c r="M107" s="8" t="str">
        <f t="shared" si="6"/>
        <v/>
      </c>
    </row>
    <row r="108" spans="10:13">
      <c r="J108" t="str">
        <f t="shared" si="4"/>
        <v/>
      </c>
      <c r="K108" t="str">
        <f t="shared" si="5"/>
        <v/>
      </c>
      <c r="M108" s="8" t="str">
        <f t="shared" si="6"/>
        <v/>
      </c>
    </row>
    <row r="109" spans="10:13">
      <c r="J109" t="str">
        <f t="shared" si="4"/>
        <v/>
      </c>
      <c r="K109" t="str">
        <f t="shared" si="5"/>
        <v/>
      </c>
      <c r="M109" s="8" t="str">
        <f t="shared" si="6"/>
        <v/>
      </c>
    </row>
    <row r="110" spans="10:13">
      <c r="J110" t="str">
        <f t="shared" si="4"/>
        <v/>
      </c>
      <c r="K110" t="str">
        <f t="shared" si="5"/>
        <v/>
      </c>
      <c r="M110" s="8" t="str">
        <f t="shared" si="6"/>
        <v/>
      </c>
    </row>
    <row r="111" spans="10:13">
      <c r="J111" t="str">
        <f t="shared" si="4"/>
        <v/>
      </c>
      <c r="K111" t="str">
        <f t="shared" si="5"/>
        <v/>
      </c>
      <c r="M111" s="8" t="str">
        <f t="shared" si="6"/>
        <v/>
      </c>
    </row>
    <row r="112" spans="10:13">
      <c r="J112" t="str">
        <f t="shared" si="4"/>
        <v/>
      </c>
      <c r="K112" t="str">
        <f t="shared" si="5"/>
        <v/>
      </c>
      <c r="M112" s="8" t="str">
        <f t="shared" si="6"/>
        <v/>
      </c>
    </row>
    <row r="113" spans="10:13">
      <c r="J113" t="str">
        <f t="shared" si="4"/>
        <v/>
      </c>
      <c r="K113" t="str">
        <f t="shared" si="5"/>
        <v/>
      </c>
      <c r="M113" s="8" t="str">
        <f t="shared" si="6"/>
        <v/>
      </c>
    </row>
    <row r="114" spans="10:13">
      <c r="J114" t="str">
        <f t="shared" si="4"/>
        <v/>
      </c>
      <c r="K114" t="str">
        <f t="shared" si="5"/>
        <v/>
      </c>
      <c r="M114" s="8" t="str">
        <f t="shared" si="6"/>
        <v/>
      </c>
    </row>
    <row r="115" spans="10:13">
      <c r="J115" t="str">
        <f t="shared" si="4"/>
        <v/>
      </c>
      <c r="K115" t="str">
        <f t="shared" si="5"/>
        <v/>
      </c>
      <c r="M115" s="8" t="str">
        <f t="shared" si="6"/>
        <v/>
      </c>
    </row>
    <row r="116" spans="10:13">
      <c r="J116" t="str">
        <f t="shared" si="4"/>
        <v/>
      </c>
      <c r="K116" t="str">
        <f t="shared" si="5"/>
        <v/>
      </c>
      <c r="M116" s="8" t="str">
        <f t="shared" si="6"/>
        <v/>
      </c>
    </row>
    <row r="117" spans="10:13">
      <c r="J117" t="str">
        <f t="shared" si="4"/>
        <v/>
      </c>
      <c r="K117" t="str">
        <f t="shared" si="5"/>
        <v/>
      </c>
      <c r="M117" s="8" t="str">
        <f t="shared" si="6"/>
        <v/>
      </c>
    </row>
    <row r="118" spans="10:13">
      <c r="J118" t="str">
        <f t="shared" si="4"/>
        <v/>
      </c>
      <c r="K118" t="str">
        <f t="shared" si="5"/>
        <v/>
      </c>
      <c r="M118" s="8" t="str">
        <f t="shared" si="6"/>
        <v/>
      </c>
    </row>
    <row r="119" spans="10:13">
      <c r="J119" t="str">
        <f t="shared" si="4"/>
        <v/>
      </c>
      <c r="K119" t="str">
        <f t="shared" si="5"/>
        <v/>
      </c>
      <c r="M119" s="8" t="str">
        <f t="shared" si="6"/>
        <v/>
      </c>
    </row>
    <row r="120" spans="10:13">
      <c r="J120" t="str">
        <f t="shared" si="4"/>
        <v/>
      </c>
      <c r="K120" t="str">
        <f t="shared" si="5"/>
        <v/>
      </c>
      <c r="M120" s="8" t="str">
        <f t="shared" si="6"/>
        <v/>
      </c>
    </row>
    <row r="121" spans="10:13">
      <c r="J121" t="str">
        <f t="shared" si="4"/>
        <v/>
      </c>
      <c r="K121" t="str">
        <f t="shared" si="5"/>
        <v/>
      </c>
      <c r="M121" s="8" t="str">
        <f t="shared" si="6"/>
        <v/>
      </c>
    </row>
    <row r="122" spans="10:13">
      <c r="J122" t="str">
        <f t="shared" si="4"/>
        <v/>
      </c>
      <c r="K122" t="str">
        <f t="shared" si="5"/>
        <v/>
      </c>
      <c r="M122" s="8" t="str">
        <f t="shared" si="6"/>
        <v/>
      </c>
    </row>
    <row r="123" spans="10:13">
      <c r="J123" t="str">
        <f t="shared" si="4"/>
        <v/>
      </c>
      <c r="K123" t="str">
        <f t="shared" si="5"/>
        <v/>
      </c>
      <c r="M123" s="8" t="str">
        <f t="shared" si="6"/>
        <v/>
      </c>
    </row>
    <row r="124" spans="10:13">
      <c r="J124" t="str">
        <f t="shared" si="4"/>
        <v/>
      </c>
      <c r="K124" t="str">
        <f t="shared" si="5"/>
        <v/>
      </c>
      <c r="M124" s="8" t="str">
        <f t="shared" si="6"/>
        <v/>
      </c>
    </row>
    <row r="125" spans="10:13">
      <c r="J125" t="str">
        <f t="shared" si="4"/>
        <v/>
      </c>
      <c r="K125" t="str">
        <f t="shared" si="5"/>
        <v/>
      </c>
      <c r="M125" s="8" t="str">
        <f t="shared" si="6"/>
        <v/>
      </c>
    </row>
    <row r="126" spans="10:13">
      <c r="J126" t="str">
        <f t="shared" si="4"/>
        <v/>
      </c>
      <c r="K126" t="str">
        <f t="shared" si="5"/>
        <v/>
      </c>
      <c r="M126" s="8" t="str">
        <f t="shared" si="6"/>
        <v/>
      </c>
    </row>
    <row r="127" spans="10:13">
      <c r="J127" t="str">
        <f t="shared" si="4"/>
        <v/>
      </c>
      <c r="K127" t="str">
        <f t="shared" si="5"/>
        <v/>
      </c>
      <c r="M127" s="8" t="str">
        <f t="shared" si="6"/>
        <v/>
      </c>
    </row>
    <row r="128" spans="10:13">
      <c r="J128" t="str">
        <f t="shared" si="4"/>
        <v/>
      </c>
      <c r="K128" t="str">
        <f t="shared" si="5"/>
        <v/>
      </c>
      <c r="M128" s="8" t="str">
        <f t="shared" si="6"/>
        <v/>
      </c>
    </row>
    <row r="129" spans="10:13">
      <c r="J129" t="str">
        <f t="shared" si="4"/>
        <v/>
      </c>
      <c r="K129" t="str">
        <f t="shared" si="5"/>
        <v/>
      </c>
      <c r="M129" s="8" t="str">
        <f t="shared" si="6"/>
        <v/>
      </c>
    </row>
    <row r="130" spans="10:13">
      <c r="J130" t="str">
        <f t="shared" si="4"/>
        <v/>
      </c>
      <c r="K130" t="str">
        <f t="shared" si="5"/>
        <v/>
      </c>
      <c r="M130" s="8" t="str">
        <f t="shared" si="6"/>
        <v/>
      </c>
    </row>
    <row r="131" spans="10:13">
      <c r="J131" t="str">
        <f t="shared" si="4"/>
        <v/>
      </c>
      <c r="K131" t="str">
        <f t="shared" si="5"/>
        <v/>
      </c>
      <c r="M131" s="8" t="str">
        <f t="shared" si="6"/>
        <v/>
      </c>
    </row>
    <row r="132" spans="10:13">
      <c r="J132" t="str">
        <f t="shared" si="4"/>
        <v/>
      </c>
      <c r="K132" t="str">
        <f t="shared" si="5"/>
        <v/>
      </c>
      <c r="M132" s="8" t="str">
        <f t="shared" si="6"/>
        <v/>
      </c>
    </row>
    <row r="133" spans="10:13">
      <c r="J133" t="str">
        <f t="shared" si="4"/>
        <v/>
      </c>
      <c r="K133" t="str">
        <f t="shared" si="5"/>
        <v/>
      </c>
      <c r="M133" s="8" t="str">
        <f t="shared" si="6"/>
        <v/>
      </c>
    </row>
    <row r="134" spans="10:13">
      <c r="J134" t="str">
        <f t="shared" si="4"/>
        <v/>
      </c>
      <c r="K134" t="str">
        <f t="shared" si="5"/>
        <v/>
      </c>
      <c r="M134" s="8" t="str">
        <f t="shared" si="6"/>
        <v/>
      </c>
    </row>
    <row r="135" spans="10:13">
      <c r="J135" t="str">
        <f t="shared" ref="J135:J198" si="7">IF($I135="B","Baixa",IF($I135="M","Média",IF($I135="","","Alta")))</f>
        <v/>
      </c>
      <c r="K135" t="str">
        <f t="shared" ref="K135:K198" si="8">IF(ISBLANK(F135),"",IF(F135="ALI",IF(I135="B",7,IF(I135="M",10,15)),IF(F135="AIE",IF(I135="B",5,IF(I135="M",7,10)),IF(F135="SE",IF(I135="B",4,IF(I135="M",5,7)),IF(OR(F135="EE",F135="CE"),IF(I135="B",3,IF(I135="M",4,6)))))))</f>
        <v/>
      </c>
      <c r="M135" s="8" t="str">
        <f t="shared" si="6"/>
        <v/>
      </c>
    </row>
    <row r="136" spans="10:13">
      <c r="J136" t="str">
        <f t="shared" si="7"/>
        <v/>
      </c>
      <c r="K136" t="str">
        <f t="shared" si="8"/>
        <v/>
      </c>
      <c r="M136" s="8" t="str">
        <f t="shared" ref="M136:M199" si="9">IF(OR(E136="",E136="Refinamento"),"",K136*L136)</f>
        <v/>
      </c>
    </row>
    <row r="137" spans="10:13">
      <c r="J137" t="str">
        <f t="shared" si="7"/>
        <v/>
      </c>
      <c r="K137" t="str">
        <f t="shared" si="8"/>
        <v/>
      </c>
      <c r="M137" s="8" t="str">
        <f t="shared" si="9"/>
        <v/>
      </c>
    </row>
    <row r="138" spans="10:13">
      <c r="J138" t="str">
        <f t="shared" si="7"/>
        <v/>
      </c>
      <c r="K138" t="str">
        <f t="shared" si="8"/>
        <v/>
      </c>
      <c r="M138" s="8" t="str">
        <f t="shared" si="9"/>
        <v/>
      </c>
    </row>
    <row r="139" spans="10:13">
      <c r="J139" t="str">
        <f t="shared" si="7"/>
        <v/>
      </c>
      <c r="K139" t="str">
        <f t="shared" si="8"/>
        <v/>
      </c>
      <c r="M139" s="8" t="str">
        <f t="shared" si="9"/>
        <v/>
      </c>
    </row>
    <row r="140" spans="10:13">
      <c r="J140" t="str">
        <f t="shared" si="7"/>
        <v/>
      </c>
      <c r="K140" t="str">
        <f t="shared" si="8"/>
        <v/>
      </c>
      <c r="M140" s="8" t="str">
        <f t="shared" si="9"/>
        <v/>
      </c>
    </row>
    <row r="141" spans="10:13">
      <c r="J141" t="str">
        <f t="shared" si="7"/>
        <v/>
      </c>
      <c r="K141" t="str">
        <f t="shared" si="8"/>
        <v/>
      </c>
      <c r="M141" s="8" t="str">
        <f t="shared" si="9"/>
        <v/>
      </c>
    </row>
    <row r="142" spans="10:13">
      <c r="J142" t="str">
        <f t="shared" si="7"/>
        <v/>
      </c>
      <c r="K142" t="str">
        <f t="shared" si="8"/>
        <v/>
      </c>
      <c r="M142" s="8" t="str">
        <f t="shared" si="9"/>
        <v/>
      </c>
    </row>
    <row r="143" spans="10:13">
      <c r="J143" t="str">
        <f t="shared" si="7"/>
        <v/>
      </c>
      <c r="K143" t="str">
        <f t="shared" si="8"/>
        <v/>
      </c>
      <c r="M143" s="8" t="str">
        <f t="shared" si="9"/>
        <v/>
      </c>
    </row>
    <row r="144" spans="10:13">
      <c r="J144" t="str">
        <f t="shared" si="7"/>
        <v/>
      </c>
      <c r="K144" t="str">
        <f t="shared" si="8"/>
        <v/>
      </c>
      <c r="M144" s="8" t="str">
        <f t="shared" si="9"/>
        <v/>
      </c>
    </row>
    <row r="145" spans="10:13">
      <c r="J145" t="str">
        <f t="shared" si="7"/>
        <v/>
      </c>
      <c r="K145" t="str">
        <f t="shared" si="8"/>
        <v/>
      </c>
      <c r="M145" s="8" t="str">
        <f t="shared" si="9"/>
        <v/>
      </c>
    </row>
    <row r="146" spans="10:13">
      <c r="J146" t="str">
        <f t="shared" si="7"/>
        <v/>
      </c>
      <c r="K146" t="str">
        <f t="shared" si="8"/>
        <v/>
      </c>
      <c r="M146" s="8" t="str">
        <f t="shared" si="9"/>
        <v/>
      </c>
    </row>
    <row r="147" spans="10:13">
      <c r="J147" t="str">
        <f t="shared" si="7"/>
        <v/>
      </c>
      <c r="K147" t="str">
        <f t="shared" si="8"/>
        <v/>
      </c>
      <c r="M147" s="8" t="str">
        <f t="shared" si="9"/>
        <v/>
      </c>
    </row>
    <row r="148" spans="10:13">
      <c r="J148" t="str">
        <f t="shared" si="7"/>
        <v/>
      </c>
      <c r="K148" t="str">
        <f t="shared" si="8"/>
        <v/>
      </c>
      <c r="M148" s="8" t="str">
        <f t="shared" si="9"/>
        <v/>
      </c>
    </row>
    <row r="149" spans="10:13">
      <c r="J149" t="str">
        <f t="shared" si="7"/>
        <v/>
      </c>
      <c r="K149" t="str">
        <f t="shared" si="8"/>
        <v/>
      </c>
      <c r="M149" s="8" t="str">
        <f t="shared" si="9"/>
        <v/>
      </c>
    </row>
    <row r="150" spans="10:13">
      <c r="J150" t="str">
        <f t="shared" si="7"/>
        <v/>
      </c>
      <c r="K150" t="str">
        <f t="shared" si="8"/>
        <v/>
      </c>
      <c r="M150" s="8" t="str">
        <f t="shared" si="9"/>
        <v/>
      </c>
    </row>
    <row r="151" spans="10:13">
      <c r="J151" t="str">
        <f t="shared" si="7"/>
        <v/>
      </c>
      <c r="K151" t="str">
        <f t="shared" si="8"/>
        <v/>
      </c>
      <c r="M151" s="8" t="str">
        <f t="shared" si="9"/>
        <v/>
      </c>
    </row>
    <row r="152" spans="10:13">
      <c r="J152" t="str">
        <f t="shared" si="7"/>
        <v/>
      </c>
      <c r="K152" t="str">
        <f t="shared" si="8"/>
        <v/>
      </c>
      <c r="M152" s="8" t="str">
        <f t="shared" si="9"/>
        <v/>
      </c>
    </row>
    <row r="153" spans="10:13">
      <c r="J153" t="str">
        <f t="shared" si="7"/>
        <v/>
      </c>
      <c r="K153" t="str">
        <f t="shared" si="8"/>
        <v/>
      </c>
      <c r="M153" s="8" t="str">
        <f t="shared" si="9"/>
        <v/>
      </c>
    </row>
    <row r="154" spans="10:13">
      <c r="J154" t="str">
        <f t="shared" si="7"/>
        <v/>
      </c>
      <c r="K154" t="str">
        <f t="shared" si="8"/>
        <v/>
      </c>
      <c r="M154" s="8" t="str">
        <f t="shared" si="9"/>
        <v/>
      </c>
    </row>
    <row r="155" spans="10:13">
      <c r="J155" t="str">
        <f t="shared" si="7"/>
        <v/>
      </c>
      <c r="K155" t="str">
        <f t="shared" si="8"/>
        <v/>
      </c>
      <c r="M155" s="8" t="str">
        <f t="shared" si="9"/>
        <v/>
      </c>
    </row>
    <row r="156" spans="10:13">
      <c r="J156" t="str">
        <f t="shared" si="7"/>
        <v/>
      </c>
      <c r="K156" t="str">
        <f t="shared" si="8"/>
        <v/>
      </c>
      <c r="M156" s="8" t="str">
        <f t="shared" si="9"/>
        <v/>
      </c>
    </row>
    <row r="157" spans="10:13">
      <c r="J157" t="str">
        <f t="shared" si="7"/>
        <v/>
      </c>
      <c r="K157" t="str">
        <f t="shared" si="8"/>
        <v/>
      </c>
      <c r="M157" s="8" t="str">
        <f t="shared" si="9"/>
        <v/>
      </c>
    </row>
    <row r="158" spans="10:13">
      <c r="J158" t="str">
        <f t="shared" si="7"/>
        <v/>
      </c>
      <c r="K158" t="str">
        <f t="shared" si="8"/>
        <v/>
      </c>
      <c r="M158" s="8" t="str">
        <f t="shared" si="9"/>
        <v/>
      </c>
    </row>
    <row r="159" spans="10:13">
      <c r="J159" t="str">
        <f t="shared" si="7"/>
        <v/>
      </c>
      <c r="K159" t="str">
        <f t="shared" si="8"/>
        <v/>
      </c>
      <c r="M159" s="8" t="str">
        <f t="shared" si="9"/>
        <v/>
      </c>
    </row>
    <row r="160" spans="10:13">
      <c r="J160" t="str">
        <f t="shared" si="7"/>
        <v/>
      </c>
      <c r="K160" t="str">
        <f t="shared" si="8"/>
        <v/>
      </c>
      <c r="M160" s="8" t="str">
        <f t="shared" si="9"/>
        <v/>
      </c>
    </row>
    <row r="161" spans="10:13">
      <c r="J161" t="str">
        <f t="shared" si="7"/>
        <v/>
      </c>
      <c r="K161" t="str">
        <f t="shared" si="8"/>
        <v/>
      </c>
      <c r="M161" s="8" t="str">
        <f t="shared" si="9"/>
        <v/>
      </c>
    </row>
    <row r="162" spans="10:13">
      <c r="J162" t="str">
        <f t="shared" si="7"/>
        <v/>
      </c>
      <c r="K162" t="str">
        <f t="shared" si="8"/>
        <v/>
      </c>
      <c r="M162" s="8" t="str">
        <f t="shared" si="9"/>
        <v/>
      </c>
    </row>
    <row r="163" spans="10:13">
      <c r="J163" t="str">
        <f t="shared" si="7"/>
        <v/>
      </c>
      <c r="K163" t="str">
        <f t="shared" si="8"/>
        <v/>
      </c>
      <c r="M163" s="8" t="str">
        <f t="shared" si="9"/>
        <v/>
      </c>
    </row>
    <row r="164" spans="10:13">
      <c r="J164" t="str">
        <f t="shared" si="7"/>
        <v/>
      </c>
      <c r="K164" t="str">
        <f t="shared" si="8"/>
        <v/>
      </c>
      <c r="M164" s="8" t="str">
        <f t="shared" si="9"/>
        <v/>
      </c>
    </row>
    <row r="165" spans="10:13">
      <c r="J165" t="str">
        <f t="shared" si="7"/>
        <v/>
      </c>
      <c r="K165" t="str">
        <f t="shared" si="8"/>
        <v/>
      </c>
      <c r="M165" s="8" t="str">
        <f t="shared" si="9"/>
        <v/>
      </c>
    </row>
    <row r="166" spans="10:13">
      <c r="J166" t="str">
        <f t="shared" si="7"/>
        <v/>
      </c>
      <c r="K166" t="str">
        <f t="shared" si="8"/>
        <v/>
      </c>
      <c r="M166" s="8" t="str">
        <f t="shared" si="9"/>
        <v/>
      </c>
    </row>
    <row r="167" spans="10:13">
      <c r="J167" t="str">
        <f t="shared" si="7"/>
        <v/>
      </c>
      <c r="K167" t="str">
        <f t="shared" si="8"/>
        <v/>
      </c>
      <c r="M167" s="8" t="str">
        <f t="shared" si="9"/>
        <v/>
      </c>
    </row>
    <row r="168" spans="10:13">
      <c r="J168" t="str">
        <f t="shared" si="7"/>
        <v/>
      </c>
      <c r="K168" t="str">
        <f t="shared" si="8"/>
        <v/>
      </c>
      <c r="M168" s="8" t="str">
        <f t="shared" si="9"/>
        <v/>
      </c>
    </row>
    <row r="169" spans="10:13">
      <c r="J169" t="str">
        <f t="shared" si="7"/>
        <v/>
      </c>
      <c r="K169" t="str">
        <f t="shared" si="8"/>
        <v/>
      </c>
      <c r="M169" s="8" t="str">
        <f t="shared" si="9"/>
        <v/>
      </c>
    </row>
    <row r="170" spans="10:13">
      <c r="J170" t="str">
        <f t="shared" si="7"/>
        <v/>
      </c>
      <c r="K170" t="str">
        <f t="shared" si="8"/>
        <v/>
      </c>
      <c r="M170" s="8" t="str">
        <f t="shared" si="9"/>
        <v/>
      </c>
    </row>
    <row r="171" spans="10:13">
      <c r="J171" t="str">
        <f t="shared" si="7"/>
        <v/>
      </c>
      <c r="K171" t="str">
        <f t="shared" si="8"/>
        <v/>
      </c>
      <c r="M171" s="8" t="str">
        <f t="shared" si="9"/>
        <v/>
      </c>
    </row>
    <row r="172" spans="10:13">
      <c r="J172" t="str">
        <f t="shared" si="7"/>
        <v/>
      </c>
      <c r="K172" t="str">
        <f t="shared" si="8"/>
        <v/>
      </c>
      <c r="M172" s="8" t="str">
        <f t="shared" si="9"/>
        <v/>
      </c>
    </row>
    <row r="173" spans="10:13">
      <c r="J173" t="str">
        <f t="shared" si="7"/>
        <v/>
      </c>
      <c r="K173" t="str">
        <f t="shared" si="8"/>
        <v/>
      </c>
      <c r="M173" s="8" t="str">
        <f t="shared" si="9"/>
        <v/>
      </c>
    </row>
    <row r="174" spans="10:13">
      <c r="J174" t="str">
        <f t="shared" si="7"/>
        <v/>
      </c>
      <c r="K174" t="str">
        <f t="shared" si="8"/>
        <v/>
      </c>
      <c r="M174" s="8" t="str">
        <f t="shared" si="9"/>
        <v/>
      </c>
    </row>
    <row r="175" spans="10:13">
      <c r="J175" t="str">
        <f t="shared" si="7"/>
        <v/>
      </c>
      <c r="K175" t="str">
        <f t="shared" si="8"/>
        <v/>
      </c>
      <c r="M175" s="8" t="str">
        <f t="shared" si="9"/>
        <v/>
      </c>
    </row>
    <row r="176" spans="10:13">
      <c r="J176" t="str">
        <f t="shared" si="7"/>
        <v/>
      </c>
      <c r="K176" t="str">
        <f t="shared" si="8"/>
        <v/>
      </c>
      <c r="M176" s="8" t="str">
        <f t="shared" si="9"/>
        <v/>
      </c>
    </row>
    <row r="177" spans="10:13">
      <c r="J177" t="str">
        <f t="shared" si="7"/>
        <v/>
      </c>
      <c r="K177" t="str">
        <f t="shared" si="8"/>
        <v/>
      </c>
      <c r="M177" s="8" t="str">
        <f t="shared" si="9"/>
        <v/>
      </c>
    </row>
    <row r="178" spans="10:13">
      <c r="J178" t="str">
        <f t="shared" si="7"/>
        <v/>
      </c>
      <c r="K178" t="str">
        <f t="shared" si="8"/>
        <v/>
      </c>
      <c r="M178" s="8" t="str">
        <f t="shared" si="9"/>
        <v/>
      </c>
    </row>
    <row r="179" spans="10:13">
      <c r="J179" t="str">
        <f t="shared" si="7"/>
        <v/>
      </c>
      <c r="K179" t="str">
        <f t="shared" si="8"/>
        <v/>
      </c>
      <c r="M179" s="8" t="str">
        <f t="shared" si="9"/>
        <v/>
      </c>
    </row>
    <row r="180" spans="10:13">
      <c r="J180" t="str">
        <f t="shared" si="7"/>
        <v/>
      </c>
      <c r="K180" t="str">
        <f t="shared" si="8"/>
        <v/>
      </c>
      <c r="M180" s="8" t="str">
        <f t="shared" si="9"/>
        <v/>
      </c>
    </row>
    <row r="181" spans="10:13">
      <c r="J181" t="str">
        <f t="shared" si="7"/>
        <v/>
      </c>
      <c r="K181" t="str">
        <f t="shared" si="8"/>
        <v/>
      </c>
      <c r="M181" s="8" t="str">
        <f t="shared" si="9"/>
        <v/>
      </c>
    </row>
    <row r="182" spans="10:13">
      <c r="J182" t="str">
        <f t="shared" si="7"/>
        <v/>
      </c>
      <c r="K182" t="str">
        <f t="shared" si="8"/>
        <v/>
      </c>
      <c r="M182" s="8" t="str">
        <f t="shared" si="9"/>
        <v/>
      </c>
    </row>
    <row r="183" spans="10:13">
      <c r="J183" t="str">
        <f t="shared" si="7"/>
        <v/>
      </c>
      <c r="K183" t="str">
        <f t="shared" si="8"/>
        <v/>
      </c>
      <c r="M183" s="8" t="str">
        <f t="shared" si="9"/>
        <v/>
      </c>
    </row>
    <row r="184" spans="10:13">
      <c r="J184" t="str">
        <f t="shared" si="7"/>
        <v/>
      </c>
      <c r="K184" t="str">
        <f t="shared" si="8"/>
        <v/>
      </c>
      <c r="M184" s="8" t="str">
        <f t="shared" si="9"/>
        <v/>
      </c>
    </row>
    <row r="185" spans="10:13">
      <c r="J185" t="str">
        <f t="shared" si="7"/>
        <v/>
      </c>
      <c r="K185" t="str">
        <f t="shared" si="8"/>
        <v/>
      </c>
      <c r="M185" s="8" t="str">
        <f t="shared" si="9"/>
        <v/>
      </c>
    </row>
    <row r="186" spans="10:13">
      <c r="J186" t="str">
        <f t="shared" si="7"/>
        <v/>
      </c>
      <c r="K186" t="str">
        <f t="shared" si="8"/>
        <v/>
      </c>
      <c r="M186" s="8" t="str">
        <f t="shared" si="9"/>
        <v/>
      </c>
    </row>
    <row r="187" spans="10:13">
      <c r="J187" t="str">
        <f t="shared" si="7"/>
        <v/>
      </c>
      <c r="K187" t="str">
        <f t="shared" si="8"/>
        <v/>
      </c>
      <c r="M187" s="8" t="str">
        <f t="shared" si="9"/>
        <v/>
      </c>
    </row>
    <row r="188" spans="10:13">
      <c r="J188" t="str">
        <f t="shared" si="7"/>
        <v/>
      </c>
      <c r="K188" t="str">
        <f t="shared" si="8"/>
        <v/>
      </c>
      <c r="M188" s="8" t="str">
        <f t="shared" si="9"/>
        <v/>
      </c>
    </row>
    <row r="189" spans="10:13">
      <c r="J189" t="str">
        <f t="shared" si="7"/>
        <v/>
      </c>
      <c r="K189" t="str">
        <f t="shared" si="8"/>
        <v/>
      </c>
      <c r="M189" s="8" t="str">
        <f t="shared" si="9"/>
        <v/>
      </c>
    </row>
    <row r="190" spans="10:13">
      <c r="J190" t="str">
        <f t="shared" si="7"/>
        <v/>
      </c>
      <c r="K190" t="str">
        <f t="shared" si="8"/>
        <v/>
      </c>
      <c r="M190" s="8" t="str">
        <f t="shared" si="9"/>
        <v/>
      </c>
    </row>
    <row r="191" spans="10:13">
      <c r="J191" t="str">
        <f t="shared" si="7"/>
        <v/>
      </c>
      <c r="K191" t="str">
        <f t="shared" si="8"/>
        <v/>
      </c>
      <c r="M191" s="8" t="str">
        <f t="shared" si="9"/>
        <v/>
      </c>
    </row>
    <row r="192" spans="10:13">
      <c r="J192" t="str">
        <f t="shared" si="7"/>
        <v/>
      </c>
      <c r="K192" t="str">
        <f t="shared" si="8"/>
        <v/>
      </c>
      <c r="M192" s="8" t="str">
        <f t="shared" si="9"/>
        <v/>
      </c>
    </row>
    <row r="193" spans="10:13">
      <c r="J193" t="str">
        <f t="shared" si="7"/>
        <v/>
      </c>
      <c r="K193" t="str">
        <f t="shared" si="8"/>
        <v/>
      </c>
      <c r="M193" s="8" t="str">
        <f t="shared" si="9"/>
        <v/>
      </c>
    </row>
    <row r="194" spans="10:13">
      <c r="J194" t="str">
        <f t="shared" si="7"/>
        <v/>
      </c>
      <c r="K194" t="str">
        <f t="shared" si="8"/>
        <v/>
      </c>
      <c r="M194" s="8" t="str">
        <f t="shared" si="9"/>
        <v/>
      </c>
    </row>
    <row r="195" spans="10:13">
      <c r="J195" t="str">
        <f t="shared" si="7"/>
        <v/>
      </c>
      <c r="K195" t="str">
        <f t="shared" si="8"/>
        <v/>
      </c>
      <c r="M195" s="8" t="str">
        <f t="shared" si="9"/>
        <v/>
      </c>
    </row>
    <row r="196" spans="10:13">
      <c r="J196" t="str">
        <f t="shared" si="7"/>
        <v/>
      </c>
      <c r="K196" t="str">
        <f t="shared" si="8"/>
        <v/>
      </c>
      <c r="M196" s="8" t="str">
        <f t="shared" si="9"/>
        <v/>
      </c>
    </row>
    <row r="197" spans="10:13">
      <c r="J197" t="str">
        <f t="shared" si="7"/>
        <v/>
      </c>
      <c r="K197" t="str">
        <f t="shared" si="8"/>
        <v/>
      </c>
      <c r="M197" s="8" t="str">
        <f t="shared" si="9"/>
        <v/>
      </c>
    </row>
    <row r="198" spans="10:13">
      <c r="J198" t="str">
        <f t="shared" si="7"/>
        <v/>
      </c>
      <c r="K198" t="str">
        <f t="shared" si="8"/>
        <v/>
      </c>
      <c r="M198" s="8" t="str">
        <f t="shared" si="9"/>
        <v/>
      </c>
    </row>
    <row r="199" spans="10:13">
      <c r="J199" t="str">
        <f t="shared" ref="J199:J262" si="10">IF($I199="B","Baixa",IF($I199="M","Média",IF($I199="","","Alta")))</f>
        <v/>
      </c>
      <c r="K199" t="str">
        <f t="shared" ref="K199:K262" si="11">IF(ISBLANK(F199),"",IF(F199="ALI",IF(I199="B",7,IF(I199="M",10,15)),IF(F199="AIE",IF(I199="B",5,IF(I199="M",7,10)),IF(F199="SE",IF(I199="B",4,IF(I199="M",5,7)),IF(OR(F199="EE",F199="CE"),IF(I199="B",3,IF(I199="M",4,6)))))))</f>
        <v/>
      </c>
      <c r="M199" s="8" t="str">
        <f t="shared" si="9"/>
        <v/>
      </c>
    </row>
    <row r="200" spans="10:13">
      <c r="J200" t="str">
        <f t="shared" si="10"/>
        <v/>
      </c>
      <c r="K200" t="str">
        <f t="shared" si="11"/>
        <v/>
      </c>
      <c r="M200" s="8" t="str">
        <f t="shared" ref="M200:M263" si="12">IF(OR(E200="",E200="Refinamento"),"",K200*L200)</f>
        <v/>
      </c>
    </row>
    <row r="201" spans="10:13">
      <c r="J201" t="str">
        <f t="shared" si="10"/>
        <v/>
      </c>
      <c r="K201" t="str">
        <f t="shared" si="11"/>
        <v/>
      </c>
      <c r="M201" s="8" t="str">
        <f t="shared" si="12"/>
        <v/>
      </c>
    </row>
    <row r="202" spans="10:13">
      <c r="J202" t="str">
        <f t="shared" si="10"/>
        <v/>
      </c>
      <c r="K202" t="str">
        <f t="shared" si="11"/>
        <v/>
      </c>
      <c r="M202" s="8" t="str">
        <f t="shared" si="12"/>
        <v/>
      </c>
    </row>
    <row r="203" spans="10:13">
      <c r="J203" t="str">
        <f t="shared" si="10"/>
        <v/>
      </c>
      <c r="K203" t="str">
        <f t="shared" si="11"/>
        <v/>
      </c>
      <c r="M203" s="8" t="str">
        <f t="shared" si="12"/>
        <v/>
      </c>
    </row>
    <row r="204" spans="10:13">
      <c r="J204" t="str">
        <f t="shared" si="10"/>
        <v/>
      </c>
      <c r="K204" t="str">
        <f t="shared" si="11"/>
        <v/>
      </c>
      <c r="M204" s="8" t="str">
        <f t="shared" si="12"/>
        <v/>
      </c>
    </row>
    <row r="205" spans="10:13">
      <c r="J205" t="str">
        <f t="shared" si="10"/>
        <v/>
      </c>
      <c r="K205" t="str">
        <f t="shared" si="11"/>
        <v/>
      </c>
      <c r="M205" s="8" t="str">
        <f t="shared" si="12"/>
        <v/>
      </c>
    </row>
    <row r="206" spans="10:13">
      <c r="J206" t="str">
        <f t="shared" si="10"/>
        <v/>
      </c>
      <c r="K206" t="str">
        <f t="shared" si="11"/>
        <v/>
      </c>
      <c r="M206" s="8" t="str">
        <f t="shared" si="12"/>
        <v/>
      </c>
    </row>
    <row r="207" spans="10:13">
      <c r="J207" t="str">
        <f t="shared" si="10"/>
        <v/>
      </c>
      <c r="K207" t="str">
        <f t="shared" si="11"/>
        <v/>
      </c>
      <c r="M207" s="8" t="str">
        <f t="shared" si="12"/>
        <v/>
      </c>
    </row>
    <row r="208" spans="10:13">
      <c r="J208" t="str">
        <f t="shared" si="10"/>
        <v/>
      </c>
      <c r="K208" t="str">
        <f t="shared" si="11"/>
        <v/>
      </c>
      <c r="M208" s="8" t="str">
        <f t="shared" si="12"/>
        <v/>
      </c>
    </row>
    <row r="209" spans="10:13">
      <c r="J209" t="str">
        <f t="shared" si="10"/>
        <v/>
      </c>
      <c r="K209" t="str">
        <f t="shared" si="11"/>
        <v/>
      </c>
      <c r="M209" s="8" t="str">
        <f t="shared" si="12"/>
        <v/>
      </c>
    </row>
    <row r="210" spans="10:13">
      <c r="J210" t="str">
        <f t="shared" si="10"/>
        <v/>
      </c>
      <c r="K210" t="str">
        <f t="shared" si="11"/>
        <v/>
      </c>
      <c r="M210" s="8" t="str">
        <f t="shared" si="12"/>
        <v/>
      </c>
    </row>
    <row r="211" spans="10:13">
      <c r="J211" t="str">
        <f t="shared" si="10"/>
        <v/>
      </c>
      <c r="K211" t="str">
        <f t="shared" si="11"/>
        <v/>
      </c>
      <c r="M211" s="8" t="str">
        <f t="shared" si="12"/>
        <v/>
      </c>
    </row>
    <row r="212" spans="10:13">
      <c r="J212" t="str">
        <f t="shared" si="10"/>
        <v/>
      </c>
      <c r="K212" t="str">
        <f t="shared" si="11"/>
        <v/>
      </c>
      <c r="M212" s="8" t="str">
        <f t="shared" si="12"/>
        <v/>
      </c>
    </row>
    <row r="213" spans="10:13">
      <c r="J213" t="str">
        <f t="shared" si="10"/>
        <v/>
      </c>
      <c r="K213" t="str">
        <f t="shared" si="11"/>
        <v/>
      </c>
      <c r="M213" s="8" t="str">
        <f t="shared" si="12"/>
        <v/>
      </c>
    </row>
    <row r="214" spans="10:13">
      <c r="J214" t="str">
        <f t="shared" si="10"/>
        <v/>
      </c>
      <c r="K214" t="str">
        <f t="shared" si="11"/>
        <v/>
      </c>
      <c r="M214" s="8" t="str">
        <f t="shared" si="12"/>
        <v/>
      </c>
    </row>
    <row r="215" spans="10:13">
      <c r="J215" t="str">
        <f t="shared" si="10"/>
        <v/>
      </c>
      <c r="K215" t="str">
        <f t="shared" si="11"/>
        <v/>
      </c>
      <c r="M215" s="8" t="str">
        <f t="shared" si="12"/>
        <v/>
      </c>
    </row>
    <row r="216" spans="10:13">
      <c r="J216" t="str">
        <f t="shared" si="10"/>
        <v/>
      </c>
      <c r="K216" t="str">
        <f t="shared" si="11"/>
        <v/>
      </c>
      <c r="M216" s="8" t="str">
        <f t="shared" si="12"/>
        <v/>
      </c>
    </row>
    <row r="217" spans="10:13">
      <c r="J217" t="str">
        <f t="shared" si="10"/>
        <v/>
      </c>
      <c r="K217" t="str">
        <f t="shared" si="11"/>
        <v/>
      </c>
      <c r="M217" s="8" t="str">
        <f t="shared" si="12"/>
        <v/>
      </c>
    </row>
    <row r="218" spans="10:13">
      <c r="J218" t="str">
        <f t="shared" si="10"/>
        <v/>
      </c>
      <c r="K218" t="str">
        <f t="shared" si="11"/>
        <v/>
      </c>
      <c r="M218" s="8" t="str">
        <f t="shared" si="12"/>
        <v/>
      </c>
    </row>
    <row r="219" spans="10:13">
      <c r="J219" t="str">
        <f t="shared" si="10"/>
        <v/>
      </c>
      <c r="K219" t="str">
        <f t="shared" si="11"/>
        <v/>
      </c>
      <c r="M219" s="8" t="str">
        <f t="shared" si="12"/>
        <v/>
      </c>
    </row>
    <row r="220" spans="10:13">
      <c r="J220" t="str">
        <f t="shared" si="10"/>
        <v/>
      </c>
      <c r="K220" t="str">
        <f t="shared" si="11"/>
        <v/>
      </c>
      <c r="M220" s="8" t="str">
        <f t="shared" si="12"/>
        <v/>
      </c>
    </row>
    <row r="221" spans="10:13">
      <c r="J221" t="str">
        <f t="shared" si="10"/>
        <v/>
      </c>
      <c r="K221" t="str">
        <f t="shared" si="11"/>
        <v/>
      </c>
      <c r="M221" s="8" t="str">
        <f t="shared" si="12"/>
        <v/>
      </c>
    </row>
    <row r="222" spans="10:13">
      <c r="J222" t="str">
        <f t="shared" si="10"/>
        <v/>
      </c>
      <c r="K222" t="str">
        <f t="shared" si="11"/>
        <v/>
      </c>
      <c r="M222" s="8" t="str">
        <f t="shared" si="12"/>
        <v/>
      </c>
    </row>
    <row r="223" spans="10:13">
      <c r="J223" t="str">
        <f t="shared" si="10"/>
        <v/>
      </c>
      <c r="K223" t="str">
        <f t="shared" si="11"/>
        <v/>
      </c>
      <c r="M223" s="8" t="str">
        <f t="shared" si="12"/>
        <v/>
      </c>
    </row>
    <row r="224" spans="10:13">
      <c r="J224" t="str">
        <f t="shared" si="10"/>
        <v/>
      </c>
      <c r="K224" t="str">
        <f t="shared" si="11"/>
        <v/>
      </c>
      <c r="M224" s="8" t="str">
        <f t="shared" si="12"/>
        <v/>
      </c>
    </row>
    <row r="225" spans="10:13">
      <c r="J225" t="str">
        <f t="shared" si="10"/>
        <v/>
      </c>
      <c r="K225" t="str">
        <f t="shared" si="11"/>
        <v/>
      </c>
      <c r="M225" s="8" t="str">
        <f t="shared" si="12"/>
        <v/>
      </c>
    </row>
    <row r="226" spans="10:13">
      <c r="J226" t="str">
        <f t="shared" si="10"/>
        <v/>
      </c>
      <c r="K226" t="str">
        <f t="shared" si="11"/>
        <v/>
      </c>
      <c r="M226" s="8" t="str">
        <f t="shared" si="12"/>
        <v/>
      </c>
    </row>
    <row r="227" spans="10:13">
      <c r="J227" t="str">
        <f t="shared" si="10"/>
        <v/>
      </c>
      <c r="K227" t="str">
        <f t="shared" si="11"/>
        <v/>
      </c>
      <c r="M227" s="8" t="str">
        <f t="shared" si="12"/>
        <v/>
      </c>
    </row>
    <row r="228" spans="10:13">
      <c r="J228" t="str">
        <f t="shared" si="10"/>
        <v/>
      </c>
      <c r="K228" t="str">
        <f t="shared" si="11"/>
        <v/>
      </c>
      <c r="M228" s="8" t="str">
        <f t="shared" si="12"/>
        <v/>
      </c>
    </row>
    <row r="229" spans="10:13">
      <c r="J229" t="str">
        <f t="shared" si="10"/>
        <v/>
      </c>
      <c r="K229" t="str">
        <f t="shared" si="11"/>
        <v/>
      </c>
      <c r="M229" s="8" t="str">
        <f t="shared" si="12"/>
        <v/>
      </c>
    </row>
    <row r="230" spans="10:13">
      <c r="J230" t="str">
        <f t="shared" si="10"/>
        <v/>
      </c>
      <c r="K230" t="str">
        <f t="shared" si="11"/>
        <v/>
      </c>
      <c r="M230" s="8" t="str">
        <f t="shared" si="12"/>
        <v/>
      </c>
    </row>
    <row r="231" spans="10:13">
      <c r="J231" t="str">
        <f t="shared" si="10"/>
        <v/>
      </c>
      <c r="K231" t="str">
        <f t="shared" si="11"/>
        <v/>
      </c>
      <c r="M231" s="8" t="str">
        <f t="shared" si="12"/>
        <v/>
      </c>
    </row>
    <row r="232" spans="10:13">
      <c r="J232" t="str">
        <f t="shared" si="10"/>
        <v/>
      </c>
      <c r="K232" t="str">
        <f t="shared" si="11"/>
        <v/>
      </c>
      <c r="M232" s="8" t="str">
        <f t="shared" si="12"/>
        <v/>
      </c>
    </row>
    <row r="233" spans="10:13">
      <c r="J233" t="str">
        <f t="shared" si="10"/>
        <v/>
      </c>
      <c r="K233" t="str">
        <f t="shared" si="11"/>
        <v/>
      </c>
      <c r="M233" s="8" t="str">
        <f t="shared" si="12"/>
        <v/>
      </c>
    </row>
    <row r="234" spans="10:13">
      <c r="J234" t="str">
        <f t="shared" si="10"/>
        <v/>
      </c>
      <c r="K234" t="str">
        <f t="shared" si="11"/>
        <v/>
      </c>
      <c r="M234" s="8" t="str">
        <f t="shared" si="12"/>
        <v/>
      </c>
    </row>
    <row r="235" spans="10:13">
      <c r="J235" t="str">
        <f t="shared" si="10"/>
        <v/>
      </c>
      <c r="K235" t="str">
        <f t="shared" si="11"/>
        <v/>
      </c>
      <c r="M235" s="8" t="str">
        <f t="shared" si="12"/>
        <v/>
      </c>
    </row>
    <row r="236" spans="10:13">
      <c r="J236" t="str">
        <f t="shared" si="10"/>
        <v/>
      </c>
      <c r="K236" t="str">
        <f t="shared" si="11"/>
        <v/>
      </c>
      <c r="M236" s="8" t="str">
        <f t="shared" si="12"/>
        <v/>
      </c>
    </row>
    <row r="237" spans="10:13">
      <c r="J237" t="str">
        <f t="shared" si="10"/>
        <v/>
      </c>
      <c r="K237" t="str">
        <f t="shared" si="11"/>
        <v/>
      </c>
      <c r="M237" s="8" t="str">
        <f t="shared" si="12"/>
        <v/>
      </c>
    </row>
    <row r="238" spans="10:13">
      <c r="J238" t="str">
        <f t="shared" si="10"/>
        <v/>
      </c>
      <c r="K238" t="str">
        <f t="shared" si="11"/>
        <v/>
      </c>
      <c r="M238" s="8" t="str">
        <f t="shared" si="12"/>
        <v/>
      </c>
    </row>
    <row r="239" spans="10:13">
      <c r="J239" t="str">
        <f t="shared" si="10"/>
        <v/>
      </c>
      <c r="K239" t="str">
        <f t="shared" si="11"/>
        <v/>
      </c>
      <c r="M239" s="8" t="str">
        <f t="shared" si="12"/>
        <v/>
      </c>
    </row>
    <row r="240" spans="10:13">
      <c r="J240" t="str">
        <f t="shared" si="10"/>
        <v/>
      </c>
      <c r="K240" t="str">
        <f t="shared" si="11"/>
        <v/>
      </c>
      <c r="M240" s="8" t="str">
        <f t="shared" si="12"/>
        <v/>
      </c>
    </row>
    <row r="241" spans="10:13">
      <c r="J241" t="str">
        <f t="shared" si="10"/>
        <v/>
      </c>
      <c r="K241" t="str">
        <f t="shared" si="11"/>
        <v/>
      </c>
      <c r="M241" s="8" t="str">
        <f t="shared" si="12"/>
        <v/>
      </c>
    </row>
    <row r="242" spans="10:13">
      <c r="J242" t="str">
        <f t="shared" si="10"/>
        <v/>
      </c>
      <c r="K242" t="str">
        <f t="shared" si="11"/>
        <v/>
      </c>
      <c r="M242" s="8" t="str">
        <f t="shared" si="12"/>
        <v/>
      </c>
    </row>
    <row r="243" spans="10:13">
      <c r="J243" t="str">
        <f t="shared" si="10"/>
        <v/>
      </c>
      <c r="K243" t="str">
        <f t="shared" si="11"/>
        <v/>
      </c>
      <c r="M243" s="8" t="str">
        <f t="shared" si="12"/>
        <v/>
      </c>
    </row>
    <row r="244" spans="10:13">
      <c r="J244" t="str">
        <f t="shared" si="10"/>
        <v/>
      </c>
      <c r="K244" t="str">
        <f t="shared" si="11"/>
        <v/>
      </c>
      <c r="M244" s="8" t="str">
        <f t="shared" si="12"/>
        <v/>
      </c>
    </row>
    <row r="245" spans="10:13">
      <c r="J245" t="str">
        <f t="shared" si="10"/>
        <v/>
      </c>
      <c r="K245" t="str">
        <f t="shared" si="11"/>
        <v/>
      </c>
      <c r="M245" s="8" t="str">
        <f t="shared" si="12"/>
        <v/>
      </c>
    </row>
    <row r="246" spans="10:13">
      <c r="J246" t="str">
        <f t="shared" si="10"/>
        <v/>
      </c>
      <c r="K246" t="str">
        <f t="shared" si="11"/>
        <v/>
      </c>
      <c r="M246" s="8" t="str">
        <f t="shared" si="12"/>
        <v/>
      </c>
    </row>
    <row r="247" spans="10:13">
      <c r="J247" t="str">
        <f t="shared" si="10"/>
        <v/>
      </c>
      <c r="K247" t="str">
        <f t="shared" si="11"/>
        <v/>
      </c>
      <c r="M247" s="8" t="str">
        <f t="shared" si="12"/>
        <v/>
      </c>
    </row>
    <row r="248" spans="10:13">
      <c r="J248" t="str">
        <f t="shared" si="10"/>
        <v/>
      </c>
      <c r="K248" t="str">
        <f t="shared" si="11"/>
        <v/>
      </c>
      <c r="M248" s="8" t="str">
        <f t="shared" si="12"/>
        <v/>
      </c>
    </row>
    <row r="249" spans="10:13">
      <c r="J249" t="str">
        <f t="shared" si="10"/>
        <v/>
      </c>
      <c r="K249" t="str">
        <f t="shared" si="11"/>
        <v/>
      </c>
      <c r="M249" s="8" t="str">
        <f t="shared" si="12"/>
        <v/>
      </c>
    </row>
    <row r="250" spans="10:13">
      <c r="J250" t="str">
        <f t="shared" si="10"/>
        <v/>
      </c>
      <c r="K250" t="str">
        <f t="shared" si="11"/>
        <v/>
      </c>
      <c r="M250" s="8" t="str">
        <f t="shared" si="12"/>
        <v/>
      </c>
    </row>
    <row r="251" spans="10:13">
      <c r="J251" t="str">
        <f t="shared" si="10"/>
        <v/>
      </c>
      <c r="K251" t="str">
        <f t="shared" si="11"/>
        <v/>
      </c>
      <c r="M251" s="8" t="str">
        <f t="shared" si="12"/>
        <v/>
      </c>
    </row>
    <row r="252" spans="10:13">
      <c r="J252" t="str">
        <f t="shared" si="10"/>
        <v/>
      </c>
      <c r="K252" t="str">
        <f t="shared" si="11"/>
        <v/>
      </c>
      <c r="M252" s="8" t="str">
        <f t="shared" si="12"/>
        <v/>
      </c>
    </row>
    <row r="253" spans="10:13">
      <c r="J253" t="str">
        <f t="shared" si="10"/>
        <v/>
      </c>
      <c r="K253" t="str">
        <f t="shared" si="11"/>
        <v/>
      </c>
      <c r="M253" s="8" t="str">
        <f t="shared" si="12"/>
        <v/>
      </c>
    </row>
    <row r="254" spans="10:13">
      <c r="J254" t="str">
        <f t="shared" si="10"/>
        <v/>
      </c>
      <c r="K254" t="str">
        <f t="shared" si="11"/>
        <v/>
      </c>
      <c r="M254" s="8" t="str">
        <f t="shared" si="12"/>
        <v/>
      </c>
    </row>
    <row r="255" spans="10:13">
      <c r="J255" t="str">
        <f t="shared" si="10"/>
        <v/>
      </c>
      <c r="K255" t="str">
        <f t="shared" si="11"/>
        <v/>
      </c>
      <c r="M255" s="8" t="str">
        <f t="shared" si="12"/>
        <v/>
      </c>
    </row>
    <row r="256" spans="10:13">
      <c r="J256" t="str">
        <f t="shared" si="10"/>
        <v/>
      </c>
      <c r="K256" t="str">
        <f t="shared" si="11"/>
        <v/>
      </c>
      <c r="M256" s="8" t="str">
        <f t="shared" si="12"/>
        <v/>
      </c>
    </row>
    <row r="257" spans="10:13">
      <c r="J257" t="str">
        <f t="shared" si="10"/>
        <v/>
      </c>
      <c r="K257" t="str">
        <f t="shared" si="11"/>
        <v/>
      </c>
      <c r="M257" s="8" t="str">
        <f t="shared" si="12"/>
        <v/>
      </c>
    </row>
    <row r="258" spans="10:13">
      <c r="J258" t="str">
        <f t="shared" si="10"/>
        <v/>
      </c>
      <c r="K258" t="str">
        <f t="shared" si="11"/>
        <v/>
      </c>
      <c r="M258" s="8" t="str">
        <f t="shared" si="12"/>
        <v/>
      </c>
    </row>
    <row r="259" spans="10:13">
      <c r="J259" t="str">
        <f t="shared" si="10"/>
        <v/>
      </c>
      <c r="K259" t="str">
        <f t="shared" si="11"/>
        <v/>
      </c>
      <c r="M259" s="8" t="str">
        <f t="shared" si="12"/>
        <v/>
      </c>
    </row>
    <row r="260" spans="10:13">
      <c r="J260" t="str">
        <f t="shared" si="10"/>
        <v/>
      </c>
      <c r="K260" t="str">
        <f t="shared" si="11"/>
        <v/>
      </c>
      <c r="M260" s="8" t="str">
        <f t="shared" si="12"/>
        <v/>
      </c>
    </row>
    <row r="261" spans="10:13">
      <c r="J261" t="str">
        <f t="shared" si="10"/>
        <v/>
      </c>
      <c r="K261" t="str">
        <f t="shared" si="11"/>
        <v/>
      </c>
      <c r="M261" s="8" t="str">
        <f t="shared" si="12"/>
        <v/>
      </c>
    </row>
    <row r="262" spans="10:13">
      <c r="J262" t="str">
        <f t="shared" si="10"/>
        <v/>
      </c>
      <c r="K262" t="str">
        <f t="shared" si="11"/>
        <v/>
      </c>
      <c r="M262" s="8" t="str">
        <f t="shared" si="12"/>
        <v/>
      </c>
    </row>
    <row r="263" spans="10:13">
      <c r="J263" t="str">
        <f t="shared" ref="J263:J326" si="13">IF($I263="B","Baixa",IF($I263="M","Média",IF($I263="","","Alta")))</f>
        <v/>
      </c>
      <c r="K263" t="str">
        <f t="shared" ref="K263:K326" si="14">IF(ISBLANK(F263),"",IF(F263="ALI",IF(I263="B",7,IF(I263="M",10,15)),IF(F263="AIE",IF(I263="B",5,IF(I263="M",7,10)),IF(F263="SE",IF(I263="B",4,IF(I263="M",5,7)),IF(OR(F263="EE",F263="CE"),IF(I263="B",3,IF(I263="M",4,6)))))))</f>
        <v/>
      </c>
      <c r="M263" s="8" t="str">
        <f t="shared" si="12"/>
        <v/>
      </c>
    </row>
    <row r="264" spans="10:13">
      <c r="J264" t="str">
        <f t="shared" si="13"/>
        <v/>
      </c>
      <c r="K264" t="str">
        <f t="shared" si="14"/>
        <v/>
      </c>
      <c r="M264" s="8" t="str">
        <f t="shared" ref="M264:M327" si="15">IF(OR(E264="",E264="Refinamento"),"",K264*L264)</f>
        <v/>
      </c>
    </row>
    <row r="265" spans="10:13">
      <c r="J265" t="str">
        <f t="shared" si="13"/>
        <v/>
      </c>
      <c r="K265" t="str">
        <f t="shared" si="14"/>
        <v/>
      </c>
      <c r="M265" s="8" t="str">
        <f t="shared" si="15"/>
        <v/>
      </c>
    </row>
    <row r="266" spans="10:13">
      <c r="J266" t="str">
        <f t="shared" si="13"/>
        <v/>
      </c>
      <c r="K266" t="str">
        <f t="shared" si="14"/>
        <v/>
      </c>
      <c r="M266" s="8" t="str">
        <f t="shared" si="15"/>
        <v/>
      </c>
    </row>
    <row r="267" spans="10:13">
      <c r="J267" t="str">
        <f t="shared" si="13"/>
        <v/>
      </c>
      <c r="K267" t="str">
        <f t="shared" si="14"/>
        <v/>
      </c>
      <c r="M267" s="8" t="str">
        <f t="shared" si="15"/>
        <v/>
      </c>
    </row>
    <row r="268" spans="10:13">
      <c r="J268" t="str">
        <f t="shared" si="13"/>
        <v/>
      </c>
      <c r="K268" t="str">
        <f t="shared" si="14"/>
        <v/>
      </c>
      <c r="M268" s="8" t="str">
        <f t="shared" si="15"/>
        <v/>
      </c>
    </row>
    <row r="269" spans="10:13">
      <c r="J269" t="str">
        <f t="shared" si="13"/>
        <v/>
      </c>
      <c r="K269" t="str">
        <f t="shared" si="14"/>
        <v/>
      </c>
      <c r="M269" s="8" t="str">
        <f t="shared" si="15"/>
        <v/>
      </c>
    </row>
    <row r="270" spans="10:13">
      <c r="J270" t="str">
        <f t="shared" si="13"/>
        <v/>
      </c>
      <c r="K270" t="str">
        <f t="shared" si="14"/>
        <v/>
      </c>
      <c r="M270" s="8" t="str">
        <f t="shared" si="15"/>
        <v/>
      </c>
    </row>
    <row r="271" spans="10:13">
      <c r="J271" t="str">
        <f t="shared" si="13"/>
        <v/>
      </c>
      <c r="K271" t="str">
        <f t="shared" si="14"/>
        <v/>
      </c>
      <c r="M271" s="8" t="str">
        <f t="shared" si="15"/>
        <v/>
      </c>
    </row>
    <row r="272" spans="10:13">
      <c r="J272" t="str">
        <f t="shared" si="13"/>
        <v/>
      </c>
      <c r="K272" t="str">
        <f t="shared" si="14"/>
        <v/>
      </c>
      <c r="M272" s="8" t="str">
        <f t="shared" si="15"/>
        <v/>
      </c>
    </row>
    <row r="273" spans="10:13">
      <c r="J273" t="str">
        <f t="shared" si="13"/>
        <v/>
      </c>
      <c r="K273" t="str">
        <f t="shared" si="14"/>
        <v/>
      </c>
      <c r="M273" s="8" t="str">
        <f t="shared" si="15"/>
        <v/>
      </c>
    </row>
    <row r="274" spans="10:13">
      <c r="J274" t="str">
        <f t="shared" si="13"/>
        <v/>
      </c>
      <c r="K274" t="str">
        <f t="shared" si="14"/>
        <v/>
      </c>
      <c r="M274" s="8" t="str">
        <f t="shared" si="15"/>
        <v/>
      </c>
    </row>
    <row r="275" spans="10:13">
      <c r="J275" t="str">
        <f t="shared" si="13"/>
        <v/>
      </c>
      <c r="K275" t="str">
        <f t="shared" si="14"/>
        <v/>
      </c>
      <c r="M275" s="8" t="str">
        <f t="shared" si="15"/>
        <v/>
      </c>
    </row>
    <row r="276" spans="10:13">
      <c r="J276" t="str">
        <f t="shared" si="13"/>
        <v/>
      </c>
      <c r="K276" t="str">
        <f t="shared" si="14"/>
        <v/>
      </c>
      <c r="M276" s="8" t="str">
        <f t="shared" si="15"/>
        <v/>
      </c>
    </row>
    <row r="277" spans="10:13">
      <c r="J277" t="str">
        <f t="shared" si="13"/>
        <v/>
      </c>
      <c r="K277" t="str">
        <f t="shared" si="14"/>
        <v/>
      </c>
      <c r="M277" s="8" t="str">
        <f t="shared" si="15"/>
        <v/>
      </c>
    </row>
    <row r="278" spans="10:13">
      <c r="J278" t="str">
        <f t="shared" si="13"/>
        <v/>
      </c>
      <c r="K278" t="str">
        <f t="shared" si="14"/>
        <v/>
      </c>
      <c r="M278" s="8" t="str">
        <f t="shared" si="15"/>
        <v/>
      </c>
    </row>
    <row r="279" spans="10:13">
      <c r="J279" t="str">
        <f t="shared" si="13"/>
        <v/>
      </c>
      <c r="K279" t="str">
        <f t="shared" si="14"/>
        <v/>
      </c>
      <c r="M279" s="8" t="str">
        <f t="shared" si="15"/>
        <v/>
      </c>
    </row>
    <row r="280" spans="10:13">
      <c r="J280" t="str">
        <f t="shared" si="13"/>
        <v/>
      </c>
      <c r="K280" t="str">
        <f t="shared" si="14"/>
        <v/>
      </c>
      <c r="M280" s="8" t="str">
        <f t="shared" si="15"/>
        <v/>
      </c>
    </row>
    <row r="281" spans="10:13">
      <c r="J281" t="str">
        <f t="shared" si="13"/>
        <v/>
      </c>
      <c r="K281" t="str">
        <f t="shared" si="14"/>
        <v/>
      </c>
      <c r="M281" s="8" t="str">
        <f t="shared" si="15"/>
        <v/>
      </c>
    </row>
    <row r="282" spans="10:13">
      <c r="J282" t="str">
        <f t="shared" si="13"/>
        <v/>
      </c>
      <c r="K282" t="str">
        <f t="shared" si="14"/>
        <v/>
      </c>
      <c r="M282" s="8" t="str">
        <f t="shared" si="15"/>
        <v/>
      </c>
    </row>
    <row r="283" spans="10:13">
      <c r="J283" t="str">
        <f t="shared" si="13"/>
        <v/>
      </c>
      <c r="K283" t="str">
        <f t="shared" si="14"/>
        <v/>
      </c>
      <c r="M283" s="8" t="str">
        <f t="shared" si="15"/>
        <v/>
      </c>
    </row>
    <row r="284" spans="10:13">
      <c r="J284" t="str">
        <f t="shared" si="13"/>
        <v/>
      </c>
      <c r="K284" t="str">
        <f t="shared" si="14"/>
        <v/>
      </c>
      <c r="M284" s="8" t="str">
        <f t="shared" si="15"/>
        <v/>
      </c>
    </row>
    <row r="285" spans="10:13">
      <c r="J285" t="str">
        <f t="shared" si="13"/>
        <v/>
      </c>
      <c r="K285" t="str">
        <f t="shared" si="14"/>
        <v/>
      </c>
      <c r="M285" s="8" t="str">
        <f t="shared" si="15"/>
        <v/>
      </c>
    </row>
    <row r="286" spans="10:13">
      <c r="J286" t="str">
        <f t="shared" si="13"/>
        <v/>
      </c>
      <c r="K286" t="str">
        <f t="shared" si="14"/>
        <v/>
      </c>
      <c r="M286" s="8" t="str">
        <f t="shared" si="15"/>
        <v/>
      </c>
    </row>
    <row r="287" spans="10:13">
      <c r="J287" t="str">
        <f t="shared" si="13"/>
        <v/>
      </c>
      <c r="K287" t="str">
        <f t="shared" si="14"/>
        <v/>
      </c>
      <c r="M287" s="8" t="str">
        <f t="shared" si="15"/>
        <v/>
      </c>
    </row>
    <row r="288" spans="10:13">
      <c r="J288" t="str">
        <f t="shared" si="13"/>
        <v/>
      </c>
      <c r="K288" t="str">
        <f t="shared" si="14"/>
        <v/>
      </c>
      <c r="M288" s="8" t="str">
        <f t="shared" si="15"/>
        <v/>
      </c>
    </row>
    <row r="289" spans="10:13">
      <c r="J289" t="str">
        <f t="shared" si="13"/>
        <v/>
      </c>
      <c r="K289" t="str">
        <f t="shared" si="14"/>
        <v/>
      </c>
      <c r="M289" s="8" t="str">
        <f t="shared" si="15"/>
        <v/>
      </c>
    </row>
    <row r="290" spans="10:13">
      <c r="J290" t="str">
        <f t="shared" si="13"/>
        <v/>
      </c>
      <c r="K290" t="str">
        <f t="shared" si="14"/>
        <v/>
      </c>
      <c r="M290" s="8" t="str">
        <f t="shared" si="15"/>
        <v/>
      </c>
    </row>
    <row r="291" spans="10:13">
      <c r="J291" t="str">
        <f t="shared" si="13"/>
        <v/>
      </c>
      <c r="K291" t="str">
        <f t="shared" si="14"/>
        <v/>
      </c>
      <c r="M291" s="8" t="str">
        <f t="shared" si="15"/>
        <v/>
      </c>
    </row>
    <row r="292" spans="10:13">
      <c r="J292" t="str">
        <f t="shared" si="13"/>
        <v/>
      </c>
      <c r="K292" t="str">
        <f t="shared" si="14"/>
        <v/>
      </c>
      <c r="M292" s="8" t="str">
        <f t="shared" si="15"/>
        <v/>
      </c>
    </row>
    <row r="293" spans="10:13">
      <c r="J293" t="str">
        <f t="shared" si="13"/>
        <v/>
      </c>
      <c r="K293" t="str">
        <f t="shared" si="14"/>
        <v/>
      </c>
      <c r="M293" s="8" t="str">
        <f t="shared" si="15"/>
        <v/>
      </c>
    </row>
    <row r="294" spans="10:13">
      <c r="J294" t="str">
        <f t="shared" si="13"/>
        <v/>
      </c>
      <c r="K294" t="str">
        <f t="shared" si="14"/>
        <v/>
      </c>
      <c r="M294" s="8" t="str">
        <f t="shared" si="15"/>
        <v/>
      </c>
    </row>
    <row r="295" spans="10:13">
      <c r="J295" t="str">
        <f t="shared" si="13"/>
        <v/>
      </c>
      <c r="K295" t="str">
        <f t="shared" si="14"/>
        <v/>
      </c>
      <c r="M295" s="8" t="str">
        <f t="shared" si="15"/>
        <v/>
      </c>
    </row>
    <row r="296" spans="10:13">
      <c r="J296" t="str">
        <f t="shared" si="13"/>
        <v/>
      </c>
      <c r="K296" t="str">
        <f t="shared" si="14"/>
        <v/>
      </c>
      <c r="M296" s="8" t="str">
        <f t="shared" si="15"/>
        <v/>
      </c>
    </row>
    <row r="297" spans="10:13">
      <c r="J297" t="str">
        <f t="shared" si="13"/>
        <v/>
      </c>
      <c r="K297" t="str">
        <f t="shared" si="14"/>
        <v/>
      </c>
      <c r="M297" s="8" t="str">
        <f t="shared" si="15"/>
        <v/>
      </c>
    </row>
    <row r="298" spans="10:13">
      <c r="J298" t="str">
        <f t="shared" si="13"/>
        <v/>
      </c>
      <c r="K298" t="str">
        <f t="shared" si="14"/>
        <v/>
      </c>
      <c r="M298" s="8" t="str">
        <f t="shared" si="15"/>
        <v/>
      </c>
    </row>
    <row r="299" spans="10:13">
      <c r="J299" t="str">
        <f t="shared" si="13"/>
        <v/>
      </c>
      <c r="K299" t="str">
        <f t="shared" si="14"/>
        <v/>
      </c>
      <c r="M299" s="8" t="str">
        <f t="shared" si="15"/>
        <v/>
      </c>
    </row>
    <row r="300" spans="10:13">
      <c r="J300" t="str">
        <f t="shared" si="13"/>
        <v/>
      </c>
      <c r="K300" t="str">
        <f t="shared" si="14"/>
        <v/>
      </c>
      <c r="M300" s="8" t="str">
        <f t="shared" si="15"/>
        <v/>
      </c>
    </row>
    <row r="301" spans="10:13">
      <c r="J301" t="str">
        <f t="shared" si="13"/>
        <v/>
      </c>
      <c r="K301" t="str">
        <f t="shared" si="14"/>
        <v/>
      </c>
      <c r="M301" s="8" t="str">
        <f t="shared" si="15"/>
        <v/>
      </c>
    </row>
    <row r="302" spans="10:13">
      <c r="J302" t="str">
        <f t="shared" si="13"/>
        <v/>
      </c>
      <c r="K302" t="str">
        <f t="shared" si="14"/>
        <v/>
      </c>
      <c r="M302" s="8" t="str">
        <f t="shared" si="15"/>
        <v/>
      </c>
    </row>
    <row r="303" spans="10:13">
      <c r="J303" t="str">
        <f t="shared" si="13"/>
        <v/>
      </c>
      <c r="K303" t="str">
        <f t="shared" si="14"/>
        <v/>
      </c>
      <c r="M303" s="8" t="str">
        <f t="shared" si="15"/>
        <v/>
      </c>
    </row>
    <row r="304" spans="10:13">
      <c r="J304" t="str">
        <f t="shared" si="13"/>
        <v/>
      </c>
      <c r="K304" t="str">
        <f t="shared" si="14"/>
        <v/>
      </c>
      <c r="M304" s="8" t="str">
        <f t="shared" si="15"/>
        <v/>
      </c>
    </row>
    <row r="305" spans="10:13">
      <c r="J305" t="str">
        <f t="shared" si="13"/>
        <v/>
      </c>
      <c r="K305" t="str">
        <f t="shared" si="14"/>
        <v/>
      </c>
      <c r="M305" s="8" t="str">
        <f t="shared" si="15"/>
        <v/>
      </c>
    </row>
    <row r="306" spans="10:13">
      <c r="J306" t="str">
        <f t="shared" si="13"/>
        <v/>
      </c>
      <c r="K306" t="str">
        <f t="shared" si="14"/>
        <v/>
      </c>
      <c r="M306" s="8" t="str">
        <f t="shared" si="15"/>
        <v/>
      </c>
    </row>
    <row r="307" spans="10:13">
      <c r="J307" t="str">
        <f t="shared" si="13"/>
        <v/>
      </c>
      <c r="K307" t="str">
        <f t="shared" si="14"/>
        <v/>
      </c>
      <c r="M307" s="8" t="str">
        <f t="shared" si="15"/>
        <v/>
      </c>
    </row>
    <row r="308" spans="10:13">
      <c r="J308" t="str">
        <f t="shared" si="13"/>
        <v/>
      </c>
      <c r="K308" t="str">
        <f t="shared" si="14"/>
        <v/>
      </c>
      <c r="M308" s="8" t="str">
        <f t="shared" si="15"/>
        <v/>
      </c>
    </row>
    <row r="309" spans="10:13">
      <c r="J309" t="str">
        <f t="shared" si="13"/>
        <v/>
      </c>
      <c r="K309" t="str">
        <f t="shared" si="14"/>
        <v/>
      </c>
      <c r="M309" s="8" t="str">
        <f t="shared" si="15"/>
        <v/>
      </c>
    </row>
    <row r="310" spans="10:13">
      <c r="J310" t="str">
        <f t="shared" si="13"/>
        <v/>
      </c>
      <c r="K310" t="str">
        <f t="shared" si="14"/>
        <v/>
      </c>
      <c r="M310" s="8" t="str">
        <f t="shared" si="15"/>
        <v/>
      </c>
    </row>
    <row r="311" spans="10:13">
      <c r="J311" t="str">
        <f t="shared" si="13"/>
        <v/>
      </c>
      <c r="K311" t="str">
        <f t="shared" si="14"/>
        <v/>
      </c>
      <c r="M311" s="8" t="str">
        <f t="shared" si="15"/>
        <v/>
      </c>
    </row>
    <row r="312" spans="10:13">
      <c r="J312" t="str">
        <f t="shared" si="13"/>
        <v/>
      </c>
      <c r="K312" t="str">
        <f t="shared" si="14"/>
        <v/>
      </c>
      <c r="M312" s="8" t="str">
        <f t="shared" si="15"/>
        <v/>
      </c>
    </row>
    <row r="313" spans="10:13">
      <c r="J313" t="str">
        <f t="shared" si="13"/>
        <v/>
      </c>
      <c r="K313" t="str">
        <f t="shared" si="14"/>
        <v/>
      </c>
      <c r="M313" s="8" t="str">
        <f t="shared" si="15"/>
        <v/>
      </c>
    </row>
    <row r="314" spans="10:13">
      <c r="J314" t="str">
        <f t="shared" si="13"/>
        <v/>
      </c>
      <c r="K314" t="str">
        <f t="shared" si="14"/>
        <v/>
      </c>
      <c r="M314" s="8" t="str">
        <f t="shared" si="15"/>
        <v/>
      </c>
    </row>
    <row r="315" spans="10:13">
      <c r="J315" t="str">
        <f t="shared" si="13"/>
        <v/>
      </c>
      <c r="K315" t="str">
        <f t="shared" si="14"/>
        <v/>
      </c>
      <c r="M315" s="8" t="str">
        <f t="shared" si="15"/>
        <v/>
      </c>
    </row>
    <row r="316" spans="10:13">
      <c r="J316" t="str">
        <f t="shared" si="13"/>
        <v/>
      </c>
      <c r="K316" t="str">
        <f t="shared" si="14"/>
        <v/>
      </c>
      <c r="M316" s="8" t="str">
        <f t="shared" si="15"/>
        <v/>
      </c>
    </row>
    <row r="317" spans="10:13">
      <c r="J317" t="str">
        <f t="shared" si="13"/>
        <v/>
      </c>
      <c r="K317" t="str">
        <f t="shared" si="14"/>
        <v/>
      </c>
      <c r="M317" s="8" t="str">
        <f t="shared" si="15"/>
        <v/>
      </c>
    </row>
    <row r="318" spans="10:13">
      <c r="J318" t="str">
        <f t="shared" si="13"/>
        <v/>
      </c>
      <c r="K318" t="str">
        <f t="shared" si="14"/>
        <v/>
      </c>
      <c r="M318" s="8" t="str">
        <f t="shared" si="15"/>
        <v/>
      </c>
    </row>
    <row r="319" spans="10:13">
      <c r="J319" t="str">
        <f t="shared" si="13"/>
        <v/>
      </c>
      <c r="K319" t="str">
        <f t="shared" si="14"/>
        <v/>
      </c>
      <c r="M319" s="8" t="str">
        <f t="shared" si="15"/>
        <v/>
      </c>
    </row>
    <row r="320" spans="10:13">
      <c r="J320" t="str">
        <f t="shared" si="13"/>
        <v/>
      </c>
      <c r="K320" t="str">
        <f t="shared" si="14"/>
        <v/>
      </c>
      <c r="M320" s="8" t="str">
        <f t="shared" si="15"/>
        <v/>
      </c>
    </row>
    <row r="321" spans="10:13">
      <c r="J321" t="str">
        <f t="shared" si="13"/>
        <v/>
      </c>
      <c r="K321" t="str">
        <f t="shared" si="14"/>
        <v/>
      </c>
      <c r="M321" s="8" t="str">
        <f t="shared" si="15"/>
        <v/>
      </c>
    </row>
    <row r="322" spans="10:13">
      <c r="J322" t="str">
        <f t="shared" si="13"/>
        <v/>
      </c>
      <c r="K322" t="str">
        <f t="shared" si="14"/>
        <v/>
      </c>
      <c r="M322" s="8" t="str">
        <f t="shared" si="15"/>
        <v/>
      </c>
    </row>
    <row r="323" spans="10:13">
      <c r="J323" t="str">
        <f t="shared" si="13"/>
        <v/>
      </c>
      <c r="K323" t="str">
        <f t="shared" si="14"/>
        <v/>
      </c>
      <c r="M323" s="8" t="str">
        <f t="shared" si="15"/>
        <v/>
      </c>
    </row>
    <row r="324" spans="10:13">
      <c r="J324" t="str">
        <f t="shared" si="13"/>
        <v/>
      </c>
      <c r="K324" t="str">
        <f t="shared" si="14"/>
        <v/>
      </c>
      <c r="M324" s="8" t="str">
        <f t="shared" si="15"/>
        <v/>
      </c>
    </row>
    <row r="325" spans="10:13">
      <c r="J325" t="str">
        <f t="shared" si="13"/>
        <v/>
      </c>
      <c r="K325" t="str">
        <f t="shared" si="14"/>
        <v/>
      </c>
      <c r="M325" s="8" t="str">
        <f t="shared" si="15"/>
        <v/>
      </c>
    </row>
    <row r="326" spans="10:13">
      <c r="J326" t="str">
        <f t="shared" si="13"/>
        <v/>
      </c>
      <c r="K326" t="str">
        <f t="shared" si="14"/>
        <v/>
      </c>
      <c r="M326" s="8" t="str">
        <f t="shared" si="15"/>
        <v/>
      </c>
    </row>
    <row r="327" spans="10:13">
      <c r="J327" t="str">
        <f t="shared" ref="J327:J390" si="16">IF($I327="B","Baixa",IF($I327="M","Média",IF($I327="","","Alta")))</f>
        <v/>
      </c>
      <c r="K327" t="str">
        <f t="shared" ref="K327:K390" si="17">IF(ISBLANK(F327),"",IF(F327="ALI",IF(I327="B",7,IF(I327="M",10,15)),IF(F327="AIE",IF(I327="B",5,IF(I327="M",7,10)),IF(F327="SE",IF(I327="B",4,IF(I327="M",5,7)),IF(OR(F327="EE",F327="CE"),IF(I327="B",3,IF(I327="M",4,6)))))))</f>
        <v/>
      </c>
      <c r="M327" s="8" t="str">
        <f t="shared" si="15"/>
        <v/>
      </c>
    </row>
    <row r="328" spans="10:13">
      <c r="J328" t="str">
        <f t="shared" si="16"/>
        <v/>
      </c>
      <c r="K328" t="str">
        <f t="shared" si="17"/>
        <v/>
      </c>
      <c r="M328" s="8" t="str">
        <f t="shared" ref="M328:M391" si="18">IF(OR(E328="",E328="Refinamento"),"",K328*L328)</f>
        <v/>
      </c>
    </row>
    <row r="329" spans="10:13">
      <c r="J329" t="str">
        <f t="shared" si="16"/>
        <v/>
      </c>
      <c r="K329" t="str">
        <f t="shared" si="17"/>
        <v/>
      </c>
      <c r="M329" s="8" t="str">
        <f t="shared" si="18"/>
        <v/>
      </c>
    </row>
    <row r="330" spans="10:13">
      <c r="J330" t="str">
        <f t="shared" si="16"/>
        <v/>
      </c>
      <c r="K330" t="str">
        <f t="shared" si="17"/>
        <v/>
      </c>
      <c r="M330" s="8" t="str">
        <f t="shared" si="18"/>
        <v/>
      </c>
    </row>
    <row r="331" spans="10:13">
      <c r="J331" t="str">
        <f t="shared" si="16"/>
        <v/>
      </c>
      <c r="K331" t="str">
        <f t="shared" si="17"/>
        <v/>
      </c>
      <c r="M331" s="8" t="str">
        <f t="shared" si="18"/>
        <v/>
      </c>
    </row>
    <row r="332" spans="10:13">
      <c r="J332" t="str">
        <f t="shared" si="16"/>
        <v/>
      </c>
      <c r="K332" t="str">
        <f t="shared" si="17"/>
        <v/>
      </c>
      <c r="M332" s="8" t="str">
        <f t="shared" si="18"/>
        <v/>
      </c>
    </row>
    <row r="333" spans="10:13">
      <c r="J333" t="str">
        <f t="shared" si="16"/>
        <v/>
      </c>
      <c r="K333" t="str">
        <f t="shared" si="17"/>
        <v/>
      </c>
      <c r="M333" s="8" t="str">
        <f t="shared" si="18"/>
        <v/>
      </c>
    </row>
    <row r="334" spans="10:13">
      <c r="J334" t="str">
        <f t="shared" si="16"/>
        <v/>
      </c>
      <c r="K334" t="str">
        <f t="shared" si="17"/>
        <v/>
      </c>
      <c r="M334" s="8" t="str">
        <f t="shared" si="18"/>
        <v/>
      </c>
    </row>
    <row r="335" spans="10:13">
      <c r="J335" t="str">
        <f t="shared" si="16"/>
        <v/>
      </c>
      <c r="K335" t="str">
        <f t="shared" si="17"/>
        <v/>
      </c>
      <c r="M335" s="8" t="str">
        <f t="shared" si="18"/>
        <v/>
      </c>
    </row>
    <row r="336" spans="10:13">
      <c r="J336" t="str">
        <f t="shared" si="16"/>
        <v/>
      </c>
      <c r="K336" t="str">
        <f t="shared" si="17"/>
        <v/>
      </c>
      <c r="M336" s="8" t="str">
        <f t="shared" si="18"/>
        <v/>
      </c>
    </row>
    <row r="337" spans="10:13">
      <c r="J337" t="str">
        <f t="shared" si="16"/>
        <v/>
      </c>
      <c r="K337" t="str">
        <f t="shared" si="17"/>
        <v/>
      </c>
      <c r="M337" s="8" t="str">
        <f t="shared" si="18"/>
        <v/>
      </c>
    </row>
    <row r="338" spans="10:13">
      <c r="J338" t="str">
        <f t="shared" si="16"/>
        <v/>
      </c>
      <c r="K338" t="str">
        <f t="shared" si="17"/>
        <v/>
      </c>
      <c r="M338" s="8" t="str">
        <f t="shared" si="18"/>
        <v/>
      </c>
    </row>
    <row r="339" spans="10:13">
      <c r="J339" t="str">
        <f t="shared" si="16"/>
        <v/>
      </c>
      <c r="K339" t="str">
        <f t="shared" si="17"/>
        <v/>
      </c>
      <c r="M339" s="8" t="str">
        <f t="shared" si="18"/>
        <v/>
      </c>
    </row>
    <row r="340" spans="10:13">
      <c r="J340" t="str">
        <f t="shared" si="16"/>
        <v/>
      </c>
      <c r="K340" t="str">
        <f t="shared" si="17"/>
        <v/>
      </c>
      <c r="M340" s="8" t="str">
        <f t="shared" si="18"/>
        <v/>
      </c>
    </row>
    <row r="341" spans="10:13">
      <c r="J341" t="str">
        <f t="shared" si="16"/>
        <v/>
      </c>
      <c r="K341" t="str">
        <f t="shared" si="17"/>
        <v/>
      </c>
      <c r="M341" s="8" t="str">
        <f t="shared" si="18"/>
        <v/>
      </c>
    </row>
    <row r="342" spans="10:13">
      <c r="J342" t="str">
        <f t="shared" si="16"/>
        <v/>
      </c>
      <c r="K342" t="str">
        <f t="shared" si="17"/>
        <v/>
      </c>
      <c r="M342" s="8" t="str">
        <f t="shared" si="18"/>
        <v/>
      </c>
    </row>
    <row r="343" spans="10:13">
      <c r="J343" t="str">
        <f t="shared" si="16"/>
        <v/>
      </c>
      <c r="K343" t="str">
        <f t="shared" si="17"/>
        <v/>
      </c>
      <c r="M343" s="8" t="str">
        <f t="shared" si="18"/>
        <v/>
      </c>
    </row>
    <row r="344" spans="10:13">
      <c r="J344" t="str">
        <f t="shared" si="16"/>
        <v/>
      </c>
      <c r="K344" t="str">
        <f t="shared" si="17"/>
        <v/>
      </c>
      <c r="M344" s="8" t="str">
        <f t="shared" si="18"/>
        <v/>
      </c>
    </row>
    <row r="345" spans="10:13">
      <c r="J345" t="str">
        <f t="shared" si="16"/>
        <v/>
      </c>
      <c r="K345" t="str">
        <f t="shared" si="17"/>
        <v/>
      </c>
      <c r="M345" s="8" t="str">
        <f t="shared" si="18"/>
        <v/>
      </c>
    </row>
    <row r="346" spans="10:13">
      <c r="J346" t="str">
        <f t="shared" si="16"/>
        <v/>
      </c>
      <c r="K346" t="str">
        <f t="shared" si="17"/>
        <v/>
      </c>
      <c r="M346" s="8" t="str">
        <f t="shared" si="18"/>
        <v/>
      </c>
    </row>
    <row r="347" spans="10:13">
      <c r="J347" t="str">
        <f t="shared" si="16"/>
        <v/>
      </c>
      <c r="K347" t="str">
        <f t="shared" si="17"/>
        <v/>
      </c>
      <c r="M347" s="8" t="str">
        <f t="shared" si="18"/>
        <v/>
      </c>
    </row>
    <row r="348" spans="10:13">
      <c r="J348" t="str">
        <f t="shared" si="16"/>
        <v/>
      </c>
      <c r="K348" t="str">
        <f t="shared" si="17"/>
        <v/>
      </c>
      <c r="M348" s="8" t="str">
        <f t="shared" si="18"/>
        <v/>
      </c>
    </row>
    <row r="349" spans="10:13">
      <c r="J349" t="str">
        <f t="shared" si="16"/>
        <v/>
      </c>
      <c r="K349" t="str">
        <f t="shared" si="17"/>
        <v/>
      </c>
      <c r="M349" s="8" t="str">
        <f t="shared" si="18"/>
        <v/>
      </c>
    </row>
    <row r="350" spans="10:13">
      <c r="J350" t="str">
        <f t="shared" si="16"/>
        <v/>
      </c>
      <c r="K350" t="str">
        <f t="shared" si="17"/>
        <v/>
      </c>
      <c r="M350" s="8" t="str">
        <f t="shared" si="18"/>
        <v/>
      </c>
    </row>
    <row r="351" spans="10:13">
      <c r="J351" t="str">
        <f t="shared" si="16"/>
        <v/>
      </c>
      <c r="K351" t="str">
        <f t="shared" si="17"/>
        <v/>
      </c>
      <c r="M351" s="8" t="str">
        <f t="shared" si="18"/>
        <v/>
      </c>
    </row>
    <row r="352" spans="10:13">
      <c r="J352" t="str">
        <f t="shared" si="16"/>
        <v/>
      </c>
      <c r="K352" t="str">
        <f t="shared" si="17"/>
        <v/>
      </c>
      <c r="M352" s="8" t="str">
        <f t="shared" si="18"/>
        <v/>
      </c>
    </row>
    <row r="353" spans="10:13">
      <c r="J353" t="str">
        <f t="shared" si="16"/>
        <v/>
      </c>
      <c r="K353" t="str">
        <f t="shared" si="17"/>
        <v/>
      </c>
      <c r="M353" s="8" t="str">
        <f t="shared" si="18"/>
        <v/>
      </c>
    </row>
    <row r="354" spans="10:13">
      <c r="J354" t="str">
        <f t="shared" si="16"/>
        <v/>
      </c>
      <c r="K354" t="str">
        <f t="shared" si="17"/>
        <v/>
      </c>
      <c r="M354" s="8" t="str">
        <f t="shared" si="18"/>
        <v/>
      </c>
    </row>
    <row r="355" spans="10:13">
      <c r="J355" t="str">
        <f t="shared" si="16"/>
        <v/>
      </c>
      <c r="K355" t="str">
        <f t="shared" si="17"/>
        <v/>
      </c>
      <c r="M355" s="8" t="str">
        <f t="shared" si="18"/>
        <v/>
      </c>
    </row>
    <row r="356" spans="10:13">
      <c r="J356" t="str">
        <f t="shared" si="16"/>
        <v/>
      </c>
      <c r="K356" t="str">
        <f t="shared" si="17"/>
        <v/>
      </c>
      <c r="M356" s="8" t="str">
        <f t="shared" si="18"/>
        <v/>
      </c>
    </row>
    <row r="357" spans="10:13">
      <c r="J357" t="str">
        <f t="shared" si="16"/>
        <v/>
      </c>
      <c r="K357" t="str">
        <f t="shared" si="17"/>
        <v/>
      </c>
      <c r="M357" s="8" t="str">
        <f t="shared" si="18"/>
        <v/>
      </c>
    </row>
    <row r="358" spans="10:13">
      <c r="J358" t="str">
        <f t="shared" si="16"/>
        <v/>
      </c>
      <c r="K358" t="str">
        <f t="shared" si="17"/>
        <v/>
      </c>
      <c r="M358" s="8" t="str">
        <f t="shared" si="18"/>
        <v/>
      </c>
    </row>
    <row r="359" spans="10:13">
      <c r="J359" t="str">
        <f t="shared" si="16"/>
        <v/>
      </c>
      <c r="K359" t="str">
        <f t="shared" si="17"/>
        <v/>
      </c>
      <c r="M359" s="8" t="str">
        <f t="shared" si="18"/>
        <v/>
      </c>
    </row>
    <row r="360" spans="10:13">
      <c r="J360" t="str">
        <f t="shared" si="16"/>
        <v/>
      </c>
      <c r="K360" t="str">
        <f t="shared" si="17"/>
        <v/>
      </c>
      <c r="M360" s="8" t="str">
        <f t="shared" si="18"/>
        <v/>
      </c>
    </row>
    <row r="361" spans="10:13">
      <c r="J361" t="str">
        <f t="shared" si="16"/>
        <v/>
      </c>
      <c r="K361" t="str">
        <f t="shared" si="17"/>
        <v/>
      </c>
      <c r="M361" s="8" t="str">
        <f t="shared" si="18"/>
        <v/>
      </c>
    </row>
    <row r="362" spans="10:13">
      <c r="J362" t="str">
        <f t="shared" si="16"/>
        <v/>
      </c>
      <c r="K362" t="str">
        <f t="shared" si="17"/>
        <v/>
      </c>
      <c r="M362" s="8" t="str">
        <f t="shared" si="18"/>
        <v/>
      </c>
    </row>
    <row r="363" spans="10:13">
      <c r="J363" t="str">
        <f t="shared" si="16"/>
        <v/>
      </c>
      <c r="K363" t="str">
        <f t="shared" si="17"/>
        <v/>
      </c>
      <c r="M363" s="8" t="str">
        <f t="shared" si="18"/>
        <v/>
      </c>
    </row>
    <row r="364" spans="10:13">
      <c r="J364" t="str">
        <f t="shared" si="16"/>
        <v/>
      </c>
      <c r="K364" t="str">
        <f t="shared" si="17"/>
        <v/>
      </c>
      <c r="M364" s="8" t="str">
        <f t="shared" si="18"/>
        <v/>
      </c>
    </row>
    <row r="365" spans="10:13">
      <c r="J365" t="str">
        <f t="shared" si="16"/>
        <v/>
      </c>
      <c r="K365" t="str">
        <f t="shared" si="17"/>
        <v/>
      </c>
      <c r="M365" s="8" t="str">
        <f t="shared" si="18"/>
        <v/>
      </c>
    </row>
    <row r="366" spans="10:13">
      <c r="J366" t="str">
        <f t="shared" si="16"/>
        <v/>
      </c>
      <c r="K366" t="str">
        <f t="shared" si="17"/>
        <v/>
      </c>
      <c r="M366" s="8" t="str">
        <f t="shared" si="18"/>
        <v/>
      </c>
    </row>
    <row r="367" spans="10:13">
      <c r="J367" t="str">
        <f t="shared" si="16"/>
        <v/>
      </c>
      <c r="K367" t="str">
        <f t="shared" si="17"/>
        <v/>
      </c>
      <c r="M367" s="8" t="str">
        <f t="shared" si="18"/>
        <v/>
      </c>
    </row>
    <row r="368" spans="10:13">
      <c r="J368" t="str">
        <f t="shared" si="16"/>
        <v/>
      </c>
      <c r="K368" t="str">
        <f t="shared" si="17"/>
        <v/>
      </c>
      <c r="M368" s="8" t="str">
        <f t="shared" si="18"/>
        <v/>
      </c>
    </row>
    <row r="369" spans="10:13">
      <c r="J369" t="str">
        <f t="shared" si="16"/>
        <v/>
      </c>
      <c r="K369" t="str">
        <f t="shared" si="17"/>
        <v/>
      </c>
      <c r="M369" s="8" t="str">
        <f t="shared" si="18"/>
        <v/>
      </c>
    </row>
    <row r="370" spans="10:13">
      <c r="J370" t="str">
        <f t="shared" si="16"/>
        <v/>
      </c>
      <c r="K370" t="str">
        <f t="shared" si="17"/>
        <v/>
      </c>
      <c r="M370" s="8" t="str">
        <f t="shared" si="18"/>
        <v/>
      </c>
    </row>
    <row r="371" spans="10:13">
      <c r="J371" t="str">
        <f t="shared" si="16"/>
        <v/>
      </c>
      <c r="K371" t="str">
        <f t="shared" si="17"/>
        <v/>
      </c>
      <c r="M371" s="8" t="str">
        <f t="shared" si="18"/>
        <v/>
      </c>
    </row>
    <row r="372" spans="10:13">
      <c r="J372" t="str">
        <f t="shared" si="16"/>
        <v/>
      </c>
      <c r="K372" t="str">
        <f t="shared" si="17"/>
        <v/>
      </c>
      <c r="M372" s="8" t="str">
        <f t="shared" si="18"/>
        <v/>
      </c>
    </row>
    <row r="373" spans="10:13">
      <c r="J373" t="str">
        <f t="shared" si="16"/>
        <v/>
      </c>
      <c r="K373" t="str">
        <f t="shared" si="17"/>
        <v/>
      </c>
      <c r="M373" s="8" t="str">
        <f t="shared" si="18"/>
        <v/>
      </c>
    </row>
    <row r="374" spans="10:13">
      <c r="J374" t="str">
        <f t="shared" si="16"/>
        <v/>
      </c>
      <c r="K374" t="str">
        <f t="shared" si="17"/>
        <v/>
      </c>
      <c r="M374" s="8" t="str">
        <f t="shared" si="18"/>
        <v/>
      </c>
    </row>
    <row r="375" spans="10:13">
      <c r="J375" t="str">
        <f t="shared" si="16"/>
        <v/>
      </c>
      <c r="K375" t="str">
        <f t="shared" si="17"/>
        <v/>
      </c>
      <c r="M375" s="8" t="str">
        <f t="shared" si="18"/>
        <v/>
      </c>
    </row>
    <row r="376" spans="10:13">
      <c r="J376" t="str">
        <f t="shared" si="16"/>
        <v/>
      </c>
      <c r="K376" t="str">
        <f t="shared" si="17"/>
        <v/>
      </c>
      <c r="M376" s="8" t="str">
        <f t="shared" si="18"/>
        <v/>
      </c>
    </row>
    <row r="377" spans="10:13">
      <c r="J377" t="str">
        <f t="shared" si="16"/>
        <v/>
      </c>
      <c r="K377" t="str">
        <f t="shared" si="17"/>
        <v/>
      </c>
      <c r="M377" s="8" t="str">
        <f t="shared" si="18"/>
        <v/>
      </c>
    </row>
    <row r="378" spans="10:13">
      <c r="J378" t="str">
        <f t="shared" si="16"/>
        <v/>
      </c>
      <c r="K378" t="str">
        <f t="shared" si="17"/>
        <v/>
      </c>
      <c r="M378" s="8" t="str">
        <f t="shared" si="18"/>
        <v/>
      </c>
    </row>
    <row r="379" spans="10:13">
      <c r="J379" t="str">
        <f t="shared" si="16"/>
        <v/>
      </c>
      <c r="K379" t="str">
        <f t="shared" si="17"/>
        <v/>
      </c>
      <c r="M379" s="8" t="str">
        <f t="shared" si="18"/>
        <v/>
      </c>
    </row>
    <row r="380" spans="10:13">
      <c r="J380" t="str">
        <f t="shared" si="16"/>
        <v/>
      </c>
      <c r="K380" t="str">
        <f t="shared" si="17"/>
        <v/>
      </c>
      <c r="M380" s="8" t="str">
        <f t="shared" si="18"/>
        <v/>
      </c>
    </row>
    <row r="381" spans="10:13">
      <c r="J381" t="str">
        <f t="shared" si="16"/>
        <v/>
      </c>
      <c r="K381" t="str">
        <f t="shared" si="17"/>
        <v/>
      </c>
      <c r="M381" s="8" t="str">
        <f t="shared" si="18"/>
        <v/>
      </c>
    </row>
    <row r="382" spans="10:13">
      <c r="J382" t="str">
        <f t="shared" si="16"/>
        <v/>
      </c>
      <c r="K382" t="str">
        <f t="shared" si="17"/>
        <v/>
      </c>
      <c r="M382" s="8" t="str">
        <f t="shared" si="18"/>
        <v/>
      </c>
    </row>
    <row r="383" spans="10:13">
      <c r="J383" t="str">
        <f t="shared" si="16"/>
        <v/>
      </c>
      <c r="K383" t="str">
        <f t="shared" si="17"/>
        <v/>
      </c>
      <c r="M383" s="8" t="str">
        <f t="shared" si="18"/>
        <v/>
      </c>
    </row>
    <row r="384" spans="10:13">
      <c r="J384" t="str">
        <f t="shared" si="16"/>
        <v/>
      </c>
      <c r="K384" t="str">
        <f t="shared" si="17"/>
        <v/>
      </c>
      <c r="M384" s="8" t="str">
        <f t="shared" si="18"/>
        <v/>
      </c>
    </row>
    <row r="385" spans="10:13">
      <c r="J385" t="str">
        <f t="shared" si="16"/>
        <v/>
      </c>
      <c r="K385" t="str">
        <f t="shared" si="17"/>
        <v/>
      </c>
      <c r="M385" s="8" t="str">
        <f t="shared" si="18"/>
        <v/>
      </c>
    </row>
    <row r="386" spans="10:13">
      <c r="J386" t="str">
        <f t="shared" si="16"/>
        <v/>
      </c>
      <c r="K386" t="str">
        <f t="shared" si="17"/>
        <v/>
      </c>
      <c r="M386" s="8" t="str">
        <f t="shared" si="18"/>
        <v/>
      </c>
    </row>
    <row r="387" spans="10:13">
      <c r="J387" t="str">
        <f t="shared" si="16"/>
        <v/>
      </c>
      <c r="K387" t="str">
        <f t="shared" si="17"/>
        <v/>
      </c>
      <c r="M387" s="8" t="str">
        <f t="shared" si="18"/>
        <v/>
      </c>
    </row>
    <row r="388" spans="10:13">
      <c r="J388" t="str">
        <f t="shared" si="16"/>
        <v/>
      </c>
      <c r="K388" t="str">
        <f t="shared" si="17"/>
        <v/>
      </c>
      <c r="M388" s="8" t="str">
        <f t="shared" si="18"/>
        <v/>
      </c>
    </row>
    <row r="389" spans="10:13">
      <c r="J389" t="str">
        <f t="shared" si="16"/>
        <v/>
      </c>
      <c r="K389" t="str">
        <f t="shared" si="17"/>
        <v/>
      </c>
      <c r="M389" s="8" t="str">
        <f t="shared" si="18"/>
        <v/>
      </c>
    </row>
    <row r="390" spans="10:13">
      <c r="J390" t="str">
        <f t="shared" si="16"/>
        <v/>
      </c>
      <c r="K390" t="str">
        <f t="shared" si="17"/>
        <v/>
      </c>
      <c r="M390" s="8" t="str">
        <f t="shared" si="18"/>
        <v/>
      </c>
    </row>
    <row r="391" spans="10:13">
      <c r="J391" t="str">
        <f t="shared" ref="J391:J454" si="19">IF($I391="B","Baixa",IF($I391="M","Média",IF($I391="","","Alta")))</f>
        <v/>
      </c>
      <c r="K391" t="str">
        <f t="shared" ref="K391:K454" si="20">IF(ISBLANK(F391),"",IF(F391="ALI",IF(I391="B",7,IF(I391="M",10,15)),IF(F391="AIE",IF(I391="B",5,IF(I391="M",7,10)),IF(F391="SE",IF(I391="B",4,IF(I391="M",5,7)),IF(OR(F391="EE",F391="CE"),IF(I391="B",3,IF(I391="M",4,6)))))))</f>
        <v/>
      </c>
      <c r="M391" s="8" t="str">
        <f t="shared" si="18"/>
        <v/>
      </c>
    </row>
    <row r="392" spans="10:13">
      <c r="J392" t="str">
        <f t="shared" si="19"/>
        <v/>
      </c>
      <c r="K392" t="str">
        <f t="shared" si="20"/>
        <v/>
      </c>
      <c r="M392" s="8" t="str">
        <f t="shared" ref="M392:M455" si="21">IF(OR(E392="",E392="Refinamento"),"",K392*L392)</f>
        <v/>
      </c>
    </row>
    <row r="393" spans="10:13">
      <c r="J393" t="str">
        <f t="shared" si="19"/>
        <v/>
      </c>
      <c r="K393" t="str">
        <f t="shared" si="20"/>
        <v/>
      </c>
      <c r="M393" s="8" t="str">
        <f t="shared" si="21"/>
        <v/>
      </c>
    </row>
    <row r="394" spans="10:13">
      <c r="J394" t="str">
        <f t="shared" si="19"/>
        <v/>
      </c>
      <c r="K394" t="str">
        <f t="shared" si="20"/>
        <v/>
      </c>
      <c r="M394" s="8" t="str">
        <f t="shared" si="21"/>
        <v/>
      </c>
    </row>
    <row r="395" spans="10:13">
      <c r="J395" t="str">
        <f t="shared" si="19"/>
        <v/>
      </c>
      <c r="K395" t="str">
        <f t="shared" si="20"/>
        <v/>
      </c>
      <c r="M395" s="8" t="str">
        <f t="shared" si="21"/>
        <v/>
      </c>
    </row>
    <row r="396" spans="10:13">
      <c r="J396" t="str">
        <f t="shared" si="19"/>
        <v/>
      </c>
      <c r="K396" t="str">
        <f t="shared" si="20"/>
        <v/>
      </c>
      <c r="M396" s="8" t="str">
        <f t="shared" si="21"/>
        <v/>
      </c>
    </row>
    <row r="397" spans="10:13">
      <c r="J397" t="str">
        <f t="shared" si="19"/>
        <v/>
      </c>
      <c r="K397" t="str">
        <f t="shared" si="20"/>
        <v/>
      </c>
      <c r="M397" s="8" t="str">
        <f t="shared" si="21"/>
        <v/>
      </c>
    </row>
    <row r="398" spans="10:13">
      <c r="J398" t="str">
        <f t="shared" si="19"/>
        <v/>
      </c>
      <c r="K398" t="str">
        <f t="shared" si="20"/>
        <v/>
      </c>
      <c r="M398" s="8" t="str">
        <f t="shared" si="21"/>
        <v/>
      </c>
    </row>
    <row r="399" spans="10:13">
      <c r="J399" t="str">
        <f t="shared" si="19"/>
        <v/>
      </c>
      <c r="K399" t="str">
        <f t="shared" si="20"/>
        <v/>
      </c>
      <c r="M399" s="8" t="str">
        <f t="shared" si="21"/>
        <v/>
      </c>
    </row>
    <row r="400" spans="10:13">
      <c r="J400" t="str">
        <f t="shared" si="19"/>
        <v/>
      </c>
      <c r="K400" t="str">
        <f t="shared" si="20"/>
        <v/>
      </c>
      <c r="M400" s="8" t="str">
        <f t="shared" si="21"/>
        <v/>
      </c>
    </row>
    <row r="401" spans="10:13">
      <c r="J401" t="str">
        <f t="shared" si="19"/>
        <v/>
      </c>
      <c r="K401" t="str">
        <f t="shared" si="20"/>
        <v/>
      </c>
      <c r="M401" s="8" t="str">
        <f t="shared" si="21"/>
        <v/>
      </c>
    </row>
    <row r="402" spans="10:13">
      <c r="J402" t="str">
        <f t="shared" si="19"/>
        <v/>
      </c>
      <c r="K402" t="str">
        <f t="shared" si="20"/>
        <v/>
      </c>
      <c r="M402" s="8" t="str">
        <f t="shared" si="21"/>
        <v/>
      </c>
    </row>
    <row r="403" spans="10:13">
      <c r="J403" t="str">
        <f t="shared" si="19"/>
        <v/>
      </c>
      <c r="K403" t="str">
        <f t="shared" si="20"/>
        <v/>
      </c>
      <c r="M403" s="8" t="str">
        <f t="shared" si="21"/>
        <v/>
      </c>
    </row>
    <row r="404" spans="10:13">
      <c r="J404" t="str">
        <f t="shared" si="19"/>
        <v/>
      </c>
      <c r="K404" t="str">
        <f t="shared" si="20"/>
        <v/>
      </c>
      <c r="M404" s="8" t="str">
        <f t="shared" si="21"/>
        <v/>
      </c>
    </row>
    <row r="405" spans="10:13">
      <c r="J405" t="str">
        <f t="shared" si="19"/>
        <v/>
      </c>
      <c r="K405" t="str">
        <f t="shared" si="20"/>
        <v/>
      </c>
      <c r="M405" s="8" t="str">
        <f t="shared" si="21"/>
        <v/>
      </c>
    </row>
    <row r="406" spans="10:13">
      <c r="J406" t="str">
        <f t="shared" si="19"/>
        <v/>
      </c>
      <c r="K406" t="str">
        <f t="shared" si="20"/>
        <v/>
      </c>
      <c r="M406" s="8" t="str">
        <f t="shared" si="21"/>
        <v/>
      </c>
    </row>
    <row r="407" spans="10:13">
      <c r="J407" t="str">
        <f t="shared" si="19"/>
        <v/>
      </c>
      <c r="K407" t="str">
        <f t="shared" si="20"/>
        <v/>
      </c>
      <c r="M407" s="8" t="str">
        <f t="shared" si="21"/>
        <v/>
      </c>
    </row>
    <row r="408" spans="10:13">
      <c r="J408" t="str">
        <f t="shared" si="19"/>
        <v/>
      </c>
      <c r="K408" t="str">
        <f t="shared" si="20"/>
        <v/>
      </c>
      <c r="M408" s="8" t="str">
        <f t="shared" si="21"/>
        <v/>
      </c>
    </row>
    <row r="409" spans="10:13">
      <c r="J409" t="str">
        <f t="shared" si="19"/>
        <v/>
      </c>
      <c r="K409" t="str">
        <f t="shared" si="20"/>
        <v/>
      </c>
      <c r="M409" s="8" t="str">
        <f t="shared" si="21"/>
        <v/>
      </c>
    </row>
    <row r="410" spans="10:13">
      <c r="J410" t="str">
        <f t="shared" si="19"/>
        <v/>
      </c>
      <c r="K410" t="str">
        <f t="shared" si="20"/>
        <v/>
      </c>
      <c r="M410" s="8" t="str">
        <f t="shared" si="21"/>
        <v/>
      </c>
    </row>
    <row r="411" spans="10:13">
      <c r="J411" t="str">
        <f t="shared" si="19"/>
        <v/>
      </c>
      <c r="K411" t="str">
        <f t="shared" si="20"/>
        <v/>
      </c>
      <c r="M411" s="8" t="str">
        <f t="shared" si="21"/>
        <v/>
      </c>
    </row>
    <row r="412" spans="10:13">
      <c r="J412" t="str">
        <f t="shared" si="19"/>
        <v/>
      </c>
      <c r="K412" t="str">
        <f t="shared" si="20"/>
        <v/>
      </c>
      <c r="M412" s="8" t="str">
        <f t="shared" si="21"/>
        <v/>
      </c>
    </row>
    <row r="413" spans="10:13">
      <c r="J413" t="str">
        <f t="shared" si="19"/>
        <v/>
      </c>
      <c r="K413" t="str">
        <f t="shared" si="20"/>
        <v/>
      </c>
      <c r="M413" s="8" t="str">
        <f t="shared" si="21"/>
        <v/>
      </c>
    </row>
    <row r="414" spans="10:13">
      <c r="J414" t="str">
        <f t="shared" si="19"/>
        <v/>
      </c>
      <c r="K414" t="str">
        <f t="shared" si="20"/>
        <v/>
      </c>
      <c r="M414" s="8" t="str">
        <f t="shared" si="21"/>
        <v/>
      </c>
    </row>
    <row r="415" spans="10:13">
      <c r="J415" t="str">
        <f t="shared" si="19"/>
        <v/>
      </c>
      <c r="K415" t="str">
        <f t="shared" si="20"/>
        <v/>
      </c>
      <c r="M415" s="8" t="str">
        <f t="shared" si="21"/>
        <v/>
      </c>
    </row>
    <row r="416" spans="10:13">
      <c r="J416" t="str">
        <f t="shared" si="19"/>
        <v/>
      </c>
      <c r="K416" t="str">
        <f t="shared" si="20"/>
        <v/>
      </c>
      <c r="M416" s="8" t="str">
        <f t="shared" si="21"/>
        <v/>
      </c>
    </row>
    <row r="417" spans="10:13">
      <c r="J417" t="str">
        <f t="shared" si="19"/>
        <v/>
      </c>
      <c r="K417" t="str">
        <f t="shared" si="20"/>
        <v/>
      </c>
      <c r="M417" s="8" t="str">
        <f t="shared" si="21"/>
        <v/>
      </c>
    </row>
    <row r="418" spans="10:13">
      <c r="J418" t="str">
        <f t="shared" si="19"/>
        <v/>
      </c>
      <c r="K418" t="str">
        <f t="shared" si="20"/>
        <v/>
      </c>
      <c r="M418" s="8" t="str">
        <f t="shared" si="21"/>
        <v/>
      </c>
    </row>
    <row r="419" spans="10:13">
      <c r="J419" t="str">
        <f t="shared" si="19"/>
        <v/>
      </c>
      <c r="K419" t="str">
        <f t="shared" si="20"/>
        <v/>
      </c>
      <c r="M419" s="8" t="str">
        <f t="shared" si="21"/>
        <v/>
      </c>
    </row>
    <row r="420" spans="10:13">
      <c r="J420" t="str">
        <f t="shared" si="19"/>
        <v/>
      </c>
      <c r="K420" t="str">
        <f t="shared" si="20"/>
        <v/>
      </c>
      <c r="M420" s="8" t="str">
        <f t="shared" si="21"/>
        <v/>
      </c>
    </row>
    <row r="421" spans="10:13">
      <c r="J421" t="str">
        <f t="shared" si="19"/>
        <v/>
      </c>
      <c r="K421" t="str">
        <f t="shared" si="20"/>
        <v/>
      </c>
      <c r="M421" s="8" t="str">
        <f t="shared" si="21"/>
        <v/>
      </c>
    </row>
    <row r="422" spans="10:13">
      <c r="J422" t="str">
        <f t="shared" si="19"/>
        <v/>
      </c>
      <c r="K422" t="str">
        <f t="shared" si="20"/>
        <v/>
      </c>
      <c r="M422" s="8" t="str">
        <f t="shared" si="21"/>
        <v/>
      </c>
    </row>
    <row r="423" spans="10:13">
      <c r="J423" t="str">
        <f t="shared" si="19"/>
        <v/>
      </c>
      <c r="K423" t="str">
        <f t="shared" si="20"/>
        <v/>
      </c>
      <c r="M423" s="8" t="str">
        <f t="shared" si="21"/>
        <v/>
      </c>
    </row>
    <row r="424" spans="10:13">
      <c r="J424" t="str">
        <f t="shared" si="19"/>
        <v/>
      </c>
      <c r="K424" t="str">
        <f t="shared" si="20"/>
        <v/>
      </c>
      <c r="M424" s="8" t="str">
        <f t="shared" si="21"/>
        <v/>
      </c>
    </row>
    <row r="425" spans="10:13">
      <c r="J425" t="str">
        <f t="shared" si="19"/>
        <v/>
      </c>
      <c r="K425" t="str">
        <f t="shared" si="20"/>
        <v/>
      </c>
      <c r="M425" s="8" t="str">
        <f t="shared" si="21"/>
        <v/>
      </c>
    </row>
    <row r="426" spans="10:13">
      <c r="J426" t="str">
        <f t="shared" si="19"/>
        <v/>
      </c>
      <c r="K426" t="str">
        <f t="shared" si="20"/>
        <v/>
      </c>
      <c r="M426" s="8" t="str">
        <f t="shared" si="21"/>
        <v/>
      </c>
    </row>
    <row r="427" spans="10:13">
      <c r="J427" t="str">
        <f t="shared" si="19"/>
        <v/>
      </c>
      <c r="K427" t="str">
        <f t="shared" si="20"/>
        <v/>
      </c>
      <c r="M427" s="8" t="str">
        <f t="shared" si="21"/>
        <v/>
      </c>
    </row>
    <row r="428" spans="10:13">
      <c r="J428" t="str">
        <f t="shared" si="19"/>
        <v/>
      </c>
      <c r="K428" t="str">
        <f t="shared" si="20"/>
        <v/>
      </c>
      <c r="M428" s="8" t="str">
        <f t="shared" si="21"/>
        <v/>
      </c>
    </row>
    <row r="429" spans="10:13">
      <c r="J429" t="str">
        <f t="shared" si="19"/>
        <v/>
      </c>
      <c r="K429" t="str">
        <f t="shared" si="20"/>
        <v/>
      </c>
      <c r="M429" s="8" t="str">
        <f t="shared" si="21"/>
        <v/>
      </c>
    </row>
    <row r="430" spans="10:13">
      <c r="J430" t="str">
        <f t="shared" si="19"/>
        <v/>
      </c>
      <c r="K430" t="str">
        <f t="shared" si="20"/>
        <v/>
      </c>
      <c r="M430" s="8" t="str">
        <f t="shared" si="21"/>
        <v/>
      </c>
    </row>
    <row r="431" spans="10:13">
      <c r="J431" t="str">
        <f t="shared" si="19"/>
        <v/>
      </c>
      <c r="K431" t="str">
        <f t="shared" si="20"/>
        <v/>
      </c>
      <c r="M431" s="8" t="str">
        <f t="shared" si="21"/>
        <v/>
      </c>
    </row>
    <row r="432" spans="10:13">
      <c r="J432" t="str">
        <f t="shared" si="19"/>
        <v/>
      </c>
      <c r="K432" t="str">
        <f t="shared" si="20"/>
        <v/>
      </c>
      <c r="M432" s="8" t="str">
        <f t="shared" si="21"/>
        <v/>
      </c>
    </row>
    <row r="433" spans="10:13">
      <c r="J433" t="str">
        <f t="shared" si="19"/>
        <v/>
      </c>
      <c r="K433" t="str">
        <f t="shared" si="20"/>
        <v/>
      </c>
      <c r="M433" s="8" t="str">
        <f t="shared" si="21"/>
        <v/>
      </c>
    </row>
    <row r="434" spans="10:13">
      <c r="J434" t="str">
        <f t="shared" si="19"/>
        <v/>
      </c>
      <c r="K434" t="str">
        <f t="shared" si="20"/>
        <v/>
      </c>
      <c r="M434" s="8" t="str">
        <f t="shared" si="21"/>
        <v/>
      </c>
    </row>
    <row r="435" spans="10:13">
      <c r="J435" t="str">
        <f t="shared" si="19"/>
        <v/>
      </c>
      <c r="K435" t="str">
        <f t="shared" si="20"/>
        <v/>
      </c>
      <c r="M435" s="8" t="str">
        <f t="shared" si="21"/>
        <v/>
      </c>
    </row>
    <row r="436" spans="10:13">
      <c r="J436" t="str">
        <f t="shared" si="19"/>
        <v/>
      </c>
      <c r="K436" t="str">
        <f t="shared" si="20"/>
        <v/>
      </c>
      <c r="M436" s="8" t="str">
        <f t="shared" si="21"/>
        <v/>
      </c>
    </row>
    <row r="437" spans="10:13">
      <c r="J437" t="str">
        <f t="shared" si="19"/>
        <v/>
      </c>
      <c r="K437" t="str">
        <f t="shared" si="20"/>
        <v/>
      </c>
      <c r="M437" s="8" t="str">
        <f t="shared" si="21"/>
        <v/>
      </c>
    </row>
    <row r="438" spans="10:13">
      <c r="J438" t="str">
        <f t="shared" si="19"/>
        <v/>
      </c>
      <c r="K438" t="str">
        <f t="shared" si="20"/>
        <v/>
      </c>
      <c r="M438" s="8" t="str">
        <f t="shared" si="21"/>
        <v/>
      </c>
    </row>
    <row r="439" spans="10:13">
      <c r="J439" t="str">
        <f t="shared" si="19"/>
        <v/>
      </c>
      <c r="K439" t="str">
        <f t="shared" si="20"/>
        <v/>
      </c>
      <c r="M439" s="8" t="str">
        <f t="shared" si="21"/>
        <v/>
      </c>
    </row>
    <row r="440" spans="10:13">
      <c r="J440" t="str">
        <f t="shared" si="19"/>
        <v/>
      </c>
      <c r="K440" t="str">
        <f t="shared" si="20"/>
        <v/>
      </c>
      <c r="M440" s="8" t="str">
        <f t="shared" si="21"/>
        <v/>
      </c>
    </row>
    <row r="441" spans="10:13">
      <c r="J441" t="str">
        <f t="shared" si="19"/>
        <v/>
      </c>
      <c r="K441" t="str">
        <f t="shared" si="20"/>
        <v/>
      </c>
      <c r="M441" s="8" t="str">
        <f t="shared" si="21"/>
        <v/>
      </c>
    </row>
    <row r="442" spans="10:13">
      <c r="J442" t="str">
        <f t="shared" si="19"/>
        <v/>
      </c>
      <c r="K442" t="str">
        <f t="shared" si="20"/>
        <v/>
      </c>
      <c r="M442" s="8" t="str">
        <f t="shared" si="21"/>
        <v/>
      </c>
    </row>
    <row r="443" spans="10:13">
      <c r="J443" t="str">
        <f t="shared" si="19"/>
        <v/>
      </c>
      <c r="K443" t="str">
        <f t="shared" si="20"/>
        <v/>
      </c>
      <c r="M443" s="8" t="str">
        <f t="shared" si="21"/>
        <v/>
      </c>
    </row>
    <row r="444" spans="10:13">
      <c r="J444" t="str">
        <f t="shared" si="19"/>
        <v/>
      </c>
      <c r="K444" t="str">
        <f t="shared" si="20"/>
        <v/>
      </c>
      <c r="M444" s="8" t="str">
        <f t="shared" si="21"/>
        <v/>
      </c>
    </row>
    <row r="445" spans="10:13">
      <c r="J445" t="str">
        <f t="shared" si="19"/>
        <v/>
      </c>
      <c r="K445" t="str">
        <f t="shared" si="20"/>
        <v/>
      </c>
      <c r="M445" s="8" t="str">
        <f t="shared" si="21"/>
        <v/>
      </c>
    </row>
    <row r="446" spans="10:13">
      <c r="J446" t="str">
        <f t="shared" si="19"/>
        <v/>
      </c>
      <c r="K446" t="str">
        <f t="shared" si="20"/>
        <v/>
      </c>
      <c r="M446" s="8" t="str">
        <f t="shared" si="21"/>
        <v/>
      </c>
    </row>
    <row r="447" spans="10:13">
      <c r="J447" t="str">
        <f t="shared" si="19"/>
        <v/>
      </c>
      <c r="K447" t="str">
        <f t="shared" si="20"/>
        <v/>
      </c>
      <c r="M447" s="8" t="str">
        <f t="shared" si="21"/>
        <v/>
      </c>
    </row>
    <row r="448" spans="10:13">
      <c r="J448" t="str">
        <f t="shared" si="19"/>
        <v/>
      </c>
      <c r="K448" t="str">
        <f t="shared" si="20"/>
        <v/>
      </c>
      <c r="M448" s="8" t="str">
        <f t="shared" si="21"/>
        <v/>
      </c>
    </row>
    <row r="449" spans="10:13">
      <c r="J449" t="str">
        <f t="shared" si="19"/>
        <v/>
      </c>
      <c r="K449" t="str">
        <f t="shared" si="20"/>
        <v/>
      </c>
      <c r="M449" s="8" t="str">
        <f t="shared" si="21"/>
        <v/>
      </c>
    </row>
    <row r="450" spans="10:13">
      <c r="J450" t="str">
        <f t="shared" si="19"/>
        <v/>
      </c>
      <c r="K450" t="str">
        <f t="shared" si="20"/>
        <v/>
      </c>
      <c r="M450" s="8" t="str">
        <f t="shared" si="21"/>
        <v/>
      </c>
    </row>
    <row r="451" spans="10:13">
      <c r="J451" t="str">
        <f t="shared" si="19"/>
        <v/>
      </c>
      <c r="K451" t="str">
        <f t="shared" si="20"/>
        <v/>
      </c>
      <c r="M451" s="8" t="str">
        <f t="shared" si="21"/>
        <v/>
      </c>
    </row>
    <row r="452" spans="10:13">
      <c r="J452" t="str">
        <f t="shared" si="19"/>
        <v/>
      </c>
      <c r="K452" t="str">
        <f t="shared" si="20"/>
        <v/>
      </c>
      <c r="M452" s="8" t="str">
        <f t="shared" si="21"/>
        <v/>
      </c>
    </row>
    <row r="453" spans="10:13">
      <c r="J453" t="str">
        <f t="shared" si="19"/>
        <v/>
      </c>
      <c r="K453" t="str">
        <f t="shared" si="20"/>
        <v/>
      </c>
      <c r="M453" s="8" t="str">
        <f t="shared" si="21"/>
        <v/>
      </c>
    </row>
    <row r="454" spans="10:13">
      <c r="J454" t="str">
        <f t="shared" si="19"/>
        <v/>
      </c>
      <c r="K454" t="str">
        <f t="shared" si="20"/>
        <v/>
      </c>
      <c r="M454" s="8" t="str">
        <f t="shared" si="21"/>
        <v/>
      </c>
    </row>
    <row r="455" spans="10:13">
      <c r="J455" t="str">
        <f t="shared" ref="J455:J512" si="22">IF($I455="B","Baixa",IF($I455="M","Média",IF($I455="","","Alta")))</f>
        <v/>
      </c>
      <c r="K455" t="str">
        <f t="shared" ref="K455:K512" si="23">IF(ISBLANK(F455),"",IF(F455="ALI",IF(I455="B",7,IF(I455="M",10,15)),IF(F455="AIE",IF(I455="B",5,IF(I455="M",7,10)),IF(F455="SE",IF(I455="B",4,IF(I455="M",5,7)),IF(OR(F455="EE",F455="CE"),IF(I455="B",3,IF(I455="M",4,6)))))))</f>
        <v/>
      </c>
      <c r="M455" s="8" t="str">
        <f t="shared" si="21"/>
        <v/>
      </c>
    </row>
    <row r="456" spans="10:13">
      <c r="J456" t="str">
        <f t="shared" si="22"/>
        <v/>
      </c>
      <c r="K456" t="str">
        <f t="shared" si="23"/>
        <v/>
      </c>
      <c r="M456" s="8" t="str">
        <f t="shared" ref="M456:M512" si="24">IF(OR(E456="",E456="Refinamento"),"",K456*L456)</f>
        <v/>
      </c>
    </row>
    <row r="457" spans="10:13">
      <c r="J457" t="str">
        <f t="shared" si="22"/>
        <v/>
      </c>
      <c r="K457" t="str">
        <f t="shared" si="23"/>
        <v/>
      </c>
      <c r="M457" s="8" t="str">
        <f t="shared" si="24"/>
        <v/>
      </c>
    </row>
    <row r="458" spans="10:13">
      <c r="J458" t="str">
        <f t="shared" si="22"/>
        <v/>
      </c>
      <c r="K458" t="str">
        <f t="shared" si="23"/>
        <v/>
      </c>
      <c r="M458" s="8" t="str">
        <f t="shared" si="24"/>
        <v/>
      </c>
    </row>
    <row r="459" spans="10:13">
      <c r="J459" t="str">
        <f t="shared" si="22"/>
        <v/>
      </c>
      <c r="K459" t="str">
        <f t="shared" si="23"/>
        <v/>
      </c>
      <c r="M459" s="8" t="str">
        <f t="shared" si="24"/>
        <v/>
      </c>
    </row>
    <row r="460" spans="10:13">
      <c r="J460" t="str">
        <f t="shared" si="22"/>
        <v/>
      </c>
      <c r="K460" t="str">
        <f t="shared" si="23"/>
        <v/>
      </c>
      <c r="M460" s="8" t="str">
        <f t="shared" si="24"/>
        <v/>
      </c>
    </row>
    <row r="461" spans="10:13">
      <c r="J461" t="str">
        <f t="shared" si="22"/>
        <v/>
      </c>
      <c r="K461" t="str">
        <f t="shared" si="23"/>
        <v/>
      </c>
      <c r="M461" s="8" t="str">
        <f t="shared" si="24"/>
        <v/>
      </c>
    </row>
    <row r="462" spans="10:13">
      <c r="J462" t="str">
        <f t="shared" si="22"/>
        <v/>
      </c>
      <c r="K462" t="str">
        <f t="shared" si="23"/>
        <v/>
      </c>
      <c r="M462" s="8" t="str">
        <f t="shared" si="24"/>
        <v/>
      </c>
    </row>
    <row r="463" spans="10:13">
      <c r="J463" t="str">
        <f t="shared" si="22"/>
        <v/>
      </c>
      <c r="K463" t="str">
        <f t="shared" si="23"/>
        <v/>
      </c>
      <c r="M463" s="8" t="str">
        <f t="shared" si="24"/>
        <v/>
      </c>
    </row>
    <row r="464" spans="10:13">
      <c r="J464" t="str">
        <f t="shared" si="22"/>
        <v/>
      </c>
      <c r="K464" t="str">
        <f t="shared" si="23"/>
        <v/>
      </c>
      <c r="M464" s="8" t="str">
        <f t="shared" si="24"/>
        <v/>
      </c>
    </row>
    <row r="465" spans="10:13">
      <c r="J465" t="str">
        <f t="shared" si="22"/>
        <v/>
      </c>
      <c r="K465" t="str">
        <f t="shared" si="23"/>
        <v/>
      </c>
      <c r="M465" s="8" t="str">
        <f t="shared" si="24"/>
        <v/>
      </c>
    </row>
    <row r="466" spans="10:13">
      <c r="J466" t="str">
        <f t="shared" si="22"/>
        <v/>
      </c>
      <c r="K466" t="str">
        <f t="shared" si="23"/>
        <v/>
      </c>
      <c r="M466" s="8" t="str">
        <f t="shared" si="24"/>
        <v/>
      </c>
    </row>
    <row r="467" spans="10:13">
      <c r="J467" t="str">
        <f t="shared" si="22"/>
        <v/>
      </c>
      <c r="K467" t="str">
        <f t="shared" si="23"/>
        <v/>
      </c>
      <c r="M467" s="8" t="str">
        <f t="shared" si="24"/>
        <v/>
      </c>
    </row>
    <row r="468" spans="10:13">
      <c r="J468" t="str">
        <f t="shared" si="22"/>
        <v/>
      </c>
      <c r="K468" t="str">
        <f t="shared" si="23"/>
        <v/>
      </c>
      <c r="M468" s="8" t="str">
        <f t="shared" si="24"/>
        <v/>
      </c>
    </row>
    <row r="469" spans="10:13">
      <c r="J469" t="str">
        <f t="shared" si="22"/>
        <v/>
      </c>
      <c r="K469" t="str">
        <f t="shared" si="23"/>
        <v/>
      </c>
      <c r="M469" s="8" t="str">
        <f t="shared" si="24"/>
        <v/>
      </c>
    </row>
    <row r="470" spans="10:13">
      <c r="J470" t="str">
        <f t="shared" si="22"/>
        <v/>
      </c>
      <c r="K470" t="str">
        <f t="shared" si="23"/>
        <v/>
      </c>
      <c r="M470" s="8" t="str">
        <f t="shared" si="24"/>
        <v/>
      </c>
    </row>
    <row r="471" spans="10:13">
      <c r="J471" t="str">
        <f t="shared" si="22"/>
        <v/>
      </c>
      <c r="K471" t="str">
        <f t="shared" si="23"/>
        <v/>
      </c>
      <c r="M471" s="8" t="str">
        <f t="shared" si="24"/>
        <v/>
      </c>
    </row>
    <row r="472" spans="10:13">
      <c r="J472" t="str">
        <f t="shared" si="22"/>
        <v/>
      </c>
      <c r="K472" t="str">
        <f t="shared" si="23"/>
        <v/>
      </c>
      <c r="M472" s="8" t="str">
        <f t="shared" si="24"/>
        <v/>
      </c>
    </row>
    <row r="473" spans="10:13">
      <c r="J473" t="str">
        <f t="shared" si="22"/>
        <v/>
      </c>
      <c r="K473" t="str">
        <f t="shared" si="23"/>
        <v/>
      </c>
      <c r="M473" s="8" t="str">
        <f t="shared" si="24"/>
        <v/>
      </c>
    </row>
    <row r="474" spans="10:13">
      <c r="J474" t="str">
        <f t="shared" si="22"/>
        <v/>
      </c>
      <c r="K474" t="str">
        <f t="shared" si="23"/>
        <v/>
      </c>
      <c r="M474" s="8" t="str">
        <f t="shared" si="24"/>
        <v/>
      </c>
    </row>
    <row r="475" spans="10:13">
      <c r="J475" t="str">
        <f t="shared" si="22"/>
        <v/>
      </c>
      <c r="K475" t="str">
        <f t="shared" si="23"/>
        <v/>
      </c>
      <c r="M475" s="8" t="str">
        <f t="shared" si="24"/>
        <v/>
      </c>
    </row>
    <row r="476" spans="10:13">
      <c r="J476" t="str">
        <f t="shared" si="22"/>
        <v/>
      </c>
      <c r="K476" t="str">
        <f t="shared" si="23"/>
        <v/>
      </c>
      <c r="M476" s="8" t="str">
        <f t="shared" si="24"/>
        <v/>
      </c>
    </row>
    <row r="477" spans="10:13">
      <c r="J477" t="str">
        <f t="shared" si="22"/>
        <v/>
      </c>
      <c r="K477" t="str">
        <f t="shared" si="23"/>
        <v/>
      </c>
      <c r="M477" s="8" t="str">
        <f t="shared" si="24"/>
        <v/>
      </c>
    </row>
    <row r="478" spans="10:13">
      <c r="J478" t="str">
        <f t="shared" si="22"/>
        <v/>
      </c>
      <c r="K478" t="str">
        <f t="shared" si="23"/>
        <v/>
      </c>
      <c r="M478" s="8" t="str">
        <f t="shared" si="24"/>
        <v/>
      </c>
    </row>
    <row r="479" spans="10:13">
      <c r="J479" t="str">
        <f t="shared" si="22"/>
        <v/>
      </c>
      <c r="K479" t="str">
        <f t="shared" si="23"/>
        <v/>
      </c>
      <c r="M479" s="8" t="str">
        <f t="shared" si="24"/>
        <v/>
      </c>
    </row>
    <row r="480" spans="10:13">
      <c r="J480" t="str">
        <f t="shared" si="22"/>
        <v/>
      </c>
      <c r="K480" t="str">
        <f t="shared" si="23"/>
        <v/>
      </c>
      <c r="M480" s="8" t="str">
        <f t="shared" si="24"/>
        <v/>
      </c>
    </row>
    <row r="481" spans="10:13">
      <c r="J481" t="str">
        <f t="shared" si="22"/>
        <v/>
      </c>
      <c r="K481" t="str">
        <f t="shared" si="23"/>
        <v/>
      </c>
      <c r="M481" s="8" t="str">
        <f t="shared" si="24"/>
        <v/>
      </c>
    </row>
    <row r="482" spans="10:13">
      <c r="J482" t="str">
        <f t="shared" si="22"/>
        <v/>
      </c>
      <c r="K482" t="str">
        <f t="shared" si="23"/>
        <v/>
      </c>
      <c r="M482" s="8" t="str">
        <f t="shared" si="24"/>
        <v/>
      </c>
    </row>
    <row r="483" spans="10:13">
      <c r="J483" t="str">
        <f t="shared" si="22"/>
        <v/>
      </c>
      <c r="K483" t="str">
        <f t="shared" si="23"/>
        <v/>
      </c>
      <c r="M483" s="8" t="str">
        <f t="shared" si="24"/>
        <v/>
      </c>
    </row>
    <row r="484" spans="10:13">
      <c r="J484" t="str">
        <f t="shared" si="22"/>
        <v/>
      </c>
      <c r="K484" t="str">
        <f t="shared" si="23"/>
        <v/>
      </c>
      <c r="M484" s="8" t="str">
        <f t="shared" si="24"/>
        <v/>
      </c>
    </row>
    <row r="485" spans="10:13">
      <c r="J485" t="str">
        <f t="shared" si="22"/>
        <v/>
      </c>
      <c r="K485" t="str">
        <f t="shared" si="23"/>
        <v/>
      </c>
      <c r="M485" s="8" t="str">
        <f t="shared" si="24"/>
        <v/>
      </c>
    </row>
    <row r="486" spans="10:13">
      <c r="J486" t="str">
        <f t="shared" si="22"/>
        <v/>
      </c>
      <c r="K486" t="str">
        <f t="shared" si="23"/>
        <v/>
      </c>
      <c r="M486" s="8" t="str">
        <f t="shared" si="24"/>
        <v/>
      </c>
    </row>
    <row r="487" spans="10:13">
      <c r="J487" t="str">
        <f t="shared" si="22"/>
        <v/>
      </c>
      <c r="K487" t="str">
        <f t="shared" si="23"/>
        <v/>
      </c>
      <c r="M487" s="8" t="str">
        <f t="shared" si="24"/>
        <v/>
      </c>
    </row>
    <row r="488" spans="10:13">
      <c r="J488" t="str">
        <f t="shared" si="22"/>
        <v/>
      </c>
      <c r="K488" t="str">
        <f t="shared" si="23"/>
        <v/>
      </c>
      <c r="M488" s="8" t="str">
        <f t="shared" si="24"/>
        <v/>
      </c>
    </row>
    <row r="489" spans="10:13">
      <c r="J489" t="str">
        <f t="shared" si="22"/>
        <v/>
      </c>
      <c r="K489" t="str">
        <f t="shared" si="23"/>
        <v/>
      </c>
      <c r="M489" s="8" t="str">
        <f t="shared" si="24"/>
        <v/>
      </c>
    </row>
    <row r="490" spans="10:13">
      <c r="J490" t="str">
        <f t="shared" si="22"/>
        <v/>
      </c>
      <c r="K490" t="str">
        <f t="shared" si="23"/>
        <v/>
      </c>
      <c r="M490" s="8" t="str">
        <f t="shared" si="24"/>
        <v/>
      </c>
    </row>
    <row r="491" spans="10:13">
      <c r="J491" t="str">
        <f t="shared" si="22"/>
        <v/>
      </c>
      <c r="K491" t="str">
        <f t="shared" si="23"/>
        <v/>
      </c>
      <c r="M491" s="8" t="str">
        <f t="shared" si="24"/>
        <v/>
      </c>
    </row>
    <row r="492" spans="10:13">
      <c r="J492" t="str">
        <f t="shared" si="22"/>
        <v/>
      </c>
      <c r="K492" t="str">
        <f t="shared" si="23"/>
        <v/>
      </c>
      <c r="M492" s="8" t="str">
        <f t="shared" si="24"/>
        <v/>
      </c>
    </row>
    <row r="493" spans="10:13">
      <c r="J493" t="str">
        <f t="shared" si="22"/>
        <v/>
      </c>
      <c r="K493" t="str">
        <f t="shared" si="23"/>
        <v/>
      </c>
      <c r="M493" s="8" t="str">
        <f t="shared" si="24"/>
        <v/>
      </c>
    </row>
    <row r="494" spans="10:13">
      <c r="J494" t="str">
        <f t="shared" si="22"/>
        <v/>
      </c>
      <c r="K494" t="str">
        <f t="shared" si="23"/>
        <v/>
      </c>
      <c r="M494" s="8" t="str">
        <f t="shared" si="24"/>
        <v/>
      </c>
    </row>
    <row r="495" spans="10:13">
      <c r="J495" t="str">
        <f t="shared" si="22"/>
        <v/>
      </c>
      <c r="K495" t="str">
        <f t="shared" si="23"/>
        <v/>
      </c>
      <c r="M495" s="8" t="str">
        <f t="shared" si="24"/>
        <v/>
      </c>
    </row>
    <row r="496" spans="10:13">
      <c r="J496" t="str">
        <f t="shared" si="22"/>
        <v/>
      </c>
      <c r="K496" t="str">
        <f t="shared" si="23"/>
        <v/>
      </c>
      <c r="M496" s="8" t="str">
        <f t="shared" si="24"/>
        <v/>
      </c>
    </row>
    <row r="497" spans="10:13">
      <c r="J497" t="str">
        <f t="shared" si="22"/>
        <v/>
      </c>
      <c r="K497" t="str">
        <f t="shared" si="23"/>
        <v/>
      </c>
      <c r="M497" s="8" t="str">
        <f t="shared" si="24"/>
        <v/>
      </c>
    </row>
    <row r="498" spans="10:13">
      <c r="J498" t="str">
        <f t="shared" si="22"/>
        <v/>
      </c>
      <c r="K498" t="str">
        <f t="shared" si="23"/>
        <v/>
      </c>
      <c r="M498" s="8" t="str">
        <f t="shared" si="24"/>
        <v/>
      </c>
    </row>
    <row r="499" spans="10:13">
      <c r="J499" t="str">
        <f t="shared" si="22"/>
        <v/>
      </c>
      <c r="K499" t="str">
        <f t="shared" si="23"/>
        <v/>
      </c>
      <c r="M499" s="8" t="str">
        <f t="shared" si="24"/>
        <v/>
      </c>
    </row>
    <row r="500" spans="10:13">
      <c r="J500" t="str">
        <f t="shared" si="22"/>
        <v/>
      </c>
      <c r="K500" t="str">
        <f t="shared" si="23"/>
        <v/>
      </c>
      <c r="M500" s="8" t="str">
        <f t="shared" si="24"/>
        <v/>
      </c>
    </row>
    <row r="501" spans="10:13">
      <c r="J501" t="str">
        <f t="shared" si="22"/>
        <v/>
      </c>
      <c r="K501" t="str">
        <f t="shared" si="23"/>
        <v/>
      </c>
      <c r="M501" s="8" t="str">
        <f t="shared" si="24"/>
        <v/>
      </c>
    </row>
    <row r="502" spans="10:13">
      <c r="J502" t="str">
        <f t="shared" si="22"/>
        <v/>
      </c>
      <c r="K502" t="str">
        <f t="shared" si="23"/>
        <v/>
      </c>
      <c r="M502" s="8" t="str">
        <f t="shared" si="24"/>
        <v/>
      </c>
    </row>
    <row r="503" spans="10:13">
      <c r="J503" t="str">
        <f t="shared" si="22"/>
        <v/>
      </c>
      <c r="K503" t="str">
        <f t="shared" si="23"/>
        <v/>
      </c>
      <c r="M503" s="8" t="str">
        <f t="shared" si="24"/>
        <v/>
      </c>
    </row>
    <row r="504" spans="10:13">
      <c r="J504" t="str">
        <f t="shared" si="22"/>
        <v/>
      </c>
      <c r="K504" t="str">
        <f t="shared" si="23"/>
        <v/>
      </c>
      <c r="M504" s="8" t="str">
        <f t="shared" si="24"/>
        <v/>
      </c>
    </row>
    <row r="505" spans="10:13">
      <c r="J505" t="str">
        <f t="shared" si="22"/>
        <v/>
      </c>
      <c r="K505" t="str">
        <f t="shared" si="23"/>
        <v/>
      </c>
      <c r="M505" s="8" t="str">
        <f t="shared" si="24"/>
        <v/>
      </c>
    </row>
    <row r="506" spans="10:13">
      <c r="J506" t="str">
        <f t="shared" si="22"/>
        <v/>
      </c>
      <c r="K506" t="str">
        <f t="shared" si="23"/>
        <v/>
      </c>
      <c r="M506" s="8" t="str">
        <f t="shared" si="24"/>
        <v/>
      </c>
    </row>
    <row r="507" spans="10:13">
      <c r="J507" t="str">
        <f t="shared" si="22"/>
        <v/>
      </c>
      <c r="K507" t="str">
        <f t="shared" si="23"/>
        <v/>
      </c>
      <c r="M507" s="8" t="str">
        <f t="shared" si="24"/>
        <v/>
      </c>
    </row>
    <row r="508" spans="10:13">
      <c r="J508" t="str">
        <f t="shared" si="22"/>
        <v/>
      </c>
      <c r="K508" t="str">
        <f t="shared" si="23"/>
        <v/>
      </c>
      <c r="M508" s="8" t="str">
        <f t="shared" si="24"/>
        <v/>
      </c>
    </row>
    <row r="509" spans="10:13">
      <c r="J509" t="str">
        <f t="shared" si="22"/>
        <v/>
      </c>
      <c r="K509" t="str">
        <f t="shared" si="23"/>
        <v/>
      </c>
      <c r="M509" s="8" t="str">
        <f t="shared" si="24"/>
        <v/>
      </c>
    </row>
    <row r="510" spans="10:13">
      <c r="J510" t="str">
        <f t="shared" si="22"/>
        <v/>
      </c>
      <c r="K510" t="str">
        <f t="shared" si="23"/>
        <v/>
      </c>
      <c r="M510" s="8" t="str">
        <f t="shared" si="24"/>
        <v/>
      </c>
    </row>
    <row r="511" spans="10:13">
      <c r="J511" t="str">
        <f t="shared" si="22"/>
        <v/>
      </c>
      <c r="K511" t="str">
        <f t="shared" si="23"/>
        <v/>
      </c>
      <c r="M511" s="8" t="str">
        <f t="shared" si="24"/>
        <v/>
      </c>
    </row>
    <row r="512" spans="10:13">
      <c r="J512" t="str">
        <f t="shared" si="22"/>
        <v/>
      </c>
      <c r="K512" t="str">
        <f t="shared" si="23"/>
        <v/>
      </c>
      <c r="M512" s="8" t="str">
        <f t="shared" si="24"/>
        <v/>
      </c>
    </row>
  </sheetData>
  <mergeCells count="5">
    <mergeCell ref="A4:F4"/>
    <mergeCell ref="G4:M4"/>
    <mergeCell ref="A5:C5"/>
    <mergeCell ref="E5:F5"/>
    <mergeCell ref="G5:M5"/>
  </mergeCells>
  <dataValidations count="13">
    <dataValidation type="list" allowBlank="1" showInputMessage="1" showErrorMessage="1" errorTitle="Fator inválido" error="Informe o Fator conforme Roteiros SISP 2.2 e de Métricas para Aquisição Ágil da Iplanrio." promptTitle="Fator de Ajuste" prompt="Fator de Ajuste a ser aplicado conforme Roteiro SISP 2.2 ou Roteiro de Métricas para Aquisição Agil da Iplanrio (Alteração, Exclusão, Manutenções Não Funcionais, Componente, Documentação Complementar...) aos Pontos de Função calculados conforme CPM 4.3.1." sqref="L7:L512">
      <formula1>fatorajuste</formula1>
    </dataValidation>
    <dataValidation type="whole" allowBlank="1" showInputMessage="1" showErrorMessage="1" errorTitle="Número Inválido" error="Informe total entre 1 e 48." promptTitle="Arquivos ou Registros Lógicos" prompt="Informe Total de Arquivos Lógicos ou Tipos de Registros Lógicos Referenciados, conforme o Tipo (ALI, AIE, EE, SE, CE). No campo de Comentário, informe número sequencial para cada descrição única e clara de Arquivo ou Registro referenciado. " sqref="H7:H512">
      <formula1>1</formula1>
      <formula2>48</formula2>
    </dataValidation>
    <dataValidation type="whole" allowBlank="1" showInputMessage="1" showErrorMessage="1" errorTitle="Nùmero " error="Número entre 1 e 256." promptTitle="Dados Elementares Referenciados" prompt="Informe número máximo 256. No campo de Comentário, informe número sequencial e a descrição clara de todos os atributos das entidades que estão sendo processados. Quando for EE, CE, SE inclua mais um item para a mensagem e outro para ação." sqref="G7:G512">
      <formula1>1</formula1>
      <formula2>256</formula2>
    </dataValidation>
    <dataValidation type="list" allowBlank="1" showInputMessage="1" showErrorMessage="1" errorTitle="Tipo" error="Informe o tipo da lista. Caso seja necessário informar Não se Aplica consulte a Iplanrio/DSI, descrevendo a necessidade." promptTitle="Grupo Dados / Processo Elementar" prompt="Grupo de Dados ou informações de controle (ALI, AIE) ou Processo elementar EE, CE, SE) conforme definido no MAnual CPM 4.3.1 ou superior do IFPUG." sqref="F7">
      <formula1>tipofuncao</formula1>
    </dataValidation>
    <dataValidation type="list" errorStyle="warning" allowBlank="1" showInputMessage="1" showErrorMessage="1" errorTitle="Tipo de Contagem" error="Selecione um tipo de contagem da Lista" promptTitle="Tipo de Contagem" prompt="Informe Tipo de Contagem conforme Manual CPM 4.3.1, Roteiro do SISP 2.2, Roteiro de Métricas para Aquisição Ágil da Iplanrio. PROJETO para criação inicial, MELHORIA para Alteração ou Exclusão em Releases anteriores ou MANUT.NÃO FUNCIONAL ou DOCUMENTAÇÂO." sqref="D7">
      <formula1>tipocontagem</formula1>
    </dataValidation>
    <dataValidation type="list" allowBlank="1" showInputMessage="1" showErrorMessage="1" errorTitle="Categoria" error="Informe a categoria disponivel na lista" promptTitle="Categoria" prompt="Informe categoria conforme o estágio do Grupo de Dados ou Processo Elementar. Inicialmente INCLUIR, se alterado dentro da release, REFINAMENTO, se excluido dentro da release EXCLUIR. Incluido em release anterior, ALTERAR ou EXCLUIR conforme o caso.  " sqref="E7">
      <formula1>categoria</formula1>
    </dataValidation>
    <dataValidation type="list" errorStyle="warning" allowBlank="1" showInputMessage="1" showErrorMessage="1" errorTitle="Tipo de Contagem" error="Selecione um tipo de contagem da Lista" promptTitle="Tipo de Contagem" prompt="Informe o Tipo de Contagem constante na lista, alinhado ao Manual CPM 4.3.1 ou superior, ao Roteiro do SISP 2.2 ou superior e ao Roteiro de Métricas para Aquisição Ágil da Iplanrio" sqref="D8:D512">
      <formula1>tipocontagem</formula1>
    </dataValidation>
    <dataValidation type="textLength" errorStyle="warning" allowBlank="1" showInputMessage="1" showErrorMessage="1" errorTitle="Tamanho máximo da Descrição " error="A descrição deve ter no máximo 128 caracteres." promptTitle="Item identificado e contado" prompt="Descreva como Grupo de Dados, a entidade do dominio de negócio em sistematização ou interligado._x000a_Descreva como Processo Elementar, a operação básica (Incluir, Alterar, Excluir, Consultar, Listar....) a ser executada pelo sistema ou usuário._x000a_" sqref="C7:C512">
      <formula1>1</formula1>
      <formula2>128</formula2>
    </dataValidation>
    <dataValidation type="textLength" errorStyle="warning" allowBlank="1" showInputMessage="1" showErrorMessage="1" errorTitle="Informar História no Padrão" error="A história deve ter no máximo 1024 caracteres" promptTitle="História de Usuário" prompt="Descreva a história detalhamente para identificação e contagem dos Processos Elementares e Grupo de Dados correspondentes._x000a_A história deve estar no padrão : &quot;PARA&quot; necessidade de negócio &quot;COMO&quot; perfil de usuário &quot;QUERO&quot; descrição do requisito funcional." sqref="B7:B512">
      <formula1>1</formula1>
      <formula2>1024</formula2>
    </dataValidation>
    <dataValidation type="whole" allowBlank="1" showInputMessage="1" showErrorMessage="1" errorTitle="Número de Sprint" error="Número de Sprint entre 1 e 32. Necessitando número maior que 32 informe a IPLANRIO/DSI" promptTitle="Número da Sprint" prompt="Informe o número da Sprint entre 1 e 32" sqref="A7:A512">
      <formula1>1</formula1>
      <formula2>32</formula2>
    </dataValidation>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 type="list" allowBlank="1" showInputMessage="1" showErrorMessage="1" sqref="E8:E512">
      <formula1>categoria</formula1>
    </dataValidation>
    <dataValidation type="list" allowBlank="1" showInputMessage="1" showErrorMessage="1" promptTitle="Tipo" sqref="F8:F512">
      <formula1>tipofuncao</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dimension ref="A1:N15"/>
  <sheetViews>
    <sheetView workbookViewId="0">
      <selection activeCell="C9" sqref="C9"/>
    </sheetView>
  </sheetViews>
  <sheetFormatPr defaultRowHeight="15"/>
  <cols>
    <col min="2" max="2" width="21" customWidth="1"/>
    <col min="3" max="3" width="25.85546875" style="8" customWidth="1"/>
    <col min="4" max="4" width="11.28515625" customWidth="1"/>
  </cols>
  <sheetData>
    <row r="1" spans="1:14">
      <c r="C1"/>
      <c r="L1" s="5"/>
      <c r="M1" s="8"/>
    </row>
    <row r="2" spans="1:14" ht="15.75">
      <c r="C2" s="102" t="str">
        <f>"Identificação de Contagens
 Aquisição Ágil Versão 08/08/2017"</f>
        <v>Identificação de Contagens
 Aquisição Ágil Versão 08/08/2017</v>
      </c>
      <c r="L2" s="5"/>
      <c r="M2" s="8"/>
    </row>
    <row r="3" spans="1:14" ht="20.25" customHeight="1">
      <c r="C3"/>
      <c r="L3" s="5"/>
      <c r="M3" s="8"/>
    </row>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7" t="str">
        <f>Sumário!A4&amp;" : "&amp;Sumário!F4</f>
        <v>Empresa : IPLAN-RIO</v>
      </c>
      <c r="B5" s="278"/>
      <c r="C5" s="279"/>
      <c r="D5" s="97" t="s">
        <v>69</v>
      </c>
      <c r="E5" s="277"/>
      <c r="F5" s="280"/>
      <c r="G5" s="271" t="s">
        <v>97</v>
      </c>
      <c r="H5" s="272"/>
      <c r="I5" s="272"/>
      <c r="J5" s="272"/>
      <c r="K5" s="272"/>
      <c r="L5" s="272"/>
      <c r="M5" s="272"/>
      <c r="N5" s="104"/>
    </row>
    <row r="7" spans="1:14" ht="15.75">
      <c r="B7" s="111" t="str">
        <f>Tabelas!B3</f>
        <v>Tipo de Contagem</v>
      </c>
      <c r="C7" s="112" t="s">
        <v>31</v>
      </c>
    </row>
    <row r="9" spans="1:14">
      <c r="B9" s="108" t="str">
        <f>Tabelas!B4</f>
        <v>Desenvolvimento</v>
      </c>
      <c r="C9" s="107">
        <f>SUMIF(Det_R4!$D$7:$D$512,Tabelas!B4,Det_R4!$M$7:$M$512)</f>
        <v>0</v>
      </c>
    </row>
    <row r="10" spans="1:14">
      <c r="B10" s="108" t="str">
        <f>Tabelas!B5</f>
        <v>Melhoria</v>
      </c>
      <c r="C10" s="107">
        <f>SUMIF(Det_R4!$D$7:$D$512,Tabelas!B5,Det_R4!$M$7:$M$512)</f>
        <v>0</v>
      </c>
    </row>
    <row r="11" spans="1:14">
      <c r="B11" s="108" t="str">
        <f>Tabelas!B8</f>
        <v>Conversão</v>
      </c>
      <c r="C11" s="107">
        <f>SUMIF(Det_R4!$D$7:$D$512,Tabelas!B8,Det_R4!$M$7:$M$512)</f>
        <v>0</v>
      </c>
    </row>
    <row r="13" spans="1:14" ht="30">
      <c r="B13" s="109" t="s">
        <v>30</v>
      </c>
      <c r="C13" s="110">
        <f>SUM(Det_R4!M7:M512)</f>
        <v>0</v>
      </c>
    </row>
    <row r="15" spans="1:14">
      <c r="B15" s="108" t="str">
        <f>Tabelas!C6</f>
        <v>Refinamento</v>
      </c>
      <c r="C15" s="107">
        <f>SUMIF(Det_R4!$E$7:$E$512,Tabelas!C6,Det_R4!$K$7:$K$512)</f>
        <v>0</v>
      </c>
    </row>
  </sheetData>
  <mergeCells count="5">
    <mergeCell ref="A4:F4"/>
    <mergeCell ref="G4:M4"/>
    <mergeCell ref="A5:C5"/>
    <mergeCell ref="E5:F5"/>
    <mergeCell ref="G5:M5"/>
  </mergeCells>
  <dataValidations count="1">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s>
  <pageMargins left="0.511811024" right="0.511811024" top="0.78740157499999996" bottom="0.78740157499999996" header="0.31496062000000002" footer="0.31496062000000002"/>
  <drawing r:id="rId1"/>
</worksheet>
</file>

<file path=xl/worksheets/sheet14.xml><?xml version="1.0" encoding="utf-8"?>
<worksheet xmlns="http://schemas.openxmlformats.org/spreadsheetml/2006/main" xmlns:r="http://schemas.openxmlformats.org/officeDocument/2006/relationships">
  <dimension ref="A2:N512"/>
  <sheetViews>
    <sheetView zoomScaleNormal="100" workbookViewId="0">
      <selection activeCell="E7" sqref="E7"/>
    </sheetView>
  </sheetViews>
  <sheetFormatPr defaultRowHeight="15"/>
  <cols>
    <col min="1" max="1" width="5.85546875" customWidth="1"/>
    <col min="2" max="2" width="33.7109375" customWidth="1"/>
    <col min="3" max="3" width="53.5703125" customWidth="1"/>
    <col min="4" max="4" width="16.28515625" customWidth="1"/>
    <col min="5" max="5" width="13" customWidth="1"/>
    <col min="6" max="6" width="4.5703125" customWidth="1"/>
    <col min="7" max="7" width="4.28515625" customWidth="1"/>
    <col min="8" max="8" width="6.42578125" customWidth="1"/>
    <col min="9" max="9" width="5.28515625" hidden="1" customWidth="1"/>
    <col min="10" max="10" width="11.85546875" customWidth="1"/>
    <col min="11" max="11" width="4.42578125" customWidth="1"/>
    <col min="12" max="12" width="5.7109375" style="5" customWidth="1"/>
    <col min="13" max="13" width="7.5703125" style="8" customWidth="1"/>
    <col min="14" max="14" width="27.5703125" customWidth="1"/>
    <col min="15" max="15" width="15" customWidth="1"/>
    <col min="17" max="17" width="63.85546875" customWidth="1"/>
  </cols>
  <sheetData>
    <row r="2" spans="1:14" ht="15.75">
      <c r="C2" s="102" t="str">
        <f>"Identificação de Contagens
 Aquisição Ágil Versão 08/08/2017"</f>
        <v>Identificação de Contagens
 Aquisição Ágil Versão 08/08/2017</v>
      </c>
    </row>
    <row r="3" spans="1:14" ht="20.25" customHeight="1"/>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3" t="str">
        <f>Sumário!A4&amp;" : "&amp;Sumário!F4</f>
        <v>Empresa : IPLAN-RIO</v>
      </c>
      <c r="B5" s="275"/>
      <c r="C5" s="276"/>
      <c r="D5" s="113" t="s">
        <v>69</v>
      </c>
      <c r="E5" s="273"/>
      <c r="F5" s="274"/>
      <c r="G5" s="266" t="s">
        <v>97</v>
      </c>
      <c r="H5" s="267"/>
      <c r="I5" s="267"/>
      <c r="J5" s="267"/>
      <c r="K5" s="267"/>
      <c r="L5" s="267"/>
      <c r="M5" s="267"/>
      <c r="N5" s="114"/>
    </row>
    <row r="6" spans="1:14" ht="30.75" customHeight="1">
      <c r="A6" s="115" t="s">
        <v>0</v>
      </c>
      <c r="B6" s="115" t="s">
        <v>1</v>
      </c>
      <c r="C6" s="116" t="s">
        <v>34</v>
      </c>
      <c r="D6" s="116" t="s">
        <v>18</v>
      </c>
      <c r="E6" s="115" t="s">
        <v>6</v>
      </c>
      <c r="F6" s="115" t="s">
        <v>7</v>
      </c>
      <c r="G6" s="115" t="s">
        <v>13</v>
      </c>
      <c r="H6" s="116" t="s">
        <v>28</v>
      </c>
      <c r="I6" s="117" t="s">
        <v>29</v>
      </c>
      <c r="J6" s="118" t="s">
        <v>15</v>
      </c>
      <c r="K6" s="115" t="s">
        <v>16</v>
      </c>
      <c r="L6" s="119" t="s">
        <v>20</v>
      </c>
      <c r="M6" s="120" t="s">
        <v>17</v>
      </c>
      <c r="N6" s="115" t="s">
        <v>14</v>
      </c>
    </row>
    <row r="7" spans="1:14">
      <c r="I7" t="str">
        <f t="shared" ref="I7:I36" si="0">IF(OR(ISBLANK(G7),ISBLANK(H7)),IF(OR(F7="ALI",F7="AIE"),"B",IF(ISBLANK(F7),"","M")),IF(F7="EE",IF(H7&gt;=3,IF(G7&gt;=5,"A","M"),IF(H7=2,IF(G7&gt;=16,"A",IF(G7&lt;=4,"B","M")),IF(G7&lt;=15,"B","M"))),IF(OR(F7="SE",F7="CE"),IF(H7&gt;=4,IF(G7&gt;=6,"A","M"),IF(H7&gt;=2,IF(G7&gt;=20,"A",IF(G7&lt;=5,"B","M")),IF(G7&lt;=19,"B","M"))),IF(OR(F7="ALI",F7="AIE"),IF(H7&gt;=6,IF(G7&gt;=20,"A","M"),IF(H7&gt;=2,IF(G7&gt;=51,"A",IF(G7&lt;=19,"B","M")),IF(G7&lt;=50,"B","M")))))))</f>
        <v/>
      </c>
      <c r="J7" t="str">
        <f t="shared" ref="J7:J70" si="1">IF($I7="B","Baixa",IF($I7="M","Média",IF($I7="","","Alta")))</f>
        <v/>
      </c>
      <c r="K7" t="str">
        <f t="shared" ref="K7:K70" si="2">IF(ISBLANK(F7),"",IF(F7="ALI",IF(I7="B",7,IF(I7="M",10,15)),IF(F7="AIE",IF(I7="B",5,IF(I7="M",7,10)),IF(F7="SE",IF(I7="B",4,IF(I7="M",5,7)),IF(OR(F7="EE",F7="CE"),IF(I7="B",3,IF(I7="M",4,6)))))))</f>
        <v/>
      </c>
      <c r="M7" s="8" t="str">
        <f>IF(OR(E7="",E7="Refinamento"),"",K7*L7)</f>
        <v/>
      </c>
    </row>
    <row r="8" spans="1:14">
      <c r="I8" t="str">
        <f t="shared" si="0"/>
        <v/>
      </c>
      <c r="J8" t="str">
        <f t="shared" si="1"/>
        <v/>
      </c>
      <c r="K8" t="str">
        <f t="shared" si="2"/>
        <v/>
      </c>
      <c r="M8" s="8" t="str">
        <f t="shared" ref="M8:M71" si="3">IF(OR(E8="",E8="Refinamento"),"",K8*L8)</f>
        <v/>
      </c>
    </row>
    <row r="9" spans="1:14">
      <c r="I9" t="str">
        <f t="shared" si="0"/>
        <v/>
      </c>
      <c r="J9" t="str">
        <f t="shared" si="1"/>
        <v/>
      </c>
      <c r="K9" t="str">
        <f t="shared" si="2"/>
        <v/>
      </c>
      <c r="M9" s="8" t="str">
        <f t="shared" si="3"/>
        <v/>
      </c>
    </row>
    <row r="10" spans="1:14">
      <c r="I10" t="str">
        <f t="shared" si="0"/>
        <v/>
      </c>
      <c r="J10" t="str">
        <f t="shared" si="1"/>
        <v/>
      </c>
      <c r="K10" t="str">
        <f t="shared" si="2"/>
        <v/>
      </c>
      <c r="M10" s="8" t="str">
        <f t="shared" si="3"/>
        <v/>
      </c>
    </row>
    <row r="11" spans="1:14">
      <c r="I11" t="str">
        <f t="shared" si="0"/>
        <v/>
      </c>
      <c r="J11" t="str">
        <f t="shared" si="1"/>
        <v/>
      </c>
      <c r="K11" t="str">
        <f t="shared" si="2"/>
        <v/>
      </c>
      <c r="M11" s="8" t="str">
        <f t="shared" si="3"/>
        <v/>
      </c>
    </row>
    <row r="12" spans="1:14">
      <c r="I12" t="str">
        <f t="shared" si="0"/>
        <v/>
      </c>
      <c r="J12" t="str">
        <f t="shared" si="1"/>
        <v/>
      </c>
      <c r="K12" t="str">
        <f t="shared" si="2"/>
        <v/>
      </c>
      <c r="M12" s="8" t="str">
        <f t="shared" si="3"/>
        <v/>
      </c>
    </row>
    <row r="13" spans="1:14">
      <c r="I13" t="str">
        <f t="shared" si="0"/>
        <v/>
      </c>
      <c r="J13" t="str">
        <f t="shared" si="1"/>
        <v/>
      </c>
      <c r="K13" t="str">
        <f t="shared" si="2"/>
        <v/>
      </c>
      <c r="M13" s="8" t="str">
        <f t="shared" si="3"/>
        <v/>
      </c>
    </row>
    <row r="14" spans="1:14">
      <c r="I14" t="str">
        <f t="shared" si="0"/>
        <v/>
      </c>
      <c r="J14" t="str">
        <f t="shared" si="1"/>
        <v/>
      </c>
      <c r="K14" t="str">
        <f t="shared" si="2"/>
        <v/>
      </c>
      <c r="M14" s="8" t="str">
        <f t="shared" si="3"/>
        <v/>
      </c>
    </row>
    <row r="15" spans="1:14">
      <c r="I15" t="str">
        <f t="shared" si="0"/>
        <v/>
      </c>
      <c r="J15" t="str">
        <f t="shared" si="1"/>
        <v/>
      </c>
      <c r="K15" t="str">
        <f t="shared" si="2"/>
        <v/>
      </c>
      <c r="M15" s="8" t="str">
        <f t="shared" si="3"/>
        <v/>
      </c>
    </row>
    <row r="16" spans="1:14">
      <c r="I16" t="str">
        <f t="shared" si="0"/>
        <v/>
      </c>
      <c r="J16" t="str">
        <f t="shared" si="1"/>
        <v/>
      </c>
      <c r="K16" t="str">
        <f t="shared" si="2"/>
        <v/>
      </c>
      <c r="M16" s="8" t="str">
        <f t="shared" si="3"/>
        <v/>
      </c>
    </row>
    <row r="17" spans="9:13">
      <c r="I17" t="str">
        <f t="shared" si="0"/>
        <v/>
      </c>
      <c r="J17" t="str">
        <f t="shared" si="1"/>
        <v/>
      </c>
      <c r="K17" t="str">
        <f t="shared" si="2"/>
        <v/>
      </c>
      <c r="M17" s="8" t="str">
        <f t="shared" si="3"/>
        <v/>
      </c>
    </row>
    <row r="18" spans="9:13">
      <c r="I18" t="str">
        <f t="shared" si="0"/>
        <v/>
      </c>
      <c r="J18" t="str">
        <f t="shared" si="1"/>
        <v/>
      </c>
      <c r="K18" t="str">
        <f t="shared" si="2"/>
        <v/>
      </c>
      <c r="M18" s="8" t="str">
        <f t="shared" si="3"/>
        <v/>
      </c>
    </row>
    <row r="19" spans="9:13">
      <c r="I19" t="str">
        <f t="shared" si="0"/>
        <v/>
      </c>
      <c r="J19" t="str">
        <f t="shared" si="1"/>
        <v/>
      </c>
      <c r="K19" t="str">
        <f t="shared" si="2"/>
        <v/>
      </c>
      <c r="M19" s="8" t="str">
        <f t="shared" si="3"/>
        <v/>
      </c>
    </row>
    <row r="20" spans="9:13">
      <c r="I20" t="str">
        <f t="shared" si="0"/>
        <v/>
      </c>
      <c r="J20" t="str">
        <f t="shared" si="1"/>
        <v/>
      </c>
      <c r="K20" t="str">
        <f t="shared" si="2"/>
        <v/>
      </c>
      <c r="M20" s="8" t="str">
        <f t="shared" si="3"/>
        <v/>
      </c>
    </row>
    <row r="21" spans="9:13">
      <c r="I21" t="str">
        <f t="shared" si="0"/>
        <v/>
      </c>
      <c r="J21" t="str">
        <f t="shared" si="1"/>
        <v/>
      </c>
      <c r="K21" t="str">
        <f t="shared" si="2"/>
        <v/>
      </c>
      <c r="M21" s="8" t="str">
        <f t="shared" si="3"/>
        <v/>
      </c>
    </row>
    <row r="22" spans="9:13">
      <c r="I22" t="str">
        <f t="shared" si="0"/>
        <v/>
      </c>
      <c r="J22" t="str">
        <f t="shared" si="1"/>
        <v/>
      </c>
      <c r="K22" t="str">
        <f t="shared" si="2"/>
        <v/>
      </c>
      <c r="M22" s="8" t="str">
        <f t="shared" si="3"/>
        <v/>
      </c>
    </row>
    <row r="23" spans="9:13">
      <c r="I23" t="str">
        <f t="shared" si="0"/>
        <v/>
      </c>
      <c r="J23" t="str">
        <f t="shared" si="1"/>
        <v/>
      </c>
      <c r="K23" t="str">
        <f t="shared" si="2"/>
        <v/>
      </c>
      <c r="M23" s="8" t="str">
        <f t="shared" si="3"/>
        <v/>
      </c>
    </row>
    <row r="24" spans="9:13">
      <c r="I24" t="str">
        <f t="shared" si="0"/>
        <v/>
      </c>
      <c r="J24" t="str">
        <f t="shared" si="1"/>
        <v/>
      </c>
      <c r="K24" t="str">
        <f t="shared" si="2"/>
        <v/>
      </c>
      <c r="M24" s="8" t="str">
        <f t="shared" si="3"/>
        <v/>
      </c>
    </row>
    <row r="25" spans="9:13">
      <c r="I25" t="str">
        <f t="shared" si="0"/>
        <v/>
      </c>
      <c r="J25" t="str">
        <f t="shared" si="1"/>
        <v/>
      </c>
      <c r="K25" t="str">
        <f t="shared" si="2"/>
        <v/>
      </c>
      <c r="M25" s="8" t="str">
        <f t="shared" si="3"/>
        <v/>
      </c>
    </row>
    <row r="26" spans="9:13">
      <c r="I26" t="str">
        <f t="shared" si="0"/>
        <v/>
      </c>
      <c r="J26" t="str">
        <f t="shared" si="1"/>
        <v/>
      </c>
      <c r="K26" t="str">
        <f t="shared" si="2"/>
        <v/>
      </c>
      <c r="M26" s="8" t="str">
        <f t="shared" si="3"/>
        <v/>
      </c>
    </row>
    <row r="27" spans="9:13">
      <c r="I27" t="str">
        <f t="shared" si="0"/>
        <v/>
      </c>
      <c r="J27" t="str">
        <f t="shared" si="1"/>
        <v/>
      </c>
      <c r="K27" t="str">
        <f t="shared" si="2"/>
        <v/>
      </c>
      <c r="M27" s="8" t="str">
        <f t="shared" si="3"/>
        <v/>
      </c>
    </row>
    <row r="28" spans="9:13">
      <c r="I28" t="str">
        <f t="shared" si="0"/>
        <v/>
      </c>
      <c r="J28" t="str">
        <f t="shared" si="1"/>
        <v/>
      </c>
      <c r="K28" t="str">
        <f t="shared" si="2"/>
        <v/>
      </c>
      <c r="M28" s="8" t="str">
        <f t="shared" si="3"/>
        <v/>
      </c>
    </row>
    <row r="29" spans="9:13">
      <c r="I29" t="str">
        <f t="shared" si="0"/>
        <v/>
      </c>
      <c r="J29" t="str">
        <f t="shared" si="1"/>
        <v/>
      </c>
      <c r="K29" t="str">
        <f t="shared" si="2"/>
        <v/>
      </c>
      <c r="M29" s="8" t="str">
        <f t="shared" si="3"/>
        <v/>
      </c>
    </row>
    <row r="30" spans="9:13">
      <c r="I30" t="str">
        <f t="shared" si="0"/>
        <v/>
      </c>
      <c r="J30" t="str">
        <f t="shared" si="1"/>
        <v/>
      </c>
      <c r="K30" t="str">
        <f t="shared" si="2"/>
        <v/>
      </c>
      <c r="M30" s="8" t="str">
        <f t="shared" si="3"/>
        <v/>
      </c>
    </row>
    <row r="31" spans="9:13">
      <c r="I31" t="str">
        <f t="shared" si="0"/>
        <v/>
      </c>
      <c r="J31" t="str">
        <f t="shared" si="1"/>
        <v/>
      </c>
      <c r="K31" t="str">
        <f t="shared" si="2"/>
        <v/>
      </c>
      <c r="M31" s="8" t="str">
        <f t="shared" si="3"/>
        <v/>
      </c>
    </row>
    <row r="32" spans="9:13">
      <c r="I32" t="str">
        <f t="shared" si="0"/>
        <v/>
      </c>
      <c r="J32" t="str">
        <f t="shared" si="1"/>
        <v/>
      </c>
      <c r="K32" t="str">
        <f t="shared" si="2"/>
        <v/>
      </c>
      <c r="M32" s="8" t="str">
        <f t="shared" si="3"/>
        <v/>
      </c>
    </row>
    <row r="33" spans="9:13">
      <c r="I33" t="str">
        <f t="shared" si="0"/>
        <v/>
      </c>
      <c r="J33" t="str">
        <f t="shared" si="1"/>
        <v/>
      </c>
      <c r="K33" t="str">
        <f t="shared" si="2"/>
        <v/>
      </c>
      <c r="M33" s="8" t="str">
        <f t="shared" si="3"/>
        <v/>
      </c>
    </row>
    <row r="34" spans="9:13">
      <c r="I34" t="str">
        <f t="shared" si="0"/>
        <v/>
      </c>
      <c r="J34" t="str">
        <f t="shared" si="1"/>
        <v/>
      </c>
      <c r="K34" t="str">
        <f t="shared" si="2"/>
        <v/>
      </c>
      <c r="M34" s="8" t="str">
        <f t="shared" si="3"/>
        <v/>
      </c>
    </row>
    <row r="35" spans="9:13">
      <c r="I35" t="str">
        <f t="shared" si="0"/>
        <v/>
      </c>
      <c r="J35" t="str">
        <f t="shared" si="1"/>
        <v/>
      </c>
      <c r="K35" t="str">
        <f t="shared" si="2"/>
        <v/>
      </c>
      <c r="M35" s="8" t="str">
        <f t="shared" si="3"/>
        <v/>
      </c>
    </row>
    <row r="36" spans="9:13">
      <c r="I36" t="str">
        <f t="shared" si="0"/>
        <v/>
      </c>
      <c r="J36" t="str">
        <f t="shared" si="1"/>
        <v/>
      </c>
      <c r="K36" t="str">
        <f t="shared" si="2"/>
        <v/>
      </c>
      <c r="M36" s="8" t="str">
        <f t="shared" si="3"/>
        <v/>
      </c>
    </row>
    <row r="37" spans="9:13">
      <c r="J37" t="str">
        <f t="shared" si="1"/>
        <v/>
      </c>
      <c r="K37" t="str">
        <f t="shared" si="2"/>
        <v/>
      </c>
      <c r="M37" s="8" t="str">
        <f t="shared" si="3"/>
        <v/>
      </c>
    </row>
    <row r="38" spans="9:13">
      <c r="J38" t="str">
        <f t="shared" si="1"/>
        <v/>
      </c>
      <c r="K38" t="str">
        <f t="shared" si="2"/>
        <v/>
      </c>
      <c r="M38" s="8" t="str">
        <f t="shared" si="3"/>
        <v/>
      </c>
    </row>
    <row r="39" spans="9:13">
      <c r="J39" t="str">
        <f t="shared" si="1"/>
        <v/>
      </c>
      <c r="K39" t="str">
        <f t="shared" si="2"/>
        <v/>
      </c>
      <c r="M39" s="8" t="str">
        <f t="shared" si="3"/>
        <v/>
      </c>
    </row>
    <row r="40" spans="9:13">
      <c r="J40" t="str">
        <f t="shared" si="1"/>
        <v/>
      </c>
      <c r="K40" t="str">
        <f t="shared" si="2"/>
        <v/>
      </c>
      <c r="M40" s="8" t="str">
        <f t="shared" si="3"/>
        <v/>
      </c>
    </row>
    <row r="41" spans="9:13">
      <c r="J41" t="str">
        <f t="shared" si="1"/>
        <v/>
      </c>
      <c r="K41" t="str">
        <f t="shared" si="2"/>
        <v/>
      </c>
      <c r="M41" s="8" t="str">
        <f t="shared" si="3"/>
        <v/>
      </c>
    </row>
    <row r="42" spans="9:13">
      <c r="J42" t="str">
        <f t="shared" si="1"/>
        <v/>
      </c>
      <c r="K42" t="str">
        <f t="shared" si="2"/>
        <v/>
      </c>
      <c r="M42" s="8" t="str">
        <f t="shared" si="3"/>
        <v/>
      </c>
    </row>
    <row r="43" spans="9:13">
      <c r="J43" t="str">
        <f t="shared" si="1"/>
        <v/>
      </c>
      <c r="K43" t="str">
        <f t="shared" si="2"/>
        <v/>
      </c>
      <c r="M43" s="8" t="str">
        <f t="shared" si="3"/>
        <v/>
      </c>
    </row>
    <row r="44" spans="9:13">
      <c r="J44" t="str">
        <f t="shared" si="1"/>
        <v/>
      </c>
      <c r="K44" t="str">
        <f t="shared" si="2"/>
        <v/>
      </c>
      <c r="M44" s="8" t="str">
        <f t="shared" si="3"/>
        <v/>
      </c>
    </row>
    <row r="45" spans="9:13">
      <c r="J45" t="str">
        <f t="shared" si="1"/>
        <v/>
      </c>
      <c r="K45" t="str">
        <f t="shared" si="2"/>
        <v/>
      </c>
      <c r="M45" s="8" t="str">
        <f t="shared" si="3"/>
        <v/>
      </c>
    </row>
    <row r="46" spans="9:13">
      <c r="J46" t="str">
        <f t="shared" si="1"/>
        <v/>
      </c>
      <c r="K46" t="str">
        <f t="shared" si="2"/>
        <v/>
      </c>
      <c r="M46" s="8" t="str">
        <f t="shared" si="3"/>
        <v/>
      </c>
    </row>
    <row r="47" spans="9:13">
      <c r="J47" t="str">
        <f t="shared" si="1"/>
        <v/>
      </c>
      <c r="K47" t="str">
        <f t="shared" si="2"/>
        <v/>
      </c>
      <c r="M47" s="8" t="str">
        <f t="shared" si="3"/>
        <v/>
      </c>
    </row>
    <row r="48" spans="9:13">
      <c r="J48" t="str">
        <f t="shared" si="1"/>
        <v/>
      </c>
      <c r="K48" t="str">
        <f t="shared" si="2"/>
        <v/>
      </c>
      <c r="M48" s="8" t="str">
        <f t="shared" si="3"/>
        <v/>
      </c>
    </row>
    <row r="49" spans="10:13">
      <c r="J49" t="str">
        <f t="shared" si="1"/>
        <v/>
      </c>
      <c r="K49" t="str">
        <f t="shared" si="2"/>
        <v/>
      </c>
      <c r="M49" s="8" t="str">
        <f t="shared" si="3"/>
        <v/>
      </c>
    </row>
    <row r="50" spans="10:13">
      <c r="J50" t="str">
        <f t="shared" si="1"/>
        <v/>
      </c>
      <c r="K50" t="str">
        <f t="shared" si="2"/>
        <v/>
      </c>
      <c r="M50" s="8" t="str">
        <f t="shared" si="3"/>
        <v/>
      </c>
    </row>
    <row r="51" spans="10:13">
      <c r="J51" t="str">
        <f t="shared" si="1"/>
        <v/>
      </c>
      <c r="K51" t="str">
        <f t="shared" si="2"/>
        <v/>
      </c>
      <c r="M51" s="8" t="str">
        <f t="shared" si="3"/>
        <v/>
      </c>
    </row>
    <row r="52" spans="10:13">
      <c r="J52" t="str">
        <f t="shared" si="1"/>
        <v/>
      </c>
      <c r="K52" t="str">
        <f t="shared" si="2"/>
        <v/>
      </c>
      <c r="M52" s="8" t="str">
        <f t="shared" si="3"/>
        <v/>
      </c>
    </row>
    <row r="53" spans="10:13">
      <c r="J53" t="str">
        <f t="shared" si="1"/>
        <v/>
      </c>
      <c r="K53" t="str">
        <f t="shared" si="2"/>
        <v/>
      </c>
      <c r="M53" s="8" t="str">
        <f t="shared" si="3"/>
        <v/>
      </c>
    </row>
    <row r="54" spans="10:13">
      <c r="J54" t="str">
        <f t="shared" si="1"/>
        <v/>
      </c>
      <c r="K54" t="str">
        <f t="shared" si="2"/>
        <v/>
      </c>
      <c r="M54" s="8" t="str">
        <f t="shared" si="3"/>
        <v/>
      </c>
    </row>
    <row r="55" spans="10:13">
      <c r="J55" t="str">
        <f t="shared" si="1"/>
        <v/>
      </c>
      <c r="K55" t="str">
        <f t="shared" si="2"/>
        <v/>
      </c>
      <c r="M55" s="8" t="str">
        <f t="shared" si="3"/>
        <v/>
      </c>
    </row>
    <row r="56" spans="10:13">
      <c r="J56" t="str">
        <f t="shared" si="1"/>
        <v/>
      </c>
      <c r="K56" t="str">
        <f t="shared" si="2"/>
        <v/>
      </c>
      <c r="M56" s="8" t="str">
        <f t="shared" si="3"/>
        <v/>
      </c>
    </row>
    <row r="57" spans="10:13">
      <c r="J57" t="str">
        <f t="shared" si="1"/>
        <v/>
      </c>
      <c r="K57" t="str">
        <f t="shared" si="2"/>
        <v/>
      </c>
      <c r="M57" s="8" t="str">
        <f t="shared" si="3"/>
        <v/>
      </c>
    </row>
    <row r="58" spans="10:13">
      <c r="J58" t="str">
        <f t="shared" si="1"/>
        <v/>
      </c>
      <c r="K58" t="str">
        <f t="shared" si="2"/>
        <v/>
      </c>
      <c r="M58" s="8" t="str">
        <f t="shared" si="3"/>
        <v/>
      </c>
    </row>
    <row r="59" spans="10:13">
      <c r="J59" t="str">
        <f t="shared" si="1"/>
        <v/>
      </c>
      <c r="K59" t="str">
        <f t="shared" si="2"/>
        <v/>
      </c>
      <c r="M59" s="8" t="str">
        <f t="shared" si="3"/>
        <v/>
      </c>
    </row>
    <row r="60" spans="10:13">
      <c r="J60" t="str">
        <f t="shared" si="1"/>
        <v/>
      </c>
      <c r="K60" t="str">
        <f t="shared" si="2"/>
        <v/>
      </c>
      <c r="M60" s="8" t="str">
        <f t="shared" si="3"/>
        <v/>
      </c>
    </row>
    <row r="61" spans="10:13">
      <c r="J61" t="str">
        <f t="shared" si="1"/>
        <v/>
      </c>
      <c r="K61" t="str">
        <f t="shared" si="2"/>
        <v/>
      </c>
      <c r="M61" s="8" t="str">
        <f t="shared" si="3"/>
        <v/>
      </c>
    </row>
    <row r="62" spans="10:13">
      <c r="J62" t="str">
        <f t="shared" si="1"/>
        <v/>
      </c>
      <c r="K62" t="str">
        <f t="shared" si="2"/>
        <v/>
      </c>
      <c r="M62" s="8" t="str">
        <f t="shared" si="3"/>
        <v/>
      </c>
    </row>
    <row r="63" spans="10:13">
      <c r="J63" t="str">
        <f t="shared" si="1"/>
        <v/>
      </c>
      <c r="K63" t="str">
        <f t="shared" si="2"/>
        <v/>
      </c>
      <c r="M63" s="8" t="str">
        <f t="shared" si="3"/>
        <v/>
      </c>
    </row>
    <row r="64" spans="10:13">
      <c r="J64" t="str">
        <f t="shared" si="1"/>
        <v/>
      </c>
      <c r="K64" t="str">
        <f t="shared" si="2"/>
        <v/>
      </c>
      <c r="M64" s="8" t="str">
        <f t="shared" si="3"/>
        <v/>
      </c>
    </row>
    <row r="65" spans="10:13">
      <c r="J65" t="str">
        <f t="shared" si="1"/>
        <v/>
      </c>
      <c r="K65" t="str">
        <f t="shared" si="2"/>
        <v/>
      </c>
      <c r="M65" s="8" t="str">
        <f t="shared" si="3"/>
        <v/>
      </c>
    </row>
    <row r="66" spans="10:13">
      <c r="J66" t="str">
        <f t="shared" si="1"/>
        <v/>
      </c>
      <c r="K66" t="str">
        <f t="shared" si="2"/>
        <v/>
      </c>
      <c r="M66" s="8" t="str">
        <f t="shared" si="3"/>
        <v/>
      </c>
    </row>
    <row r="67" spans="10:13">
      <c r="J67" t="str">
        <f t="shared" si="1"/>
        <v/>
      </c>
      <c r="K67" t="str">
        <f t="shared" si="2"/>
        <v/>
      </c>
      <c r="M67" s="8" t="str">
        <f t="shared" si="3"/>
        <v/>
      </c>
    </row>
    <row r="68" spans="10:13">
      <c r="J68" t="str">
        <f t="shared" si="1"/>
        <v/>
      </c>
      <c r="K68" t="str">
        <f t="shared" si="2"/>
        <v/>
      </c>
      <c r="M68" s="8" t="str">
        <f t="shared" si="3"/>
        <v/>
      </c>
    </row>
    <row r="69" spans="10:13">
      <c r="J69" t="str">
        <f t="shared" si="1"/>
        <v/>
      </c>
      <c r="K69" t="str">
        <f t="shared" si="2"/>
        <v/>
      </c>
      <c r="M69" s="8" t="str">
        <f t="shared" si="3"/>
        <v/>
      </c>
    </row>
    <row r="70" spans="10:13">
      <c r="J70" t="str">
        <f t="shared" si="1"/>
        <v/>
      </c>
      <c r="K70" t="str">
        <f t="shared" si="2"/>
        <v/>
      </c>
      <c r="M70" s="8" t="str">
        <f t="shared" si="3"/>
        <v/>
      </c>
    </row>
    <row r="71" spans="10:13">
      <c r="J71" t="str">
        <f t="shared" ref="J71:J134" si="4">IF($I71="B","Baixa",IF($I71="M","Média",IF($I71="","","Alta")))</f>
        <v/>
      </c>
      <c r="K71" t="str">
        <f t="shared" ref="K71:K134" si="5">IF(ISBLANK(F71),"",IF(F71="ALI",IF(I71="B",7,IF(I71="M",10,15)),IF(F71="AIE",IF(I71="B",5,IF(I71="M",7,10)),IF(F71="SE",IF(I71="B",4,IF(I71="M",5,7)),IF(OR(F71="EE",F71="CE"),IF(I71="B",3,IF(I71="M",4,6)))))))</f>
        <v/>
      </c>
      <c r="M71" s="8" t="str">
        <f t="shared" si="3"/>
        <v/>
      </c>
    </row>
    <row r="72" spans="10:13">
      <c r="J72" t="str">
        <f t="shared" si="4"/>
        <v/>
      </c>
      <c r="K72" t="str">
        <f t="shared" si="5"/>
        <v/>
      </c>
      <c r="M72" s="8" t="str">
        <f t="shared" ref="M72:M135" si="6">IF(OR(E72="",E72="Refinamento"),"",K72*L72)</f>
        <v/>
      </c>
    </row>
    <row r="73" spans="10:13">
      <c r="J73" t="str">
        <f t="shared" si="4"/>
        <v/>
      </c>
      <c r="K73" t="str">
        <f t="shared" si="5"/>
        <v/>
      </c>
      <c r="M73" s="8" t="str">
        <f t="shared" si="6"/>
        <v/>
      </c>
    </row>
    <row r="74" spans="10:13">
      <c r="J74" t="str">
        <f t="shared" si="4"/>
        <v/>
      </c>
      <c r="K74" t="str">
        <f t="shared" si="5"/>
        <v/>
      </c>
      <c r="M74" s="8" t="str">
        <f t="shared" si="6"/>
        <v/>
      </c>
    </row>
    <row r="75" spans="10:13">
      <c r="J75" t="str">
        <f t="shared" si="4"/>
        <v/>
      </c>
      <c r="K75" t="str">
        <f t="shared" si="5"/>
        <v/>
      </c>
      <c r="M75" s="8" t="str">
        <f t="shared" si="6"/>
        <v/>
      </c>
    </row>
    <row r="76" spans="10:13">
      <c r="J76" t="str">
        <f t="shared" si="4"/>
        <v/>
      </c>
      <c r="K76" t="str">
        <f t="shared" si="5"/>
        <v/>
      </c>
      <c r="M76" s="8" t="str">
        <f t="shared" si="6"/>
        <v/>
      </c>
    </row>
    <row r="77" spans="10:13">
      <c r="J77" t="str">
        <f t="shared" si="4"/>
        <v/>
      </c>
      <c r="K77" t="str">
        <f t="shared" si="5"/>
        <v/>
      </c>
      <c r="M77" s="8" t="str">
        <f t="shared" si="6"/>
        <v/>
      </c>
    </row>
    <row r="78" spans="10:13">
      <c r="J78" t="str">
        <f t="shared" si="4"/>
        <v/>
      </c>
      <c r="K78" t="str">
        <f t="shared" si="5"/>
        <v/>
      </c>
      <c r="M78" s="8" t="str">
        <f t="shared" si="6"/>
        <v/>
      </c>
    </row>
    <row r="79" spans="10:13">
      <c r="J79" t="str">
        <f t="shared" si="4"/>
        <v/>
      </c>
      <c r="K79" t="str">
        <f t="shared" si="5"/>
        <v/>
      </c>
      <c r="M79" s="8" t="str">
        <f t="shared" si="6"/>
        <v/>
      </c>
    </row>
    <row r="80" spans="10:13">
      <c r="J80" t="str">
        <f t="shared" si="4"/>
        <v/>
      </c>
      <c r="K80" t="str">
        <f t="shared" si="5"/>
        <v/>
      </c>
      <c r="M80" s="8" t="str">
        <f t="shared" si="6"/>
        <v/>
      </c>
    </row>
    <row r="81" spans="10:13">
      <c r="J81" t="str">
        <f t="shared" si="4"/>
        <v/>
      </c>
      <c r="K81" t="str">
        <f t="shared" si="5"/>
        <v/>
      </c>
      <c r="M81" s="8" t="str">
        <f t="shared" si="6"/>
        <v/>
      </c>
    </row>
    <row r="82" spans="10:13">
      <c r="J82" t="str">
        <f t="shared" si="4"/>
        <v/>
      </c>
      <c r="K82" t="str">
        <f t="shared" si="5"/>
        <v/>
      </c>
      <c r="M82" s="8" t="str">
        <f t="shared" si="6"/>
        <v/>
      </c>
    </row>
    <row r="83" spans="10:13">
      <c r="J83" t="str">
        <f t="shared" si="4"/>
        <v/>
      </c>
      <c r="K83" t="str">
        <f t="shared" si="5"/>
        <v/>
      </c>
      <c r="M83" s="8" t="str">
        <f t="shared" si="6"/>
        <v/>
      </c>
    </row>
    <row r="84" spans="10:13">
      <c r="J84" t="str">
        <f t="shared" si="4"/>
        <v/>
      </c>
      <c r="K84" t="str">
        <f t="shared" si="5"/>
        <v/>
      </c>
      <c r="M84" s="8" t="str">
        <f t="shared" si="6"/>
        <v/>
      </c>
    </row>
    <row r="85" spans="10:13">
      <c r="J85" t="str">
        <f t="shared" si="4"/>
        <v/>
      </c>
      <c r="K85" t="str">
        <f t="shared" si="5"/>
        <v/>
      </c>
      <c r="M85" s="8" t="str">
        <f t="shared" si="6"/>
        <v/>
      </c>
    </row>
    <row r="86" spans="10:13">
      <c r="J86" t="str">
        <f t="shared" si="4"/>
        <v/>
      </c>
      <c r="K86" t="str">
        <f t="shared" si="5"/>
        <v/>
      </c>
      <c r="M86" s="8" t="str">
        <f t="shared" si="6"/>
        <v/>
      </c>
    </row>
    <row r="87" spans="10:13">
      <c r="J87" t="str">
        <f t="shared" si="4"/>
        <v/>
      </c>
      <c r="K87" t="str">
        <f t="shared" si="5"/>
        <v/>
      </c>
      <c r="M87" s="8" t="str">
        <f t="shared" si="6"/>
        <v/>
      </c>
    </row>
    <row r="88" spans="10:13">
      <c r="J88" t="str">
        <f t="shared" si="4"/>
        <v/>
      </c>
      <c r="K88" t="str">
        <f t="shared" si="5"/>
        <v/>
      </c>
      <c r="M88" s="8" t="str">
        <f t="shared" si="6"/>
        <v/>
      </c>
    </row>
    <row r="89" spans="10:13">
      <c r="J89" t="str">
        <f t="shared" si="4"/>
        <v/>
      </c>
      <c r="K89" t="str">
        <f t="shared" si="5"/>
        <v/>
      </c>
      <c r="M89" s="8" t="str">
        <f t="shared" si="6"/>
        <v/>
      </c>
    </row>
    <row r="90" spans="10:13">
      <c r="J90" t="str">
        <f t="shared" si="4"/>
        <v/>
      </c>
      <c r="K90" t="str">
        <f t="shared" si="5"/>
        <v/>
      </c>
      <c r="M90" s="8" t="str">
        <f t="shared" si="6"/>
        <v/>
      </c>
    </row>
    <row r="91" spans="10:13">
      <c r="J91" t="str">
        <f t="shared" si="4"/>
        <v/>
      </c>
      <c r="K91" t="str">
        <f t="shared" si="5"/>
        <v/>
      </c>
      <c r="M91" s="8" t="str">
        <f t="shared" si="6"/>
        <v/>
      </c>
    </row>
    <row r="92" spans="10:13">
      <c r="J92" t="str">
        <f t="shared" si="4"/>
        <v/>
      </c>
      <c r="K92" t="str">
        <f t="shared" si="5"/>
        <v/>
      </c>
      <c r="M92" s="8" t="str">
        <f t="shared" si="6"/>
        <v/>
      </c>
    </row>
    <row r="93" spans="10:13">
      <c r="J93" t="str">
        <f t="shared" si="4"/>
        <v/>
      </c>
      <c r="K93" t="str">
        <f t="shared" si="5"/>
        <v/>
      </c>
      <c r="M93" s="8" t="str">
        <f t="shared" si="6"/>
        <v/>
      </c>
    </row>
    <row r="94" spans="10:13">
      <c r="J94" t="str">
        <f t="shared" si="4"/>
        <v/>
      </c>
      <c r="K94" t="str">
        <f t="shared" si="5"/>
        <v/>
      </c>
      <c r="M94" s="8" t="str">
        <f t="shared" si="6"/>
        <v/>
      </c>
    </row>
    <row r="95" spans="10:13">
      <c r="J95" t="str">
        <f t="shared" si="4"/>
        <v/>
      </c>
      <c r="K95" t="str">
        <f t="shared" si="5"/>
        <v/>
      </c>
      <c r="M95" s="8" t="str">
        <f t="shared" si="6"/>
        <v/>
      </c>
    </row>
    <row r="96" spans="10:13">
      <c r="J96" t="str">
        <f t="shared" si="4"/>
        <v/>
      </c>
      <c r="K96" t="str">
        <f t="shared" si="5"/>
        <v/>
      </c>
      <c r="M96" s="8" t="str">
        <f t="shared" si="6"/>
        <v/>
      </c>
    </row>
    <row r="97" spans="10:13">
      <c r="J97" t="str">
        <f t="shared" si="4"/>
        <v/>
      </c>
      <c r="K97" t="str">
        <f t="shared" si="5"/>
        <v/>
      </c>
      <c r="M97" s="8" t="str">
        <f t="shared" si="6"/>
        <v/>
      </c>
    </row>
    <row r="98" spans="10:13">
      <c r="J98" t="str">
        <f t="shared" si="4"/>
        <v/>
      </c>
      <c r="K98" t="str">
        <f t="shared" si="5"/>
        <v/>
      </c>
      <c r="M98" s="8" t="str">
        <f t="shared" si="6"/>
        <v/>
      </c>
    </row>
    <row r="99" spans="10:13">
      <c r="J99" t="str">
        <f t="shared" si="4"/>
        <v/>
      </c>
      <c r="K99" t="str">
        <f t="shared" si="5"/>
        <v/>
      </c>
      <c r="M99" s="8" t="str">
        <f t="shared" si="6"/>
        <v/>
      </c>
    </row>
    <row r="100" spans="10:13">
      <c r="J100" t="str">
        <f t="shared" si="4"/>
        <v/>
      </c>
      <c r="K100" t="str">
        <f t="shared" si="5"/>
        <v/>
      </c>
      <c r="M100" s="8" t="str">
        <f t="shared" si="6"/>
        <v/>
      </c>
    </row>
    <row r="101" spans="10:13">
      <c r="J101" t="str">
        <f t="shared" si="4"/>
        <v/>
      </c>
      <c r="K101" t="str">
        <f t="shared" si="5"/>
        <v/>
      </c>
      <c r="M101" s="8" t="str">
        <f t="shared" si="6"/>
        <v/>
      </c>
    </row>
    <row r="102" spans="10:13">
      <c r="J102" t="str">
        <f t="shared" si="4"/>
        <v/>
      </c>
      <c r="K102" t="str">
        <f t="shared" si="5"/>
        <v/>
      </c>
      <c r="M102" s="8" t="str">
        <f t="shared" si="6"/>
        <v/>
      </c>
    </row>
    <row r="103" spans="10:13">
      <c r="J103" t="str">
        <f t="shared" si="4"/>
        <v/>
      </c>
      <c r="K103" t="str">
        <f t="shared" si="5"/>
        <v/>
      </c>
      <c r="M103" s="8" t="str">
        <f t="shared" si="6"/>
        <v/>
      </c>
    </row>
    <row r="104" spans="10:13">
      <c r="J104" t="str">
        <f t="shared" si="4"/>
        <v/>
      </c>
      <c r="K104" t="str">
        <f t="shared" si="5"/>
        <v/>
      </c>
      <c r="M104" s="8" t="str">
        <f t="shared" si="6"/>
        <v/>
      </c>
    </row>
    <row r="105" spans="10:13">
      <c r="J105" t="str">
        <f t="shared" si="4"/>
        <v/>
      </c>
      <c r="K105" t="str">
        <f t="shared" si="5"/>
        <v/>
      </c>
      <c r="M105" s="8" t="str">
        <f t="shared" si="6"/>
        <v/>
      </c>
    </row>
    <row r="106" spans="10:13">
      <c r="J106" t="str">
        <f t="shared" si="4"/>
        <v/>
      </c>
      <c r="K106" t="str">
        <f t="shared" si="5"/>
        <v/>
      </c>
      <c r="M106" s="8" t="str">
        <f t="shared" si="6"/>
        <v/>
      </c>
    </row>
    <row r="107" spans="10:13">
      <c r="J107" t="str">
        <f t="shared" si="4"/>
        <v/>
      </c>
      <c r="K107" t="str">
        <f t="shared" si="5"/>
        <v/>
      </c>
      <c r="M107" s="8" t="str">
        <f t="shared" si="6"/>
        <v/>
      </c>
    </row>
    <row r="108" spans="10:13">
      <c r="J108" t="str">
        <f t="shared" si="4"/>
        <v/>
      </c>
      <c r="K108" t="str">
        <f t="shared" si="5"/>
        <v/>
      </c>
      <c r="M108" s="8" t="str">
        <f t="shared" si="6"/>
        <v/>
      </c>
    </row>
    <row r="109" spans="10:13">
      <c r="J109" t="str">
        <f t="shared" si="4"/>
        <v/>
      </c>
      <c r="K109" t="str">
        <f t="shared" si="5"/>
        <v/>
      </c>
      <c r="M109" s="8" t="str">
        <f t="shared" si="6"/>
        <v/>
      </c>
    </row>
    <row r="110" spans="10:13">
      <c r="J110" t="str">
        <f t="shared" si="4"/>
        <v/>
      </c>
      <c r="K110" t="str">
        <f t="shared" si="5"/>
        <v/>
      </c>
      <c r="M110" s="8" t="str">
        <f t="shared" si="6"/>
        <v/>
      </c>
    </row>
    <row r="111" spans="10:13">
      <c r="J111" t="str">
        <f t="shared" si="4"/>
        <v/>
      </c>
      <c r="K111" t="str">
        <f t="shared" si="5"/>
        <v/>
      </c>
      <c r="M111" s="8" t="str">
        <f t="shared" si="6"/>
        <v/>
      </c>
    </row>
    <row r="112" spans="10:13">
      <c r="J112" t="str">
        <f t="shared" si="4"/>
        <v/>
      </c>
      <c r="K112" t="str">
        <f t="shared" si="5"/>
        <v/>
      </c>
      <c r="M112" s="8" t="str">
        <f t="shared" si="6"/>
        <v/>
      </c>
    </row>
    <row r="113" spans="10:13">
      <c r="J113" t="str">
        <f t="shared" si="4"/>
        <v/>
      </c>
      <c r="K113" t="str">
        <f t="shared" si="5"/>
        <v/>
      </c>
      <c r="M113" s="8" t="str">
        <f t="shared" si="6"/>
        <v/>
      </c>
    </row>
    <row r="114" spans="10:13">
      <c r="J114" t="str">
        <f t="shared" si="4"/>
        <v/>
      </c>
      <c r="K114" t="str">
        <f t="shared" si="5"/>
        <v/>
      </c>
      <c r="M114" s="8" t="str">
        <f t="shared" si="6"/>
        <v/>
      </c>
    </row>
    <row r="115" spans="10:13">
      <c r="J115" t="str">
        <f t="shared" si="4"/>
        <v/>
      </c>
      <c r="K115" t="str">
        <f t="shared" si="5"/>
        <v/>
      </c>
      <c r="M115" s="8" t="str">
        <f t="shared" si="6"/>
        <v/>
      </c>
    </row>
    <row r="116" spans="10:13">
      <c r="J116" t="str">
        <f t="shared" si="4"/>
        <v/>
      </c>
      <c r="K116" t="str">
        <f t="shared" si="5"/>
        <v/>
      </c>
      <c r="M116" s="8" t="str">
        <f t="shared" si="6"/>
        <v/>
      </c>
    </row>
    <row r="117" spans="10:13">
      <c r="J117" t="str">
        <f t="shared" si="4"/>
        <v/>
      </c>
      <c r="K117" t="str">
        <f t="shared" si="5"/>
        <v/>
      </c>
      <c r="M117" s="8" t="str">
        <f t="shared" si="6"/>
        <v/>
      </c>
    </row>
    <row r="118" spans="10:13">
      <c r="J118" t="str">
        <f t="shared" si="4"/>
        <v/>
      </c>
      <c r="K118" t="str">
        <f t="shared" si="5"/>
        <v/>
      </c>
      <c r="M118" s="8" t="str">
        <f t="shared" si="6"/>
        <v/>
      </c>
    </row>
    <row r="119" spans="10:13">
      <c r="J119" t="str">
        <f t="shared" si="4"/>
        <v/>
      </c>
      <c r="K119" t="str">
        <f t="shared" si="5"/>
        <v/>
      </c>
      <c r="M119" s="8" t="str">
        <f t="shared" si="6"/>
        <v/>
      </c>
    </row>
    <row r="120" spans="10:13">
      <c r="J120" t="str">
        <f t="shared" si="4"/>
        <v/>
      </c>
      <c r="K120" t="str">
        <f t="shared" si="5"/>
        <v/>
      </c>
      <c r="M120" s="8" t="str">
        <f t="shared" si="6"/>
        <v/>
      </c>
    </row>
    <row r="121" spans="10:13">
      <c r="J121" t="str">
        <f t="shared" si="4"/>
        <v/>
      </c>
      <c r="K121" t="str">
        <f t="shared" si="5"/>
        <v/>
      </c>
      <c r="M121" s="8" t="str">
        <f t="shared" si="6"/>
        <v/>
      </c>
    </row>
    <row r="122" spans="10:13">
      <c r="J122" t="str">
        <f t="shared" si="4"/>
        <v/>
      </c>
      <c r="K122" t="str">
        <f t="shared" si="5"/>
        <v/>
      </c>
      <c r="M122" s="8" t="str">
        <f t="shared" si="6"/>
        <v/>
      </c>
    </row>
    <row r="123" spans="10:13">
      <c r="J123" t="str">
        <f t="shared" si="4"/>
        <v/>
      </c>
      <c r="K123" t="str">
        <f t="shared" si="5"/>
        <v/>
      </c>
      <c r="M123" s="8" t="str">
        <f t="shared" si="6"/>
        <v/>
      </c>
    </row>
    <row r="124" spans="10:13">
      <c r="J124" t="str">
        <f t="shared" si="4"/>
        <v/>
      </c>
      <c r="K124" t="str">
        <f t="shared" si="5"/>
        <v/>
      </c>
      <c r="M124" s="8" t="str">
        <f t="shared" si="6"/>
        <v/>
      </c>
    </row>
    <row r="125" spans="10:13">
      <c r="J125" t="str">
        <f t="shared" si="4"/>
        <v/>
      </c>
      <c r="K125" t="str">
        <f t="shared" si="5"/>
        <v/>
      </c>
      <c r="M125" s="8" t="str">
        <f t="shared" si="6"/>
        <v/>
      </c>
    </row>
    <row r="126" spans="10:13">
      <c r="J126" t="str">
        <f t="shared" si="4"/>
        <v/>
      </c>
      <c r="K126" t="str">
        <f t="shared" si="5"/>
        <v/>
      </c>
      <c r="M126" s="8" t="str">
        <f t="shared" si="6"/>
        <v/>
      </c>
    </row>
    <row r="127" spans="10:13">
      <c r="J127" t="str">
        <f t="shared" si="4"/>
        <v/>
      </c>
      <c r="K127" t="str">
        <f t="shared" si="5"/>
        <v/>
      </c>
      <c r="M127" s="8" t="str">
        <f t="shared" si="6"/>
        <v/>
      </c>
    </row>
    <row r="128" spans="10:13">
      <c r="J128" t="str">
        <f t="shared" si="4"/>
        <v/>
      </c>
      <c r="K128" t="str">
        <f t="shared" si="5"/>
        <v/>
      </c>
      <c r="M128" s="8" t="str">
        <f t="shared" si="6"/>
        <v/>
      </c>
    </row>
    <row r="129" spans="10:13">
      <c r="J129" t="str">
        <f t="shared" si="4"/>
        <v/>
      </c>
      <c r="K129" t="str">
        <f t="shared" si="5"/>
        <v/>
      </c>
      <c r="M129" s="8" t="str">
        <f t="shared" si="6"/>
        <v/>
      </c>
    </row>
    <row r="130" spans="10:13">
      <c r="J130" t="str">
        <f t="shared" si="4"/>
        <v/>
      </c>
      <c r="K130" t="str">
        <f t="shared" si="5"/>
        <v/>
      </c>
      <c r="M130" s="8" t="str">
        <f t="shared" si="6"/>
        <v/>
      </c>
    </row>
    <row r="131" spans="10:13">
      <c r="J131" t="str">
        <f t="shared" si="4"/>
        <v/>
      </c>
      <c r="K131" t="str">
        <f t="shared" si="5"/>
        <v/>
      </c>
      <c r="M131" s="8" t="str">
        <f t="shared" si="6"/>
        <v/>
      </c>
    </row>
    <row r="132" spans="10:13">
      <c r="J132" t="str">
        <f t="shared" si="4"/>
        <v/>
      </c>
      <c r="K132" t="str">
        <f t="shared" si="5"/>
        <v/>
      </c>
      <c r="M132" s="8" t="str">
        <f t="shared" si="6"/>
        <v/>
      </c>
    </row>
    <row r="133" spans="10:13">
      <c r="J133" t="str">
        <f t="shared" si="4"/>
        <v/>
      </c>
      <c r="K133" t="str">
        <f t="shared" si="5"/>
        <v/>
      </c>
      <c r="M133" s="8" t="str">
        <f t="shared" si="6"/>
        <v/>
      </c>
    </row>
    <row r="134" spans="10:13">
      <c r="J134" t="str">
        <f t="shared" si="4"/>
        <v/>
      </c>
      <c r="K134" t="str">
        <f t="shared" si="5"/>
        <v/>
      </c>
      <c r="M134" s="8" t="str">
        <f t="shared" si="6"/>
        <v/>
      </c>
    </row>
    <row r="135" spans="10:13">
      <c r="J135" t="str">
        <f t="shared" ref="J135:J198" si="7">IF($I135="B","Baixa",IF($I135="M","Média",IF($I135="","","Alta")))</f>
        <v/>
      </c>
      <c r="K135" t="str">
        <f t="shared" ref="K135:K198" si="8">IF(ISBLANK(F135),"",IF(F135="ALI",IF(I135="B",7,IF(I135="M",10,15)),IF(F135="AIE",IF(I135="B",5,IF(I135="M",7,10)),IF(F135="SE",IF(I135="B",4,IF(I135="M",5,7)),IF(OR(F135="EE",F135="CE"),IF(I135="B",3,IF(I135="M",4,6)))))))</f>
        <v/>
      </c>
      <c r="M135" s="8" t="str">
        <f t="shared" si="6"/>
        <v/>
      </c>
    </row>
    <row r="136" spans="10:13">
      <c r="J136" t="str">
        <f t="shared" si="7"/>
        <v/>
      </c>
      <c r="K136" t="str">
        <f t="shared" si="8"/>
        <v/>
      </c>
      <c r="M136" s="8" t="str">
        <f t="shared" ref="M136:M199" si="9">IF(OR(E136="",E136="Refinamento"),"",K136*L136)</f>
        <v/>
      </c>
    </row>
    <row r="137" spans="10:13">
      <c r="J137" t="str">
        <f t="shared" si="7"/>
        <v/>
      </c>
      <c r="K137" t="str">
        <f t="shared" si="8"/>
        <v/>
      </c>
      <c r="M137" s="8" t="str">
        <f t="shared" si="9"/>
        <v/>
      </c>
    </row>
    <row r="138" spans="10:13">
      <c r="J138" t="str">
        <f t="shared" si="7"/>
        <v/>
      </c>
      <c r="K138" t="str">
        <f t="shared" si="8"/>
        <v/>
      </c>
      <c r="M138" s="8" t="str">
        <f t="shared" si="9"/>
        <v/>
      </c>
    </row>
    <row r="139" spans="10:13">
      <c r="J139" t="str">
        <f t="shared" si="7"/>
        <v/>
      </c>
      <c r="K139" t="str">
        <f t="shared" si="8"/>
        <v/>
      </c>
      <c r="M139" s="8" t="str">
        <f t="shared" si="9"/>
        <v/>
      </c>
    </row>
    <row r="140" spans="10:13">
      <c r="J140" t="str">
        <f t="shared" si="7"/>
        <v/>
      </c>
      <c r="K140" t="str">
        <f t="shared" si="8"/>
        <v/>
      </c>
      <c r="M140" s="8" t="str">
        <f t="shared" si="9"/>
        <v/>
      </c>
    </row>
    <row r="141" spans="10:13">
      <c r="J141" t="str">
        <f t="shared" si="7"/>
        <v/>
      </c>
      <c r="K141" t="str">
        <f t="shared" si="8"/>
        <v/>
      </c>
      <c r="M141" s="8" t="str">
        <f t="shared" si="9"/>
        <v/>
      </c>
    </row>
    <row r="142" spans="10:13">
      <c r="J142" t="str">
        <f t="shared" si="7"/>
        <v/>
      </c>
      <c r="K142" t="str">
        <f t="shared" si="8"/>
        <v/>
      </c>
      <c r="M142" s="8" t="str">
        <f t="shared" si="9"/>
        <v/>
      </c>
    </row>
    <row r="143" spans="10:13">
      <c r="J143" t="str">
        <f t="shared" si="7"/>
        <v/>
      </c>
      <c r="K143" t="str">
        <f t="shared" si="8"/>
        <v/>
      </c>
      <c r="M143" s="8" t="str">
        <f t="shared" si="9"/>
        <v/>
      </c>
    </row>
    <row r="144" spans="10:13">
      <c r="J144" t="str">
        <f t="shared" si="7"/>
        <v/>
      </c>
      <c r="K144" t="str">
        <f t="shared" si="8"/>
        <v/>
      </c>
      <c r="M144" s="8" t="str">
        <f t="shared" si="9"/>
        <v/>
      </c>
    </row>
    <row r="145" spans="10:13">
      <c r="J145" t="str">
        <f t="shared" si="7"/>
        <v/>
      </c>
      <c r="K145" t="str">
        <f t="shared" si="8"/>
        <v/>
      </c>
      <c r="M145" s="8" t="str">
        <f t="shared" si="9"/>
        <v/>
      </c>
    </row>
    <row r="146" spans="10:13">
      <c r="J146" t="str">
        <f t="shared" si="7"/>
        <v/>
      </c>
      <c r="K146" t="str">
        <f t="shared" si="8"/>
        <v/>
      </c>
      <c r="M146" s="8" t="str">
        <f t="shared" si="9"/>
        <v/>
      </c>
    </row>
    <row r="147" spans="10:13">
      <c r="J147" t="str">
        <f t="shared" si="7"/>
        <v/>
      </c>
      <c r="K147" t="str">
        <f t="shared" si="8"/>
        <v/>
      </c>
      <c r="M147" s="8" t="str">
        <f t="shared" si="9"/>
        <v/>
      </c>
    </row>
    <row r="148" spans="10:13">
      <c r="J148" t="str">
        <f t="shared" si="7"/>
        <v/>
      </c>
      <c r="K148" t="str">
        <f t="shared" si="8"/>
        <v/>
      </c>
      <c r="M148" s="8" t="str">
        <f t="shared" si="9"/>
        <v/>
      </c>
    </row>
    <row r="149" spans="10:13">
      <c r="J149" t="str">
        <f t="shared" si="7"/>
        <v/>
      </c>
      <c r="K149" t="str">
        <f t="shared" si="8"/>
        <v/>
      </c>
      <c r="M149" s="8" t="str">
        <f t="shared" si="9"/>
        <v/>
      </c>
    </row>
    <row r="150" spans="10:13">
      <c r="J150" t="str">
        <f t="shared" si="7"/>
        <v/>
      </c>
      <c r="K150" t="str">
        <f t="shared" si="8"/>
        <v/>
      </c>
      <c r="M150" s="8" t="str">
        <f t="shared" si="9"/>
        <v/>
      </c>
    </row>
    <row r="151" spans="10:13">
      <c r="J151" t="str">
        <f t="shared" si="7"/>
        <v/>
      </c>
      <c r="K151" t="str">
        <f t="shared" si="8"/>
        <v/>
      </c>
      <c r="M151" s="8" t="str">
        <f t="shared" si="9"/>
        <v/>
      </c>
    </row>
    <row r="152" spans="10:13">
      <c r="J152" t="str">
        <f t="shared" si="7"/>
        <v/>
      </c>
      <c r="K152" t="str">
        <f t="shared" si="8"/>
        <v/>
      </c>
      <c r="M152" s="8" t="str">
        <f t="shared" si="9"/>
        <v/>
      </c>
    </row>
    <row r="153" spans="10:13">
      <c r="J153" t="str">
        <f t="shared" si="7"/>
        <v/>
      </c>
      <c r="K153" t="str">
        <f t="shared" si="8"/>
        <v/>
      </c>
      <c r="M153" s="8" t="str">
        <f t="shared" si="9"/>
        <v/>
      </c>
    </row>
    <row r="154" spans="10:13">
      <c r="J154" t="str">
        <f t="shared" si="7"/>
        <v/>
      </c>
      <c r="K154" t="str">
        <f t="shared" si="8"/>
        <v/>
      </c>
      <c r="M154" s="8" t="str">
        <f t="shared" si="9"/>
        <v/>
      </c>
    </row>
    <row r="155" spans="10:13">
      <c r="J155" t="str">
        <f t="shared" si="7"/>
        <v/>
      </c>
      <c r="K155" t="str">
        <f t="shared" si="8"/>
        <v/>
      </c>
      <c r="M155" s="8" t="str">
        <f t="shared" si="9"/>
        <v/>
      </c>
    </row>
    <row r="156" spans="10:13">
      <c r="J156" t="str">
        <f t="shared" si="7"/>
        <v/>
      </c>
      <c r="K156" t="str">
        <f t="shared" si="8"/>
        <v/>
      </c>
      <c r="M156" s="8" t="str">
        <f t="shared" si="9"/>
        <v/>
      </c>
    </row>
    <row r="157" spans="10:13">
      <c r="J157" t="str">
        <f t="shared" si="7"/>
        <v/>
      </c>
      <c r="K157" t="str">
        <f t="shared" si="8"/>
        <v/>
      </c>
      <c r="M157" s="8" t="str">
        <f t="shared" si="9"/>
        <v/>
      </c>
    </row>
    <row r="158" spans="10:13">
      <c r="J158" t="str">
        <f t="shared" si="7"/>
        <v/>
      </c>
      <c r="K158" t="str">
        <f t="shared" si="8"/>
        <v/>
      </c>
      <c r="M158" s="8" t="str">
        <f t="shared" si="9"/>
        <v/>
      </c>
    </row>
    <row r="159" spans="10:13">
      <c r="J159" t="str">
        <f t="shared" si="7"/>
        <v/>
      </c>
      <c r="K159" t="str">
        <f t="shared" si="8"/>
        <v/>
      </c>
      <c r="M159" s="8" t="str">
        <f t="shared" si="9"/>
        <v/>
      </c>
    </row>
    <row r="160" spans="10:13">
      <c r="J160" t="str">
        <f t="shared" si="7"/>
        <v/>
      </c>
      <c r="K160" t="str">
        <f t="shared" si="8"/>
        <v/>
      </c>
      <c r="M160" s="8" t="str">
        <f t="shared" si="9"/>
        <v/>
      </c>
    </row>
    <row r="161" spans="10:13">
      <c r="J161" t="str">
        <f t="shared" si="7"/>
        <v/>
      </c>
      <c r="K161" t="str">
        <f t="shared" si="8"/>
        <v/>
      </c>
      <c r="M161" s="8" t="str">
        <f t="shared" si="9"/>
        <v/>
      </c>
    </row>
    <row r="162" spans="10:13">
      <c r="J162" t="str">
        <f t="shared" si="7"/>
        <v/>
      </c>
      <c r="K162" t="str">
        <f t="shared" si="8"/>
        <v/>
      </c>
      <c r="M162" s="8" t="str">
        <f t="shared" si="9"/>
        <v/>
      </c>
    </row>
    <row r="163" spans="10:13">
      <c r="J163" t="str">
        <f t="shared" si="7"/>
        <v/>
      </c>
      <c r="K163" t="str">
        <f t="shared" si="8"/>
        <v/>
      </c>
      <c r="M163" s="8" t="str">
        <f t="shared" si="9"/>
        <v/>
      </c>
    </row>
    <row r="164" spans="10:13">
      <c r="J164" t="str">
        <f t="shared" si="7"/>
        <v/>
      </c>
      <c r="K164" t="str">
        <f t="shared" si="8"/>
        <v/>
      </c>
      <c r="M164" s="8" t="str">
        <f t="shared" si="9"/>
        <v/>
      </c>
    </row>
    <row r="165" spans="10:13">
      <c r="J165" t="str">
        <f t="shared" si="7"/>
        <v/>
      </c>
      <c r="K165" t="str">
        <f t="shared" si="8"/>
        <v/>
      </c>
      <c r="M165" s="8" t="str">
        <f t="shared" si="9"/>
        <v/>
      </c>
    </row>
    <row r="166" spans="10:13">
      <c r="J166" t="str">
        <f t="shared" si="7"/>
        <v/>
      </c>
      <c r="K166" t="str">
        <f t="shared" si="8"/>
        <v/>
      </c>
      <c r="M166" s="8" t="str">
        <f t="shared" si="9"/>
        <v/>
      </c>
    </row>
    <row r="167" spans="10:13">
      <c r="J167" t="str">
        <f t="shared" si="7"/>
        <v/>
      </c>
      <c r="K167" t="str">
        <f t="shared" si="8"/>
        <v/>
      </c>
      <c r="M167" s="8" t="str">
        <f t="shared" si="9"/>
        <v/>
      </c>
    </row>
    <row r="168" spans="10:13">
      <c r="J168" t="str">
        <f t="shared" si="7"/>
        <v/>
      </c>
      <c r="K168" t="str">
        <f t="shared" si="8"/>
        <v/>
      </c>
      <c r="M168" s="8" t="str">
        <f t="shared" si="9"/>
        <v/>
      </c>
    </row>
    <row r="169" spans="10:13">
      <c r="J169" t="str">
        <f t="shared" si="7"/>
        <v/>
      </c>
      <c r="K169" t="str">
        <f t="shared" si="8"/>
        <v/>
      </c>
      <c r="M169" s="8" t="str">
        <f t="shared" si="9"/>
        <v/>
      </c>
    </row>
    <row r="170" spans="10:13">
      <c r="J170" t="str">
        <f t="shared" si="7"/>
        <v/>
      </c>
      <c r="K170" t="str">
        <f t="shared" si="8"/>
        <v/>
      </c>
      <c r="M170" s="8" t="str">
        <f t="shared" si="9"/>
        <v/>
      </c>
    </row>
    <row r="171" spans="10:13">
      <c r="J171" t="str">
        <f t="shared" si="7"/>
        <v/>
      </c>
      <c r="K171" t="str">
        <f t="shared" si="8"/>
        <v/>
      </c>
      <c r="M171" s="8" t="str">
        <f t="shared" si="9"/>
        <v/>
      </c>
    </row>
    <row r="172" spans="10:13">
      <c r="J172" t="str">
        <f t="shared" si="7"/>
        <v/>
      </c>
      <c r="K172" t="str">
        <f t="shared" si="8"/>
        <v/>
      </c>
      <c r="M172" s="8" t="str">
        <f t="shared" si="9"/>
        <v/>
      </c>
    </row>
    <row r="173" spans="10:13">
      <c r="J173" t="str">
        <f t="shared" si="7"/>
        <v/>
      </c>
      <c r="K173" t="str">
        <f t="shared" si="8"/>
        <v/>
      </c>
      <c r="M173" s="8" t="str">
        <f t="shared" si="9"/>
        <v/>
      </c>
    </row>
    <row r="174" spans="10:13">
      <c r="J174" t="str">
        <f t="shared" si="7"/>
        <v/>
      </c>
      <c r="K174" t="str">
        <f t="shared" si="8"/>
        <v/>
      </c>
      <c r="M174" s="8" t="str">
        <f t="shared" si="9"/>
        <v/>
      </c>
    </row>
    <row r="175" spans="10:13">
      <c r="J175" t="str">
        <f t="shared" si="7"/>
        <v/>
      </c>
      <c r="K175" t="str">
        <f t="shared" si="8"/>
        <v/>
      </c>
      <c r="M175" s="8" t="str">
        <f t="shared" si="9"/>
        <v/>
      </c>
    </row>
    <row r="176" spans="10:13">
      <c r="J176" t="str">
        <f t="shared" si="7"/>
        <v/>
      </c>
      <c r="K176" t="str">
        <f t="shared" si="8"/>
        <v/>
      </c>
      <c r="M176" s="8" t="str">
        <f t="shared" si="9"/>
        <v/>
      </c>
    </row>
    <row r="177" spans="10:13">
      <c r="J177" t="str">
        <f t="shared" si="7"/>
        <v/>
      </c>
      <c r="K177" t="str">
        <f t="shared" si="8"/>
        <v/>
      </c>
      <c r="M177" s="8" t="str">
        <f t="shared" si="9"/>
        <v/>
      </c>
    </row>
    <row r="178" spans="10:13">
      <c r="J178" t="str">
        <f t="shared" si="7"/>
        <v/>
      </c>
      <c r="K178" t="str">
        <f t="shared" si="8"/>
        <v/>
      </c>
      <c r="M178" s="8" t="str">
        <f t="shared" si="9"/>
        <v/>
      </c>
    </row>
    <row r="179" spans="10:13">
      <c r="J179" t="str">
        <f t="shared" si="7"/>
        <v/>
      </c>
      <c r="K179" t="str">
        <f t="shared" si="8"/>
        <v/>
      </c>
      <c r="M179" s="8" t="str">
        <f t="shared" si="9"/>
        <v/>
      </c>
    </row>
    <row r="180" spans="10:13">
      <c r="J180" t="str">
        <f t="shared" si="7"/>
        <v/>
      </c>
      <c r="K180" t="str">
        <f t="shared" si="8"/>
        <v/>
      </c>
      <c r="M180" s="8" t="str">
        <f t="shared" si="9"/>
        <v/>
      </c>
    </row>
    <row r="181" spans="10:13">
      <c r="J181" t="str">
        <f t="shared" si="7"/>
        <v/>
      </c>
      <c r="K181" t="str">
        <f t="shared" si="8"/>
        <v/>
      </c>
      <c r="M181" s="8" t="str">
        <f t="shared" si="9"/>
        <v/>
      </c>
    </row>
    <row r="182" spans="10:13">
      <c r="J182" t="str">
        <f t="shared" si="7"/>
        <v/>
      </c>
      <c r="K182" t="str">
        <f t="shared" si="8"/>
        <v/>
      </c>
      <c r="M182" s="8" t="str">
        <f t="shared" si="9"/>
        <v/>
      </c>
    </row>
    <row r="183" spans="10:13">
      <c r="J183" t="str">
        <f t="shared" si="7"/>
        <v/>
      </c>
      <c r="K183" t="str">
        <f t="shared" si="8"/>
        <v/>
      </c>
      <c r="M183" s="8" t="str">
        <f t="shared" si="9"/>
        <v/>
      </c>
    </row>
    <row r="184" spans="10:13">
      <c r="J184" t="str">
        <f t="shared" si="7"/>
        <v/>
      </c>
      <c r="K184" t="str">
        <f t="shared" si="8"/>
        <v/>
      </c>
      <c r="M184" s="8" t="str">
        <f t="shared" si="9"/>
        <v/>
      </c>
    </row>
    <row r="185" spans="10:13">
      <c r="J185" t="str">
        <f t="shared" si="7"/>
        <v/>
      </c>
      <c r="K185" t="str">
        <f t="shared" si="8"/>
        <v/>
      </c>
      <c r="M185" s="8" t="str">
        <f t="shared" si="9"/>
        <v/>
      </c>
    </row>
    <row r="186" spans="10:13">
      <c r="J186" t="str">
        <f t="shared" si="7"/>
        <v/>
      </c>
      <c r="K186" t="str">
        <f t="shared" si="8"/>
        <v/>
      </c>
      <c r="M186" s="8" t="str">
        <f t="shared" si="9"/>
        <v/>
      </c>
    </row>
    <row r="187" spans="10:13">
      <c r="J187" t="str">
        <f t="shared" si="7"/>
        <v/>
      </c>
      <c r="K187" t="str">
        <f t="shared" si="8"/>
        <v/>
      </c>
      <c r="M187" s="8" t="str">
        <f t="shared" si="9"/>
        <v/>
      </c>
    </row>
    <row r="188" spans="10:13">
      <c r="J188" t="str">
        <f t="shared" si="7"/>
        <v/>
      </c>
      <c r="K188" t="str">
        <f t="shared" si="8"/>
        <v/>
      </c>
      <c r="M188" s="8" t="str">
        <f t="shared" si="9"/>
        <v/>
      </c>
    </row>
    <row r="189" spans="10:13">
      <c r="J189" t="str">
        <f t="shared" si="7"/>
        <v/>
      </c>
      <c r="K189" t="str">
        <f t="shared" si="8"/>
        <v/>
      </c>
      <c r="M189" s="8" t="str">
        <f t="shared" si="9"/>
        <v/>
      </c>
    </row>
    <row r="190" spans="10:13">
      <c r="J190" t="str">
        <f t="shared" si="7"/>
        <v/>
      </c>
      <c r="K190" t="str">
        <f t="shared" si="8"/>
        <v/>
      </c>
      <c r="M190" s="8" t="str">
        <f t="shared" si="9"/>
        <v/>
      </c>
    </row>
    <row r="191" spans="10:13">
      <c r="J191" t="str">
        <f t="shared" si="7"/>
        <v/>
      </c>
      <c r="K191" t="str">
        <f t="shared" si="8"/>
        <v/>
      </c>
      <c r="M191" s="8" t="str">
        <f t="shared" si="9"/>
        <v/>
      </c>
    </row>
    <row r="192" spans="10:13">
      <c r="J192" t="str">
        <f t="shared" si="7"/>
        <v/>
      </c>
      <c r="K192" t="str">
        <f t="shared" si="8"/>
        <v/>
      </c>
      <c r="M192" s="8" t="str">
        <f t="shared" si="9"/>
        <v/>
      </c>
    </row>
    <row r="193" spans="10:13">
      <c r="J193" t="str">
        <f t="shared" si="7"/>
        <v/>
      </c>
      <c r="K193" t="str">
        <f t="shared" si="8"/>
        <v/>
      </c>
      <c r="M193" s="8" t="str">
        <f t="shared" si="9"/>
        <v/>
      </c>
    </row>
    <row r="194" spans="10:13">
      <c r="J194" t="str">
        <f t="shared" si="7"/>
        <v/>
      </c>
      <c r="K194" t="str">
        <f t="shared" si="8"/>
        <v/>
      </c>
      <c r="M194" s="8" t="str">
        <f t="shared" si="9"/>
        <v/>
      </c>
    </row>
    <row r="195" spans="10:13">
      <c r="J195" t="str">
        <f t="shared" si="7"/>
        <v/>
      </c>
      <c r="K195" t="str">
        <f t="shared" si="8"/>
        <v/>
      </c>
      <c r="M195" s="8" t="str">
        <f t="shared" si="9"/>
        <v/>
      </c>
    </row>
    <row r="196" spans="10:13">
      <c r="J196" t="str">
        <f t="shared" si="7"/>
        <v/>
      </c>
      <c r="K196" t="str">
        <f t="shared" si="8"/>
        <v/>
      </c>
      <c r="M196" s="8" t="str">
        <f t="shared" si="9"/>
        <v/>
      </c>
    </row>
    <row r="197" spans="10:13">
      <c r="J197" t="str">
        <f t="shared" si="7"/>
        <v/>
      </c>
      <c r="K197" t="str">
        <f t="shared" si="8"/>
        <v/>
      </c>
      <c r="M197" s="8" t="str">
        <f t="shared" si="9"/>
        <v/>
      </c>
    </row>
    <row r="198" spans="10:13">
      <c r="J198" t="str">
        <f t="shared" si="7"/>
        <v/>
      </c>
      <c r="K198" t="str">
        <f t="shared" si="8"/>
        <v/>
      </c>
      <c r="M198" s="8" t="str">
        <f t="shared" si="9"/>
        <v/>
      </c>
    </row>
    <row r="199" spans="10:13">
      <c r="J199" t="str">
        <f t="shared" ref="J199:J262" si="10">IF($I199="B","Baixa",IF($I199="M","Média",IF($I199="","","Alta")))</f>
        <v/>
      </c>
      <c r="K199" t="str">
        <f t="shared" ref="K199:K262" si="11">IF(ISBLANK(F199),"",IF(F199="ALI",IF(I199="B",7,IF(I199="M",10,15)),IF(F199="AIE",IF(I199="B",5,IF(I199="M",7,10)),IF(F199="SE",IF(I199="B",4,IF(I199="M",5,7)),IF(OR(F199="EE",F199="CE"),IF(I199="B",3,IF(I199="M",4,6)))))))</f>
        <v/>
      </c>
      <c r="M199" s="8" t="str">
        <f t="shared" si="9"/>
        <v/>
      </c>
    </row>
    <row r="200" spans="10:13">
      <c r="J200" t="str">
        <f t="shared" si="10"/>
        <v/>
      </c>
      <c r="K200" t="str">
        <f t="shared" si="11"/>
        <v/>
      </c>
      <c r="M200" s="8" t="str">
        <f t="shared" ref="M200:M263" si="12">IF(OR(E200="",E200="Refinamento"),"",K200*L200)</f>
        <v/>
      </c>
    </row>
    <row r="201" spans="10:13">
      <c r="J201" t="str">
        <f t="shared" si="10"/>
        <v/>
      </c>
      <c r="K201" t="str">
        <f t="shared" si="11"/>
        <v/>
      </c>
      <c r="M201" s="8" t="str">
        <f t="shared" si="12"/>
        <v/>
      </c>
    </row>
    <row r="202" spans="10:13">
      <c r="J202" t="str">
        <f t="shared" si="10"/>
        <v/>
      </c>
      <c r="K202" t="str">
        <f t="shared" si="11"/>
        <v/>
      </c>
      <c r="M202" s="8" t="str">
        <f t="shared" si="12"/>
        <v/>
      </c>
    </row>
    <row r="203" spans="10:13">
      <c r="J203" t="str">
        <f t="shared" si="10"/>
        <v/>
      </c>
      <c r="K203" t="str">
        <f t="shared" si="11"/>
        <v/>
      </c>
      <c r="M203" s="8" t="str">
        <f t="shared" si="12"/>
        <v/>
      </c>
    </row>
    <row r="204" spans="10:13">
      <c r="J204" t="str">
        <f t="shared" si="10"/>
        <v/>
      </c>
      <c r="K204" t="str">
        <f t="shared" si="11"/>
        <v/>
      </c>
      <c r="M204" s="8" t="str">
        <f t="shared" si="12"/>
        <v/>
      </c>
    </row>
    <row r="205" spans="10:13">
      <c r="J205" t="str">
        <f t="shared" si="10"/>
        <v/>
      </c>
      <c r="K205" t="str">
        <f t="shared" si="11"/>
        <v/>
      </c>
      <c r="M205" s="8" t="str">
        <f t="shared" si="12"/>
        <v/>
      </c>
    </row>
    <row r="206" spans="10:13">
      <c r="J206" t="str">
        <f t="shared" si="10"/>
        <v/>
      </c>
      <c r="K206" t="str">
        <f t="shared" si="11"/>
        <v/>
      </c>
      <c r="M206" s="8" t="str">
        <f t="shared" si="12"/>
        <v/>
      </c>
    </row>
    <row r="207" spans="10:13">
      <c r="J207" t="str">
        <f t="shared" si="10"/>
        <v/>
      </c>
      <c r="K207" t="str">
        <f t="shared" si="11"/>
        <v/>
      </c>
      <c r="M207" s="8" t="str">
        <f t="shared" si="12"/>
        <v/>
      </c>
    </row>
    <row r="208" spans="10:13">
      <c r="J208" t="str">
        <f t="shared" si="10"/>
        <v/>
      </c>
      <c r="K208" t="str">
        <f t="shared" si="11"/>
        <v/>
      </c>
      <c r="M208" s="8" t="str">
        <f t="shared" si="12"/>
        <v/>
      </c>
    </row>
    <row r="209" spans="10:13">
      <c r="J209" t="str">
        <f t="shared" si="10"/>
        <v/>
      </c>
      <c r="K209" t="str">
        <f t="shared" si="11"/>
        <v/>
      </c>
      <c r="M209" s="8" t="str">
        <f t="shared" si="12"/>
        <v/>
      </c>
    </row>
    <row r="210" spans="10:13">
      <c r="J210" t="str">
        <f t="shared" si="10"/>
        <v/>
      </c>
      <c r="K210" t="str">
        <f t="shared" si="11"/>
        <v/>
      </c>
      <c r="M210" s="8" t="str">
        <f t="shared" si="12"/>
        <v/>
      </c>
    </row>
    <row r="211" spans="10:13">
      <c r="J211" t="str">
        <f t="shared" si="10"/>
        <v/>
      </c>
      <c r="K211" t="str">
        <f t="shared" si="11"/>
        <v/>
      </c>
      <c r="M211" s="8" t="str">
        <f t="shared" si="12"/>
        <v/>
      </c>
    </row>
    <row r="212" spans="10:13">
      <c r="J212" t="str">
        <f t="shared" si="10"/>
        <v/>
      </c>
      <c r="K212" t="str">
        <f t="shared" si="11"/>
        <v/>
      </c>
      <c r="M212" s="8" t="str">
        <f t="shared" si="12"/>
        <v/>
      </c>
    </row>
    <row r="213" spans="10:13">
      <c r="J213" t="str">
        <f t="shared" si="10"/>
        <v/>
      </c>
      <c r="K213" t="str">
        <f t="shared" si="11"/>
        <v/>
      </c>
      <c r="M213" s="8" t="str">
        <f t="shared" si="12"/>
        <v/>
      </c>
    </row>
    <row r="214" spans="10:13">
      <c r="J214" t="str">
        <f t="shared" si="10"/>
        <v/>
      </c>
      <c r="K214" t="str">
        <f t="shared" si="11"/>
        <v/>
      </c>
      <c r="M214" s="8" t="str">
        <f t="shared" si="12"/>
        <v/>
      </c>
    </row>
    <row r="215" spans="10:13">
      <c r="J215" t="str">
        <f t="shared" si="10"/>
        <v/>
      </c>
      <c r="K215" t="str">
        <f t="shared" si="11"/>
        <v/>
      </c>
      <c r="M215" s="8" t="str">
        <f t="shared" si="12"/>
        <v/>
      </c>
    </row>
    <row r="216" spans="10:13">
      <c r="J216" t="str">
        <f t="shared" si="10"/>
        <v/>
      </c>
      <c r="K216" t="str">
        <f t="shared" si="11"/>
        <v/>
      </c>
      <c r="M216" s="8" t="str">
        <f t="shared" si="12"/>
        <v/>
      </c>
    </row>
    <row r="217" spans="10:13">
      <c r="J217" t="str">
        <f t="shared" si="10"/>
        <v/>
      </c>
      <c r="K217" t="str">
        <f t="shared" si="11"/>
        <v/>
      </c>
      <c r="M217" s="8" t="str">
        <f t="shared" si="12"/>
        <v/>
      </c>
    </row>
    <row r="218" spans="10:13">
      <c r="J218" t="str">
        <f t="shared" si="10"/>
        <v/>
      </c>
      <c r="K218" t="str">
        <f t="shared" si="11"/>
        <v/>
      </c>
      <c r="M218" s="8" t="str">
        <f t="shared" si="12"/>
        <v/>
      </c>
    </row>
    <row r="219" spans="10:13">
      <c r="J219" t="str">
        <f t="shared" si="10"/>
        <v/>
      </c>
      <c r="K219" t="str">
        <f t="shared" si="11"/>
        <v/>
      </c>
      <c r="M219" s="8" t="str">
        <f t="shared" si="12"/>
        <v/>
      </c>
    </row>
    <row r="220" spans="10:13">
      <c r="J220" t="str">
        <f t="shared" si="10"/>
        <v/>
      </c>
      <c r="K220" t="str">
        <f t="shared" si="11"/>
        <v/>
      </c>
      <c r="M220" s="8" t="str">
        <f t="shared" si="12"/>
        <v/>
      </c>
    </row>
    <row r="221" spans="10:13">
      <c r="J221" t="str">
        <f t="shared" si="10"/>
        <v/>
      </c>
      <c r="K221" t="str">
        <f t="shared" si="11"/>
        <v/>
      </c>
      <c r="M221" s="8" t="str">
        <f t="shared" si="12"/>
        <v/>
      </c>
    </row>
    <row r="222" spans="10:13">
      <c r="J222" t="str">
        <f t="shared" si="10"/>
        <v/>
      </c>
      <c r="K222" t="str">
        <f t="shared" si="11"/>
        <v/>
      </c>
      <c r="M222" s="8" t="str">
        <f t="shared" si="12"/>
        <v/>
      </c>
    </row>
    <row r="223" spans="10:13">
      <c r="J223" t="str">
        <f t="shared" si="10"/>
        <v/>
      </c>
      <c r="K223" t="str">
        <f t="shared" si="11"/>
        <v/>
      </c>
      <c r="M223" s="8" t="str">
        <f t="shared" si="12"/>
        <v/>
      </c>
    </row>
    <row r="224" spans="10:13">
      <c r="J224" t="str">
        <f t="shared" si="10"/>
        <v/>
      </c>
      <c r="K224" t="str">
        <f t="shared" si="11"/>
        <v/>
      </c>
      <c r="M224" s="8" t="str">
        <f t="shared" si="12"/>
        <v/>
      </c>
    </row>
    <row r="225" spans="10:13">
      <c r="J225" t="str">
        <f t="shared" si="10"/>
        <v/>
      </c>
      <c r="K225" t="str">
        <f t="shared" si="11"/>
        <v/>
      </c>
      <c r="M225" s="8" t="str">
        <f t="shared" si="12"/>
        <v/>
      </c>
    </row>
    <row r="226" spans="10:13">
      <c r="J226" t="str">
        <f t="shared" si="10"/>
        <v/>
      </c>
      <c r="K226" t="str">
        <f t="shared" si="11"/>
        <v/>
      </c>
      <c r="M226" s="8" t="str">
        <f t="shared" si="12"/>
        <v/>
      </c>
    </row>
    <row r="227" spans="10:13">
      <c r="J227" t="str">
        <f t="shared" si="10"/>
        <v/>
      </c>
      <c r="K227" t="str">
        <f t="shared" si="11"/>
        <v/>
      </c>
      <c r="M227" s="8" t="str">
        <f t="shared" si="12"/>
        <v/>
      </c>
    </row>
    <row r="228" spans="10:13">
      <c r="J228" t="str">
        <f t="shared" si="10"/>
        <v/>
      </c>
      <c r="K228" t="str">
        <f t="shared" si="11"/>
        <v/>
      </c>
      <c r="M228" s="8" t="str">
        <f t="shared" si="12"/>
        <v/>
      </c>
    </row>
    <row r="229" spans="10:13">
      <c r="J229" t="str">
        <f t="shared" si="10"/>
        <v/>
      </c>
      <c r="K229" t="str">
        <f t="shared" si="11"/>
        <v/>
      </c>
      <c r="M229" s="8" t="str">
        <f t="shared" si="12"/>
        <v/>
      </c>
    </row>
    <row r="230" spans="10:13">
      <c r="J230" t="str">
        <f t="shared" si="10"/>
        <v/>
      </c>
      <c r="K230" t="str">
        <f t="shared" si="11"/>
        <v/>
      </c>
      <c r="M230" s="8" t="str">
        <f t="shared" si="12"/>
        <v/>
      </c>
    </row>
    <row r="231" spans="10:13">
      <c r="J231" t="str">
        <f t="shared" si="10"/>
        <v/>
      </c>
      <c r="K231" t="str">
        <f t="shared" si="11"/>
        <v/>
      </c>
      <c r="M231" s="8" t="str">
        <f t="shared" si="12"/>
        <v/>
      </c>
    </row>
    <row r="232" spans="10:13">
      <c r="J232" t="str">
        <f t="shared" si="10"/>
        <v/>
      </c>
      <c r="K232" t="str">
        <f t="shared" si="11"/>
        <v/>
      </c>
      <c r="M232" s="8" t="str">
        <f t="shared" si="12"/>
        <v/>
      </c>
    </row>
    <row r="233" spans="10:13">
      <c r="J233" t="str">
        <f t="shared" si="10"/>
        <v/>
      </c>
      <c r="K233" t="str">
        <f t="shared" si="11"/>
        <v/>
      </c>
      <c r="M233" s="8" t="str">
        <f t="shared" si="12"/>
        <v/>
      </c>
    </row>
    <row r="234" spans="10:13">
      <c r="J234" t="str">
        <f t="shared" si="10"/>
        <v/>
      </c>
      <c r="K234" t="str">
        <f t="shared" si="11"/>
        <v/>
      </c>
      <c r="M234" s="8" t="str">
        <f t="shared" si="12"/>
        <v/>
      </c>
    </row>
    <row r="235" spans="10:13">
      <c r="J235" t="str">
        <f t="shared" si="10"/>
        <v/>
      </c>
      <c r="K235" t="str">
        <f t="shared" si="11"/>
        <v/>
      </c>
      <c r="M235" s="8" t="str">
        <f t="shared" si="12"/>
        <v/>
      </c>
    </row>
    <row r="236" spans="10:13">
      <c r="J236" t="str">
        <f t="shared" si="10"/>
        <v/>
      </c>
      <c r="K236" t="str">
        <f t="shared" si="11"/>
        <v/>
      </c>
      <c r="M236" s="8" t="str">
        <f t="shared" si="12"/>
        <v/>
      </c>
    </row>
    <row r="237" spans="10:13">
      <c r="J237" t="str">
        <f t="shared" si="10"/>
        <v/>
      </c>
      <c r="K237" t="str">
        <f t="shared" si="11"/>
        <v/>
      </c>
      <c r="M237" s="8" t="str">
        <f t="shared" si="12"/>
        <v/>
      </c>
    </row>
    <row r="238" spans="10:13">
      <c r="J238" t="str">
        <f t="shared" si="10"/>
        <v/>
      </c>
      <c r="K238" t="str">
        <f t="shared" si="11"/>
        <v/>
      </c>
      <c r="M238" s="8" t="str">
        <f t="shared" si="12"/>
        <v/>
      </c>
    </row>
    <row r="239" spans="10:13">
      <c r="J239" t="str">
        <f t="shared" si="10"/>
        <v/>
      </c>
      <c r="K239" t="str">
        <f t="shared" si="11"/>
        <v/>
      </c>
      <c r="M239" s="8" t="str">
        <f t="shared" si="12"/>
        <v/>
      </c>
    </row>
    <row r="240" spans="10:13">
      <c r="J240" t="str">
        <f t="shared" si="10"/>
        <v/>
      </c>
      <c r="K240" t="str">
        <f t="shared" si="11"/>
        <v/>
      </c>
      <c r="M240" s="8" t="str">
        <f t="shared" si="12"/>
        <v/>
      </c>
    </row>
    <row r="241" spans="10:13">
      <c r="J241" t="str">
        <f t="shared" si="10"/>
        <v/>
      </c>
      <c r="K241" t="str">
        <f t="shared" si="11"/>
        <v/>
      </c>
      <c r="M241" s="8" t="str">
        <f t="shared" si="12"/>
        <v/>
      </c>
    </row>
    <row r="242" spans="10:13">
      <c r="J242" t="str">
        <f t="shared" si="10"/>
        <v/>
      </c>
      <c r="K242" t="str">
        <f t="shared" si="11"/>
        <v/>
      </c>
      <c r="M242" s="8" t="str">
        <f t="shared" si="12"/>
        <v/>
      </c>
    </row>
    <row r="243" spans="10:13">
      <c r="J243" t="str">
        <f t="shared" si="10"/>
        <v/>
      </c>
      <c r="K243" t="str">
        <f t="shared" si="11"/>
        <v/>
      </c>
      <c r="M243" s="8" t="str">
        <f t="shared" si="12"/>
        <v/>
      </c>
    </row>
    <row r="244" spans="10:13">
      <c r="J244" t="str">
        <f t="shared" si="10"/>
        <v/>
      </c>
      <c r="K244" t="str">
        <f t="shared" si="11"/>
        <v/>
      </c>
      <c r="M244" s="8" t="str">
        <f t="shared" si="12"/>
        <v/>
      </c>
    </row>
    <row r="245" spans="10:13">
      <c r="J245" t="str">
        <f t="shared" si="10"/>
        <v/>
      </c>
      <c r="K245" t="str">
        <f t="shared" si="11"/>
        <v/>
      </c>
      <c r="M245" s="8" t="str">
        <f t="shared" si="12"/>
        <v/>
      </c>
    </row>
    <row r="246" spans="10:13">
      <c r="J246" t="str">
        <f t="shared" si="10"/>
        <v/>
      </c>
      <c r="K246" t="str">
        <f t="shared" si="11"/>
        <v/>
      </c>
      <c r="M246" s="8" t="str">
        <f t="shared" si="12"/>
        <v/>
      </c>
    </row>
    <row r="247" spans="10:13">
      <c r="J247" t="str">
        <f t="shared" si="10"/>
        <v/>
      </c>
      <c r="K247" t="str">
        <f t="shared" si="11"/>
        <v/>
      </c>
      <c r="M247" s="8" t="str">
        <f t="shared" si="12"/>
        <v/>
      </c>
    </row>
    <row r="248" spans="10:13">
      <c r="J248" t="str">
        <f t="shared" si="10"/>
        <v/>
      </c>
      <c r="K248" t="str">
        <f t="shared" si="11"/>
        <v/>
      </c>
      <c r="M248" s="8" t="str">
        <f t="shared" si="12"/>
        <v/>
      </c>
    </row>
    <row r="249" spans="10:13">
      <c r="J249" t="str">
        <f t="shared" si="10"/>
        <v/>
      </c>
      <c r="K249" t="str">
        <f t="shared" si="11"/>
        <v/>
      </c>
      <c r="M249" s="8" t="str">
        <f t="shared" si="12"/>
        <v/>
      </c>
    </row>
    <row r="250" spans="10:13">
      <c r="J250" t="str">
        <f t="shared" si="10"/>
        <v/>
      </c>
      <c r="K250" t="str">
        <f t="shared" si="11"/>
        <v/>
      </c>
      <c r="M250" s="8" t="str">
        <f t="shared" si="12"/>
        <v/>
      </c>
    </row>
    <row r="251" spans="10:13">
      <c r="J251" t="str">
        <f t="shared" si="10"/>
        <v/>
      </c>
      <c r="K251" t="str">
        <f t="shared" si="11"/>
        <v/>
      </c>
      <c r="M251" s="8" t="str">
        <f t="shared" si="12"/>
        <v/>
      </c>
    </row>
    <row r="252" spans="10:13">
      <c r="J252" t="str">
        <f t="shared" si="10"/>
        <v/>
      </c>
      <c r="K252" t="str">
        <f t="shared" si="11"/>
        <v/>
      </c>
      <c r="M252" s="8" t="str">
        <f t="shared" si="12"/>
        <v/>
      </c>
    </row>
    <row r="253" spans="10:13">
      <c r="J253" t="str">
        <f t="shared" si="10"/>
        <v/>
      </c>
      <c r="K253" t="str">
        <f t="shared" si="11"/>
        <v/>
      </c>
      <c r="M253" s="8" t="str">
        <f t="shared" si="12"/>
        <v/>
      </c>
    </row>
    <row r="254" spans="10:13">
      <c r="J254" t="str">
        <f t="shared" si="10"/>
        <v/>
      </c>
      <c r="K254" t="str">
        <f t="shared" si="11"/>
        <v/>
      </c>
      <c r="M254" s="8" t="str">
        <f t="shared" si="12"/>
        <v/>
      </c>
    </row>
    <row r="255" spans="10:13">
      <c r="J255" t="str">
        <f t="shared" si="10"/>
        <v/>
      </c>
      <c r="K255" t="str">
        <f t="shared" si="11"/>
        <v/>
      </c>
      <c r="M255" s="8" t="str">
        <f t="shared" si="12"/>
        <v/>
      </c>
    </row>
    <row r="256" spans="10:13">
      <c r="J256" t="str">
        <f t="shared" si="10"/>
        <v/>
      </c>
      <c r="K256" t="str">
        <f t="shared" si="11"/>
        <v/>
      </c>
      <c r="M256" s="8" t="str">
        <f t="shared" si="12"/>
        <v/>
      </c>
    </row>
    <row r="257" spans="10:13">
      <c r="J257" t="str">
        <f t="shared" si="10"/>
        <v/>
      </c>
      <c r="K257" t="str">
        <f t="shared" si="11"/>
        <v/>
      </c>
      <c r="M257" s="8" t="str">
        <f t="shared" si="12"/>
        <v/>
      </c>
    </row>
    <row r="258" spans="10:13">
      <c r="J258" t="str">
        <f t="shared" si="10"/>
        <v/>
      </c>
      <c r="K258" t="str">
        <f t="shared" si="11"/>
        <v/>
      </c>
      <c r="M258" s="8" t="str">
        <f t="shared" si="12"/>
        <v/>
      </c>
    </row>
    <row r="259" spans="10:13">
      <c r="J259" t="str">
        <f t="shared" si="10"/>
        <v/>
      </c>
      <c r="K259" t="str">
        <f t="shared" si="11"/>
        <v/>
      </c>
      <c r="M259" s="8" t="str">
        <f t="shared" si="12"/>
        <v/>
      </c>
    </row>
    <row r="260" spans="10:13">
      <c r="J260" t="str">
        <f t="shared" si="10"/>
        <v/>
      </c>
      <c r="K260" t="str">
        <f t="shared" si="11"/>
        <v/>
      </c>
      <c r="M260" s="8" t="str">
        <f t="shared" si="12"/>
        <v/>
      </c>
    </row>
    <row r="261" spans="10:13">
      <c r="J261" t="str">
        <f t="shared" si="10"/>
        <v/>
      </c>
      <c r="K261" t="str">
        <f t="shared" si="11"/>
        <v/>
      </c>
      <c r="M261" s="8" t="str">
        <f t="shared" si="12"/>
        <v/>
      </c>
    </row>
    <row r="262" spans="10:13">
      <c r="J262" t="str">
        <f t="shared" si="10"/>
        <v/>
      </c>
      <c r="K262" t="str">
        <f t="shared" si="11"/>
        <v/>
      </c>
      <c r="M262" s="8" t="str">
        <f t="shared" si="12"/>
        <v/>
      </c>
    </row>
    <row r="263" spans="10:13">
      <c r="J263" t="str">
        <f t="shared" ref="J263:J326" si="13">IF($I263="B","Baixa",IF($I263="M","Média",IF($I263="","","Alta")))</f>
        <v/>
      </c>
      <c r="K263" t="str">
        <f t="shared" ref="K263:K326" si="14">IF(ISBLANK(F263),"",IF(F263="ALI",IF(I263="B",7,IF(I263="M",10,15)),IF(F263="AIE",IF(I263="B",5,IF(I263="M",7,10)),IF(F263="SE",IF(I263="B",4,IF(I263="M",5,7)),IF(OR(F263="EE",F263="CE"),IF(I263="B",3,IF(I263="M",4,6)))))))</f>
        <v/>
      </c>
      <c r="M263" s="8" t="str">
        <f t="shared" si="12"/>
        <v/>
      </c>
    </row>
    <row r="264" spans="10:13">
      <c r="J264" t="str">
        <f t="shared" si="13"/>
        <v/>
      </c>
      <c r="K264" t="str">
        <f t="shared" si="14"/>
        <v/>
      </c>
      <c r="M264" s="8" t="str">
        <f t="shared" ref="M264:M327" si="15">IF(OR(E264="",E264="Refinamento"),"",K264*L264)</f>
        <v/>
      </c>
    </row>
    <row r="265" spans="10:13">
      <c r="J265" t="str">
        <f t="shared" si="13"/>
        <v/>
      </c>
      <c r="K265" t="str">
        <f t="shared" si="14"/>
        <v/>
      </c>
      <c r="M265" s="8" t="str">
        <f t="shared" si="15"/>
        <v/>
      </c>
    </row>
    <row r="266" spans="10:13">
      <c r="J266" t="str">
        <f t="shared" si="13"/>
        <v/>
      </c>
      <c r="K266" t="str">
        <f t="shared" si="14"/>
        <v/>
      </c>
      <c r="M266" s="8" t="str">
        <f t="shared" si="15"/>
        <v/>
      </c>
    </row>
    <row r="267" spans="10:13">
      <c r="J267" t="str">
        <f t="shared" si="13"/>
        <v/>
      </c>
      <c r="K267" t="str">
        <f t="shared" si="14"/>
        <v/>
      </c>
      <c r="M267" s="8" t="str">
        <f t="shared" si="15"/>
        <v/>
      </c>
    </row>
    <row r="268" spans="10:13">
      <c r="J268" t="str">
        <f t="shared" si="13"/>
        <v/>
      </c>
      <c r="K268" t="str">
        <f t="shared" si="14"/>
        <v/>
      </c>
      <c r="M268" s="8" t="str">
        <f t="shared" si="15"/>
        <v/>
      </c>
    </row>
    <row r="269" spans="10:13">
      <c r="J269" t="str">
        <f t="shared" si="13"/>
        <v/>
      </c>
      <c r="K269" t="str">
        <f t="shared" si="14"/>
        <v/>
      </c>
      <c r="M269" s="8" t="str">
        <f t="shared" si="15"/>
        <v/>
      </c>
    </row>
    <row r="270" spans="10:13">
      <c r="J270" t="str">
        <f t="shared" si="13"/>
        <v/>
      </c>
      <c r="K270" t="str">
        <f t="shared" si="14"/>
        <v/>
      </c>
      <c r="M270" s="8" t="str">
        <f t="shared" si="15"/>
        <v/>
      </c>
    </row>
    <row r="271" spans="10:13">
      <c r="J271" t="str">
        <f t="shared" si="13"/>
        <v/>
      </c>
      <c r="K271" t="str">
        <f t="shared" si="14"/>
        <v/>
      </c>
      <c r="M271" s="8" t="str">
        <f t="shared" si="15"/>
        <v/>
      </c>
    </row>
    <row r="272" spans="10:13">
      <c r="J272" t="str">
        <f t="shared" si="13"/>
        <v/>
      </c>
      <c r="K272" t="str">
        <f t="shared" si="14"/>
        <v/>
      </c>
      <c r="M272" s="8" t="str">
        <f t="shared" si="15"/>
        <v/>
      </c>
    </row>
    <row r="273" spans="10:13">
      <c r="J273" t="str">
        <f t="shared" si="13"/>
        <v/>
      </c>
      <c r="K273" t="str">
        <f t="shared" si="14"/>
        <v/>
      </c>
      <c r="M273" s="8" t="str">
        <f t="shared" si="15"/>
        <v/>
      </c>
    </row>
    <row r="274" spans="10:13">
      <c r="J274" t="str">
        <f t="shared" si="13"/>
        <v/>
      </c>
      <c r="K274" t="str">
        <f t="shared" si="14"/>
        <v/>
      </c>
      <c r="M274" s="8" t="str">
        <f t="shared" si="15"/>
        <v/>
      </c>
    </row>
    <row r="275" spans="10:13">
      <c r="J275" t="str">
        <f t="shared" si="13"/>
        <v/>
      </c>
      <c r="K275" t="str">
        <f t="shared" si="14"/>
        <v/>
      </c>
      <c r="M275" s="8" t="str">
        <f t="shared" si="15"/>
        <v/>
      </c>
    </row>
    <row r="276" spans="10:13">
      <c r="J276" t="str">
        <f t="shared" si="13"/>
        <v/>
      </c>
      <c r="K276" t="str">
        <f t="shared" si="14"/>
        <v/>
      </c>
      <c r="M276" s="8" t="str">
        <f t="shared" si="15"/>
        <v/>
      </c>
    </row>
    <row r="277" spans="10:13">
      <c r="J277" t="str">
        <f t="shared" si="13"/>
        <v/>
      </c>
      <c r="K277" t="str">
        <f t="shared" si="14"/>
        <v/>
      </c>
      <c r="M277" s="8" t="str">
        <f t="shared" si="15"/>
        <v/>
      </c>
    </row>
    <row r="278" spans="10:13">
      <c r="J278" t="str">
        <f t="shared" si="13"/>
        <v/>
      </c>
      <c r="K278" t="str">
        <f t="shared" si="14"/>
        <v/>
      </c>
      <c r="M278" s="8" t="str">
        <f t="shared" si="15"/>
        <v/>
      </c>
    </row>
    <row r="279" spans="10:13">
      <c r="J279" t="str">
        <f t="shared" si="13"/>
        <v/>
      </c>
      <c r="K279" t="str">
        <f t="shared" si="14"/>
        <v/>
      </c>
      <c r="M279" s="8" t="str">
        <f t="shared" si="15"/>
        <v/>
      </c>
    </row>
    <row r="280" spans="10:13">
      <c r="J280" t="str">
        <f t="shared" si="13"/>
        <v/>
      </c>
      <c r="K280" t="str">
        <f t="shared" si="14"/>
        <v/>
      </c>
      <c r="M280" s="8" t="str">
        <f t="shared" si="15"/>
        <v/>
      </c>
    </row>
    <row r="281" spans="10:13">
      <c r="J281" t="str">
        <f t="shared" si="13"/>
        <v/>
      </c>
      <c r="K281" t="str">
        <f t="shared" si="14"/>
        <v/>
      </c>
      <c r="M281" s="8" t="str">
        <f t="shared" si="15"/>
        <v/>
      </c>
    </row>
    <row r="282" spans="10:13">
      <c r="J282" t="str">
        <f t="shared" si="13"/>
        <v/>
      </c>
      <c r="K282" t="str">
        <f t="shared" si="14"/>
        <v/>
      </c>
      <c r="M282" s="8" t="str">
        <f t="shared" si="15"/>
        <v/>
      </c>
    </row>
    <row r="283" spans="10:13">
      <c r="J283" t="str">
        <f t="shared" si="13"/>
        <v/>
      </c>
      <c r="K283" t="str">
        <f t="shared" si="14"/>
        <v/>
      </c>
      <c r="M283" s="8" t="str">
        <f t="shared" si="15"/>
        <v/>
      </c>
    </row>
    <row r="284" spans="10:13">
      <c r="J284" t="str">
        <f t="shared" si="13"/>
        <v/>
      </c>
      <c r="K284" t="str">
        <f t="shared" si="14"/>
        <v/>
      </c>
      <c r="M284" s="8" t="str">
        <f t="shared" si="15"/>
        <v/>
      </c>
    </row>
    <row r="285" spans="10:13">
      <c r="J285" t="str">
        <f t="shared" si="13"/>
        <v/>
      </c>
      <c r="K285" t="str">
        <f t="shared" si="14"/>
        <v/>
      </c>
      <c r="M285" s="8" t="str">
        <f t="shared" si="15"/>
        <v/>
      </c>
    </row>
    <row r="286" spans="10:13">
      <c r="J286" t="str">
        <f t="shared" si="13"/>
        <v/>
      </c>
      <c r="K286" t="str">
        <f t="shared" si="14"/>
        <v/>
      </c>
      <c r="M286" s="8" t="str">
        <f t="shared" si="15"/>
        <v/>
      </c>
    </row>
    <row r="287" spans="10:13">
      <c r="J287" t="str">
        <f t="shared" si="13"/>
        <v/>
      </c>
      <c r="K287" t="str">
        <f t="shared" si="14"/>
        <v/>
      </c>
      <c r="M287" s="8" t="str">
        <f t="shared" si="15"/>
        <v/>
      </c>
    </row>
    <row r="288" spans="10:13">
      <c r="J288" t="str">
        <f t="shared" si="13"/>
        <v/>
      </c>
      <c r="K288" t="str">
        <f t="shared" si="14"/>
        <v/>
      </c>
      <c r="M288" s="8" t="str">
        <f t="shared" si="15"/>
        <v/>
      </c>
    </row>
    <row r="289" spans="10:13">
      <c r="J289" t="str">
        <f t="shared" si="13"/>
        <v/>
      </c>
      <c r="K289" t="str">
        <f t="shared" si="14"/>
        <v/>
      </c>
      <c r="M289" s="8" t="str">
        <f t="shared" si="15"/>
        <v/>
      </c>
    </row>
    <row r="290" spans="10:13">
      <c r="J290" t="str">
        <f t="shared" si="13"/>
        <v/>
      </c>
      <c r="K290" t="str">
        <f t="shared" si="14"/>
        <v/>
      </c>
      <c r="M290" s="8" t="str">
        <f t="shared" si="15"/>
        <v/>
      </c>
    </row>
    <row r="291" spans="10:13">
      <c r="J291" t="str">
        <f t="shared" si="13"/>
        <v/>
      </c>
      <c r="K291" t="str">
        <f t="shared" si="14"/>
        <v/>
      </c>
      <c r="M291" s="8" t="str">
        <f t="shared" si="15"/>
        <v/>
      </c>
    </row>
    <row r="292" spans="10:13">
      <c r="J292" t="str">
        <f t="shared" si="13"/>
        <v/>
      </c>
      <c r="K292" t="str">
        <f t="shared" si="14"/>
        <v/>
      </c>
      <c r="M292" s="8" t="str">
        <f t="shared" si="15"/>
        <v/>
      </c>
    </row>
    <row r="293" spans="10:13">
      <c r="J293" t="str">
        <f t="shared" si="13"/>
        <v/>
      </c>
      <c r="K293" t="str">
        <f t="shared" si="14"/>
        <v/>
      </c>
      <c r="M293" s="8" t="str">
        <f t="shared" si="15"/>
        <v/>
      </c>
    </row>
    <row r="294" spans="10:13">
      <c r="J294" t="str">
        <f t="shared" si="13"/>
        <v/>
      </c>
      <c r="K294" t="str">
        <f t="shared" si="14"/>
        <v/>
      </c>
      <c r="M294" s="8" t="str">
        <f t="shared" si="15"/>
        <v/>
      </c>
    </row>
    <row r="295" spans="10:13">
      <c r="J295" t="str">
        <f t="shared" si="13"/>
        <v/>
      </c>
      <c r="K295" t="str">
        <f t="shared" si="14"/>
        <v/>
      </c>
      <c r="M295" s="8" t="str">
        <f t="shared" si="15"/>
        <v/>
      </c>
    </row>
    <row r="296" spans="10:13">
      <c r="J296" t="str">
        <f t="shared" si="13"/>
        <v/>
      </c>
      <c r="K296" t="str">
        <f t="shared" si="14"/>
        <v/>
      </c>
      <c r="M296" s="8" t="str">
        <f t="shared" si="15"/>
        <v/>
      </c>
    </row>
    <row r="297" spans="10:13">
      <c r="J297" t="str">
        <f t="shared" si="13"/>
        <v/>
      </c>
      <c r="K297" t="str">
        <f t="shared" si="14"/>
        <v/>
      </c>
      <c r="M297" s="8" t="str">
        <f t="shared" si="15"/>
        <v/>
      </c>
    </row>
    <row r="298" spans="10:13">
      <c r="J298" t="str">
        <f t="shared" si="13"/>
        <v/>
      </c>
      <c r="K298" t="str">
        <f t="shared" si="14"/>
        <v/>
      </c>
      <c r="M298" s="8" t="str">
        <f t="shared" si="15"/>
        <v/>
      </c>
    </row>
    <row r="299" spans="10:13">
      <c r="J299" t="str">
        <f t="shared" si="13"/>
        <v/>
      </c>
      <c r="K299" t="str">
        <f t="shared" si="14"/>
        <v/>
      </c>
      <c r="M299" s="8" t="str">
        <f t="shared" si="15"/>
        <v/>
      </c>
    </row>
    <row r="300" spans="10:13">
      <c r="J300" t="str">
        <f t="shared" si="13"/>
        <v/>
      </c>
      <c r="K300" t="str">
        <f t="shared" si="14"/>
        <v/>
      </c>
      <c r="M300" s="8" t="str">
        <f t="shared" si="15"/>
        <v/>
      </c>
    </row>
    <row r="301" spans="10:13">
      <c r="J301" t="str">
        <f t="shared" si="13"/>
        <v/>
      </c>
      <c r="K301" t="str">
        <f t="shared" si="14"/>
        <v/>
      </c>
      <c r="M301" s="8" t="str">
        <f t="shared" si="15"/>
        <v/>
      </c>
    </row>
    <row r="302" spans="10:13">
      <c r="J302" t="str">
        <f t="shared" si="13"/>
        <v/>
      </c>
      <c r="K302" t="str">
        <f t="shared" si="14"/>
        <v/>
      </c>
      <c r="M302" s="8" t="str">
        <f t="shared" si="15"/>
        <v/>
      </c>
    </row>
    <row r="303" spans="10:13">
      <c r="J303" t="str">
        <f t="shared" si="13"/>
        <v/>
      </c>
      <c r="K303" t="str">
        <f t="shared" si="14"/>
        <v/>
      </c>
      <c r="M303" s="8" t="str">
        <f t="shared" si="15"/>
        <v/>
      </c>
    </row>
    <row r="304" spans="10:13">
      <c r="J304" t="str">
        <f t="shared" si="13"/>
        <v/>
      </c>
      <c r="K304" t="str">
        <f t="shared" si="14"/>
        <v/>
      </c>
      <c r="M304" s="8" t="str">
        <f t="shared" si="15"/>
        <v/>
      </c>
    </row>
    <row r="305" spans="10:13">
      <c r="J305" t="str">
        <f t="shared" si="13"/>
        <v/>
      </c>
      <c r="K305" t="str">
        <f t="shared" si="14"/>
        <v/>
      </c>
      <c r="M305" s="8" t="str">
        <f t="shared" si="15"/>
        <v/>
      </c>
    </row>
    <row r="306" spans="10:13">
      <c r="J306" t="str">
        <f t="shared" si="13"/>
        <v/>
      </c>
      <c r="K306" t="str">
        <f t="shared" si="14"/>
        <v/>
      </c>
      <c r="M306" s="8" t="str">
        <f t="shared" si="15"/>
        <v/>
      </c>
    </row>
    <row r="307" spans="10:13">
      <c r="J307" t="str">
        <f t="shared" si="13"/>
        <v/>
      </c>
      <c r="K307" t="str">
        <f t="shared" si="14"/>
        <v/>
      </c>
      <c r="M307" s="8" t="str">
        <f t="shared" si="15"/>
        <v/>
      </c>
    </row>
    <row r="308" spans="10:13">
      <c r="J308" t="str">
        <f t="shared" si="13"/>
        <v/>
      </c>
      <c r="K308" t="str">
        <f t="shared" si="14"/>
        <v/>
      </c>
      <c r="M308" s="8" t="str">
        <f t="shared" si="15"/>
        <v/>
      </c>
    </row>
    <row r="309" spans="10:13">
      <c r="J309" t="str">
        <f t="shared" si="13"/>
        <v/>
      </c>
      <c r="K309" t="str">
        <f t="shared" si="14"/>
        <v/>
      </c>
      <c r="M309" s="8" t="str">
        <f t="shared" si="15"/>
        <v/>
      </c>
    </row>
    <row r="310" spans="10:13">
      <c r="J310" t="str">
        <f t="shared" si="13"/>
        <v/>
      </c>
      <c r="K310" t="str">
        <f t="shared" si="14"/>
        <v/>
      </c>
      <c r="M310" s="8" t="str">
        <f t="shared" si="15"/>
        <v/>
      </c>
    </row>
    <row r="311" spans="10:13">
      <c r="J311" t="str">
        <f t="shared" si="13"/>
        <v/>
      </c>
      <c r="K311" t="str">
        <f t="shared" si="14"/>
        <v/>
      </c>
      <c r="M311" s="8" t="str">
        <f t="shared" si="15"/>
        <v/>
      </c>
    </row>
    <row r="312" spans="10:13">
      <c r="J312" t="str">
        <f t="shared" si="13"/>
        <v/>
      </c>
      <c r="K312" t="str">
        <f t="shared" si="14"/>
        <v/>
      </c>
      <c r="M312" s="8" t="str">
        <f t="shared" si="15"/>
        <v/>
      </c>
    </row>
    <row r="313" spans="10:13">
      <c r="J313" t="str">
        <f t="shared" si="13"/>
        <v/>
      </c>
      <c r="K313" t="str">
        <f t="shared" si="14"/>
        <v/>
      </c>
      <c r="M313" s="8" t="str">
        <f t="shared" si="15"/>
        <v/>
      </c>
    </row>
    <row r="314" spans="10:13">
      <c r="J314" t="str">
        <f t="shared" si="13"/>
        <v/>
      </c>
      <c r="K314" t="str">
        <f t="shared" si="14"/>
        <v/>
      </c>
      <c r="M314" s="8" t="str">
        <f t="shared" si="15"/>
        <v/>
      </c>
    </row>
    <row r="315" spans="10:13">
      <c r="J315" t="str">
        <f t="shared" si="13"/>
        <v/>
      </c>
      <c r="K315" t="str">
        <f t="shared" si="14"/>
        <v/>
      </c>
      <c r="M315" s="8" t="str">
        <f t="shared" si="15"/>
        <v/>
      </c>
    </row>
    <row r="316" spans="10:13">
      <c r="J316" t="str">
        <f t="shared" si="13"/>
        <v/>
      </c>
      <c r="K316" t="str">
        <f t="shared" si="14"/>
        <v/>
      </c>
      <c r="M316" s="8" t="str">
        <f t="shared" si="15"/>
        <v/>
      </c>
    </row>
    <row r="317" spans="10:13">
      <c r="J317" t="str">
        <f t="shared" si="13"/>
        <v/>
      </c>
      <c r="K317" t="str">
        <f t="shared" si="14"/>
        <v/>
      </c>
      <c r="M317" s="8" t="str">
        <f t="shared" si="15"/>
        <v/>
      </c>
    </row>
    <row r="318" spans="10:13">
      <c r="J318" t="str">
        <f t="shared" si="13"/>
        <v/>
      </c>
      <c r="K318" t="str">
        <f t="shared" si="14"/>
        <v/>
      </c>
      <c r="M318" s="8" t="str">
        <f t="shared" si="15"/>
        <v/>
      </c>
    </row>
    <row r="319" spans="10:13">
      <c r="J319" t="str">
        <f t="shared" si="13"/>
        <v/>
      </c>
      <c r="K319" t="str">
        <f t="shared" si="14"/>
        <v/>
      </c>
      <c r="M319" s="8" t="str">
        <f t="shared" si="15"/>
        <v/>
      </c>
    </row>
    <row r="320" spans="10:13">
      <c r="J320" t="str">
        <f t="shared" si="13"/>
        <v/>
      </c>
      <c r="K320" t="str">
        <f t="shared" si="14"/>
        <v/>
      </c>
      <c r="M320" s="8" t="str">
        <f t="shared" si="15"/>
        <v/>
      </c>
    </row>
    <row r="321" spans="10:13">
      <c r="J321" t="str">
        <f t="shared" si="13"/>
        <v/>
      </c>
      <c r="K321" t="str">
        <f t="shared" si="14"/>
        <v/>
      </c>
      <c r="M321" s="8" t="str">
        <f t="shared" si="15"/>
        <v/>
      </c>
    </row>
    <row r="322" spans="10:13">
      <c r="J322" t="str">
        <f t="shared" si="13"/>
        <v/>
      </c>
      <c r="K322" t="str">
        <f t="shared" si="14"/>
        <v/>
      </c>
      <c r="M322" s="8" t="str">
        <f t="shared" si="15"/>
        <v/>
      </c>
    </row>
    <row r="323" spans="10:13">
      <c r="J323" t="str">
        <f t="shared" si="13"/>
        <v/>
      </c>
      <c r="K323" t="str">
        <f t="shared" si="14"/>
        <v/>
      </c>
      <c r="M323" s="8" t="str">
        <f t="shared" si="15"/>
        <v/>
      </c>
    </row>
    <row r="324" spans="10:13">
      <c r="J324" t="str">
        <f t="shared" si="13"/>
        <v/>
      </c>
      <c r="K324" t="str">
        <f t="shared" si="14"/>
        <v/>
      </c>
      <c r="M324" s="8" t="str">
        <f t="shared" si="15"/>
        <v/>
      </c>
    </row>
    <row r="325" spans="10:13">
      <c r="J325" t="str">
        <f t="shared" si="13"/>
        <v/>
      </c>
      <c r="K325" t="str">
        <f t="shared" si="14"/>
        <v/>
      </c>
      <c r="M325" s="8" t="str">
        <f t="shared" si="15"/>
        <v/>
      </c>
    </row>
    <row r="326" spans="10:13">
      <c r="J326" t="str">
        <f t="shared" si="13"/>
        <v/>
      </c>
      <c r="K326" t="str">
        <f t="shared" si="14"/>
        <v/>
      </c>
      <c r="M326" s="8" t="str">
        <f t="shared" si="15"/>
        <v/>
      </c>
    </row>
    <row r="327" spans="10:13">
      <c r="J327" t="str">
        <f t="shared" ref="J327:J390" si="16">IF($I327="B","Baixa",IF($I327="M","Média",IF($I327="","","Alta")))</f>
        <v/>
      </c>
      <c r="K327" t="str">
        <f t="shared" ref="K327:K390" si="17">IF(ISBLANK(F327),"",IF(F327="ALI",IF(I327="B",7,IF(I327="M",10,15)),IF(F327="AIE",IF(I327="B",5,IF(I327="M",7,10)),IF(F327="SE",IF(I327="B",4,IF(I327="M",5,7)),IF(OR(F327="EE",F327="CE"),IF(I327="B",3,IF(I327="M",4,6)))))))</f>
        <v/>
      </c>
      <c r="M327" s="8" t="str">
        <f t="shared" si="15"/>
        <v/>
      </c>
    </row>
    <row r="328" spans="10:13">
      <c r="J328" t="str">
        <f t="shared" si="16"/>
        <v/>
      </c>
      <c r="K328" t="str">
        <f t="shared" si="17"/>
        <v/>
      </c>
      <c r="M328" s="8" t="str">
        <f t="shared" ref="M328:M391" si="18">IF(OR(E328="",E328="Refinamento"),"",K328*L328)</f>
        <v/>
      </c>
    </row>
    <row r="329" spans="10:13">
      <c r="J329" t="str">
        <f t="shared" si="16"/>
        <v/>
      </c>
      <c r="K329" t="str">
        <f t="shared" si="17"/>
        <v/>
      </c>
      <c r="M329" s="8" t="str">
        <f t="shared" si="18"/>
        <v/>
      </c>
    </row>
    <row r="330" spans="10:13">
      <c r="J330" t="str">
        <f t="shared" si="16"/>
        <v/>
      </c>
      <c r="K330" t="str">
        <f t="shared" si="17"/>
        <v/>
      </c>
      <c r="M330" s="8" t="str">
        <f t="shared" si="18"/>
        <v/>
      </c>
    </row>
    <row r="331" spans="10:13">
      <c r="J331" t="str">
        <f t="shared" si="16"/>
        <v/>
      </c>
      <c r="K331" t="str">
        <f t="shared" si="17"/>
        <v/>
      </c>
      <c r="M331" s="8" t="str">
        <f t="shared" si="18"/>
        <v/>
      </c>
    </row>
    <row r="332" spans="10:13">
      <c r="J332" t="str">
        <f t="shared" si="16"/>
        <v/>
      </c>
      <c r="K332" t="str">
        <f t="shared" si="17"/>
        <v/>
      </c>
      <c r="M332" s="8" t="str">
        <f t="shared" si="18"/>
        <v/>
      </c>
    </row>
    <row r="333" spans="10:13">
      <c r="J333" t="str">
        <f t="shared" si="16"/>
        <v/>
      </c>
      <c r="K333" t="str">
        <f t="shared" si="17"/>
        <v/>
      </c>
      <c r="M333" s="8" t="str">
        <f t="shared" si="18"/>
        <v/>
      </c>
    </row>
    <row r="334" spans="10:13">
      <c r="J334" t="str">
        <f t="shared" si="16"/>
        <v/>
      </c>
      <c r="K334" t="str">
        <f t="shared" si="17"/>
        <v/>
      </c>
      <c r="M334" s="8" t="str">
        <f t="shared" si="18"/>
        <v/>
      </c>
    </row>
    <row r="335" spans="10:13">
      <c r="J335" t="str">
        <f t="shared" si="16"/>
        <v/>
      </c>
      <c r="K335" t="str">
        <f t="shared" si="17"/>
        <v/>
      </c>
      <c r="M335" s="8" t="str">
        <f t="shared" si="18"/>
        <v/>
      </c>
    </row>
    <row r="336" spans="10:13">
      <c r="J336" t="str">
        <f t="shared" si="16"/>
        <v/>
      </c>
      <c r="K336" t="str">
        <f t="shared" si="17"/>
        <v/>
      </c>
      <c r="M336" s="8" t="str">
        <f t="shared" si="18"/>
        <v/>
      </c>
    </row>
    <row r="337" spans="10:13">
      <c r="J337" t="str">
        <f t="shared" si="16"/>
        <v/>
      </c>
      <c r="K337" t="str">
        <f t="shared" si="17"/>
        <v/>
      </c>
      <c r="M337" s="8" t="str">
        <f t="shared" si="18"/>
        <v/>
      </c>
    </row>
    <row r="338" spans="10:13">
      <c r="J338" t="str">
        <f t="shared" si="16"/>
        <v/>
      </c>
      <c r="K338" t="str">
        <f t="shared" si="17"/>
        <v/>
      </c>
      <c r="M338" s="8" t="str">
        <f t="shared" si="18"/>
        <v/>
      </c>
    </row>
    <row r="339" spans="10:13">
      <c r="J339" t="str">
        <f t="shared" si="16"/>
        <v/>
      </c>
      <c r="K339" t="str">
        <f t="shared" si="17"/>
        <v/>
      </c>
      <c r="M339" s="8" t="str">
        <f t="shared" si="18"/>
        <v/>
      </c>
    </row>
    <row r="340" spans="10:13">
      <c r="J340" t="str">
        <f t="shared" si="16"/>
        <v/>
      </c>
      <c r="K340" t="str">
        <f t="shared" si="17"/>
        <v/>
      </c>
      <c r="M340" s="8" t="str">
        <f t="shared" si="18"/>
        <v/>
      </c>
    </row>
    <row r="341" spans="10:13">
      <c r="J341" t="str">
        <f t="shared" si="16"/>
        <v/>
      </c>
      <c r="K341" t="str">
        <f t="shared" si="17"/>
        <v/>
      </c>
      <c r="M341" s="8" t="str">
        <f t="shared" si="18"/>
        <v/>
      </c>
    </row>
    <row r="342" spans="10:13">
      <c r="J342" t="str">
        <f t="shared" si="16"/>
        <v/>
      </c>
      <c r="K342" t="str">
        <f t="shared" si="17"/>
        <v/>
      </c>
      <c r="M342" s="8" t="str">
        <f t="shared" si="18"/>
        <v/>
      </c>
    </row>
    <row r="343" spans="10:13">
      <c r="J343" t="str">
        <f t="shared" si="16"/>
        <v/>
      </c>
      <c r="K343" t="str">
        <f t="shared" si="17"/>
        <v/>
      </c>
      <c r="M343" s="8" t="str">
        <f t="shared" si="18"/>
        <v/>
      </c>
    </row>
    <row r="344" spans="10:13">
      <c r="J344" t="str">
        <f t="shared" si="16"/>
        <v/>
      </c>
      <c r="K344" t="str">
        <f t="shared" si="17"/>
        <v/>
      </c>
      <c r="M344" s="8" t="str">
        <f t="shared" si="18"/>
        <v/>
      </c>
    </row>
    <row r="345" spans="10:13">
      <c r="J345" t="str">
        <f t="shared" si="16"/>
        <v/>
      </c>
      <c r="K345" t="str">
        <f t="shared" si="17"/>
        <v/>
      </c>
      <c r="M345" s="8" t="str">
        <f t="shared" si="18"/>
        <v/>
      </c>
    </row>
    <row r="346" spans="10:13">
      <c r="J346" t="str">
        <f t="shared" si="16"/>
        <v/>
      </c>
      <c r="K346" t="str">
        <f t="shared" si="17"/>
        <v/>
      </c>
      <c r="M346" s="8" t="str">
        <f t="shared" si="18"/>
        <v/>
      </c>
    </row>
    <row r="347" spans="10:13">
      <c r="J347" t="str">
        <f t="shared" si="16"/>
        <v/>
      </c>
      <c r="K347" t="str">
        <f t="shared" si="17"/>
        <v/>
      </c>
      <c r="M347" s="8" t="str">
        <f t="shared" si="18"/>
        <v/>
      </c>
    </row>
    <row r="348" spans="10:13">
      <c r="J348" t="str">
        <f t="shared" si="16"/>
        <v/>
      </c>
      <c r="K348" t="str">
        <f t="shared" si="17"/>
        <v/>
      </c>
      <c r="M348" s="8" t="str">
        <f t="shared" si="18"/>
        <v/>
      </c>
    </row>
    <row r="349" spans="10:13">
      <c r="J349" t="str">
        <f t="shared" si="16"/>
        <v/>
      </c>
      <c r="K349" t="str">
        <f t="shared" si="17"/>
        <v/>
      </c>
      <c r="M349" s="8" t="str">
        <f t="shared" si="18"/>
        <v/>
      </c>
    </row>
    <row r="350" spans="10:13">
      <c r="J350" t="str">
        <f t="shared" si="16"/>
        <v/>
      </c>
      <c r="K350" t="str">
        <f t="shared" si="17"/>
        <v/>
      </c>
      <c r="M350" s="8" t="str">
        <f t="shared" si="18"/>
        <v/>
      </c>
    </row>
    <row r="351" spans="10:13">
      <c r="J351" t="str">
        <f t="shared" si="16"/>
        <v/>
      </c>
      <c r="K351" t="str">
        <f t="shared" si="17"/>
        <v/>
      </c>
      <c r="M351" s="8" t="str">
        <f t="shared" si="18"/>
        <v/>
      </c>
    </row>
    <row r="352" spans="10:13">
      <c r="J352" t="str">
        <f t="shared" si="16"/>
        <v/>
      </c>
      <c r="K352" t="str">
        <f t="shared" si="17"/>
        <v/>
      </c>
      <c r="M352" s="8" t="str">
        <f t="shared" si="18"/>
        <v/>
      </c>
    </row>
    <row r="353" spans="10:13">
      <c r="J353" t="str">
        <f t="shared" si="16"/>
        <v/>
      </c>
      <c r="K353" t="str">
        <f t="shared" si="17"/>
        <v/>
      </c>
      <c r="M353" s="8" t="str">
        <f t="shared" si="18"/>
        <v/>
      </c>
    </row>
    <row r="354" spans="10:13">
      <c r="J354" t="str">
        <f t="shared" si="16"/>
        <v/>
      </c>
      <c r="K354" t="str">
        <f t="shared" si="17"/>
        <v/>
      </c>
      <c r="M354" s="8" t="str">
        <f t="shared" si="18"/>
        <v/>
      </c>
    </row>
    <row r="355" spans="10:13">
      <c r="J355" t="str">
        <f t="shared" si="16"/>
        <v/>
      </c>
      <c r="K355" t="str">
        <f t="shared" si="17"/>
        <v/>
      </c>
      <c r="M355" s="8" t="str">
        <f t="shared" si="18"/>
        <v/>
      </c>
    </row>
    <row r="356" spans="10:13">
      <c r="J356" t="str">
        <f t="shared" si="16"/>
        <v/>
      </c>
      <c r="K356" t="str">
        <f t="shared" si="17"/>
        <v/>
      </c>
      <c r="M356" s="8" t="str">
        <f t="shared" si="18"/>
        <v/>
      </c>
    </row>
    <row r="357" spans="10:13">
      <c r="J357" t="str">
        <f t="shared" si="16"/>
        <v/>
      </c>
      <c r="K357" t="str">
        <f t="shared" si="17"/>
        <v/>
      </c>
      <c r="M357" s="8" t="str">
        <f t="shared" si="18"/>
        <v/>
      </c>
    </row>
    <row r="358" spans="10:13">
      <c r="J358" t="str">
        <f t="shared" si="16"/>
        <v/>
      </c>
      <c r="K358" t="str">
        <f t="shared" si="17"/>
        <v/>
      </c>
      <c r="M358" s="8" t="str">
        <f t="shared" si="18"/>
        <v/>
      </c>
    </row>
    <row r="359" spans="10:13">
      <c r="J359" t="str">
        <f t="shared" si="16"/>
        <v/>
      </c>
      <c r="K359" t="str">
        <f t="shared" si="17"/>
        <v/>
      </c>
      <c r="M359" s="8" t="str">
        <f t="shared" si="18"/>
        <v/>
      </c>
    </row>
    <row r="360" spans="10:13">
      <c r="J360" t="str">
        <f t="shared" si="16"/>
        <v/>
      </c>
      <c r="K360" t="str">
        <f t="shared" si="17"/>
        <v/>
      </c>
      <c r="M360" s="8" t="str">
        <f t="shared" si="18"/>
        <v/>
      </c>
    </row>
    <row r="361" spans="10:13">
      <c r="J361" t="str">
        <f t="shared" si="16"/>
        <v/>
      </c>
      <c r="K361" t="str">
        <f t="shared" si="17"/>
        <v/>
      </c>
      <c r="M361" s="8" t="str">
        <f t="shared" si="18"/>
        <v/>
      </c>
    </row>
    <row r="362" spans="10:13">
      <c r="J362" t="str">
        <f t="shared" si="16"/>
        <v/>
      </c>
      <c r="K362" t="str">
        <f t="shared" si="17"/>
        <v/>
      </c>
      <c r="M362" s="8" t="str">
        <f t="shared" si="18"/>
        <v/>
      </c>
    </row>
    <row r="363" spans="10:13">
      <c r="J363" t="str">
        <f t="shared" si="16"/>
        <v/>
      </c>
      <c r="K363" t="str">
        <f t="shared" si="17"/>
        <v/>
      </c>
      <c r="M363" s="8" t="str">
        <f t="shared" si="18"/>
        <v/>
      </c>
    </row>
    <row r="364" spans="10:13">
      <c r="J364" t="str">
        <f t="shared" si="16"/>
        <v/>
      </c>
      <c r="K364" t="str">
        <f t="shared" si="17"/>
        <v/>
      </c>
      <c r="M364" s="8" t="str">
        <f t="shared" si="18"/>
        <v/>
      </c>
    </row>
    <row r="365" spans="10:13">
      <c r="J365" t="str">
        <f t="shared" si="16"/>
        <v/>
      </c>
      <c r="K365" t="str">
        <f t="shared" si="17"/>
        <v/>
      </c>
      <c r="M365" s="8" t="str">
        <f t="shared" si="18"/>
        <v/>
      </c>
    </row>
    <row r="366" spans="10:13">
      <c r="J366" t="str">
        <f t="shared" si="16"/>
        <v/>
      </c>
      <c r="K366" t="str">
        <f t="shared" si="17"/>
        <v/>
      </c>
      <c r="M366" s="8" t="str">
        <f t="shared" si="18"/>
        <v/>
      </c>
    </row>
    <row r="367" spans="10:13">
      <c r="J367" t="str">
        <f t="shared" si="16"/>
        <v/>
      </c>
      <c r="K367" t="str">
        <f t="shared" si="17"/>
        <v/>
      </c>
      <c r="M367" s="8" t="str">
        <f t="shared" si="18"/>
        <v/>
      </c>
    </row>
    <row r="368" spans="10:13">
      <c r="J368" t="str">
        <f t="shared" si="16"/>
        <v/>
      </c>
      <c r="K368" t="str">
        <f t="shared" si="17"/>
        <v/>
      </c>
      <c r="M368" s="8" t="str">
        <f t="shared" si="18"/>
        <v/>
      </c>
    </row>
    <row r="369" spans="10:13">
      <c r="J369" t="str">
        <f t="shared" si="16"/>
        <v/>
      </c>
      <c r="K369" t="str">
        <f t="shared" si="17"/>
        <v/>
      </c>
      <c r="M369" s="8" t="str">
        <f t="shared" si="18"/>
        <v/>
      </c>
    </row>
    <row r="370" spans="10:13">
      <c r="J370" t="str">
        <f t="shared" si="16"/>
        <v/>
      </c>
      <c r="K370" t="str">
        <f t="shared" si="17"/>
        <v/>
      </c>
      <c r="M370" s="8" t="str">
        <f t="shared" si="18"/>
        <v/>
      </c>
    </row>
    <row r="371" spans="10:13">
      <c r="J371" t="str">
        <f t="shared" si="16"/>
        <v/>
      </c>
      <c r="K371" t="str">
        <f t="shared" si="17"/>
        <v/>
      </c>
      <c r="M371" s="8" t="str">
        <f t="shared" si="18"/>
        <v/>
      </c>
    </row>
    <row r="372" spans="10:13">
      <c r="J372" t="str">
        <f t="shared" si="16"/>
        <v/>
      </c>
      <c r="K372" t="str">
        <f t="shared" si="17"/>
        <v/>
      </c>
      <c r="M372" s="8" t="str">
        <f t="shared" si="18"/>
        <v/>
      </c>
    </row>
    <row r="373" spans="10:13">
      <c r="J373" t="str">
        <f t="shared" si="16"/>
        <v/>
      </c>
      <c r="K373" t="str">
        <f t="shared" si="17"/>
        <v/>
      </c>
      <c r="M373" s="8" t="str">
        <f t="shared" si="18"/>
        <v/>
      </c>
    </row>
    <row r="374" spans="10:13">
      <c r="J374" t="str">
        <f t="shared" si="16"/>
        <v/>
      </c>
      <c r="K374" t="str">
        <f t="shared" si="17"/>
        <v/>
      </c>
      <c r="M374" s="8" t="str">
        <f t="shared" si="18"/>
        <v/>
      </c>
    </row>
    <row r="375" spans="10:13">
      <c r="J375" t="str">
        <f t="shared" si="16"/>
        <v/>
      </c>
      <c r="K375" t="str">
        <f t="shared" si="17"/>
        <v/>
      </c>
      <c r="M375" s="8" t="str">
        <f t="shared" si="18"/>
        <v/>
      </c>
    </row>
    <row r="376" spans="10:13">
      <c r="J376" t="str">
        <f t="shared" si="16"/>
        <v/>
      </c>
      <c r="K376" t="str">
        <f t="shared" si="17"/>
        <v/>
      </c>
      <c r="M376" s="8" t="str">
        <f t="shared" si="18"/>
        <v/>
      </c>
    </row>
    <row r="377" spans="10:13">
      <c r="J377" t="str">
        <f t="shared" si="16"/>
        <v/>
      </c>
      <c r="K377" t="str">
        <f t="shared" si="17"/>
        <v/>
      </c>
      <c r="M377" s="8" t="str">
        <f t="shared" si="18"/>
        <v/>
      </c>
    </row>
    <row r="378" spans="10:13">
      <c r="J378" t="str">
        <f t="shared" si="16"/>
        <v/>
      </c>
      <c r="K378" t="str">
        <f t="shared" si="17"/>
        <v/>
      </c>
      <c r="M378" s="8" t="str">
        <f t="shared" si="18"/>
        <v/>
      </c>
    </row>
    <row r="379" spans="10:13">
      <c r="J379" t="str">
        <f t="shared" si="16"/>
        <v/>
      </c>
      <c r="K379" t="str">
        <f t="shared" si="17"/>
        <v/>
      </c>
      <c r="M379" s="8" t="str">
        <f t="shared" si="18"/>
        <v/>
      </c>
    </row>
    <row r="380" spans="10:13">
      <c r="J380" t="str">
        <f t="shared" si="16"/>
        <v/>
      </c>
      <c r="K380" t="str">
        <f t="shared" si="17"/>
        <v/>
      </c>
      <c r="M380" s="8" t="str">
        <f t="shared" si="18"/>
        <v/>
      </c>
    </row>
    <row r="381" spans="10:13">
      <c r="J381" t="str">
        <f t="shared" si="16"/>
        <v/>
      </c>
      <c r="K381" t="str">
        <f t="shared" si="17"/>
        <v/>
      </c>
      <c r="M381" s="8" t="str">
        <f t="shared" si="18"/>
        <v/>
      </c>
    </row>
    <row r="382" spans="10:13">
      <c r="J382" t="str">
        <f t="shared" si="16"/>
        <v/>
      </c>
      <c r="K382" t="str">
        <f t="shared" si="17"/>
        <v/>
      </c>
      <c r="M382" s="8" t="str">
        <f t="shared" si="18"/>
        <v/>
      </c>
    </row>
    <row r="383" spans="10:13">
      <c r="J383" t="str">
        <f t="shared" si="16"/>
        <v/>
      </c>
      <c r="K383" t="str">
        <f t="shared" si="17"/>
        <v/>
      </c>
      <c r="M383" s="8" t="str">
        <f t="shared" si="18"/>
        <v/>
      </c>
    </row>
    <row r="384" spans="10:13">
      <c r="J384" t="str">
        <f t="shared" si="16"/>
        <v/>
      </c>
      <c r="K384" t="str">
        <f t="shared" si="17"/>
        <v/>
      </c>
      <c r="M384" s="8" t="str">
        <f t="shared" si="18"/>
        <v/>
      </c>
    </row>
    <row r="385" spans="10:13">
      <c r="J385" t="str">
        <f t="shared" si="16"/>
        <v/>
      </c>
      <c r="K385" t="str">
        <f t="shared" si="17"/>
        <v/>
      </c>
      <c r="M385" s="8" t="str">
        <f t="shared" si="18"/>
        <v/>
      </c>
    </row>
    <row r="386" spans="10:13">
      <c r="J386" t="str">
        <f t="shared" si="16"/>
        <v/>
      </c>
      <c r="K386" t="str">
        <f t="shared" si="17"/>
        <v/>
      </c>
      <c r="M386" s="8" t="str">
        <f t="shared" si="18"/>
        <v/>
      </c>
    </row>
    <row r="387" spans="10:13">
      <c r="J387" t="str">
        <f t="shared" si="16"/>
        <v/>
      </c>
      <c r="K387" t="str">
        <f t="shared" si="17"/>
        <v/>
      </c>
      <c r="M387" s="8" t="str">
        <f t="shared" si="18"/>
        <v/>
      </c>
    </row>
    <row r="388" spans="10:13">
      <c r="J388" t="str">
        <f t="shared" si="16"/>
        <v/>
      </c>
      <c r="K388" t="str">
        <f t="shared" si="17"/>
        <v/>
      </c>
      <c r="M388" s="8" t="str">
        <f t="shared" si="18"/>
        <v/>
      </c>
    </row>
    <row r="389" spans="10:13">
      <c r="J389" t="str">
        <f t="shared" si="16"/>
        <v/>
      </c>
      <c r="K389" t="str">
        <f t="shared" si="17"/>
        <v/>
      </c>
      <c r="M389" s="8" t="str">
        <f t="shared" si="18"/>
        <v/>
      </c>
    </row>
    <row r="390" spans="10:13">
      <c r="J390" t="str">
        <f t="shared" si="16"/>
        <v/>
      </c>
      <c r="K390" t="str">
        <f t="shared" si="17"/>
        <v/>
      </c>
      <c r="M390" s="8" t="str">
        <f t="shared" si="18"/>
        <v/>
      </c>
    </row>
    <row r="391" spans="10:13">
      <c r="J391" t="str">
        <f t="shared" ref="J391:J454" si="19">IF($I391="B","Baixa",IF($I391="M","Média",IF($I391="","","Alta")))</f>
        <v/>
      </c>
      <c r="K391" t="str">
        <f t="shared" ref="K391:K454" si="20">IF(ISBLANK(F391),"",IF(F391="ALI",IF(I391="B",7,IF(I391="M",10,15)),IF(F391="AIE",IF(I391="B",5,IF(I391="M",7,10)),IF(F391="SE",IF(I391="B",4,IF(I391="M",5,7)),IF(OR(F391="EE",F391="CE"),IF(I391="B",3,IF(I391="M",4,6)))))))</f>
        <v/>
      </c>
      <c r="M391" s="8" t="str">
        <f t="shared" si="18"/>
        <v/>
      </c>
    </row>
    <row r="392" spans="10:13">
      <c r="J392" t="str">
        <f t="shared" si="19"/>
        <v/>
      </c>
      <c r="K392" t="str">
        <f t="shared" si="20"/>
        <v/>
      </c>
      <c r="M392" s="8" t="str">
        <f t="shared" ref="M392:M455" si="21">IF(OR(E392="",E392="Refinamento"),"",K392*L392)</f>
        <v/>
      </c>
    </row>
    <row r="393" spans="10:13">
      <c r="J393" t="str">
        <f t="shared" si="19"/>
        <v/>
      </c>
      <c r="K393" t="str">
        <f t="shared" si="20"/>
        <v/>
      </c>
      <c r="M393" s="8" t="str">
        <f t="shared" si="21"/>
        <v/>
      </c>
    </row>
    <row r="394" spans="10:13">
      <c r="J394" t="str">
        <f t="shared" si="19"/>
        <v/>
      </c>
      <c r="K394" t="str">
        <f t="shared" si="20"/>
        <v/>
      </c>
      <c r="M394" s="8" t="str">
        <f t="shared" si="21"/>
        <v/>
      </c>
    </row>
    <row r="395" spans="10:13">
      <c r="J395" t="str">
        <f t="shared" si="19"/>
        <v/>
      </c>
      <c r="K395" t="str">
        <f t="shared" si="20"/>
        <v/>
      </c>
      <c r="M395" s="8" t="str">
        <f t="shared" si="21"/>
        <v/>
      </c>
    </row>
    <row r="396" spans="10:13">
      <c r="J396" t="str">
        <f t="shared" si="19"/>
        <v/>
      </c>
      <c r="K396" t="str">
        <f t="shared" si="20"/>
        <v/>
      </c>
      <c r="M396" s="8" t="str">
        <f t="shared" si="21"/>
        <v/>
      </c>
    </row>
    <row r="397" spans="10:13">
      <c r="J397" t="str">
        <f t="shared" si="19"/>
        <v/>
      </c>
      <c r="K397" t="str">
        <f t="shared" si="20"/>
        <v/>
      </c>
      <c r="M397" s="8" t="str">
        <f t="shared" si="21"/>
        <v/>
      </c>
    </row>
    <row r="398" spans="10:13">
      <c r="J398" t="str">
        <f t="shared" si="19"/>
        <v/>
      </c>
      <c r="K398" t="str">
        <f t="shared" si="20"/>
        <v/>
      </c>
      <c r="M398" s="8" t="str">
        <f t="shared" si="21"/>
        <v/>
      </c>
    </row>
    <row r="399" spans="10:13">
      <c r="J399" t="str">
        <f t="shared" si="19"/>
        <v/>
      </c>
      <c r="K399" t="str">
        <f t="shared" si="20"/>
        <v/>
      </c>
      <c r="M399" s="8" t="str">
        <f t="shared" si="21"/>
        <v/>
      </c>
    </row>
    <row r="400" spans="10:13">
      <c r="J400" t="str">
        <f t="shared" si="19"/>
        <v/>
      </c>
      <c r="K400" t="str">
        <f t="shared" si="20"/>
        <v/>
      </c>
      <c r="M400" s="8" t="str">
        <f t="shared" si="21"/>
        <v/>
      </c>
    </row>
    <row r="401" spans="10:13">
      <c r="J401" t="str">
        <f t="shared" si="19"/>
        <v/>
      </c>
      <c r="K401" t="str">
        <f t="shared" si="20"/>
        <v/>
      </c>
      <c r="M401" s="8" t="str">
        <f t="shared" si="21"/>
        <v/>
      </c>
    </row>
    <row r="402" spans="10:13">
      <c r="J402" t="str">
        <f t="shared" si="19"/>
        <v/>
      </c>
      <c r="K402" t="str">
        <f t="shared" si="20"/>
        <v/>
      </c>
      <c r="M402" s="8" t="str">
        <f t="shared" si="21"/>
        <v/>
      </c>
    </row>
    <row r="403" spans="10:13">
      <c r="J403" t="str">
        <f t="shared" si="19"/>
        <v/>
      </c>
      <c r="K403" t="str">
        <f t="shared" si="20"/>
        <v/>
      </c>
      <c r="M403" s="8" t="str">
        <f t="shared" si="21"/>
        <v/>
      </c>
    </row>
    <row r="404" spans="10:13">
      <c r="J404" t="str">
        <f t="shared" si="19"/>
        <v/>
      </c>
      <c r="K404" t="str">
        <f t="shared" si="20"/>
        <v/>
      </c>
      <c r="M404" s="8" t="str">
        <f t="shared" si="21"/>
        <v/>
      </c>
    </row>
    <row r="405" spans="10:13">
      <c r="J405" t="str">
        <f t="shared" si="19"/>
        <v/>
      </c>
      <c r="K405" t="str">
        <f t="shared" si="20"/>
        <v/>
      </c>
      <c r="M405" s="8" t="str">
        <f t="shared" si="21"/>
        <v/>
      </c>
    </row>
    <row r="406" spans="10:13">
      <c r="J406" t="str">
        <f t="shared" si="19"/>
        <v/>
      </c>
      <c r="K406" t="str">
        <f t="shared" si="20"/>
        <v/>
      </c>
      <c r="M406" s="8" t="str">
        <f t="shared" si="21"/>
        <v/>
      </c>
    </row>
    <row r="407" spans="10:13">
      <c r="J407" t="str">
        <f t="shared" si="19"/>
        <v/>
      </c>
      <c r="K407" t="str">
        <f t="shared" si="20"/>
        <v/>
      </c>
      <c r="M407" s="8" t="str">
        <f t="shared" si="21"/>
        <v/>
      </c>
    </row>
    <row r="408" spans="10:13">
      <c r="J408" t="str">
        <f t="shared" si="19"/>
        <v/>
      </c>
      <c r="K408" t="str">
        <f t="shared" si="20"/>
        <v/>
      </c>
      <c r="M408" s="8" t="str">
        <f t="shared" si="21"/>
        <v/>
      </c>
    </row>
    <row r="409" spans="10:13">
      <c r="J409" t="str">
        <f t="shared" si="19"/>
        <v/>
      </c>
      <c r="K409" t="str">
        <f t="shared" si="20"/>
        <v/>
      </c>
      <c r="M409" s="8" t="str">
        <f t="shared" si="21"/>
        <v/>
      </c>
    </row>
    <row r="410" spans="10:13">
      <c r="J410" t="str">
        <f t="shared" si="19"/>
        <v/>
      </c>
      <c r="K410" t="str">
        <f t="shared" si="20"/>
        <v/>
      </c>
      <c r="M410" s="8" t="str">
        <f t="shared" si="21"/>
        <v/>
      </c>
    </row>
    <row r="411" spans="10:13">
      <c r="J411" t="str">
        <f t="shared" si="19"/>
        <v/>
      </c>
      <c r="K411" t="str">
        <f t="shared" si="20"/>
        <v/>
      </c>
      <c r="M411" s="8" t="str">
        <f t="shared" si="21"/>
        <v/>
      </c>
    </row>
    <row r="412" spans="10:13">
      <c r="J412" t="str">
        <f t="shared" si="19"/>
        <v/>
      </c>
      <c r="K412" t="str">
        <f t="shared" si="20"/>
        <v/>
      </c>
      <c r="M412" s="8" t="str">
        <f t="shared" si="21"/>
        <v/>
      </c>
    </row>
    <row r="413" spans="10:13">
      <c r="J413" t="str">
        <f t="shared" si="19"/>
        <v/>
      </c>
      <c r="K413" t="str">
        <f t="shared" si="20"/>
        <v/>
      </c>
      <c r="M413" s="8" t="str">
        <f t="shared" si="21"/>
        <v/>
      </c>
    </row>
    <row r="414" spans="10:13">
      <c r="J414" t="str">
        <f t="shared" si="19"/>
        <v/>
      </c>
      <c r="K414" t="str">
        <f t="shared" si="20"/>
        <v/>
      </c>
      <c r="M414" s="8" t="str">
        <f t="shared" si="21"/>
        <v/>
      </c>
    </row>
    <row r="415" spans="10:13">
      <c r="J415" t="str">
        <f t="shared" si="19"/>
        <v/>
      </c>
      <c r="K415" t="str">
        <f t="shared" si="20"/>
        <v/>
      </c>
      <c r="M415" s="8" t="str">
        <f t="shared" si="21"/>
        <v/>
      </c>
    </row>
    <row r="416" spans="10:13">
      <c r="J416" t="str">
        <f t="shared" si="19"/>
        <v/>
      </c>
      <c r="K416" t="str">
        <f t="shared" si="20"/>
        <v/>
      </c>
      <c r="M416" s="8" t="str">
        <f t="shared" si="21"/>
        <v/>
      </c>
    </row>
    <row r="417" spans="10:13">
      <c r="J417" t="str">
        <f t="shared" si="19"/>
        <v/>
      </c>
      <c r="K417" t="str">
        <f t="shared" si="20"/>
        <v/>
      </c>
      <c r="M417" s="8" t="str">
        <f t="shared" si="21"/>
        <v/>
      </c>
    </row>
    <row r="418" spans="10:13">
      <c r="J418" t="str">
        <f t="shared" si="19"/>
        <v/>
      </c>
      <c r="K418" t="str">
        <f t="shared" si="20"/>
        <v/>
      </c>
      <c r="M418" s="8" t="str">
        <f t="shared" si="21"/>
        <v/>
      </c>
    </row>
    <row r="419" spans="10:13">
      <c r="J419" t="str">
        <f t="shared" si="19"/>
        <v/>
      </c>
      <c r="K419" t="str">
        <f t="shared" si="20"/>
        <v/>
      </c>
      <c r="M419" s="8" t="str">
        <f t="shared" si="21"/>
        <v/>
      </c>
    </row>
    <row r="420" spans="10:13">
      <c r="J420" t="str">
        <f t="shared" si="19"/>
        <v/>
      </c>
      <c r="K420" t="str">
        <f t="shared" si="20"/>
        <v/>
      </c>
      <c r="M420" s="8" t="str">
        <f t="shared" si="21"/>
        <v/>
      </c>
    </row>
    <row r="421" spans="10:13">
      <c r="J421" t="str">
        <f t="shared" si="19"/>
        <v/>
      </c>
      <c r="K421" t="str">
        <f t="shared" si="20"/>
        <v/>
      </c>
      <c r="M421" s="8" t="str">
        <f t="shared" si="21"/>
        <v/>
      </c>
    </row>
    <row r="422" spans="10:13">
      <c r="J422" t="str">
        <f t="shared" si="19"/>
        <v/>
      </c>
      <c r="K422" t="str">
        <f t="shared" si="20"/>
        <v/>
      </c>
      <c r="M422" s="8" t="str">
        <f t="shared" si="21"/>
        <v/>
      </c>
    </row>
    <row r="423" spans="10:13">
      <c r="J423" t="str">
        <f t="shared" si="19"/>
        <v/>
      </c>
      <c r="K423" t="str">
        <f t="shared" si="20"/>
        <v/>
      </c>
      <c r="M423" s="8" t="str">
        <f t="shared" si="21"/>
        <v/>
      </c>
    </row>
    <row r="424" spans="10:13">
      <c r="J424" t="str">
        <f t="shared" si="19"/>
        <v/>
      </c>
      <c r="K424" t="str">
        <f t="shared" si="20"/>
        <v/>
      </c>
      <c r="M424" s="8" t="str">
        <f t="shared" si="21"/>
        <v/>
      </c>
    </row>
    <row r="425" spans="10:13">
      <c r="J425" t="str">
        <f t="shared" si="19"/>
        <v/>
      </c>
      <c r="K425" t="str">
        <f t="shared" si="20"/>
        <v/>
      </c>
      <c r="M425" s="8" t="str">
        <f t="shared" si="21"/>
        <v/>
      </c>
    </row>
    <row r="426" spans="10:13">
      <c r="J426" t="str">
        <f t="shared" si="19"/>
        <v/>
      </c>
      <c r="K426" t="str">
        <f t="shared" si="20"/>
        <v/>
      </c>
      <c r="M426" s="8" t="str">
        <f t="shared" si="21"/>
        <v/>
      </c>
    </row>
    <row r="427" spans="10:13">
      <c r="J427" t="str">
        <f t="shared" si="19"/>
        <v/>
      </c>
      <c r="K427" t="str">
        <f t="shared" si="20"/>
        <v/>
      </c>
      <c r="M427" s="8" t="str">
        <f t="shared" si="21"/>
        <v/>
      </c>
    </row>
    <row r="428" spans="10:13">
      <c r="J428" t="str">
        <f t="shared" si="19"/>
        <v/>
      </c>
      <c r="K428" t="str">
        <f t="shared" si="20"/>
        <v/>
      </c>
      <c r="M428" s="8" t="str">
        <f t="shared" si="21"/>
        <v/>
      </c>
    </row>
    <row r="429" spans="10:13">
      <c r="J429" t="str">
        <f t="shared" si="19"/>
        <v/>
      </c>
      <c r="K429" t="str">
        <f t="shared" si="20"/>
        <v/>
      </c>
      <c r="M429" s="8" t="str">
        <f t="shared" si="21"/>
        <v/>
      </c>
    </row>
    <row r="430" spans="10:13">
      <c r="J430" t="str">
        <f t="shared" si="19"/>
        <v/>
      </c>
      <c r="K430" t="str">
        <f t="shared" si="20"/>
        <v/>
      </c>
      <c r="M430" s="8" t="str">
        <f t="shared" si="21"/>
        <v/>
      </c>
    </row>
    <row r="431" spans="10:13">
      <c r="J431" t="str">
        <f t="shared" si="19"/>
        <v/>
      </c>
      <c r="K431" t="str">
        <f t="shared" si="20"/>
        <v/>
      </c>
      <c r="M431" s="8" t="str">
        <f t="shared" si="21"/>
        <v/>
      </c>
    </row>
    <row r="432" spans="10:13">
      <c r="J432" t="str">
        <f t="shared" si="19"/>
        <v/>
      </c>
      <c r="K432" t="str">
        <f t="shared" si="20"/>
        <v/>
      </c>
      <c r="M432" s="8" t="str">
        <f t="shared" si="21"/>
        <v/>
      </c>
    </row>
    <row r="433" spans="10:13">
      <c r="J433" t="str">
        <f t="shared" si="19"/>
        <v/>
      </c>
      <c r="K433" t="str">
        <f t="shared" si="20"/>
        <v/>
      </c>
      <c r="M433" s="8" t="str">
        <f t="shared" si="21"/>
        <v/>
      </c>
    </row>
    <row r="434" spans="10:13">
      <c r="J434" t="str">
        <f t="shared" si="19"/>
        <v/>
      </c>
      <c r="K434" t="str">
        <f t="shared" si="20"/>
        <v/>
      </c>
      <c r="M434" s="8" t="str">
        <f t="shared" si="21"/>
        <v/>
      </c>
    </row>
    <row r="435" spans="10:13">
      <c r="J435" t="str">
        <f t="shared" si="19"/>
        <v/>
      </c>
      <c r="K435" t="str">
        <f t="shared" si="20"/>
        <v/>
      </c>
      <c r="M435" s="8" t="str">
        <f t="shared" si="21"/>
        <v/>
      </c>
    </row>
    <row r="436" spans="10:13">
      <c r="J436" t="str">
        <f t="shared" si="19"/>
        <v/>
      </c>
      <c r="K436" t="str">
        <f t="shared" si="20"/>
        <v/>
      </c>
      <c r="M436" s="8" t="str">
        <f t="shared" si="21"/>
        <v/>
      </c>
    </row>
    <row r="437" spans="10:13">
      <c r="J437" t="str">
        <f t="shared" si="19"/>
        <v/>
      </c>
      <c r="K437" t="str">
        <f t="shared" si="20"/>
        <v/>
      </c>
      <c r="M437" s="8" t="str">
        <f t="shared" si="21"/>
        <v/>
      </c>
    </row>
    <row r="438" spans="10:13">
      <c r="J438" t="str">
        <f t="shared" si="19"/>
        <v/>
      </c>
      <c r="K438" t="str">
        <f t="shared" si="20"/>
        <v/>
      </c>
      <c r="M438" s="8" t="str">
        <f t="shared" si="21"/>
        <v/>
      </c>
    </row>
    <row r="439" spans="10:13">
      <c r="J439" t="str">
        <f t="shared" si="19"/>
        <v/>
      </c>
      <c r="K439" t="str">
        <f t="shared" si="20"/>
        <v/>
      </c>
      <c r="M439" s="8" t="str">
        <f t="shared" si="21"/>
        <v/>
      </c>
    </row>
    <row r="440" spans="10:13">
      <c r="J440" t="str">
        <f t="shared" si="19"/>
        <v/>
      </c>
      <c r="K440" t="str">
        <f t="shared" si="20"/>
        <v/>
      </c>
      <c r="M440" s="8" t="str">
        <f t="shared" si="21"/>
        <v/>
      </c>
    </row>
    <row r="441" spans="10:13">
      <c r="J441" t="str">
        <f t="shared" si="19"/>
        <v/>
      </c>
      <c r="K441" t="str">
        <f t="shared" si="20"/>
        <v/>
      </c>
      <c r="M441" s="8" t="str">
        <f t="shared" si="21"/>
        <v/>
      </c>
    </row>
    <row r="442" spans="10:13">
      <c r="J442" t="str">
        <f t="shared" si="19"/>
        <v/>
      </c>
      <c r="K442" t="str">
        <f t="shared" si="20"/>
        <v/>
      </c>
      <c r="M442" s="8" t="str">
        <f t="shared" si="21"/>
        <v/>
      </c>
    </row>
    <row r="443" spans="10:13">
      <c r="J443" t="str">
        <f t="shared" si="19"/>
        <v/>
      </c>
      <c r="K443" t="str">
        <f t="shared" si="20"/>
        <v/>
      </c>
      <c r="M443" s="8" t="str">
        <f t="shared" si="21"/>
        <v/>
      </c>
    </row>
    <row r="444" spans="10:13">
      <c r="J444" t="str">
        <f t="shared" si="19"/>
        <v/>
      </c>
      <c r="K444" t="str">
        <f t="shared" si="20"/>
        <v/>
      </c>
      <c r="M444" s="8" t="str">
        <f t="shared" si="21"/>
        <v/>
      </c>
    </row>
    <row r="445" spans="10:13">
      <c r="J445" t="str">
        <f t="shared" si="19"/>
        <v/>
      </c>
      <c r="K445" t="str">
        <f t="shared" si="20"/>
        <v/>
      </c>
      <c r="M445" s="8" t="str">
        <f t="shared" si="21"/>
        <v/>
      </c>
    </row>
    <row r="446" spans="10:13">
      <c r="J446" t="str">
        <f t="shared" si="19"/>
        <v/>
      </c>
      <c r="K446" t="str">
        <f t="shared" si="20"/>
        <v/>
      </c>
      <c r="M446" s="8" t="str">
        <f t="shared" si="21"/>
        <v/>
      </c>
    </row>
    <row r="447" spans="10:13">
      <c r="J447" t="str">
        <f t="shared" si="19"/>
        <v/>
      </c>
      <c r="K447" t="str">
        <f t="shared" si="20"/>
        <v/>
      </c>
      <c r="M447" s="8" t="str">
        <f t="shared" si="21"/>
        <v/>
      </c>
    </row>
    <row r="448" spans="10:13">
      <c r="J448" t="str">
        <f t="shared" si="19"/>
        <v/>
      </c>
      <c r="K448" t="str">
        <f t="shared" si="20"/>
        <v/>
      </c>
      <c r="M448" s="8" t="str">
        <f t="shared" si="21"/>
        <v/>
      </c>
    </row>
    <row r="449" spans="10:13">
      <c r="J449" t="str">
        <f t="shared" si="19"/>
        <v/>
      </c>
      <c r="K449" t="str">
        <f t="shared" si="20"/>
        <v/>
      </c>
      <c r="M449" s="8" t="str">
        <f t="shared" si="21"/>
        <v/>
      </c>
    </row>
    <row r="450" spans="10:13">
      <c r="J450" t="str">
        <f t="shared" si="19"/>
        <v/>
      </c>
      <c r="K450" t="str">
        <f t="shared" si="20"/>
        <v/>
      </c>
      <c r="M450" s="8" t="str">
        <f t="shared" si="21"/>
        <v/>
      </c>
    </row>
    <row r="451" spans="10:13">
      <c r="J451" t="str">
        <f t="shared" si="19"/>
        <v/>
      </c>
      <c r="K451" t="str">
        <f t="shared" si="20"/>
        <v/>
      </c>
      <c r="M451" s="8" t="str">
        <f t="shared" si="21"/>
        <v/>
      </c>
    </row>
    <row r="452" spans="10:13">
      <c r="J452" t="str">
        <f t="shared" si="19"/>
        <v/>
      </c>
      <c r="K452" t="str">
        <f t="shared" si="20"/>
        <v/>
      </c>
      <c r="M452" s="8" t="str">
        <f t="shared" si="21"/>
        <v/>
      </c>
    </row>
    <row r="453" spans="10:13">
      <c r="J453" t="str">
        <f t="shared" si="19"/>
        <v/>
      </c>
      <c r="K453" t="str">
        <f t="shared" si="20"/>
        <v/>
      </c>
      <c r="M453" s="8" t="str">
        <f t="shared" si="21"/>
        <v/>
      </c>
    </row>
    <row r="454" spans="10:13">
      <c r="J454" t="str">
        <f t="shared" si="19"/>
        <v/>
      </c>
      <c r="K454" t="str">
        <f t="shared" si="20"/>
        <v/>
      </c>
      <c r="M454" s="8" t="str">
        <f t="shared" si="21"/>
        <v/>
      </c>
    </row>
    <row r="455" spans="10:13">
      <c r="J455" t="str">
        <f t="shared" ref="J455:J512" si="22">IF($I455="B","Baixa",IF($I455="M","Média",IF($I455="","","Alta")))</f>
        <v/>
      </c>
      <c r="K455" t="str">
        <f t="shared" ref="K455:K512" si="23">IF(ISBLANK(F455),"",IF(F455="ALI",IF(I455="B",7,IF(I455="M",10,15)),IF(F455="AIE",IF(I455="B",5,IF(I455="M",7,10)),IF(F455="SE",IF(I455="B",4,IF(I455="M",5,7)),IF(OR(F455="EE",F455="CE"),IF(I455="B",3,IF(I455="M",4,6)))))))</f>
        <v/>
      </c>
      <c r="M455" s="8" t="str">
        <f t="shared" si="21"/>
        <v/>
      </c>
    </row>
    <row r="456" spans="10:13">
      <c r="J456" t="str">
        <f t="shared" si="22"/>
        <v/>
      </c>
      <c r="K456" t="str">
        <f t="shared" si="23"/>
        <v/>
      </c>
      <c r="M456" s="8" t="str">
        <f t="shared" ref="M456:M512" si="24">IF(OR(E456="",E456="Refinamento"),"",K456*L456)</f>
        <v/>
      </c>
    </row>
    <row r="457" spans="10:13">
      <c r="J457" t="str">
        <f t="shared" si="22"/>
        <v/>
      </c>
      <c r="K457" t="str">
        <f t="shared" si="23"/>
        <v/>
      </c>
      <c r="M457" s="8" t="str">
        <f t="shared" si="24"/>
        <v/>
      </c>
    </row>
    <row r="458" spans="10:13">
      <c r="J458" t="str">
        <f t="shared" si="22"/>
        <v/>
      </c>
      <c r="K458" t="str">
        <f t="shared" si="23"/>
        <v/>
      </c>
      <c r="M458" s="8" t="str">
        <f t="shared" si="24"/>
        <v/>
      </c>
    </row>
    <row r="459" spans="10:13">
      <c r="J459" t="str">
        <f t="shared" si="22"/>
        <v/>
      </c>
      <c r="K459" t="str">
        <f t="shared" si="23"/>
        <v/>
      </c>
      <c r="M459" s="8" t="str">
        <f t="shared" si="24"/>
        <v/>
      </c>
    </row>
    <row r="460" spans="10:13">
      <c r="J460" t="str">
        <f t="shared" si="22"/>
        <v/>
      </c>
      <c r="K460" t="str">
        <f t="shared" si="23"/>
        <v/>
      </c>
      <c r="M460" s="8" t="str">
        <f t="shared" si="24"/>
        <v/>
      </c>
    </row>
    <row r="461" spans="10:13">
      <c r="J461" t="str">
        <f t="shared" si="22"/>
        <v/>
      </c>
      <c r="K461" t="str">
        <f t="shared" si="23"/>
        <v/>
      </c>
      <c r="M461" s="8" t="str">
        <f t="shared" si="24"/>
        <v/>
      </c>
    </row>
    <row r="462" spans="10:13">
      <c r="J462" t="str">
        <f t="shared" si="22"/>
        <v/>
      </c>
      <c r="K462" t="str">
        <f t="shared" si="23"/>
        <v/>
      </c>
      <c r="M462" s="8" t="str">
        <f t="shared" si="24"/>
        <v/>
      </c>
    </row>
    <row r="463" spans="10:13">
      <c r="J463" t="str">
        <f t="shared" si="22"/>
        <v/>
      </c>
      <c r="K463" t="str">
        <f t="shared" si="23"/>
        <v/>
      </c>
      <c r="M463" s="8" t="str">
        <f t="shared" si="24"/>
        <v/>
      </c>
    </row>
    <row r="464" spans="10:13">
      <c r="J464" t="str">
        <f t="shared" si="22"/>
        <v/>
      </c>
      <c r="K464" t="str">
        <f t="shared" si="23"/>
        <v/>
      </c>
      <c r="M464" s="8" t="str">
        <f t="shared" si="24"/>
        <v/>
      </c>
    </row>
    <row r="465" spans="10:13">
      <c r="J465" t="str">
        <f t="shared" si="22"/>
        <v/>
      </c>
      <c r="K465" t="str">
        <f t="shared" si="23"/>
        <v/>
      </c>
      <c r="M465" s="8" t="str">
        <f t="shared" si="24"/>
        <v/>
      </c>
    </row>
    <row r="466" spans="10:13">
      <c r="J466" t="str">
        <f t="shared" si="22"/>
        <v/>
      </c>
      <c r="K466" t="str">
        <f t="shared" si="23"/>
        <v/>
      </c>
      <c r="M466" s="8" t="str">
        <f t="shared" si="24"/>
        <v/>
      </c>
    </row>
    <row r="467" spans="10:13">
      <c r="J467" t="str">
        <f t="shared" si="22"/>
        <v/>
      </c>
      <c r="K467" t="str">
        <f t="shared" si="23"/>
        <v/>
      </c>
      <c r="M467" s="8" t="str">
        <f t="shared" si="24"/>
        <v/>
      </c>
    </row>
    <row r="468" spans="10:13">
      <c r="J468" t="str">
        <f t="shared" si="22"/>
        <v/>
      </c>
      <c r="K468" t="str">
        <f t="shared" si="23"/>
        <v/>
      </c>
      <c r="M468" s="8" t="str">
        <f t="shared" si="24"/>
        <v/>
      </c>
    </row>
    <row r="469" spans="10:13">
      <c r="J469" t="str">
        <f t="shared" si="22"/>
        <v/>
      </c>
      <c r="K469" t="str">
        <f t="shared" si="23"/>
        <v/>
      </c>
      <c r="M469" s="8" t="str">
        <f t="shared" si="24"/>
        <v/>
      </c>
    </row>
    <row r="470" spans="10:13">
      <c r="J470" t="str">
        <f t="shared" si="22"/>
        <v/>
      </c>
      <c r="K470" t="str">
        <f t="shared" si="23"/>
        <v/>
      </c>
      <c r="M470" s="8" t="str">
        <f t="shared" si="24"/>
        <v/>
      </c>
    </row>
    <row r="471" spans="10:13">
      <c r="J471" t="str">
        <f t="shared" si="22"/>
        <v/>
      </c>
      <c r="K471" t="str">
        <f t="shared" si="23"/>
        <v/>
      </c>
      <c r="M471" s="8" t="str">
        <f t="shared" si="24"/>
        <v/>
      </c>
    </row>
    <row r="472" spans="10:13">
      <c r="J472" t="str">
        <f t="shared" si="22"/>
        <v/>
      </c>
      <c r="K472" t="str">
        <f t="shared" si="23"/>
        <v/>
      </c>
      <c r="M472" s="8" t="str">
        <f t="shared" si="24"/>
        <v/>
      </c>
    </row>
    <row r="473" spans="10:13">
      <c r="J473" t="str">
        <f t="shared" si="22"/>
        <v/>
      </c>
      <c r="K473" t="str">
        <f t="shared" si="23"/>
        <v/>
      </c>
      <c r="M473" s="8" t="str">
        <f t="shared" si="24"/>
        <v/>
      </c>
    </row>
    <row r="474" spans="10:13">
      <c r="J474" t="str">
        <f t="shared" si="22"/>
        <v/>
      </c>
      <c r="K474" t="str">
        <f t="shared" si="23"/>
        <v/>
      </c>
      <c r="M474" s="8" t="str">
        <f t="shared" si="24"/>
        <v/>
      </c>
    </row>
    <row r="475" spans="10:13">
      <c r="J475" t="str">
        <f t="shared" si="22"/>
        <v/>
      </c>
      <c r="K475" t="str">
        <f t="shared" si="23"/>
        <v/>
      </c>
      <c r="M475" s="8" t="str">
        <f t="shared" si="24"/>
        <v/>
      </c>
    </row>
    <row r="476" spans="10:13">
      <c r="J476" t="str">
        <f t="shared" si="22"/>
        <v/>
      </c>
      <c r="K476" t="str">
        <f t="shared" si="23"/>
        <v/>
      </c>
      <c r="M476" s="8" t="str">
        <f t="shared" si="24"/>
        <v/>
      </c>
    </row>
    <row r="477" spans="10:13">
      <c r="J477" t="str">
        <f t="shared" si="22"/>
        <v/>
      </c>
      <c r="K477" t="str">
        <f t="shared" si="23"/>
        <v/>
      </c>
      <c r="M477" s="8" t="str">
        <f t="shared" si="24"/>
        <v/>
      </c>
    </row>
    <row r="478" spans="10:13">
      <c r="J478" t="str">
        <f t="shared" si="22"/>
        <v/>
      </c>
      <c r="K478" t="str">
        <f t="shared" si="23"/>
        <v/>
      </c>
      <c r="M478" s="8" t="str">
        <f t="shared" si="24"/>
        <v/>
      </c>
    </row>
    <row r="479" spans="10:13">
      <c r="J479" t="str">
        <f t="shared" si="22"/>
        <v/>
      </c>
      <c r="K479" t="str">
        <f t="shared" si="23"/>
        <v/>
      </c>
      <c r="M479" s="8" t="str">
        <f t="shared" si="24"/>
        <v/>
      </c>
    </row>
    <row r="480" spans="10:13">
      <c r="J480" t="str">
        <f t="shared" si="22"/>
        <v/>
      </c>
      <c r="K480" t="str">
        <f t="shared" si="23"/>
        <v/>
      </c>
      <c r="M480" s="8" t="str">
        <f t="shared" si="24"/>
        <v/>
      </c>
    </row>
    <row r="481" spans="10:13">
      <c r="J481" t="str">
        <f t="shared" si="22"/>
        <v/>
      </c>
      <c r="K481" t="str">
        <f t="shared" si="23"/>
        <v/>
      </c>
      <c r="M481" s="8" t="str">
        <f t="shared" si="24"/>
        <v/>
      </c>
    </row>
    <row r="482" spans="10:13">
      <c r="J482" t="str">
        <f t="shared" si="22"/>
        <v/>
      </c>
      <c r="K482" t="str">
        <f t="shared" si="23"/>
        <v/>
      </c>
      <c r="M482" s="8" t="str">
        <f t="shared" si="24"/>
        <v/>
      </c>
    </row>
    <row r="483" spans="10:13">
      <c r="J483" t="str">
        <f t="shared" si="22"/>
        <v/>
      </c>
      <c r="K483" t="str">
        <f t="shared" si="23"/>
        <v/>
      </c>
      <c r="M483" s="8" t="str">
        <f t="shared" si="24"/>
        <v/>
      </c>
    </row>
    <row r="484" spans="10:13">
      <c r="J484" t="str">
        <f t="shared" si="22"/>
        <v/>
      </c>
      <c r="K484" t="str">
        <f t="shared" si="23"/>
        <v/>
      </c>
      <c r="M484" s="8" t="str">
        <f t="shared" si="24"/>
        <v/>
      </c>
    </row>
    <row r="485" spans="10:13">
      <c r="J485" t="str">
        <f t="shared" si="22"/>
        <v/>
      </c>
      <c r="K485" t="str">
        <f t="shared" si="23"/>
        <v/>
      </c>
      <c r="M485" s="8" t="str">
        <f t="shared" si="24"/>
        <v/>
      </c>
    </row>
    <row r="486" spans="10:13">
      <c r="J486" t="str">
        <f t="shared" si="22"/>
        <v/>
      </c>
      <c r="K486" t="str">
        <f t="shared" si="23"/>
        <v/>
      </c>
      <c r="M486" s="8" t="str">
        <f t="shared" si="24"/>
        <v/>
      </c>
    </row>
    <row r="487" spans="10:13">
      <c r="J487" t="str">
        <f t="shared" si="22"/>
        <v/>
      </c>
      <c r="K487" t="str">
        <f t="shared" si="23"/>
        <v/>
      </c>
      <c r="M487" s="8" t="str">
        <f t="shared" si="24"/>
        <v/>
      </c>
    </row>
    <row r="488" spans="10:13">
      <c r="J488" t="str">
        <f t="shared" si="22"/>
        <v/>
      </c>
      <c r="K488" t="str">
        <f t="shared" si="23"/>
        <v/>
      </c>
      <c r="M488" s="8" t="str">
        <f t="shared" si="24"/>
        <v/>
      </c>
    </row>
    <row r="489" spans="10:13">
      <c r="J489" t="str">
        <f t="shared" si="22"/>
        <v/>
      </c>
      <c r="K489" t="str">
        <f t="shared" si="23"/>
        <v/>
      </c>
      <c r="M489" s="8" t="str">
        <f t="shared" si="24"/>
        <v/>
      </c>
    </row>
    <row r="490" spans="10:13">
      <c r="J490" t="str">
        <f t="shared" si="22"/>
        <v/>
      </c>
      <c r="K490" t="str">
        <f t="shared" si="23"/>
        <v/>
      </c>
      <c r="M490" s="8" t="str">
        <f t="shared" si="24"/>
        <v/>
      </c>
    </row>
    <row r="491" spans="10:13">
      <c r="J491" t="str">
        <f t="shared" si="22"/>
        <v/>
      </c>
      <c r="K491" t="str">
        <f t="shared" si="23"/>
        <v/>
      </c>
      <c r="M491" s="8" t="str">
        <f t="shared" si="24"/>
        <v/>
      </c>
    </row>
    <row r="492" spans="10:13">
      <c r="J492" t="str">
        <f t="shared" si="22"/>
        <v/>
      </c>
      <c r="K492" t="str">
        <f t="shared" si="23"/>
        <v/>
      </c>
      <c r="M492" s="8" t="str">
        <f t="shared" si="24"/>
        <v/>
      </c>
    </row>
    <row r="493" spans="10:13">
      <c r="J493" t="str">
        <f t="shared" si="22"/>
        <v/>
      </c>
      <c r="K493" t="str">
        <f t="shared" si="23"/>
        <v/>
      </c>
      <c r="M493" s="8" t="str">
        <f t="shared" si="24"/>
        <v/>
      </c>
    </row>
    <row r="494" spans="10:13">
      <c r="J494" t="str">
        <f t="shared" si="22"/>
        <v/>
      </c>
      <c r="K494" t="str">
        <f t="shared" si="23"/>
        <v/>
      </c>
      <c r="M494" s="8" t="str">
        <f t="shared" si="24"/>
        <v/>
      </c>
    </row>
    <row r="495" spans="10:13">
      <c r="J495" t="str">
        <f t="shared" si="22"/>
        <v/>
      </c>
      <c r="K495" t="str">
        <f t="shared" si="23"/>
        <v/>
      </c>
      <c r="M495" s="8" t="str">
        <f t="shared" si="24"/>
        <v/>
      </c>
    </row>
    <row r="496" spans="10:13">
      <c r="J496" t="str">
        <f t="shared" si="22"/>
        <v/>
      </c>
      <c r="K496" t="str">
        <f t="shared" si="23"/>
        <v/>
      </c>
      <c r="M496" s="8" t="str">
        <f t="shared" si="24"/>
        <v/>
      </c>
    </row>
    <row r="497" spans="10:13">
      <c r="J497" t="str">
        <f t="shared" si="22"/>
        <v/>
      </c>
      <c r="K497" t="str">
        <f t="shared" si="23"/>
        <v/>
      </c>
      <c r="M497" s="8" t="str">
        <f t="shared" si="24"/>
        <v/>
      </c>
    </row>
    <row r="498" spans="10:13">
      <c r="J498" t="str">
        <f t="shared" si="22"/>
        <v/>
      </c>
      <c r="K498" t="str">
        <f t="shared" si="23"/>
        <v/>
      </c>
      <c r="M498" s="8" t="str">
        <f t="shared" si="24"/>
        <v/>
      </c>
    </row>
    <row r="499" spans="10:13">
      <c r="J499" t="str">
        <f t="shared" si="22"/>
        <v/>
      </c>
      <c r="K499" t="str">
        <f t="shared" si="23"/>
        <v/>
      </c>
      <c r="M499" s="8" t="str">
        <f t="shared" si="24"/>
        <v/>
      </c>
    </row>
    <row r="500" spans="10:13">
      <c r="J500" t="str">
        <f t="shared" si="22"/>
        <v/>
      </c>
      <c r="K500" t="str">
        <f t="shared" si="23"/>
        <v/>
      </c>
      <c r="M500" s="8" t="str">
        <f t="shared" si="24"/>
        <v/>
      </c>
    </row>
    <row r="501" spans="10:13">
      <c r="J501" t="str">
        <f t="shared" si="22"/>
        <v/>
      </c>
      <c r="K501" t="str">
        <f t="shared" si="23"/>
        <v/>
      </c>
      <c r="M501" s="8" t="str">
        <f t="shared" si="24"/>
        <v/>
      </c>
    </row>
    <row r="502" spans="10:13">
      <c r="J502" t="str">
        <f t="shared" si="22"/>
        <v/>
      </c>
      <c r="K502" t="str">
        <f t="shared" si="23"/>
        <v/>
      </c>
      <c r="M502" s="8" t="str">
        <f t="shared" si="24"/>
        <v/>
      </c>
    </row>
    <row r="503" spans="10:13">
      <c r="J503" t="str">
        <f t="shared" si="22"/>
        <v/>
      </c>
      <c r="K503" t="str">
        <f t="shared" si="23"/>
        <v/>
      </c>
      <c r="M503" s="8" t="str">
        <f t="shared" si="24"/>
        <v/>
      </c>
    </row>
    <row r="504" spans="10:13">
      <c r="J504" t="str">
        <f t="shared" si="22"/>
        <v/>
      </c>
      <c r="K504" t="str">
        <f t="shared" si="23"/>
        <v/>
      </c>
      <c r="M504" s="8" t="str">
        <f t="shared" si="24"/>
        <v/>
      </c>
    </row>
    <row r="505" spans="10:13">
      <c r="J505" t="str">
        <f t="shared" si="22"/>
        <v/>
      </c>
      <c r="K505" t="str">
        <f t="shared" si="23"/>
        <v/>
      </c>
      <c r="M505" s="8" t="str">
        <f t="shared" si="24"/>
        <v/>
      </c>
    </row>
    <row r="506" spans="10:13">
      <c r="J506" t="str">
        <f t="shared" si="22"/>
        <v/>
      </c>
      <c r="K506" t="str">
        <f t="shared" si="23"/>
        <v/>
      </c>
      <c r="M506" s="8" t="str">
        <f t="shared" si="24"/>
        <v/>
      </c>
    </row>
    <row r="507" spans="10:13">
      <c r="J507" t="str">
        <f t="shared" si="22"/>
        <v/>
      </c>
      <c r="K507" t="str">
        <f t="shared" si="23"/>
        <v/>
      </c>
      <c r="M507" s="8" t="str">
        <f t="shared" si="24"/>
        <v/>
      </c>
    </row>
    <row r="508" spans="10:13">
      <c r="J508" t="str">
        <f t="shared" si="22"/>
        <v/>
      </c>
      <c r="K508" t="str">
        <f t="shared" si="23"/>
        <v/>
      </c>
      <c r="M508" s="8" t="str">
        <f t="shared" si="24"/>
        <v/>
      </c>
    </row>
    <row r="509" spans="10:13">
      <c r="J509" t="str">
        <f t="shared" si="22"/>
        <v/>
      </c>
      <c r="K509" t="str">
        <f t="shared" si="23"/>
        <v/>
      </c>
      <c r="M509" s="8" t="str">
        <f t="shared" si="24"/>
        <v/>
      </c>
    </row>
    <row r="510" spans="10:13">
      <c r="J510" t="str">
        <f t="shared" si="22"/>
        <v/>
      </c>
      <c r="K510" t="str">
        <f t="shared" si="23"/>
        <v/>
      </c>
      <c r="M510" s="8" t="str">
        <f t="shared" si="24"/>
        <v/>
      </c>
    </row>
    <row r="511" spans="10:13">
      <c r="J511" t="str">
        <f t="shared" si="22"/>
        <v/>
      </c>
      <c r="K511" t="str">
        <f t="shared" si="23"/>
        <v/>
      </c>
      <c r="M511" s="8" t="str">
        <f t="shared" si="24"/>
        <v/>
      </c>
    </row>
    <row r="512" spans="10:13">
      <c r="J512" t="str">
        <f t="shared" si="22"/>
        <v/>
      </c>
      <c r="K512" t="str">
        <f t="shared" si="23"/>
        <v/>
      </c>
      <c r="M512" s="8" t="str">
        <f t="shared" si="24"/>
        <v/>
      </c>
    </row>
  </sheetData>
  <mergeCells count="5">
    <mergeCell ref="A4:F4"/>
    <mergeCell ref="G4:M4"/>
    <mergeCell ref="A5:C5"/>
    <mergeCell ref="E5:F5"/>
    <mergeCell ref="G5:M5"/>
  </mergeCells>
  <dataValidations disablePrompts="1" count="13">
    <dataValidation type="list" allowBlank="1" showInputMessage="1" showErrorMessage="1" promptTitle="Tipo" sqref="F8:F512">
      <formula1>tipofuncao</formula1>
    </dataValidation>
    <dataValidation type="list" allowBlank="1" showInputMessage="1" showErrorMessage="1" sqref="E8:E512">
      <formula1>categoria</formula1>
    </dataValidation>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 type="whole" allowBlank="1" showInputMessage="1" showErrorMessage="1" errorTitle="Número de Sprint" error="Número de Sprint entre 1 e 32. Necessitando número maior que 32 informe a IPLANRIO/DSI" promptTitle="Número da Sprint" prompt="Informe o número da Sprint entre 1 e 32" sqref="A7:A512">
      <formula1>1</formula1>
      <formula2>32</formula2>
    </dataValidation>
    <dataValidation type="textLength" errorStyle="warning" allowBlank="1" showInputMessage="1" showErrorMessage="1" errorTitle="Informar História no Padrão" error="A história deve ter no máximo 1024 caracteres" promptTitle="História de Usuário" prompt="Descreva a história detalhamente para identificação e contagem dos Processos Elementares e Grupo de Dados correspondentes._x000a_A história deve estar no padrão : &quot;PARA&quot; necessidade de negócio &quot;COMO&quot; perfil de usuário &quot;QUERO&quot; descrição do requisito funcional." sqref="B7:B512">
      <formula1>1</formula1>
      <formula2>1024</formula2>
    </dataValidation>
    <dataValidation type="textLength" errorStyle="warning" allowBlank="1" showInputMessage="1" showErrorMessage="1" errorTitle="Tamanho máximo da Descrição " error="A descrição deve ter no máximo 128 caracteres." promptTitle="Item identificado e contado" prompt="Descreva como Grupo de Dados, a entidade do dominio de negócio em sistematização ou interligado._x000a_Descreva como Processo Elementar, a operação básica (Incluir, Alterar, Excluir, Consultar, Listar....) a ser executada pelo sistema ou usuário._x000a_" sqref="C7:C512">
      <formula1>1</formula1>
      <formula2>128</formula2>
    </dataValidation>
    <dataValidation type="list" errorStyle="warning" allowBlank="1" showInputMessage="1" showErrorMessage="1" errorTitle="Tipo de Contagem" error="Selecione um tipo de contagem da Lista" promptTitle="Tipo de Contagem" prompt="Informe o Tipo de Contagem constante na lista, alinhado ao Manual CPM 4.3.1 ou superior, ao Roteiro do SISP 2.2 ou superior e ao Roteiro de Métricas para Aquisição Ágil da Iplanrio" sqref="D8:D512">
      <formula1>tipocontagem</formula1>
    </dataValidation>
    <dataValidation type="list" allowBlank="1" showInputMessage="1" showErrorMessage="1" errorTitle="Categoria" error="Informe a categoria disponivel na lista" promptTitle="Categoria" prompt="Informe categoria conforme o estágio do Grupo de Dados ou Processo Elementar. Inicialmente INCLUIR, se alterado dentro da release, REFINAMENTO, se excluido dentro da release EXCLUIR. Incluido em release anterior, ALTERAR ou EXCLUIR conforme o caso.  " sqref="E7">
      <formula1>categoria</formula1>
    </dataValidation>
    <dataValidation type="list" errorStyle="warning" allowBlank="1" showInputMessage="1" showErrorMessage="1" errorTitle="Tipo de Contagem" error="Selecione um tipo de contagem da Lista" promptTitle="Tipo de Contagem" prompt="Informe Tipo de Contagem conforme Manual CPM 4.3.1, Roteiro do SISP 2.2, Roteiro de Métricas para Aquisição Ágil da Iplanrio. PROJETO para criação inicial, MELHORIA para Alteração ou Exclusão em Releases anteriores ou MANUT.NÃO FUNCIONAL ou DOCUMENTAÇÂO." sqref="D7">
      <formula1>tipocontagem</formula1>
    </dataValidation>
    <dataValidation type="list" allowBlank="1" showInputMessage="1" showErrorMessage="1" errorTitle="Tipo" error="Informe o tipo da lista. Caso seja necessário informar Não se Aplica consulte a Iplanrio/DSI, descrevendo a necessidade." promptTitle="Grupo Dados / Processo Elementar" prompt="Grupo de Dados ou informações de controle (ALI, AIE) ou Processo elementar EE, CE, SE) conforme definido no MAnual CPM 4.3.1 ou superior do IFPUG." sqref="F7">
      <formula1>tipofuncao</formula1>
    </dataValidation>
    <dataValidation type="whole" allowBlank="1" showInputMessage="1" showErrorMessage="1" errorTitle="Nùmero " error="Número entre 1 e 256." promptTitle="Dados Elementares Referenciados" prompt="Informe número máximo 256. No campo de Comentário, informe número sequencial e a descrição clara de todos os atributos das entidades que estão sendo processados. Quando for EE, CE, SE inclua mais um item para a mensagem e outro para ação." sqref="G7:G512">
      <formula1>1</formula1>
      <formula2>256</formula2>
    </dataValidation>
    <dataValidation type="whole" allowBlank="1" showInputMessage="1" showErrorMessage="1" errorTitle="Número Inválido" error="Informe total entre 1 e 48." promptTitle="Arquivos ou Registros Lógicos" prompt="Informe Total de Arquivos Lógicos ou Tipos de Registros Lógicos Referenciados, conforme o Tipo (ALI, AIE, EE, SE, CE). No campo de Comentário, informe número sequencial para cada descrição única e clara de Arquivo ou Registro referenciado. " sqref="H7:H512">
      <formula1>1</formula1>
      <formula2>48</formula2>
    </dataValidation>
    <dataValidation type="list" allowBlank="1" showInputMessage="1" showErrorMessage="1" errorTitle="Fator inválido" error="Informe o Fator conforme Roteiros SISP 2.2 e de Métricas para Aquisição Ágil da Iplanrio." promptTitle="Fator de Ajuste" prompt="Fator de Ajuste a ser aplicado conforme Roteiro SISP 2.2 ou Roteiro de Métricas para Aquisição Agil da Iplanrio (Alteração, Exclusão, Manutenções Não Funcionais, Componente, Documentação Complementar...) aos Pontos de Função calculados conforme CPM 4.3.1." sqref="L7:L512">
      <formula1>fatorajuste</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dimension ref="A1:N15"/>
  <sheetViews>
    <sheetView workbookViewId="0">
      <selection activeCell="C13" sqref="C13"/>
    </sheetView>
  </sheetViews>
  <sheetFormatPr defaultRowHeight="15"/>
  <cols>
    <col min="2" max="2" width="21" customWidth="1"/>
    <col min="3" max="3" width="25.85546875" style="8" customWidth="1"/>
    <col min="4" max="4" width="11.28515625" customWidth="1"/>
  </cols>
  <sheetData>
    <row r="1" spans="1:14">
      <c r="C1"/>
      <c r="L1" s="5"/>
      <c r="M1" s="8"/>
    </row>
    <row r="2" spans="1:14" ht="15.75">
      <c r="C2" s="102" t="str">
        <f>"Identificação de Contagens
 Aquisição Ágil Versão 08/08/2017"</f>
        <v>Identificação de Contagens
 Aquisição Ágil Versão 08/08/2017</v>
      </c>
      <c r="L2" s="5"/>
      <c r="M2" s="8"/>
    </row>
    <row r="3" spans="1:14" ht="20.25" customHeight="1">
      <c r="C3"/>
      <c r="L3" s="5"/>
      <c r="M3" s="8"/>
    </row>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7" t="str">
        <f>Sumário!A4&amp;" : "&amp;Sumário!F4</f>
        <v>Empresa : IPLAN-RIO</v>
      </c>
      <c r="B5" s="278"/>
      <c r="C5" s="279"/>
      <c r="D5" s="97" t="s">
        <v>69</v>
      </c>
      <c r="E5" s="277"/>
      <c r="F5" s="280"/>
      <c r="G5" s="271" t="s">
        <v>97</v>
      </c>
      <c r="H5" s="272"/>
      <c r="I5" s="272"/>
      <c r="J5" s="272"/>
      <c r="K5" s="272"/>
      <c r="L5" s="272"/>
      <c r="M5" s="272"/>
      <c r="N5" s="104"/>
    </row>
    <row r="7" spans="1:14" ht="15.75">
      <c r="B7" s="111" t="str">
        <f>Tabelas!B3</f>
        <v>Tipo de Contagem</v>
      </c>
      <c r="C7" s="112" t="s">
        <v>31</v>
      </c>
    </row>
    <row r="9" spans="1:14">
      <c r="B9" s="108" t="str">
        <f>Tabelas!B4</f>
        <v>Desenvolvimento</v>
      </c>
      <c r="C9" s="107">
        <f>SUMIF(Det_R5!$D$7:$D$512,Tabelas!B4,Det_R5!$M$7:$M$512)</f>
        <v>0</v>
      </c>
    </row>
    <row r="10" spans="1:14">
      <c r="B10" s="108" t="str">
        <f>Tabelas!B5</f>
        <v>Melhoria</v>
      </c>
      <c r="C10" s="107">
        <f>SUMIF(Det_R5!$D$7:$D$512,Tabelas!B5,Det_R5!$M$7:$M$512)</f>
        <v>0</v>
      </c>
    </row>
    <row r="11" spans="1:14">
      <c r="B11" s="108" t="str">
        <f>Tabelas!B8</f>
        <v>Conversão</v>
      </c>
      <c r="C11" s="107">
        <f>SUMIF(Det_R5!$D$7:$D$512,Tabelas!B8,Det_R5!$M$7:$M$512)</f>
        <v>0</v>
      </c>
    </row>
    <row r="13" spans="1:14" ht="30">
      <c r="B13" s="109" t="s">
        <v>30</v>
      </c>
      <c r="C13" s="110">
        <f>SUM(Det_R5!M7:M512)</f>
        <v>0</v>
      </c>
    </row>
    <row r="15" spans="1:14">
      <c r="B15" s="108" t="str">
        <f>Tabelas!C6</f>
        <v>Refinamento</v>
      </c>
      <c r="C15" s="107">
        <f>SUMIF(Det_R5!$E$7:$E$512,Tabelas!C6,Det_R5!$K$7:$K$512)</f>
        <v>0</v>
      </c>
    </row>
  </sheetData>
  <mergeCells count="5">
    <mergeCell ref="A4:F4"/>
    <mergeCell ref="G4:M4"/>
    <mergeCell ref="A5:C5"/>
    <mergeCell ref="E5:F5"/>
    <mergeCell ref="G5:M5"/>
  </mergeCells>
  <dataValidations count="1">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s>
  <pageMargins left="0.511811024" right="0.511811024" top="0.78740157499999996" bottom="0.78740157499999996" header="0.31496062000000002" footer="0.31496062000000002"/>
  <drawing r:id="rId1"/>
</worksheet>
</file>

<file path=xl/worksheets/sheet16.xml><?xml version="1.0" encoding="utf-8"?>
<worksheet xmlns="http://schemas.openxmlformats.org/spreadsheetml/2006/main" xmlns:r="http://schemas.openxmlformats.org/officeDocument/2006/relationships">
  <dimension ref="A2:N512"/>
  <sheetViews>
    <sheetView zoomScaleNormal="100" workbookViewId="0">
      <selection activeCell="M32" sqref="M32"/>
    </sheetView>
  </sheetViews>
  <sheetFormatPr defaultRowHeight="15"/>
  <cols>
    <col min="1" max="1" width="5.85546875" customWidth="1"/>
    <col min="2" max="2" width="33.7109375" customWidth="1"/>
    <col min="3" max="3" width="53.5703125" customWidth="1"/>
    <col min="4" max="4" width="16.28515625" customWidth="1"/>
    <col min="5" max="5" width="13" customWidth="1"/>
    <col min="6" max="6" width="4.5703125" customWidth="1"/>
    <col min="7" max="7" width="4.28515625" customWidth="1"/>
    <col min="8" max="8" width="6.42578125" customWidth="1"/>
    <col min="9" max="9" width="5.28515625" hidden="1" customWidth="1"/>
    <col min="10" max="10" width="11.85546875" customWidth="1"/>
    <col min="11" max="11" width="4.42578125" customWidth="1"/>
    <col min="12" max="12" width="5.7109375" style="5" customWidth="1"/>
    <col min="13" max="13" width="7.5703125" style="8" customWidth="1"/>
    <col min="14" max="14" width="27.5703125" customWidth="1"/>
    <col min="15" max="15" width="15" customWidth="1"/>
    <col min="17" max="17" width="63.85546875" customWidth="1"/>
  </cols>
  <sheetData>
    <row r="2" spans="1:14" ht="15.75">
      <c r="C2" s="102" t="str">
        <f>"Identificação de Contagens
 Aquisição Ágil Versão 08/08/2017"</f>
        <v>Identificação de Contagens
 Aquisição Ágil Versão 08/08/2017</v>
      </c>
    </row>
    <row r="3" spans="1:14" ht="20.25" customHeight="1"/>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3" t="str">
        <f>Sumário!A4&amp;" : "&amp;Sumário!F4</f>
        <v>Empresa : IPLAN-RIO</v>
      </c>
      <c r="B5" s="275"/>
      <c r="C5" s="276"/>
      <c r="D5" s="113" t="s">
        <v>69</v>
      </c>
      <c r="E5" s="273"/>
      <c r="F5" s="274"/>
      <c r="G5" s="266" t="s">
        <v>97</v>
      </c>
      <c r="H5" s="267"/>
      <c r="I5" s="267"/>
      <c r="J5" s="267"/>
      <c r="K5" s="267"/>
      <c r="L5" s="267"/>
      <c r="M5" s="267"/>
      <c r="N5" s="114"/>
    </row>
    <row r="6" spans="1:14" ht="30.75" customHeight="1">
      <c r="A6" s="115" t="s">
        <v>0</v>
      </c>
      <c r="B6" s="115" t="s">
        <v>1</v>
      </c>
      <c r="C6" s="116" t="s">
        <v>34</v>
      </c>
      <c r="D6" s="116" t="s">
        <v>18</v>
      </c>
      <c r="E6" s="115" t="s">
        <v>6</v>
      </c>
      <c r="F6" s="115" t="s">
        <v>7</v>
      </c>
      <c r="G6" s="115" t="s">
        <v>13</v>
      </c>
      <c r="H6" s="116" t="s">
        <v>28</v>
      </c>
      <c r="I6" s="117" t="s">
        <v>29</v>
      </c>
      <c r="J6" s="118" t="s">
        <v>15</v>
      </c>
      <c r="K6" s="115" t="s">
        <v>16</v>
      </c>
      <c r="L6" s="119" t="s">
        <v>20</v>
      </c>
      <c r="M6" s="120" t="s">
        <v>17</v>
      </c>
      <c r="N6" s="115" t="s">
        <v>14</v>
      </c>
    </row>
    <row r="7" spans="1:14">
      <c r="I7" t="str">
        <f t="shared" ref="I7:I36" si="0">IF(OR(ISBLANK(G7),ISBLANK(H7)),IF(OR(F7="ALI",F7="AIE"),"B",IF(ISBLANK(F7),"","M")),IF(F7="EE",IF(H7&gt;=3,IF(G7&gt;=5,"A","M"),IF(H7=2,IF(G7&gt;=16,"A",IF(G7&lt;=4,"B","M")),IF(G7&lt;=15,"B","M"))),IF(OR(F7="SE",F7="CE"),IF(H7&gt;=4,IF(G7&gt;=6,"A","M"),IF(H7&gt;=2,IF(G7&gt;=20,"A",IF(G7&lt;=5,"B","M")),IF(G7&lt;=19,"B","M"))),IF(OR(F7="ALI",F7="AIE"),IF(H7&gt;=6,IF(G7&gt;=20,"A","M"),IF(H7&gt;=2,IF(G7&gt;=51,"A",IF(G7&lt;=19,"B","M")),IF(G7&lt;=50,"B","M")))))))</f>
        <v/>
      </c>
      <c r="J7" t="str">
        <f t="shared" ref="J7:J70" si="1">IF($I7="B","Baixa",IF($I7="M","Média",IF($I7="","","Alta")))</f>
        <v/>
      </c>
      <c r="K7" t="str">
        <f t="shared" ref="K7:K70" si="2">IF(ISBLANK(F7),"",IF(F7="ALI",IF(I7="B",7,IF(I7="M",10,15)),IF(F7="AIE",IF(I7="B",5,IF(I7="M",7,10)),IF(F7="SE",IF(I7="B",4,IF(I7="M",5,7)),IF(OR(F7="EE",F7="CE"),IF(I7="B",3,IF(I7="M",4,6)))))))</f>
        <v/>
      </c>
      <c r="M7" s="8" t="str">
        <f>IF(OR(E7="",E7="Refinamento"),"",K7*L7)</f>
        <v/>
      </c>
    </row>
    <row r="8" spans="1:14">
      <c r="I8" t="str">
        <f t="shared" si="0"/>
        <v/>
      </c>
      <c r="J8" t="str">
        <f t="shared" si="1"/>
        <v/>
      </c>
      <c r="K8" t="str">
        <f t="shared" si="2"/>
        <v/>
      </c>
      <c r="M8" s="8" t="str">
        <f t="shared" ref="M8:M71" si="3">IF(OR(E8="",E8="Refinamento"),"",K8*L8)</f>
        <v/>
      </c>
    </row>
    <row r="9" spans="1:14">
      <c r="I9" t="str">
        <f t="shared" si="0"/>
        <v/>
      </c>
      <c r="J9" t="str">
        <f t="shared" si="1"/>
        <v/>
      </c>
      <c r="K9" t="str">
        <f t="shared" si="2"/>
        <v/>
      </c>
      <c r="M9" s="8" t="str">
        <f t="shared" si="3"/>
        <v/>
      </c>
    </row>
    <row r="10" spans="1:14">
      <c r="I10" t="str">
        <f t="shared" si="0"/>
        <v/>
      </c>
      <c r="J10" t="str">
        <f t="shared" si="1"/>
        <v/>
      </c>
      <c r="K10" t="str">
        <f t="shared" si="2"/>
        <v/>
      </c>
      <c r="M10" s="8" t="str">
        <f t="shared" si="3"/>
        <v/>
      </c>
    </row>
    <row r="11" spans="1:14">
      <c r="I11" t="str">
        <f t="shared" si="0"/>
        <v/>
      </c>
      <c r="J11" t="str">
        <f t="shared" si="1"/>
        <v/>
      </c>
      <c r="K11" t="str">
        <f t="shared" si="2"/>
        <v/>
      </c>
      <c r="M11" s="8" t="str">
        <f t="shared" si="3"/>
        <v/>
      </c>
    </row>
    <row r="12" spans="1:14">
      <c r="I12" t="str">
        <f t="shared" si="0"/>
        <v/>
      </c>
      <c r="J12" t="str">
        <f t="shared" si="1"/>
        <v/>
      </c>
      <c r="K12" t="str">
        <f t="shared" si="2"/>
        <v/>
      </c>
      <c r="M12" s="8" t="str">
        <f t="shared" si="3"/>
        <v/>
      </c>
    </row>
    <row r="13" spans="1:14">
      <c r="I13" t="str">
        <f t="shared" si="0"/>
        <v/>
      </c>
      <c r="J13" t="str">
        <f t="shared" si="1"/>
        <v/>
      </c>
      <c r="K13" t="str">
        <f t="shared" si="2"/>
        <v/>
      </c>
      <c r="M13" s="8" t="str">
        <f t="shared" si="3"/>
        <v/>
      </c>
    </row>
    <row r="14" spans="1:14">
      <c r="I14" t="str">
        <f t="shared" si="0"/>
        <v/>
      </c>
      <c r="J14" t="str">
        <f t="shared" si="1"/>
        <v/>
      </c>
      <c r="K14" t="str">
        <f t="shared" si="2"/>
        <v/>
      </c>
      <c r="M14" s="8" t="str">
        <f t="shared" si="3"/>
        <v/>
      </c>
    </row>
    <row r="15" spans="1:14">
      <c r="I15" t="str">
        <f t="shared" si="0"/>
        <v/>
      </c>
      <c r="J15" t="str">
        <f t="shared" si="1"/>
        <v/>
      </c>
      <c r="K15" t="str">
        <f t="shared" si="2"/>
        <v/>
      </c>
      <c r="M15" s="8" t="str">
        <f t="shared" si="3"/>
        <v/>
      </c>
    </row>
    <row r="16" spans="1:14">
      <c r="I16" t="str">
        <f t="shared" si="0"/>
        <v/>
      </c>
      <c r="J16" t="str">
        <f t="shared" si="1"/>
        <v/>
      </c>
      <c r="K16" t="str">
        <f t="shared" si="2"/>
        <v/>
      </c>
      <c r="M16" s="8" t="str">
        <f t="shared" si="3"/>
        <v/>
      </c>
    </row>
    <row r="17" spans="9:13">
      <c r="I17" t="str">
        <f t="shared" si="0"/>
        <v/>
      </c>
      <c r="J17" t="str">
        <f t="shared" si="1"/>
        <v/>
      </c>
      <c r="K17" t="str">
        <f t="shared" si="2"/>
        <v/>
      </c>
      <c r="M17" s="8" t="str">
        <f t="shared" si="3"/>
        <v/>
      </c>
    </row>
    <row r="18" spans="9:13">
      <c r="I18" t="str">
        <f t="shared" si="0"/>
        <v/>
      </c>
      <c r="J18" t="str">
        <f t="shared" si="1"/>
        <v/>
      </c>
      <c r="K18" t="str">
        <f t="shared" si="2"/>
        <v/>
      </c>
      <c r="M18" s="8" t="str">
        <f t="shared" si="3"/>
        <v/>
      </c>
    </row>
    <row r="19" spans="9:13">
      <c r="I19" t="str">
        <f t="shared" si="0"/>
        <v/>
      </c>
      <c r="J19" t="str">
        <f t="shared" si="1"/>
        <v/>
      </c>
      <c r="K19" t="str">
        <f t="shared" si="2"/>
        <v/>
      </c>
      <c r="M19" s="8" t="str">
        <f t="shared" si="3"/>
        <v/>
      </c>
    </row>
    <row r="20" spans="9:13">
      <c r="I20" t="str">
        <f t="shared" si="0"/>
        <v/>
      </c>
      <c r="J20" t="str">
        <f t="shared" si="1"/>
        <v/>
      </c>
      <c r="K20" t="str">
        <f t="shared" si="2"/>
        <v/>
      </c>
      <c r="M20" s="8" t="str">
        <f t="shared" si="3"/>
        <v/>
      </c>
    </row>
    <row r="21" spans="9:13">
      <c r="I21" t="str">
        <f t="shared" si="0"/>
        <v/>
      </c>
      <c r="J21" t="str">
        <f t="shared" si="1"/>
        <v/>
      </c>
      <c r="K21" t="str">
        <f t="shared" si="2"/>
        <v/>
      </c>
      <c r="M21" s="8" t="str">
        <f t="shared" si="3"/>
        <v/>
      </c>
    </row>
    <row r="22" spans="9:13">
      <c r="I22" t="str">
        <f t="shared" si="0"/>
        <v/>
      </c>
      <c r="J22" t="str">
        <f t="shared" si="1"/>
        <v/>
      </c>
      <c r="K22" t="str">
        <f t="shared" si="2"/>
        <v/>
      </c>
      <c r="M22" s="8" t="str">
        <f t="shared" si="3"/>
        <v/>
      </c>
    </row>
    <row r="23" spans="9:13">
      <c r="I23" t="str">
        <f t="shared" si="0"/>
        <v/>
      </c>
      <c r="J23" t="str">
        <f t="shared" si="1"/>
        <v/>
      </c>
      <c r="K23" t="str">
        <f t="shared" si="2"/>
        <v/>
      </c>
      <c r="M23" s="8" t="str">
        <f t="shared" si="3"/>
        <v/>
      </c>
    </row>
    <row r="24" spans="9:13">
      <c r="I24" t="str">
        <f t="shared" si="0"/>
        <v/>
      </c>
      <c r="J24" t="str">
        <f t="shared" si="1"/>
        <v/>
      </c>
      <c r="K24" t="str">
        <f t="shared" si="2"/>
        <v/>
      </c>
      <c r="M24" s="8" t="str">
        <f t="shared" si="3"/>
        <v/>
      </c>
    </row>
    <row r="25" spans="9:13">
      <c r="I25" t="str">
        <f t="shared" si="0"/>
        <v/>
      </c>
      <c r="J25" t="str">
        <f t="shared" si="1"/>
        <v/>
      </c>
      <c r="K25" t="str">
        <f t="shared" si="2"/>
        <v/>
      </c>
      <c r="M25" s="8" t="str">
        <f t="shared" si="3"/>
        <v/>
      </c>
    </row>
    <row r="26" spans="9:13">
      <c r="I26" t="str">
        <f t="shared" si="0"/>
        <v/>
      </c>
      <c r="J26" t="str">
        <f t="shared" si="1"/>
        <v/>
      </c>
      <c r="K26" t="str">
        <f t="shared" si="2"/>
        <v/>
      </c>
      <c r="M26" s="8" t="str">
        <f t="shared" si="3"/>
        <v/>
      </c>
    </row>
    <row r="27" spans="9:13">
      <c r="I27" t="str">
        <f t="shared" si="0"/>
        <v/>
      </c>
      <c r="J27" t="str">
        <f t="shared" si="1"/>
        <v/>
      </c>
      <c r="K27" t="str">
        <f t="shared" si="2"/>
        <v/>
      </c>
      <c r="M27" s="8" t="str">
        <f t="shared" si="3"/>
        <v/>
      </c>
    </row>
    <row r="28" spans="9:13">
      <c r="I28" t="str">
        <f t="shared" si="0"/>
        <v/>
      </c>
      <c r="J28" t="str">
        <f t="shared" si="1"/>
        <v/>
      </c>
      <c r="K28" t="str">
        <f t="shared" si="2"/>
        <v/>
      </c>
      <c r="M28" s="8" t="str">
        <f t="shared" si="3"/>
        <v/>
      </c>
    </row>
    <row r="29" spans="9:13">
      <c r="I29" t="str">
        <f t="shared" si="0"/>
        <v/>
      </c>
      <c r="J29" t="str">
        <f t="shared" si="1"/>
        <v/>
      </c>
      <c r="K29" t="str">
        <f t="shared" si="2"/>
        <v/>
      </c>
      <c r="M29" s="8" t="str">
        <f t="shared" si="3"/>
        <v/>
      </c>
    </row>
    <row r="30" spans="9:13">
      <c r="I30" t="str">
        <f t="shared" si="0"/>
        <v/>
      </c>
      <c r="J30" t="str">
        <f t="shared" si="1"/>
        <v/>
      </c>
      <c r="K30" t="str">
        <f t="shared" si="2"/>
        <v/>
      </c>
      <c r="M30" s="8" t="str">
        <f t="shared" si="3"/>
        <v/>
      </c>
    </row>
    <row r="31" spans="9:13">
      <c r="I31" t="str">
        <f t="shared" si="0"/>
        <v/>
      </c>
      <c r="J31" t="str">
        <f t="shared" si="1"/>
        <v/>
      </c>
      <c r="K31" t="str">
        <f t="shared" si="2"/>
        <v/>
      </c>
      <c r="M31" s="8" t="str">
        <f t="shared" si="3"/>
        <v/>
      </c>
    </row>
    <row r="32" spans="9:13">
      <c r="I32" t="str">
        <f t="shared" si="0"/>
        <v/>
      </c>
      <c r="J32" t="str">
        <f t="shared" si="1"/>
        <v/>
      </c>
      <c r="K32" t="str">
        <f t="shared" si="2"/>
        <v/>
      </c>
      <c r="M32" s="8" t="str">
        <f t="shared" si="3"/>
        <v/>
      </c>
    </row>
    <row r="33" spans="9:13">
      <c r="I33" t="str">
        <f t="shared" si="0"/>
        <v/>
      </c>
      <c r="J33" t="str">
        <f t="shared" si="1"/>
        <v/>
      </c>
      <c r="K33" t="str">
        <f t="shared" si="2"/>
        <v/>
      </c>
      <c r="M33" s="8" t="str">
        <f t="shared" si="3"/>
        <v/>
      </c>
    </row>
    <row r="34" spans="9:13">
      <c r="I34" t="str">
        <f t="shared" si="0"/>
        <v/>
      </c>
      <c r="J34" t="str">
        <f t="shared" si="1"/>
        <v/>
      </c>
      <c r="K34" t="str">
        <f t="shared" si="2"/>
        <v/>
      </c>
      <c r="M34" s="8" t="str">
        <f t="shared" si="3"/>
        <v/>
      </c>
    </row>
    <row r="35" spans="9:13">
      <c r="I35" t="str">
        <f t="shared" si="0"/>
        <v/>
      </c>
      <c r="J35" t="str">
        <f t="shared" si="1"/>
        <v/>
      </c>
      <c r="K35" t="str">
        <f t="shared" si="2"/>
        <v/>
      </c>
      <c r="M35" s="8" t="str">
        <f t="shared" si="3"/>
        <v/>
      </c>
    </row>
    <row r="36" spans="9:13">
      <c r="I36" t="str">
        <f t="shared" si="0"/>
        <v/>
      </c>
      <c r="J36" t="str">
        <f t="shared" si="1"/>
        <v/>
      </c>
      <c r="K36" t="str">
        <f t="shared" si="2"/>
        <v/>
      </c>
      <c r="M36" s="8" t="str">
        <f t="shared" si="3"/>
        <v/>
      </c>
    </row>
    <row r="37" spans="9:13">
      <c r="J37" t="str">
        <f t="shared" si="1"/>
        <v/>
      </c>
      <c r="K37" t="str">
        <f t="shared" si="2"/>
        <v/>
      </c>
      <c r="M37" s="8" t="str">
        <f t="shared" si="3"/>
        <v/>
      </c>
    </row>
    <row r="38" spans="9:13">
      <c r="J38" t="str">
        <f t="shared" si="1"/>
        <v/>
      </c>
      <c r="K38" t="str">
        <f t="shared" si="2"/>
        <v/>
      </c>
      <c r="M38" s="8" t="str">
        <f t="shared" si="3"/>
        <v/>
      </c>
    </row>
    <row r="39" spans="9:13">
      <c r="J39" t="str">
        <f t="shared" si="1"/>
        <v/>
      </c>
      <c r="K39" t="str">
        <f t="shared" si="2"/>
        <v/>
      </c>
      <c r="M39" s="8" t="str">
        <f t="shared" si="3"/>
        <v/>
      </c>
    </row>
    <row r="40" spans="9:13">
      <c r="J40" t="str">
        <f t="shared" si="1"/>
        <v/>
      </c>
      <c r="K40" t="str">
        <f t="shared" si="2"/>
        <v/>
      </c>
      <c r="M40" s="8" t="str">
        <f t="shared" si="3"/>
        <v/>
      </c>
    </row>
    <row r="41" spans="9:13">
      <c r="J41" t="str">
        <f t="shared" si="1"/>
        <v/>
      </c>
      <c r="K41" t="str">
        <f t="shared" si="2"/>
        <v/>
      </c>
      <c r="M41" s="8" t="str">
        <f t="shared" si="3"/>
        <v/>
      </c>
    </row>
    <row r="42" spans="9:13">
      <c r="J42" t="str">
        <f t="shared" si="1"/>
        <v/>
      </c>
      <c r="K42" t="str">
        <f t="shared" si="2"/>
        <v/>
      </c>
      <c r="M42" s="8" t="str">
        <f t="shared" si="3"/>
        <v/>
      </c>
    </row>
    <row r="43" spans="9:13">
      <c r="J43" t="str">
        <f t="shared" si="1"/>
        <v/>
      </c>
      <c r="K43" t="str">
        <f t="shared" si="2"/>
        <v/>
      </c>
      <c r="M43" s="8" t="str">
        <f t="shared" si="3"/>
        <v/>
      </c>
    </row>
    <row r="44" spans="9:13">
      <c r="J44" t="str">
        <f t="shared" si="1"/>
        <v/>
      </c>
      <c r="K44" t="str">
        <f t="shared" si="2"/>
        <v/>
      </c>
      <c r="M44" s="8" t="str">
        <f t="shared" si="3"/>
        <v/>
      </c>
    </row>
    <row r="45" spans="9:13">
      <c r="J45" t="str">
        <f t="shared" si="1"/>
        <v/>
      </c>
      <c r="K45" t="str">
        <f t="shared" si="2"/>
        <v/>
      </c>
      <c r="M45" s="8" t="str">
        <f t="shared" si="3"/>
        <v/>
      </c>
    </row>
    <row r="46" spans="9:13">
      <c r="J46" t="str">
        <f t="shared" si="1"/>
        <v/>
      </c>
      <c r="K46" t="str">
        <f t="shared" si="2"/>
        <v/>
      </c>
      <c r="M46" s="8" t="str">
        <f t="shared" si="3"/>
        <v/>
      </c>
    </row>
    <row r="47" spans="9:13">
      <c r="J47" t="str">
        <f t="shared" si="1"/>
        <v/>
      </c>
      <c r="K47" t="str">
        <f t="shared" si="2"/>
        <v/>
      </c>
      <c r="M47" s="8" t="str">
        <f t="shared" si="3"/>
        <v/>
      </c>
    </row>
    <row r="48" spans="9:13">
      <c r="J48" t="str">
        <f t="shared" si="1"/>
        <v/>
      </c>
      <c r="K48" t="str">
        <f t="shared" si="2"/>
        <v/>
      </c>
      <c r="M48" s="8" t="str">
        <f t="shared" si="3"/>
        <v/>
      </c>
    </row>
    <row r="49" spans="10:13">
      <c r="J49" t="str">
        <f t="shared" si="1"/>
        <v/>
      </c>
      <c r="K49" t="str">
        <f t="shared" si="2"/>
        <v/>
      </c>
      <c r="M49" s="8" t="str">
        <f t="shared" si="3"/>
        <v/>
      </c>
    </row>
    <row r="50" spans="10:13">
      <c r="J50" t="str">
        <f t="shared" si="1"/>
        <v/>
      </c>
      <c r="K50" t="str">
        <f t="shared" si="2"/>
        <v/>
      </c>
      <c r="M50" s="8" t="str">
        <f t="shared" si="3"/>
        <v/>
      </c>
    </row>
    <row r="51" spans="10:13">
      <c r="J51" t="str">
        <f t="shared" si="1"/>
        <v/>
      </c>
      <c r="K51" t="str">
        <f t="shared" si="2"/>
        <v/>
      </c>
      <c r="M51" s="8" t="str">
        <f t="shared" si="3"/>
        <v/>
      </c>
    </row>
    <row r="52" spans="10:13">
      <c r="J52" t="str">
        <f t="shared" si="1"/>
        <v/>
      </c>
      <c r="K52" t="str">
        <f t="shared" si="2"/>
        <v/>
      </c>
      <c r="M52" s="8" t="str">
        <f t="shared" si="3"/>
        <v/>
      </c>
    </row>
    <row r="53" spans="10:13">
      <c r="J53" t="str">
        <f t="shared" si="1"/>
        <v/>
      </c>
      <c r="K53" t="str">
        <f t="shared" si="2"/>
        <v/>
      </c>
      <c r="M53" s="8" t="str">
        <f t="shared" si="3"/>
        <v/>
      </c>
    </row>
    <row r="54" spans="10:13">
      <c r="J54" t="str">
        <f t="shared" si="1"/>
        <v/>
      </c>
      <c r="K54" t="str">
        <f t="shared" si="2"/>
        <v/>
      </c>
      <c r="M54" s="8" t="str">
        <f t="shared" si="3"/>
        <v/>
      </c>
    </row>
    <row r="55" spans="10:13">
      <c r="J55" t="str">
        <f t="shared" si="1"/>
        <v/>
      </c>
      <c r="K55" t="str">
        <f t="shared" si="2"/>
        <v/>
      </c>
      <c r="M55" s="8" t="str">
        <f t="shared" si="3"/>
        <v/>
      </c>
    </row>
    <row r="56" spans="10:13">
      <c r="J56" t="str">
        <f t="shared" si="1"/>
        <v/>
      </c>
      <c r="K56" t="str">
        <f t="shared" si="2"/>
        <v/>
      </c>
      <c r="M56" s="8" t="str">
        <f t="shared" si="3"/>
        <v/>
      </c>
    </row>
    <row r="57" spans="10:13">
      <c r="J57" t="str">
        <f t="shared" si="1"/>
        <v/>
      </c>
      <c r="K57" t="str">
        <f t="shared" si="2"/>
        <v/>
      </c>
      <c r="M57" s="8" t="str">
        <f t="shared" si="3"/>
        <v/>
      </c>
    </row>
    <row r="58" spans="10:13">
      <c r="J58" t="str">
        <f t="shared" si="1"/>
        <v/>
      </c>
      <c r="K58" t="str">
        <f t="shared" si="2"/>
        <v/>
      </c>
      <c r="M58" s="8" t="str">
        <f t="shared" si="3"/>
        <v/>
      </c>
    </row>
    <row r="59" spans="10:13">
      <c r="J59" t="str">
        <f t="shared" si="1"/>
        <v/>
      </c>
      <c r="K59" t="str">
        <f t="shared" si="2"/>
        <v/>
      </c>
      <c r="M59" s="8" t="str">
        <f t="shared" si="3"/>
        <v/>
      </c>
    </row>
    <row r="60" spans="10:13">
      <c r="J60" t="str">
        <f t="shared" si="1"/>
        <v/>
      </c>
      <c r="K60" t="str">
        <f t="shared" si="2"/>
        <v/>
      </c>
      <c r="M60" s="8" t="str">
        <f t="shared" si="3"/>
        <v/>
      </c>
    </row>
    <row r="61" spans="10:13">
      <c r="J61" t="str">
        <f t="shared" si="1"/>
        <v/>
      </c>
      <c r="K61" t="str">
        <f t="shared" si="2"/>
        <v/>
      </c>
      <c r="M61" s="8" t="str">
        <f t="shared" si="3"/>
        <v/>
      </c>
    </row>
    <row r="62" spans="10:13">
      <c r="J62" t="str">
        <f t="shared" si="1"/>
        <v/>
      </c>
      <c r="K62" t="str">
        <f t="shared" si="2"/>
        <v/>
      </c>
      <c r="M62" s="8" t="str">
        <f t="shared" si="3"/>
        <v/>
      </c>
    </row>
    <row r="63" spans="10:13">
      <c r="J63" t="str">
        <f t="shared" si="1"/>
        <v/>
      </c>
      <c r="K63" t="str">
        <f t="shared" si="2"/>
        <v/>
      </c>
      <c r="M63" s="8" t="str">
        <f t="shared" si="3"/>
        <v/>
      </c>
    </row>
    <row r="64" spans="10:13">
      <c r="J64" t="str">
        <f t="shared" si="1"/>
        <v/>
      </c>
      <c r="K64" t="str">
        <f t="shared" si="2"/>
        <v/>
      </c>
      <c r="M64" s="8" t="str">
        <f t="shared" si="3"/>
        <v/>
      </c>
    </row>
    <row r="65" spans="10:13">
      <c r="J65" t="str">
        <f t="shared" si="1"/>
        <v/>
      </c>
      <c r="K65" t="str">
        <f t="shared" si="2"/>
        <v/>
      </c>
      <c r="M65" s="8" t="str">
        <f t="shared" si="3"/>
        <v/>
      </c>
    </row>
    <row r="66" spans="10:13">
      <c r="J66" t="str">
        <f t="shared" si="1"/>
        <v/>
      </c>
      <c r="K66" t="str">
        <f t="shared" si="2"/>
        <v/>
      </c>
      <c r="M66" s="8" t="str">
        <f t="shared" si="3"/>
        <v/>
      </c>
    </row>
    <row r="67" spans="10:13">
      <c r="J67" t="str">
        <f t="shared" si="1"/>
        <v/>
      </c>
      <c r="K67" t="str">
        <f t="shared" si="2"/>
        <v/>
      </c>
      <c r="M67" s="8" t="str">
        <f t="shared" si="3"/>
        <v/>
      </c>
    </row>
    <row r="68" spans="10:13">
      <c r="J68" t="str">
        <f t="shared" si="1"/>
        <v/>
      </c>
      <c r="K68" t="str">
        <f t="shared" si="2"/>
        <v/>
      </c>
      <c r="M68" s="8" t="str">
        <f t="shared" si="3"/>
        <v/>
      </c>
    </row>
    <row r="69" spans="10:13">
      <c r="J69" t="str">
        <f t="shared" si="1"/>
        <v/>
      </c>
      <c r="K69" t="str">
        <f t="shared" si="2"/>
        <v/>
      </c>
      <c r="M69" s="8" t="str">
        <f t="shared" si="3"/>
        <v/>
      </c>
    </row>
    <row r="70" spans="10:13">
      <c r="J70" t="str">
        <f t="shared" si="1"/>
        <v/>
      </c>
      <c r="K70" t="str">
        <f t="shared" si="2"/>
        <v/>
      </c>
      <c r="M70" s="8" t="str">
        <f t="shared" si="3"/>
        <v/>
      </c>
    </row>
    <row r="71" spans="10:13">
      <c r="J71" t="str">
        <f t="shared" ref="J71:J134" si="4">IF($I71="B","Baixa",IF($I71="M","Média",IF($I71="","","Alta")))</f>
        <v/>
      </c>
      <c r="K71" t="str">
        <f t="shared" ref="K71:K134" si="5">IF(ISBLANK(F71),"",IF(F71="ALI",IF(I71="B",7,IF(I71="M",10,15)),IF(F71="AIE",IF(I71="B",5,IF(I71="M",7,10)),IF(F71="SE",IF(I71="B",4,IF(I71="M",5,7)),IF(OR(F71="EE",F71="CE"),IF(I71="B",3,IF(I71="M",4,6)))))))</f>
        <v/>
      </c>
      <c r="M71" s="8" t="str">
        <f t="shared" si="3"/>
        <v/>
      </c>
    </row>
    <row r="72" spans="10:13">
      <c r="J72" t="str">
        <f t="shared" si="4"/>
        <v/>
      </c>
      <c r="K72" t="str">
        <f t="shared" si="5"/>
        <v/>
      </c>
      <c r="M72" s="8" t="str">
        <f t="shared" ref="M72:M135" si="6">IF(OR(E72="",E72="Refinamento"),"",K72*L72)</f>
        <v/>
      </c>
    </row>
    <row r="73" spans="10:13">
      <c r="J73" t="str">
        <f t="shared" si="4"/>
        <v/>
      </c>
      <c r="K73" t="str">
        <f t="shared" si="5"/>
        <v/>
      </c>
      <c r="M73" s="8" t="str">
        <f t="shared" si="6"/>
        <v/>
      </c>
    </row>
    <row r="74" spans="10:13">
      <c r="J74" t="str">
        <f t="shared" si="4"/>
        <v/>
      </c>
      <c r="K74" t="str">
        <f t="shared" si="5"/>
        <v/>
      </c>
      <c r="M74" s="8" t="str">
        <f t="shared" si="6"/>
        <v/>
      </c>
    </row>
    <row r="75" spans="10:13">
      <c r="J75" t="str">
        <f t="shared" si="4"/>
        <v/>
      </c>
      <c r="K75" t="str">
        <f t="shared" si="5"/>
        <v/>
      </c>
      <c r="M75" s="8" t="str">
        <f t="shared" si="6"/>
        <v/>
      </c>
    </row>
    <row r="76" spans="10:13">
      <c r="J76" t="str">
        <f t="shared" si="4"/>
        <v/>
      </c>
      <c r="K76" t="str">
        <f t="shared" si="5"/>
        <v/>
      </c>
      <c r="M76" s="8" t="str">
        <f t="shared" si="6"/>
        <v/>
      </c>
    </row>
    <row r="77" spans="10:13">
      <c r="J77" t="str">
        <f t="shared" si="4"/>
        <v/>
      </c>
      <c r="K77" t="str">
        <f t="shared" si="5"/>
        <v/>
      </c>
      <c r="M77" s="8" t="str">
        <f t="shared" si="6"/>
        <v/>
      </c>
    </row>
    <row r="78" spans="10:13">
      <c r="J78" t="str">
        <f t="shared" si="4"/>
        <v/>
      </c>
      <c r="K78" t="str">
        <f t="shared" si="5"/>
        <v/>
      </c>
      <c r="M78" s="8" t="str">
        <f t="shared" si="6"/>
        <v/>
      </c>
    </row>
    <row r="79" spans="10:13">
      <c r="J79" t="str">
        <f t="shared" si="4"/>
        <v/>
      </c>
      <c r="K79" t="str">
        <f t="shared" si="5"/>
        <v/>
      </c>
      <c r="M79" s="8" t="str">
        <f t="shared" si="6"/>
        <v/>
      </c>
    </row>
    <row r="80" spans="10:13">
      <c r="J80" t="str">
        <f t="shared" si="4"/>
        <v/>
      </c>
      <c r="K80" t="str">
        <f t="shared" si="5"/>
        <v/>
      </c>
      <c r="M80" s="8" t="str">
        <f t="shared" si="6"/>
        <v/>
      </c>
    </row>
    <row r="81" spans="10:13">
      <c r="J81" t="str">
        <f t="shared" si="4"/>
        <v/>
      </c>
      <c r="K81" t="str">
        <f t="shared" si="5"/>
        <v/>
      </c>
      <c r="M81" s="8" t="str">
        <f t="shared" si="6"/>
        <v/>
      </c>
    </row>
    <row r="82" spans="10:13">
      <c r="J82" t="str">
        <f t="shared" si="4"/>
        <v/>
      </c>
      <c r="K82" t="str">
        <f t="shared" si="5"/>
        <v/>
      </c>
      <c r="M82" s="8" t="str">
        <f t="shared" si="6"/>
        <v/>
      </c>
    </row>
    <row r="83" spans="10:13">
      <c r="J83" t="str">
        <f t="shared" si="4"/>
        <v/>
      </c>
      <c r="K83" t="str">
        <f t="shared" si="5"/>
        <v/>
      </c>
      <c r="M83" s="8" t="str">
        <f t="shared" si="6"/>
        <v/>
      </c>
    </row>
    <row r="84" spans="10:13">
      <c r="J84" t="str">
        <f t="shared" si="4"/>
        <v/>
      </c>
      <c r="K84" t="str">
        <f t="shared" si="5"/>
        <v/>
      </c>
      <c r="M84" s="8" t="str">
        <f t="shared" si="6"/>
        <v/>
      </c>
    </row>
    <row r="85" spans="10:13">
      <c r="J85" t="str">
        <f t="shared" si="4"/>
        <v/>
      </c>
      <c r="K85" t="str">
        <f t="shared" si="5"/>
        <v/>
      </c>
      <c r="M85" s="8" t="str">
        <f t="shared" si="6"/>
        <v/>
      </c>
    </row>
    <row r="86" spans="10:13">
      <c r="J86" t="str">
        <f t="shared" si="4"/>
        <v/>
      </c>
      <c r="K86" t="str">
        <f t="shared" si="5"/>
        <v/>
      </c>
      <c r="M86" s="8" t="str">
        <f t="shared" si="6"/>
        <v/>
      </c>
    </row>
    <row r="87" spans="10:13">
      <c r="J87" t="str">
        <f t="shared" si="4"/>
        <v/>
      </c>
      <c r="K87" t="str">
        <f t="shared" si="5"/>
        <v/>
      </c>
      <c r="M87" s="8" t="str">
        <f t="shared" si="6"/>
        <v/>
      </c>
    </row>
    <row r="88" spans="10:13">
      <c r="J88" t="str">
        <f t="shared" si="4"/>
        <v/>
      </c>
      <c r="K88" t="str">
        <f t="shared" si="5"/>
        <v/>
      </c>
      <c r="M88" s="8" t="str">
        <f t="shared" si="6"/>
        <v/>
      </c>
    </row>
    <row r="89" spans="10:13">
      <c r="J89" t="str">
        <f t="shared" si="4"/>
        <v/>
      </c>
      <c r="K89" t="str">
        <f t="shared" si="5"/>
        <v/>
      </c>
      <c r="M89" s="8" t="str">
        <f t="shared" si="6"/>
        <v/>
      </c>
    </row>
    <row r="90" spans="10:13">
      <c r="J90" t="str">
        <f t="shared" si="4"/>
        <v/>
      </c>
      <c r="K90" t="str">
        <f t="shared" si="5"/>
        <v/>
      </c>
      <c r="M90" s="8" t="str">
        <f t="shared" si="6"/>
        <v/>
      </c>
    </row>
    <row r="91" spans="10:13">
      <c r="J91" t="str">
        <f t="shared" si="4"/>
        <v/>
      </c>
      <c r="K91" t="str">
        <f t="shared" si="5"/>
        <v/>
      </c>
      <c r="M91" s="8" t="str">
        <f t="shared" si="6"/>
        <v/>
      </c>
    </row>
    <row r="92" spans="10:13">
      <c r="J92" t="str">
        <f t="shared" si="4"/>
        <v/>
      </c>
      <c r="K92" t="str">
        <f t="shared" si="5"/>
        <v/>
      </c>
      <c r="M92" s="8" t="str">
        <f t="shared" si="6"/>
        <v/>
      </c>
    </row>
    <row r="93" spans="10:13">
      <c r="J93" t="str">
        <f t="shared" si="4"/>
        <v/>
      </c>
      <c r="K93" t="str">
        <f t="shared" si="5"/>
        <v/>
      </c>
      <c r="M93" s="8" t="str">
        <f t="shared" si="6"/>
        <v/>
      </c>
    </row>
    <row r="94" spans="10:13">
      <c r="J94" t="str">
        <f t="shared" si="4"/>
        <v/>
      </c>
      <c r="K94" t="str">
        <f t="shared" si="5"/>
        <v/>
      </c>
      <c r="M94" s="8" t="str">
        <f t="shared" si="6"/>
        <v/>
      </c>
    </row>
    <row r="95" spans="10:13">
      <c r="J95" t="str">
        <f t="shared" si="4"/>
        <v/>
      </c>
      <c r="K95" t="str">
        <f t="shared" si="5"/>
        <v/>
      </c>
      <c r="M95" s="8" t="str">
        <f t="shared" si="6"/>
        <v/>
      </c>
    </row>
    <row r="96" spans="10:13">
      <c r="J96" t="str">
        <f t="shared" si="4"/>
        <v/>
      </c>
      <c r="K96" t="str">
        <f t="shared" si="5"/>
        <v/>
      </c>
      <c r="M96" s="8" t="str">
        <f t="shared" si="6"/>
        <v/>
      </c>
    </row>
    <row r="97" spans="10:13">
      <c r="J97" t="str">
        <f t="shared" si="4"/>
        <v/>
      </c>
      <c r="K97" t="str">
        <f t="shared" si="5"/>
        <v/>
      </c>
      <c r="M97" s="8" t="str">
        <f t="shared" si="6"/>
        <v/>
      </c>
    </row>
    <row r="98" spans="10:13">
      <c r="J98" t="str">
        <f t="shared" si="4"/>
        <v/>
      </c>
      <c r="K98" t="str">
        <f t="shared" si="5"/>
        <v/>
      </c>
      <c r="M98" s="8" t="str">
        <f t="shared" si="6"/>
        <v/>
      </c>
    </row>
    <row r="99" spans="10:13">
      <c r="J99" t="str">
        <f t="shared" si="4"/>
        <v/>
      </c>
      <c r="K99" t="str">
        <f t="shared" si="5"/>
        <v/>
      </c>
      <c r="M99" s="8" t="str">
        <f t="shared" si="6"/>
        <v/>
      </c>
    </row>
    <row r="100" spans="10:13">
      <c r="J100" t="str">
        <f t="shared" si="4"/>
        <v/>
      </c>
      <c r="K100" t="str">
        <f t="shared" si="5"/>
        <v/>
      </c>
      <c r="M100" s="8" t="str">
        <f t="shared" si="6"/>
        <v/>
      </c>
    </row>
    <row r="101" spans="10:13">
      <c r="J101" t="str">
        <f t="shared" si="4"/>
        <v/>
      </c>
      <c r="K101" t="str">
        <f t="shared" si="5"/>
        <v/>
      </c>
      <c r="M101" s="8" t="str">
        <f t="shared" si="6"/>
        <v/>
      </c>
    </row>
    <row r="102" spans="10:13">
      <c r="J102" t="str">
        <f t="shared" si="4"/>
        <v/>
      </c>
      <c r="K102" t="str">
        <f t="shared" si="5"/>
        <v/>
      </c>
      <c r="M102" s="8" t="str">
        <f t="shared" si="6"/>
        <v/>
      </c>
    </row>
    <row r="103" spans="10:13">
      <c r="J103" t="str">
        <f t="shared" si="4"/>
        <v/>
      </c>
      <c r="K103" t="str">
        <f t="shared" si="5"/>
        <v/>
      </c>
      <c r="M103" s="8" t="str">
        <f t="shared" si="6"/>
        <v/>
      </c>
    </row>
    <row r="104" spans="10:13">
      <c r="J104" t="str">
        <f t="shared" si="4"/>
        <v/>
      </c>
      <c r="K104" t="str">
        <f t="shared" si="5"/>
        <v/>
      </c>
      <c r="M104" s="8" t="str">
        <f t="shared" si="6"/>
        <v/>
      </c>
    </row>
    <row r="105" spans="10:13">
      <c r="J105" t="str">
        <f t="shared" si="4"/>
        <v/>
      </c>
      <c r="K105" t="str">
        <f t="shared" si="5"/>
        <v/>
      </c>
      <c r="M105" s="8" t="str">
        <f t="shared" si="6"/>
        <v/>
      </c>
    </row>
    <row r="106" spans="10:13">
      <c r="J106" t="str">
        <f t="shared" si="4"/>
        <v/>
      </c>
      <c r="K106" t="str">
        <f t="shared" si="5"/>
        <v/>
      </c>
      <c r="M106" s="8" t="str">
        <f t="shared" si="6"/>
        <v/>
      </c>
    </row>
    <row r="107" spans="10:13">
      <c r="J107" t="str">
        <f t="shared" si="4"/>
        <v/>
      </c>
      <c r="K107" t="str">
        <f t="shared" si="5"/>
        <v/>
      </c>
      <c r="M107" s="8" t="str">
        <f t="shared" si="6"/>
        <v/>
      </c>
    </row>
    <row r="108" spans="10:13">
      <c r="J108" t="str">
        <f t="shared" si="4"/>
        <v/>
      </c>
      <c r="K108" t="str">
        <f t="shared" si="5"/>
        <v/>
      </c>
      <c r="M108" s="8" t="str">
        <f t="shared" si="6"/>
        <v/>
      </c>
    </row>
    <row r="109" spans="10:13">
      <c r="J109" t="str">
        <f t="shared" si="4"/>
        <v/>
      </c>
      <c r="K109" t="str">
        <f t="shared" si="5"/>
        <v/>
      </c>
      <c r="M109" s="8" t="str">
        <f t="shared" si="6"/>
        <v/>
      </c>
    </row>
    <row r="110" spans="10:13">
      <c r="J110" t="str">
        <f t="shared" si="4"/>
        <v/>
      </c>
      <c r="K110" t="str">
        <f t="shared" si="5"/>
        <v/>
      </c>
      <c r="M110" s="8" t="str">
        <f t="shared" si="6"/>
        <v/>
      </c>
    </row>
    <row r="111" spans="10:13">
      <c r="J111" t="str">
        <f t="shared" si="4"/>
        <v/>
      </c>
      <c r="K111" t="str">
        <f t="shared" si="5"/>
        <v/>
      </c>
      <c r="M111" s="8" t="str">
        <f t="shared" si="6"/>
        <v/>
      </c>
    </row>
    <row r="112" spans="10:13">
      <c r="J112" t="str">
        <f t="shared" si="4"/>
        <v/>
      </c>
      <c r="K112" t="str">
        <f t="shared" si="5"/>
        <v/>
      </c>
      <c r="M112" s="8" t="str">
        <f t="shared" si="6"/>
        <v/>
      </c>
    </row>
    <row r="113" spans="10:13">
      <c r="J113" t="str">
        <f t="shared" si="4"/>
        <v/>
      </c>
      <c r="K113" t="str">
        <f t="shared" si="5"/>
        <v/>
      </c>
      <c r="M113" s="8" t="str">
        <f t="shared" si="6"/>
        <v/>
      </c>
    </row>
    <row r="114" spans="10:13">
      <c r="J114" t="str">
        <f t="shared" si="4"/>
        <v/>
      </c>
      <c r="K114" t="str">
        <f t="shared" si="5"/>
        <v/>
      </c>
      <c r="M114" s="8" t="str">
        <f t="shared" si="6"/>
        <v/>
      </c>
    </row>
    <row r="115" spans="10:13">
      <c r="J115" t="str">
        <f t="shared" si="4"/>
        <v/>
      </c>
      <c r="K115" t="str">
        <f t="shared" si="5"/>
        <v/>
      </c>
      <c r="M115" s="8" t="str">
        <f t="shared" si="6"/>
        <v/>
      </c>
    </row>
    <row r="116" spans="10:13">
      <c r="J116" t="str">
        <f t="shared" si="4"/>
        <v/>
      </c>
      <c r="K116" t="str">
        <f t="shared" si="5"/>
        <v/>
      </c>
      <c r="M116" s="8" t="str">
        <f t="shared" si="6"/>
        <v/>
      </c>
    </row>
    <row r="117" spans="10:13">
      <c r="J117" t="str">
        <f t="shared" si="4"/>
        <v/>
      </c>
      <c r="K117" t="str">
        <f t="shared" si="5"/>
        <v/>
      </c>
      <c r="M117" s="8" t="str">
        <f t="shared" si="6"/>
        <v/>
      </c>
    </row>
    <row r="118" spans="10:13">
      <c r="J118" t="str">
        <f t="shared" si="4"/>
        <v/>
      </c>
      <c r="K118" t="str">
        <f t="shared" si="5"/>
        <v/>
      </c>
      <c r="M118" s="8" t="str">
        <f t="shared" si="6"/>
        <v/>
      </c>
    </row>
    <row r="119" spans="10:13">
      <c r="J119" t="str">
        <f t="shared" si="4"/>
        <v/>
      </c>
      <c r="K119" t="str">
        <f t="shared" si="5"/>
        <v/>
      </c>
      <c r="M119" s="8" t="str">
        <f t="shared" si="6"/>
        <v/>
      </c>
    </row>
    <row r="120" spans="10:13">
      <c r="J120" t="str">
        <f t="shared" si="4"/>
        <v/>
      </c>
      <c r="K120" t="str">
        <f t="shared" si="5"/>
        <v/>
      </c>
      <c r="M120" s="8" t="str">
        <f t="shared" si="6"/>
        <v/>
      </c>
    </row>
    <row r="121" spans="10:13">
      <c r="J121" t="str">
        <f t="shared" si="4"/>
        <v/>
      </c>
      <c r="K121" t="str">
        <f t="shared" si="5"/>
        <v/>
      </c>
      <c r="M121" s="8" t="str">
        <f t="shared" si="6"/>
        <v/>
      </c>
    </row>
    <row r="122" spans="10:13">
      <c r="J122" t="str">
        <f t="shared" si="4"/>
        <v/>
      </c>
      <c r="K122" t="str">
        <f t="shared" si="5"/>
        <v/>
      </c>
      <c r="M122" s="8" t="str">
        <f t="shared" si="6"/>
        <v/>
      </c>
    </row>
    <row r="123" spans="10:13">
      <c r="J123" t="str">
        <f t="shared" si="4"/>
        <v/>
      </c>
      <c r="K123" t="str">
        <f t="shared" si="5"/>
        <v/>
      </c>
      <c r="M123" s="8" t="str">
        <f t="shared" si="6"/>
        <v/>
      </c>
    </row>
    <row r="124" spans="10:13">
      <c r="J124" t="str">
        <f t="shared" si="4"/>
        <v/>
      </c>
      <c r="K124" t="str">
        <f t="shared" si="5"/>
        <v/>
      </c>
      <c r="M124" s="8" t="str">
        <f t="shared" si="6"/>
        <v/>
      </c>
    </row>
    <row r="125" spans="10:13">
      <c r="J125" t="str">
        <f t="shared" si="4"/>
        <v/>
      </c>
      <c r="K125" t="str">
        <f t="shared" si="5"/>
        <v/>
      </c>
      <c r="M125" s="8" t="str">
        <f t="shared" si="6"/>
        <v/>
      </c>
    </row>
    <row r="126" spans="10:13">
      <c r="J126" t="str">
        <f t="shared" si="4"/>
        <v/>
      </c>
      <c r="K126" t="str">
        <f t="shared" si="5"/>
        <v/>
      </c>
      <c r="M126" s="8" t="str">
        <f t="shared" si="6"/>
        <v/>
      </c>
    </row>
    <row r="127" spans="10:13">
      <c r="J127" t="str">
        <f t="shared" si="4"/>
        <v/>
      </c>
      <c r="K127" t="str">
        <f t="shared" si="5"/>
        <v/>
      </c>
      <c r="M127" s="8" t="str">
        <f t="shared" si="6"/>
        <v/>
      </c>
    </row>
    <row r="128" spans="10:13">
      <c r="J128" t="str">
        <f t="shared" si="4"/>
        <v/>
      </c>
      <c r="K128" t="str">
        <f t="shared" si="5"/>
        <v/>
      </c>
      <c r="M128" s="8" t="str">
        <f t="shared" si="6"/>
        <v/>
      </c>
    </row>
    <row r="129" spans="10:13">
      <c r="J129" t="str">
        <f t="shared" si="4"/>
        <v/>
      </c>
      <c r="K129" t="str">
        <f t="shared" si="5"/>
        <v/>
      </c>
      <c r="M129" s="8" t="str">
        <f t="shared" si="6"/>
        <v/>
      </c>
    </row>
    <row r="130" spans="10:13">
      <c r="J130" t="str">
        <f t="shared" si="4"/>
        <v/>
      </c>
      <c r="K130" t="str">
        <f t="shared" si="5"/>
        <v/>
      </c>
      <c r="M130" s="8" t="str">
        <f t="shared" si="6"/>
        <v/>
      </c>
    </row>
    <row r="131" spans="10:13">
      <c r="J131" t="str">
        <f t="shared" si="4"/>
        <v/>
      </c>
      <c r="K131" t="str">
        <f t="shared" si="5"/>
        <v/>
      </c>
      <c r="M131" s="8" t="str">
        <f t="shared" si="6"/>
        <v/>
      </c>
    </row>
    <row r="132" spans="10:13">
      <c r="J132" t="str">
        <f t="shared" si="4"/>
        <v/>
      </c>
      <c r="K132" t="str">
        <f t="shared" si="5"/>
        <v/>
      </c>
      <c r="M132" s="8" t="str">
        <f t="shared" si="6"/>
        <v/>
      </c>
    </row>
    <row r="133" spans="10:13">
      <c r="J133" t="str">
        <f t="shared" si="4"/>
        <v/>
      </c>
      <c r="K133" t="str">
        <f t="shared" si="5"/>
        <v/>
      </c>
      <c r="M133" s="8" t="str">
        <f t="shared" si="6"/>
        <v/>
      </c>
    </row>
    <row r="134" spans="10:13">
      <c r="J134" t="str">
        <f t="shared" si="4"/>
        <v/>
      </c>
      <c r="K134" t="str">
        <f t="shared" si="5"/>
        <v/>
      </c>
      <c r="M134" s="8" t="str">
        <f t="shared" si="6"/>
        <v/>
      </c>
    </row>
    <row r="135" spans="10:13">
      <c r="J135" t="str">
        <f t="shared" ref="J135:J198" si="7">IF($I135="B","Baixa",IF($I135="M","Média",IF($I135="","","Alta")))</f>
        <v/>
      </c>
      <c r="K135" t="str">
        <f t="shared" ref="K135:K198" si="8">IF(ISBLANK(F135),"",IF(F135="ALI",IF(I135="B",7,IF(I135="M",10,15)),IF(F135="AIE",IF(I135="B",5,IF(I135="M",7,10)),IF(F135="SE",IF(I135="B",4,IF(I135="M",5,7)),IF(OR(F135="EE",F135="CE"),IF(I135="B",3,IF(I135="M",4,6)))))))</f>
        <v/>
      </c>
      <c r="M135" s="8" t="str">
        <f t="shared" si="6"/>
        <v/>
      </c>
    </row>
    <row r="136" spans="10:13">
      <c r="J136" t="str">
        <f t="shared" si="7"/>
        <v/>
      </c>
      <c r="K136" t="str">
        <f t="shared" si="8"/>
        <v/>
      </c>
      <c r="M136" s="8" t="str">
        <f t="shared" ref="M136:M199" si="9">IF(OR(E136="",E136="Refinamento"),"",K136*L136)</f>
        <v/>
      </c>
    </row>
    <row r="137" spans="10:13">
      <c r="J137" t="str">
        <f t="shared" si="7"/>
        <v/>
      </c>
      <c r="K137" t="str">
        <f t="shared" si="8"/>
        <v/>
      </c>
      <c r="M137" s="8" t="str">
        <f t="shared" si="9"/>
        <v/>
      </c>
    </row>
    <row r="138" spans="10:13">
      <c r="J138" t="str">
        <f t="shared" si="7"/>
        <v/>
      </c>
      <c r="K138" t="str">
        <f t="shared" si="8"/>
        <v/>
      </c>
      <c r="M138" s="8" t="str">
        <f t="shared" si="9"/>
        <v/>
      </c>
    </row>
    <row r="139" spans="10:13">
      <c r="J139" t="str">
        <f t="shared" si="7"/>
        <v/>
      </c>
      <c r="K139" t="str">
        <f t="shared" si="8"/>
        <v/>
      </c>
      <c r="M139" s="8" t="str">
        <f t="shared" si="9"/>
        <v/>
      </c>
    </row>
    <row r="140" spans="10:13">
      <c r="J140" t="str">
        <f t="shared" si="7"/>
        <v/>
      </c>
      <c r="K140" t="str">
        <f t="shared" si="8"/>
        <v/>
      </c>
      <c r="M140" s="8" t="str">
        <f t="shared" si="9"/>
        <v/>
      </c>
    </row>
    <row r="141" spans="10:13">
      <c r="J141" t="str">
        <f t="shared" si="7"/>
        <v/>
      </c>
      <c r="K141" t="str">
        <f t="shared" si="8"/>
        <v/>
      </c>
      <c r="M141" s="8" t="str">
        <f t="shared" si="9"/>
        <v/>
      </c>
    </row>
    <row r="142" spans="10:13">
      <c r="J142" t="str">
        <f t="shared" si="7"/>
        <v/>
      </c>
      <c r="K142" t="str">
        <f t="shared" si="8"/>
        <v/>
      </c>
      <c r="M142" s="8" t="str">
        <f t="shared" si="9"/>
        <v/>
      </c>
    </row>
    <row r="143" spans="10:13">
      <c r="J143" t="str">
        <f t="shared" si="7"/>
        <v/>
      </c>
      <c r="K143" t="str">
        <f t="shared" si="8"/>
        <v/>
      </c>
      <c r="M143" s="8" t="str">
        <f t="shared" si="9"/>
        <v/>
      </c>
    </row>
    <row r="144" spans="10:13">
      <c r="J144" t="str">
        <f t="shared" si="7"/>
        <v/>
      </c>
      <c r="K144" t="str">
        <f t="shared" si="8"/>
        <v/>
      </c>
      <c r="M144" s="8" t="str">
        <f t="shared" si="9"/>
        <v/>
      </c>
    </row>
    <row r="145" spans="10:13">
      <c r="J145" t="str">
        <f t="shared" si="7"/>
        <v/>
      </c>
      <c r="K145" t="str">
        <f t="shared" si="8"/>
        <v/>
      </c>
      <c r="M145" s="8" t="str">
        <f t="shared" si="9"/>
        <v/>
      </c>
    </row>
    <row r="146" spans="10:13">
      <c r="J146" t="str">
        <f t="shared" si="7"/>
        <v/>
      </c>
      <c r="K146" t="str">
        <f t="shared" si="8"/>
        <v/>
      </c>
      <c r="M146" s="8" t="str">
        <f t="shared" si="9"/>
        <v/>
      </c>
    </row>
    <row r="147" spans="10:13">
      <c r="J147" t="str">
        <f t="shared" si="7"/>
        <v/>
      </c>
      <c r="K147" t="str">
        <f t="shared" si="8"/>
        <v/>
      </c>
      <c r="M147" s="8" t="str">
        <f t="shared" si="9"/>
        <v/>
      </c>
    </row>
    <row r="148" spans="10:13">
      <c r="J148" t="str">
        <f t="shared" si="7"/>
        <v/>
      </c>
      <c r="K148" t="str">
        <f t="shared" si="8"/>
        <v/>
      </c>
      <c r="M148" s="8" t="str">
        <f t="shared" si="9"/>
        <v/>
      </c>
    </row>
    <row r="149" spans="10:13">
      <c r="J149" t="str">
        <f t="shared" si="7"/>
        <v/>
      </c>
      <c r="K149" t="str">
        <f t="shared" si="8"/>
        <v/>
      </c>
      <c r="M149" s="8" t="str">
        <f t="shared" si="9"/>
        <v/>
      </c>
    </row>
    <row r="150" spans="10:13">
      <c r="J150" t="str">
        <f t="shared" si="7"/>
        <v/>
      </c>
      <c r="K150" t="str">
        <f t="shared" si="8"/>
        <v/>
      </c>
      <c r="M150" s="8" t="str">
        <f t="shared" si="9"/>
        <v/>
      </c>
    </row>
    <row r="151" spans="10:13">
      <c r="J151" t="str">
        <f t="shared" si="7"/>
        <v/>
      </c>
      <c r="K151" t="str">
        <f t="shared" si="8"/>
        <v/>
      </c>
      <c r="M151" s="8" t="str">
        <f t="shared" si="9"/>
        <v/>
      </c>
    </row>
    <row r="152" spans="10:13">
      <c r="J152" t="str">
        <f t="shared" si="7"/>
        <v/>
      </c>
      <c r="K152" t="str">
        <f t="shared" si="8"/>
        <v/>
      </c>
      <c r="M152" s="8" t="str">
        <f t="shared" si="9"/>
        <v/>
      </c>
    </row>
    <row r="153" spans="10:13">
      <c r="J153" t="str">
        <f t="shared" si="7"/>
        <v/>
      </c>
      <c r="K153" t="str">
        <f t="shared" si="8"/>
        <v/>
      </c>
      <c r="M153" s="8" t="str">
        <f t="shared" si="9"/>
        <v/>
      </c>
    </row>
    <row r="154" spans="10:13">
      <c r="J154" t="str">
        <f t="shared" si="7"/>
        <v/>
      </c>
      <c r="K154" t="str">
        <f t="shared" si="8"/>
        <v/>
      </c>
      <c r="M154" s="8" t="str">
        <f t="shared" si="9"/>
        <v/>
      </c>
    </row>
    <row r="155" spans="10:13">
      <c r="J155" t="str">
        <f t="shared" si="7"/>
        <v/>
      </c>
      <c r="K155" t="str">
        <f t="shared" si="8"/>
        <v/>
      </c>
      <c r="M155" s="8" t="str">
        <f t="shared" si="9"/>
        <v/>
      </c>
    </row>
    <row r="156" spans="10:13">
      <c r="J156" t="str">
        <f t="shared" si="7"/>
        <v/>
      </c>
      <c r="K156" t="str">
        <f t="shared" si="8"/>
        <v/>
      </c>
      <c r="M156" s="8" t="str">
        <f t="shared" si="9"/>
        <v/>
      </c>
    </row>
    <row r="157" spans="10:13">
      <c r="J157" t="str">
        <f t="shared" si="7"/>
        <v/>
      </c>
      <c r="K157" t="str">
        <f t="shared" si="8"/>
        <v/>
      </c>
      <c r="M157" s="8" t="str">
        <f t="shared" si="9"/>
        <v/>
      </c>
    </row>
    <row r="158" spans="10:13">
      <c r="J158" t="str">
        <f t="shared" si="7"/>
        <v/>
      </c>
      <c r="K158" t="str">
        <f t="shared" si="8"/>
        <v/>
      </c>
      <c r="M158" s="8" t="str">
        <f t="shared" si="9"/>
        <v/>
      </c>
    </row>
    <row r="159" spans="10:13">
      <c r="J159" t="str">
        <f t="shared" si="7"/>
        <v/>
      </c>
      <c r="K159" t="str">
        <f t="shared" si="8"/>
        <v/>
      </c>
      <c r="M159" s="8" t="str">
        <f t="shared" si="9"/>
        <v/>
      </c>
    </row>
    <row r="160" spans="10:13">
      <c r="J160" t="str">
        <f t="shared" si="7"/>
        <v/>
      </c>
      <c r="K160" t="str">
        <f t="shared" si="8"/>
        <v/>
      </c>
      <c r="M160" s="8" t="str">
        <f t="shared" si="9"/>
        <v/>
      </c>
    </row>
    <row r="161" spans="10:13">
      <c r="J161" t="str">
        <f t="shared" si="7"/>
        <v/>
      </c>
      <c r="K161" t="str">
        <f t="shared" si="8"/>
        <v/>
      </c>
      <c r="M161" s="8" t="str">
        <f t="shared" si="9"/>
        <v/>
      </c>
    </row>
    <row r="162" spans="10:13">
      <c r="J162" t="str">
        <f t="shared" si="7"/>
        <v/>
      </c>
      <c r="K162" t="str">
        <f t="shared" si="8"/>
        <v/>
      </c>
      <c r="M162" s="8" t="str">
        <f t="shared" si="9"/>
        <v/>
      </c>
    </row>
    <row r="163" spans="10:13">
      <c r="J163" t="str">
        <f t="shared" si="7"/>
        <v/>
      </c>
      <c r="K163" t="str">
        <f t="shared" si="8"/>
        <v/>
      </c>
      <c r="M163" s="8" t="str">
        <f t="shared" si="9"/>
        <v/>
      </c>
    </row>
    <row r="164" spans="10:13">
      <c r="J164" t="str">
        <f t="shared" si="7"/>
        <v/>
      </c>
      <c r="K164" t="str">
        <f t="shared" si="8"/>
        <v/>
      </c>
      <c r="M164" s="8" t="str">
        <f t="shared" si="9"/>
        <v/>
      </c>
    </row>
    <row r="165" spans="10:13">
      <c r="J165" t="str">
        <f t="shared" si="7"/>
        <v/>
      </c>
      <c r="K165" t="str">
        <f t="shared" si="8"/>
        <v/>
      </c>
      <c r="M165" s="8" t="str">
        <f t="shared" si="9"/>
        <v/>
      </c>
    </row>
    <row r="166" spans="10:13">
      <c r="J166" t="str">
        <f t="shared" si="7"/>
        <v/>
      </c>
      <c r="K166" t="str">
        <f t="shared" si="8"/>
        <v/>
      </c>
      <c r="M166" s="8" t="str">
        <f t="shared" si="9"/>
        <v/>
      </c>
    </row>
    <row r="167" spans="10:13">
      <c r="J167" t="str">
        <f t="shared" si="7"/>
        <v/>
      </c>
      <c r="K167" t="str">
        <f t="shared" si="8"/>
        <v/>
      </c>
      <c r="M167" s="8" t="str">
        <f t="shared" si="9"/>
        <v/>
      </c>
    </row>
    <row r="168" spans="10:13">
      <c r="J168" t="str">
        <f t="shared" si="7"/>
        <v/>
      </c>
      <c r="K168" t="str">
        <f t="shared" si="8"/>
        <v/>
      </c>
      <c r="M168" s="8" t="str">
        <f t="shared" si="9"/>
        <v/>
      </c>
    </row>
    <row r="169" spans="10:13">
      <c r="J169" t="str">
        <f t="shared" si="7"/>
        <v/>
      </c>
      <c r="K169" t="str">
        <f t="shared" si="8"/>
        <v/>
      </c>
      <c r="M169" s="8" t="str">
        <f t="shared" si="9"/>
        <v/>
      </c>
    </row>
    <row r="170" spans="10:13">
      <c r="J170" t="str">
        <f t="shared" si="7"/>
        <v/>
      </c>
      <c r="K170" t="str">
        <f t="shared" si="8"/>
        <v/>
      </c>
      <c r="M170" s="8" t="str">
        <f t="shared" si="9"/>
        <v/>
      </c>
    </row>
    <row r="171" spans="10:13">
      <c r="J171" t="str">
        <f t="shared" si="7"/>
        <v/>
      </c>
      <c r="K171" t="str">
        <f t="shared" si="8"/>
        <v/>
      </c>
      <c r="M171" s="8" t="str">
        <f t="shared" si="9"/>
        <v/>
      </c>
    </row>
    <row r="172" spans="10:13">
      <c r="J172" t="str">
        <f t="shared" si="7"/>
        <v/>
      </c>
      <c r="K172" t="str">
        <f t="shared" si="8"/>
        <v/>
      </c>
      <c r="M172" s="8" t="str">
        <f t="shared" si="9"/>
        <v/>
      </c>
    </row>
    <row r="173" spans="10:13">
      <c r="J173" t="str">
        <f t="shared" si="7"/>
        <v/>
      </c>
      <c r="K173" t="str">
        <f t="shared" si="8"/>
        <v/>
      </c>
      <c r="M173" s="8" t="str">
        <f t="shared" si="9"/>
        <v/>
      </c>
    </row>
    <row r="174" spans="10:13">
      <c r="J174" t="str">
        <f t="shared" si="7"/>
        <v/>
      </c>
      <c r="K174" t="str">
        <f t="shared" si="8"/>
        <v/>
      </c>
      <c r="M174" s="8" t="str">
        <f t="shared" si="9"/>
        <v/>
      </c>
    </row>
    <row r="175" spans="10:13">
      <c r="J175" t="str">
        <f t="shared" si="7"/>
        <v/>
      </c>
      <c r="K175" t="str">
        <f t="shared" si="8"/>
        <v/>
      </c>
      <c r="M175" s="8" t="str">
        <f t="shared" si="9"/>
        <v/>
      </c>
    </row>
    <row r="176" spans="10:13">
      <c r="J176" t="str">
        <f t="shared" si="7"/>
        <v/>
      </c>
      <c r="K176" t="str">
        <f t="shared" si="8"/>
        <v/>
      </c>
      <c r="M176" s="8" t="str">
        <f t="shared" si="9"/>
        <v/>
      </c>
    </row>
    <row r="177" spans="10:13">
      <c r="J177" t="str">
        <f t="shared" si="7"/>
        <v/>
      </c>
      <c r="K177" t="str">
        <f t="shared" si="8"/>
        <v/>
      </c>
      <c r="M177" s="8" t="str">
        <f t="shared" si="9"/>
        <v/>
      </c>
    </row>
    <row r="178" spans="10:13">
      <c r="J178" t="str">
        <f t="shared" si="7"/>
        <v/>
      </c>
      <c r="K178" t="str">
        <f t="shared" si="8"/>
        <v/>
      </c>
      <c r="M178" s="8" t="str">
        <f t="shared" si="9"/>
        <v/>
      </c>
    </row>
    <row r="179" spans="10:13">
      <c r="J179" t="str">
        <f t="shared" si="7"/>
        <v/>
      </c>
      <c r="K179" t="str">
        <f t="shared" si="8"/>
        <v/>
      </c>
      <c r="M179" s="8" t="str">
        <f t="shared" si="9"/>
        <v/>
      </c>
    </row>
    <row r="180" spans="10:13">
      <c r="J180" t="str">
        <f t="shared" si="7"/>
        <v/>
      </c>
      <c r="K180" t="str">
        <f t="shared" si="8"/>
        <v/>
      </c>
      <c r="M180" s="8" t="str">
        <f t="shared" si="9"/>
        <v/>
      </c>
    </row>
    <row r="181" spans="10:13">
      <c r="J181" t="str">
        <f t="shared" si="7"/>
        <v/>
      </c>
      <c r="K181" t="str">
        <f t="shared" si="8"/>
        <v/>
      </c>
      <c r="M181" s="8" t="str">
        <f t="shared" si="9"/>
        <v/>
      </c>
    </row>
    <row r="182" spans="10:13">
      <c r="J182" t="str">
        <f t="shared" si="7"/>
        <v/>
      </c>
      <c r="K182" t="str">
        <f t="shared" si="8"/>
        <v/>
      </c>
      <c r="M182" s="8" t="str">
        <f t="shared" si="9"/>
        <v/>
      </c>
    </row>
    <row r="183" spans="10:13">
      <c r="J183" t="str">
        <f t="shared" si="7"/>
        <v/>
      </c>
      <c r="K183" t="str">
        <f t="shared" si="8"/>
        <v/>
      </c>
      <c r="M183" s="8" t="str">
        <f t="shared" si="9"/>
        <v/>
      </c>
    </row>
    <row r="184" spans="10:13">
      <c r="J184" t="str">
        <f t="shared" si="7"/>
        <v/>
      </c>
      <c r="K184" t="str">
        <f t="shared" si="8"/>
        <v/>
      </c>
      <c r="M184" s="8" t="str">
        <f t="shared" si="9"/>
        <v/>
      </c>
    </row>
    <row r="185" spans="10:13">
      <c r="J185" t="str">
        <f t="shared" si="7"/>
        <v/>
      </c>
      <c r="K185" t="str">
        <f t="shared" si="8"/>
        <v/>
      </c>
      <c r="M185" s="8" t="str">
        <f t="shared" si="9"/>
        <v/>
      </c>
    </row>
    <row r="186" spans="10:13">
      <c r="J186" t="str">
        <f t="shared" si="7"/>
        <v/>
      </c>
      <c r="K186" t="str">
        <f t="shared" si="8"/>
        <v/>
      </c>
      <c r="M186" s="8" t="str">
        <f t="shared" si="9"/>
        <v/>
      </c>
    </row>
    <row r="187" spans="10:13">
      <c r="J187" t="str">
        <f t="shared" si="7"/>
        <v/>
      </c>
      <c r="K187" t="str">
        <f t="shared" si="8"/>
        <v/>
      </c>
      <c r="M187" s="8" t="str">
        <f t="shared" si="9"/>
        <v/>
      </c>
    </row>
    <row r="188" spans="10:13">
      <c r="J188" t="str">
        <f t="shared" si="7"/>
        <v/>
      </c>
      <c r="K188" t="str">
        <f t="shared" si="8"/>
        <v/>
      </c>
      <c r="M188" s="8" t="str">
        <f t="shared" si="9"/>
        <v/>
      </c>
    </row>
    <row r="189" spans="10:13">
      <c r="J189" t="str">
        <f t="shared" si="7"/>
        <v/>
      </c>
      <c r="K189" t="str">
        <f t="shared" si="8"/>
        <v/>
      </c>
      <c r="M189" s="8" t="str">
        <f t="shared" si="9"/>
        <v/>
      </c>
    </row>
    <row r="190" spans="10:13">
      <c r="J190" t="str">
        <f t="shared" si="7"/>
        <v/>
      </c>
      <c r="K190" t="str">
        <f t="shared" si="8"/>
        <v/>
      </c>
      <c r="M190" s="8" t="str">
        <f t="shared" si="9"/>
        <v/>
      </c>
    </row>
    <row r="191" spans="10:13">
      <c r="J191" t="str">
        <f t="shared" si="7"/>
        <v/>
      </c>
      <c r="K191" t="str">
        <f t="shared" si="8"/>
        <v/>
      </c>
      <c r="M191" s="8" t="str">
        <f t="shared" si="9"/>
        <v/>
      </c>
    </row>
    <row r="192" spans="10:13">
      <c r="J192" t="str">
        <f t="shared" si="7"/>
        <v/>
      </c>
      <c r="K192" t="str">
        <f t="shared" si="8"/>
        <v/>
      </c>
      <c r="M192" s="8" t="str">
        <f t="shared" si="9"/>
        <v/>
      </c>
    </row>
    <row r="193" spans="10:13">
      <c r="J193" t="str">
        <f t="shared" si="7"/>
        <v/>
      </c>
      <c r="K193" t="str">
        <f t="shared" si="8"/>
        <v/>
      </c>
      <c r="M193" s="8" t="str">
        <f t="shared" si="9"/>
        <v/>
      </c>
    </row>
    <row r="194" spans="10:13">
      <c r="J194" t="str">
        <f t="shared" si="7"/>
        <v/>
      </c>
      <c r="K194" t="str">
        <f t="shared" si="8"/>
        <v/>
      </c>
      <c r="M194" s="8" t="str">
        <f t="shared" si="9"/>
        <v/>
      </c>
    </row>
    <row r="195" spans="10:13">
      <c r="J195" t="str">
        <f t="shared" si="7"/>
        <v/>
      </c>
      <c r="K195" t="str">
        <f t="shared" si="8"/>
        <v/>
      </c>
      <c r="M195" s="8" t="str">
        <f t="shared" si="9"/>
        <v/>
      </c>
    </row>
    <row r="196" spans="10:13">
      <c r="J196" t="str">
        <f t="shared" si="7"/>
        <v/>
      </c>
      <c r="K196" t="str">
        <f t="shared" si="8"/>
        <v/>
      </c>
      <c r="M196" s="8" t="str">
        <f t="shared" si="9"/>
        <v/>
      </c>
    </row>
    <row r="197" spans="10:13">
      <c r="J197" t="str">
        <f t="shared" si="7"/>
        <v/>
      </c>
      <c r="K197" t="str">
        <f t="shared" si="8"/>
        <v/>
      </c>
      <c r="M197" s="8" t="str">
        <f t="shared" si="9"/>
        <v/>
      </c>
    </row>
    <row r="198" spans="10:13">
      <c r="J198" t="str">
        <f t="shared" si="7"/>
        <v/>
      </c>
      <c r="K198" t="str">
        <f t="shared" si="8"/>
        <v/>
      </c>
      <c r="M198" s="8" t="str">
        <f t="shared" si="9"/>
        <v/>
      </c>
    </row>
    <row r="199" spans="10:13">
      <c r="J199" t="str">
        <f t="shared" ref="J199:J262" si="10">IF($I199="B","Baixa",IF($I199="M","Média",IF($I199="","","Alta")))</f>
        <v/>
      </c>
      <c r="K199" t="str">
        <f t="shared" ref="K199:K262" si="11">IF(ISBLANK(F199),"",IF(F199="ALI",IF(I199="B",7,IF(I199="M",10,15)),IF(F199="AIE",IF(I199="B",5,IF(I199="M",7,10)),IF(F199="SE",IF(I199="B",4,IF(I199="M",5,7)),IF(OR(F199="EE",F199="CE"),IF(I199="B",3,IF(I199="M",4,6)))))))</f>
        <v/>
      </c>
      <c r="M199" s="8" t="str">
        <f t="shared" si="9"/>
        <v/>
      </c>
    </row>
    <row r="200" spans="10:13">
      <c r="J200" t="str">
        <f t="shared" si="10"/>
        <v/>
      </c>
      <c r="K200" t="str">
        <f t="shared" si="11"/>
        <v/>
      </c>
      <c r="M200" s="8" t="str">
        <f t="shared" ref="M200:M263" si="12">IF(OR(E200="",E200="Refinamento"),"",K200*L200)</f>
        <v/>
      </c>
    </row>
    <row r="201" spans="10:13">
      <c r="J201" t="str">
        <f t="shared" si="10"/>
        <v/>
      </c>
      <c r="K201" t="str">
        <f t="shared" si="11"/>
        <v/>
      </c>
      <c r="M201" s="8" t="str">
        <f t="shared" si="12"/>
        <v/>
      </c>
    </row>
    <row r="202" spans="10:13">
      <c r="J202" t="str">
        <f t="shared" si="10"/>
        <v/>
      </c>
      <c r="K202" t="str">
        <f t="shared" si="11"/>
        <v/>
      </c>
      <c r="M202" s="8" t="str">
        <f t="shared" si="12"/>
        <v/>
      </c>
    </row>
    <row r="203" spans="10:13">
      <c r="J203" t="str">
        <f t="shared" si="10"/>
        <v/>
      </c>
      <c r="K203" t="str">
        <f t="shared" si="11"/>
        <v/>
      </c>
      <c r="M203" s="8" t="str">
        <f t="shared" si="12"/>
        <v/>
      </c>
    </row>
    <row r="204" spans="10:13">
      <c r="J204" t="str">
        <f t="shared" si="10"/>
        <v/>
      </c>
      <c r="K204" t="str">
        <f t="shared" si="11"/>
        <v/>
      </c>
      <c r="M204" s="8" t="str">
        <f t="shared" si="12"/>
        <v/>
      </c>
    </row>
    <row r="205" spans="10:13">
      <c r="J205" t="str">
        <f t="shared" si="10"/>
        <v/>
      </c>
      <c r="K205" t="str">
        <f t="shared" si="11"/>
        <v/>
      </c>
      <c r="M205" s="8" t="str">
        <f t="shared" si="12"/>
        <v/>
      </c>
    </row>
    <row r="206" spans="10:13">
      <c r="J206" t="str">
        <f t="shared" si="10"/>
        <v/>
      </c>
      <c r="K206" t="str">
        <f t="shared" si="11"/>
        <v/>
      </c>
      <c r="M206" s="8" t="str">
        <f t="shared" si="12"/>
        <v/>
      </c>
    </row>
    <row r="207" spans="10:13">
      <c r="J207" t="str">
        <f t="shared" si="10"/>
        <v/>
      </c>
      <c r="K207" t="str">
        <f t="shared" si="11"/>
        <v/>
      </c>
      <c r="M207" s="8" t="str">
        <f t="shared" si="12"/>
        <v/>
      </c>
    </row>
    <row r="208" spans="10:13">
      <c r="J208" t="str">
        <f t="shared" si="10"/>
        <v/>
      </c>
      <c r="K208" t="str">
        <f t="shared" si="11"/>
        <v/>
      </c>
      <c r="M208" s="8" t="str">
        <f t="shared" si="12"/>
        <v/>
      </c>
    </row>
    <row r="209" spans="10:13">
      <c r="J209" t="str">
        <f t="shared" si="10"/>
        <v/>
      </c>
      <c r="K209" t="str">
        <f t="shared" si="11"/>
        <v/>
      </c>
      <c r="M209" s="8" t="str">
        <f t="shared" si="12"/>
        <v/>
      </c>
    </row>
    <row r="210" spans="10:13">
      <c r="J210" t="str">
        <f t="shared" si="10"/>
        <v/>
      </c>
      <c r="K210" t="str">
        <f t="shared" si="11"/>
        <v/>
      </c>
      <c r="M210" s="8" t="str">
        <f t="shared" si="12"/>
        <v/>
      </c>
    </row>
    <row r="211" spans="10:13">
      <c r="J211" t="str">
        <f t="shared" si="10"/>
        <v/>
      </c>
      <c r="K211" t="str">
        <f t="shared" si="11"/>
        <v/>
      </c>
      <c r="M211" s="8" t="str">
        <f t="shared" si="12"/>
        <v/>
      </c>
    </row>
    <row r="212" spans="10:13">
      <c r="J212" t="str">
        <f t="shared" si="10"/>
        <v/>
      </c>
      <c r="K212" t="str">
        <f t="shared" si="11"/>
        <v/>
      </c>
      <c r="M212" s="8" t="str">
        <f t="shared" si="12"/>
        <v/>
      </c>
    </row>
    <row r="213" spans="10:13">
      <c r="J213" t="str">
        <f t="shared" si="10"/>
        <v/>
      </c>
      <c r="K213" t="str">
        <f t="shared" si="11"/>
        <v/>
      </c>
      <c r="M213" s="8" t="str">
        <f t="shared" si="12"/>
        <v/>
      </c>
    </row>
    <row r="214" spans="10:13">
      <c r="J214" t="str">
        <f t="shared" si="10"/>
        <v/>
      </c>
      <c r="K214" t="str">
        <f t="shared" si="11"/>
        <v/>
      </c>
      <c r="M214" s="8" t="str">
        <f t="shared" si="12"/>
        <v/>
      </c>
    </row>
    <row r="215" spans="10:13">
      <c r="J215" t="str">
        <f t="shared" si="10"/>
        <v/>
      </c>
      <c r="K215" t="str">
        <f t="shared" si="11"/>
        <v/>
      </c>
      <c r="M215" s="8" t="str">
        <f t="shared" si="12"/>
        <v/>
      </c>
    </row>
    <row r="216" spans="10:13">
      <c r="J216" t="str">
        <f t="shared" si="10"/>
        <v/>
      </c>
      <c r="K216" t="str">
        <f t="shared" si="11"/>
        <v/>
      </c>
      <c r="M216" s="8" t="str">
        <f t="shared" si="12"/>
        <v/>
      </c>
    </row>
    <row r="217" spans="10:13">
      <c r="J217" t="str">
        <f t="shared" si="10"/>
        <v/>
      </c>
      <c r="K217" t="str">
        <f t="shared" si="11"/>
        <v/>
      </c>
      <c r="M217" s="8" t="str">
        <f t="shared" si="12"/>
        <v/>
      </c>
    </row>
    <row r="218" spans="10:13">
      <c r="J218" t="str">
        <f t="shared" si="10"/>
        <v/>
      </c>
      <c r="K218" t="str">
        <f t="shared" si="11"/>
        <v/>
      </c>
      <c r="M218" s="8" t="str">
        <f t="shared" si="12"/>
        <v/>
      </c>
    </row>
    <row r="219" spans="10:13">
      <c r="J219" t="str">
        <f t="shared" si="10"/>
        <v/>
      </c>
      <c r="K219" t="str">
        <f t="shared" si="11"/>
        <v/>
      </c>
      <c r="M219" s="8" t="str">
        <f t="shared" si="12"/>
        <v/>
      </c>
    </row>
    <row r="220" spans="10:13">
      <c r="J220" t="str">
        <f t="shared" si="10"/>
        <v/>
      </c>
      <c r="K220" t="str">
        <f t="shared" si="11"/>
        <v/>
      </c>
      <c r="M220" s="8" t="str">
        <f t="shared" si="12"/>
        <v/>
      </c>
    </row>
    <row r="221" spans="10:13">
      <c r="J221" t="str">
        <f t="shared" si="10"/>
        <v/>
      </c>
      <c r="K221" t="str">
        <f t="shared" si="11"/>
        <v/>
      </c>
      <c r="M221" s="8" t="str">
        <f t="shared" si="12"/>
        <v/>
      </c>
    </row>
    <row r="222" spans="10:13">
      <c r="J222" t="str">
        <f t="shared" si="10"/>
        <v/>
      </c>
      <c r="K222" t="str">
        <f t="shared" si="11"/>
        <v/>
      </c>
      <c r="M222" s="8" t="str">
        <f t="shared" si="12"/>
        <v/>
      </c>
    </row>
    <row r="223" spans="10:13">
      <c r="J223" t="str">
        <f t="shared" si="10"/>
        <v/>
      </c>
      <c r="K223" t="str">
        <f t="shared" si="11"/>
        <v/>
      </c>
      <c r="M223" s="8" t="str">
        <f t="shared" si="12"/>
        <v/>
      </c>
    </row>
    <row r="224" spans="10:13">
      <c r="J224" t="str">
        <f t="shared" si="10"/>
        <v/>
      </c>
      <c r="K224" t="str">
        <f t="shared" si="11"/>
        <v/>
      </c>
      <c r="M224" s="8" t="str">
        <f t="shared" si="12"/>
        <v/>
      </c>
    </row>
    <row r="225" spans="10:13">
      <c r="J225" t="str">
        <f t="shared" si="10"/>
        <v/>
      </c>
      <c r="K225" t="str">
        <f t="shared" si="11"/>
        <v/>
      </c>
      <c r="M225" s="8" t="str">
        <f t="shared" si="12"/>
        <v/>
      </c>
    </row>
    <row r="226" spans="10:13">
      <c r="J226" t="str">
        <f t="shared" si="10"/>
        <v/>
      </c>
      <c r="K226" t="str">
        <f t="shared" si="11"/>
        <v/>
      </c>
      <c r="M226" s="8" t="str">
        <f t="shared" si="12"/>
        <v/>
      </c>
    </row>
    <row r="227" spans="10:13">
      <c r="J227" t="str">
        <f t="shared" si="10"/>
        <v/>
      </c>
      <c r="K227" t="str">
        <f t="shared" si="11"/>
        <v/>
      </c>
      <c r="M227" s="8" t="str">
        <f t="shared" si="12"/>
        <v/>
      </c>
    </row>
    <row r="228" spans="10:13">
      <c r="J228" t="str">
        <f t="shared" si="10"/>
        <v/>
      </c>
      <c r="K228" t="str">
        <f t="shared" si="11"/>
        <v/>
      </c>
      <c r="M228" s="8" t="str">
        <f t="shared" si="12"/>
        <v/>
      </c>
    </row>
    <row r="229" spans="10:13">
      <c r="J229" t="str">
        <f t="shared" si="10"/>
        <v/>
      </c>
      <c r="K229" t="str">
        <f t="shared" si="11"/>
        <v/>
      </c>
      <c r="M229" s="8" t="str">
        <f t="shared" si="12"/>
        <v/>
      </c>
    </row>
    <row r="230" spans="10:13">
      <c r="J230" t="str">
        <f t="shared" si="10"/>
        <v/>
      </c>
      <c r="K230" t="str">
        <f t="shared" si="11"/>
        <v/>
      </c>
      <c r="M230" s="8" t="str">
        <f t="shared" si="12"/>
        <v/>
      </c>
    </row>
    <row r="231" spans="10:13">
      <c r="J231" t="str">
        <f t="shared" si="10"/>
        <v/>
      </c>
      <c r="K231" t="str">
        <f t="shared" si="11"/>
        <v/>
      </c>
      <c r="M231" s="8" t="str">
        <f t="shared" si="12"/>
        <v/>
      </c>
    </row>
    <row r="232" spans="10:13">
      <c r="J232" t="str">
        <f t="shared" si="10"/>
        <v/>
      </c>
      <c r="K232" t="str">
        <f t="shared" si="11"/>
        <v/>
      </c>
      <c r="M232" s="8" t="str">
        <f t="shared" si="12"/>
        <v/>
      </c>
    </row>
    <row r="233" spans="10:13">
      <c r="J233" t="str">
        <f t="shared" si="10"/>
        <v/>
      </c>
      <c r="K233" t="str">
        <f t="shared" si="11"/>
        <v/>
      </c>
      <c r="M233" s="8" t="str">
        <f t="shared" si="12"/>
        <v/>
      </c>
    </row>
    <row r="234" spans="10:13">
      <c r="J234" t="str">
        <f t="shared" si="10"/>
        <v/>
      </c>
      <c r="K234" t="str">
        <f t="shared" si="11"/>
        <v/>
      </c>
      <c r="M234" s="8" t="str">
        <f t="shared" si="12"/>
        <v/>
      </c>
    </row>
    <row r="235" spans="10:13">
      <c r="J235" t="str">
        <f t="shared" si="10"/>
        <v/>
      </c>
      <c r="K235" t="str">
        <f t="shared" si="11"/>
        <v/>
      </c>
      <c r="M235" s="8" t="str">
        <f t="shared" si="12"/>
        <v/>
      </c>
    </row>
    <row r="236" spans="10:13">
      <c r="J236" t="str">
        <f t="shared" si="10"/>
        <v/>
      </c>
      <c r="K236" t="str">
        <f t="shared" si="11"/>
        <v/>
      </c>
      <c r="M236" s="8" t="str">
        <f t="shared" si="12"/>
        <v/>
      </c>
    </row>
    <row r="237" spans="10:13">
      <c r="J237" t="str">
        <f t="shared" si="10"/>
        <v/>
      </c>
      <c r="K237" t="str">
        <f t="shared" si="11"/>
        <v/>
      </c>
      <c r="M237" s="8" t="str">
        <f t="shared" si="12"/>
        <v/>
      </c>
    </row>
    <row r="238" spans="10:13">
      <c r="J238" t="str">
        <f t="shared" si="10"/>
        <v/>
      </c>
      <c r="K238" t="str">
        <f t="shared" si="11"/>
        <v/>
      </c>
      <c r="M238" s="8" t="str">
        <f t="shared" si="12"/>
        <v/>
      </c>
    </row>
    <row r="239" spans="10:13">
      <c r="J239" t="str">
        <f t="shared" si="10"/>
        <v/>
      </c>
      <c r="K239" t="str">
        <f t="shared" si="11"/>
        <v/>
      </c>
      <c r="M239" s="8" t="str">
        <f t="shared" si="12"/>
        <v/>
      </c>
    </row>
    <row r="240" spans="10:13">
      <c r="J240" t="str">
        <f t="shared" si="10"/>
        <v/>
      </c>
      <c r="K240" t="str">
        <f t="shared" si="11"/>
        <v/>
      </c>
      <c r="M240" s="8" t="str">
        <f t="shared" si="12"/>
        <v/>
      </c>
    </row>
    <row r="241" spans="10:13">
      <c r="J241" t="str">
        <f t="shared" si="10"/>
        <v/>
      </c>
      <c r="K241" t="str">
        <f t="shared" si="11"/>
        <v/>
      </c>
      <c r="M241" s="8" t="str">
        <f t="shared" si="12"/>
        <v/>
      </c>
    </row>
    <row r="242" spans="10:13">
      <c r="J242" t="str">
        <f t="shared" si="10"/>
        <v/>
      </c>
      <c r="K242" t="str">
        <f t="shared" si="11"/>
        <v/>
      </c>
      <c r="M242" s="8" t="str">
        <f t="shared" si="12"/>
        <v/>
      </c>
    </row>
    <row r="243" spans="10:13">
      <c r="J243" t="str">
        <f t="shared" si="10"/>
        <v/>
      </c>
      <c r="K243" t="str">
        <f t="shared" si="11"/>
        <v/>
      </c>
      <c r="M243" s="8" t="str">
        <f t="shared" si="12"/>
        <v/>
      </c>
    </row>
    <row r="244" spans="10:13">
      <c r="J244" t="str">
        <f t="shared" si="10"/>
        <v/>
      </c>
      <c r="K244" t="str">
        <f t="shared" si="11"/>
        <v/>
      </c>
      <c r="M244" s="8" t="str">
        <f t="shared" si="12"/>
        <v/>
      </c>
    </row>
    <row r="245" spans="10:13">
      <c r="J245" t="str">
        <f t="shared" si="10"/>
        <v/>
      </c>
      <c r="K245" t="str">
        <f t="shared" si="11"/>
        <v/>
      </c>
      <c r="M245" s="8" t="str">
        <f t="shared" si="12"/>
        <v/>
      </c>
    </row>
    <row r="246" spans="10:13">
      <c r="J246" t="str">
        <f t="shared" si="10"/>
        <v/>
      </c>
      <c r="K246" t="str">
        <f t="shared" si="11"/>
        <v/>
      </c>
      <c r="M246" s="8" t="str">
        <f t="shared" si="12"/>
        <v/>
      </c>
    </row>
    <row r="247" spans="10:13">
      <c r="J247" t="str">
        <f t="shared" si="10"/>
        <v/>
      </c>
      <c r="K247" t="str">
        <f t="shared" si="11"/>
        <v/>
      </c>
      <c r="M247" s="8" t="str">
        <f t="shared" si="12"/>
        <v/>
      </c>
    </row>
    <row r="248" spans="10:13">
      <c r="J248" t="str">
        <f t="shared" si="10"/>
        <v/>
      </c>
      <c r="K248" t="str">
        <f t="shared" si="11"/>
        <v/>
      </c>
      <c r="M248" s="8" t="str">
        <f t="shared" si="12"/>
        <v/>
      </c>
    </row>
    <row r="249" spans="10:13">
      <c r="J249" t="str">
        <f t="shared" si="10"/>
        <v/>
      </c>
      <c r="K249" t="str">
        <f t="shared" si="11"/>
        <v/>
      </c>
      <c r="M249" s="8" t="str">
        <f t="shared" si="12"/>
        <v/>
      </c>
    </row>
    <row r="250" spans="10:13">
      <c r="J250" t="str">
        <f t="shared" si="10"/>
        <v/>
      </c>
      <c r="K250" t="str">
        <f t="shared" si="11"/>
        <v/>
      </c>
      <c r="M250" s="8" t="str">
        <f t="shared" si="12"/>
        <v/>
      </c>
    </row>
    <row r="251" spans="10:13">
      <c r="J251" t="str">
        <f t="shared" si="10"/>
        <v/>
      </c>
      <c r="K251" t="str">
        <f t="shared" si="11"/>
        <v/>
      </c>
      <c r="M251" s="8" t="str">
        <f t="shared" si="12"/>
        <v/>
      </c>
    </row>
    <row r="252" spans="10:13">
      <c r="J252" t="str">
        <f t="shared" si="10"/>
        <v/>
      </c>
      <c r="K252" t="str">
        <f t="shared" si="11"/>
        <v/>
      </c>
      <c r="M252" s="8" t="str">
        <f t="shared" si="12"/>
        <v/>
      </c>
    </row>
    <row r="253" spans="10:13">
      <c r="J253" t="str">
        <f t="shared" si="10"/>
        <v/>
      </c>
      <c r="K253" t="str">
        <f t="shared" si="11"/>
        <v/>
      </c>
      <c r="M253" s="8" t="str">
        <f t="shared" si="12"/>
        <v/>
      </c>
    </row>
    <row r="254" spans="10:13">
      <c r="J254" t="str">
        <f t="shared" si="10"/>
        <v/>
      </c>
      <c r="K254" t="str">
        <f t="shared" si="11"/>
        <v/>
      </c>
      <c r="M254" s="8" t="str">
        <f t="shared" si="12"/>
        <v/>
      </c>
    </row>
    <row r="255" spans="10:13">
      <c r="J255" t="str">
        <f t="shared" si="10"/>
        <v/>
      </c>
      <c r="K255" t="str">
        <f t="shared" si="11"/>
        <v/>
      </c>
      <c r="M255" s="8" t="str">
        <f t="shared" si="12"/>
        <v/>
      </c>
    </row>
    <row r="256" spans="10:13">
      <c r="J256" t="str">
        <f t="shared" si="10"/>
        <v/>
      </c>
      <c r="K256" t="str">
        <f t="shared" si="11"/>
        <v/>
      </c>
      <c r="M256" s="8" t="str">
        <f t="shared" si="12"/>
        <v/>
      </c>
    </row>
    <row r="257" spans="10:13">
      <c r="J257" t="str">
        <f t="shared" si="10"/>
        <v/>
      </c>
      <c r="K257" t="str">
        <f t="shared" si="11"/>
        <v/>
      </c>
      <c r="M257" s="8" t="str">
        <f t="shared" si="12"/>
        <v/>
      </c>
    </row>
    <row r="258" spans="10:13">
      <c r="J258" t="str">
        <f t="shared" si="10"/>
        <v/>
      </c>
      <c r="K258" t="str">
        <f t="shared" si="11"/>
        <v/>
      </c>
      <c r="M258" s="8" t="str">
        <f t="shared" si="12"/>
        <v/>
      </c>
    </row>
    <row r="259" spans="10:13">
      <c r="J259" t="str">
        <f t="shared" si="10"/>
        <v/>
      </c>
      <c r="K259" t="str">
        <f t="shared" si="11"/>
        <v/>
      </c>
      <c r="M259" s="8" t="str">
        <f t="shared" si="12"/>
        <v/>
      </c>
    </row>
    <row r="260" spans="10:13">
      <c r="J260" t="str">
        <f t="shared" si="10"/>
        <v/>
      </c>
      <c r="K260" t="str">
        <f t="shared" si="11"/>
        <v/>
      </c>
      <c r="M260" s="8" t="str">
        <f t="shared" si="12"/>
        <v/>
      </c>
    </row>
    <row r="261" spans="10:13">
      <c r="J261" t="str">
        <f t="shared" si="10"/>
        <v/>
      </c>
      <c r="K261" t="str">
        <f t="shared" si="11"/>
        <v/>
      </c>
      <c r="M261" s="8" t="str">
        <f t="shared" si="12"/>
        <v/>
      </c>
    </row>
    <row r="262" spans="10:13">
      <c r="J262" t="str">
        <f t="shared" si="10"/>
        <v/>
      </c>
      <c r="K262" t="str">
        <f t="shared" si="11"/>
        <v/>
      </c>
      <c r="M262" s="8" t="str">
        <f t="shared" si="12"/>
        <v/>
      </c>
    </row>
    <row r="263" spans="10:13">
      <c r="J263" t="str">
        <f t="shared" ref="J263:J326" si="13">IF($I263="B","Baixa",IF($I263="M","Média",IF($I263="","","Alta")))</f>
        <v/>
      </c>
      <c r="K263" t="str">
        <f t="shared" ref="K263:K326" si="14">IF(ISBLANK(F263),"",IF(F263="ALI",IF(I263="B",7,IF(I263="M",10,15)),IF(F263="AIE",IF(I263="B",5,IF(I263="M",7,10)),IF(F263="SE",IF(I263="B",4,IF(I263="M",5,7)),IF(OR(F263="EE",F263="CE"),IF(I263="B",3,IF(I263="M",4,6)))))))</f>
        <v/>
      </c>
      <c r="M263" s="8" t="str">
        <f t="shared" si="12"/>
        <v/>
      </c>
    </row>
    <row r="264" spans="10:13">
      <c r="J264" t="str">
        <f t="shared" si="13"/>
        <v/>
      </c>
      <c r="K264" t="str">
        <f t="shared" si="14"/>
        <v/>
      </c>
      <c r="M264" s="8" t="str">
        <f t="shared" ref="M264:M327" si="15">IF(OR(E264="",E264="Refinamento"),"",K264*L264)</f>
        <v/>
      </c>
    </row>
    <row r="265" spans="10:13">
      <c r="J265" t="str">
        <f t="shared" si="13"/>
        <v/>
      </c>
      <c r="K265" t="str">
        <f t="shared" si="14"/>
        <v/>
      </c>
      <c r="M265" s="8" t="str">
        <f t="shared" si="15"/>
        <v/>
      </c>
    </row>
    <row r="266" spans="10:13">
      <c r="J266" t="str">
        <f t="shared" si="13"/>
        <v/>
      </c>
      <c r="K266" t="str">
        <f t="shared" si="14"/>
        <v/>
      </c>
      <c r="M266" s="8" t="str">
        <f t="shared" si="15"/>
        <v/>
      </c>
    </row>
    <row r="267" spans="10:13">
      <c r="J267" t="str">
        <f t="shared" si="13"/>
        <v/>
      </c>
      <c r="K267" t="str">
        <f t="shared" si="14"/>
        <v/>
      </c>
      <c r="M267" s="8" t="str">
        <f t="shared" si="15"/>
        <v/>
      </c>
    </row>
    <row r="268" spans="10:13">
      <c r="J268" t="str">
        <f t="shared" si="13"/>
        <v/>
      </c>
      <c r="K268" t="str">
        <f t="shared" si="14"/>
        <v/>
      </c>
      <c r="M268" s="8" t="str">
        <f t="shared" si="15"/>
        <v/>
      </c>
    </row>
    <row r="269" spans="10:13">
      <c r="J269" t="str">
        <f t="shared" si="13"/>
        <v/>
      </c>
      <c r="K269" t="str">
        <f t="shared" si="14"/>
        <v/>
      </c>
      <c r="M269" s="8" t="str">
        <f t="shared" si="15"/>
        <v/>
      </c>
    </row>
    <row r="270" spans="10:13">
      <c r="J270" t="str">
        <f t="shared" si="13"/>
        <v/>
      </c>
      <c r="K270" t="str">
        <f t="shared" si="14"/>
        <v/>
      </c>
      <c r="M270" s="8" t="str">
        <f t="shared" si="15"/>
        <v/>
      </c>
    </row>
    <row r="271" spans="10:13">
      <c r="J271" t="str">
        <f t="shared" si="13"/>
        <v/>
      </c>
      <c r="K271" t="str">
        <f t="shared" si="14"/>
        <v/>
      </c>
      <c r="M271" s="8" t="str">
        <f t="shared" si="15"/>
        <v/>
      </c>
    </row>
    <row r="272" spans="10:13">
      <c r="J272" t="str">
        <f t="shared" si="13"/>
        <v/>
      </c>
      <c r="K272" t="str">
        <f t="shared" si="14"/>
        <v/>
      </c>
      <c r="M272" s="8" t="str">
        <f t="shared" si="15"/>
        <v/>
      </c>
    </row>
    <row r="273" spans="10:13">
      <c r="J273" t="str">
        <f t="shared" si="13"/>
        <v/>
      </c>
      <c r="K273" t="str">
        <f t="shared" si="14"/>
        <v/>
      </c>
      <c r="M273" s="8" t="str">
        <f t="shared" si="15"/>
        <v/>
      </c>
    </row>
    <row r="274" spans="10:13">
      <c r="J274" t="str">
        <f t="shared" si="13"/>
        <v/>
      </c>
      <c r="K274" t="str">
        <f t="shared" si="14"/>
        <v/>
      </c>
      <c r="M274" s="8" t="str">
        <f t="shared" si="15"/>
        <v/>
      </c>
    </row>
    <row r="275" spans="10:13">
      <c r="J275" t="str">
        <f t="shared" si="13"/>
        <v/>
      </c>
      <c r="K275" t="str">
        <f t="shared" si="14"/>
        <v/>
      </c>
      <c r="M275" s="8" t="str">
        <f t="shared" si="15"/>
        <v/>
      </c>
    </row>
    <row r="276" spans="10:13">
      <c r="J276" t="str">
        <f t="shared" si="13"/>
        <v/>
      </c>
      <c r="K276" t="str">
        <f t="shared" si="14"/>
        <v/>
      </c>
      <c r="M276" s="8" t="str">
        <f t="shared" si="15"/>
        <v/>
      </c>
    </row>
    <row r="277" spans="10:13">
      <c r="J277" t="str">
        <f t="shared" si="13"/>
        <v/>
      </c>
      <c r="K277" t="str">
        <f t="shared" si="14"/>
        <v/>
      </c>
      <c r="M277" s="8" t="str">
        <f t="shared" si="15"/>
        <v/>
      </c>
    </row>
    <row r="278" spans="10:13">
      <c r="J278" t="str">
        <f t="shared" si="13"/>
        <v/>
      </c>
      <c r="K278" t="str">
        <f t="shared" si="14"/>
        <v/>
      </c>
      <c r="M278" s="8" t="str">
        <f t="shared" si="15"/>
        <v/>
      </c>
    </row>
    <row r="279" spans="10:13">
      <c r="J279" t="str">
        <f t="shared" si="13"/>
        <v/>
      </c>
      <c r="K279" t="str">
        <f t="shared" si="14"/>
        <v/>
      </c>
      <c r="M279" s="8" t="str">
        <f t="shared" si="15"/>
        <v/>
      </c>
    </row>
    <row r="280" spans="10:13">
      <c r="J280" t="str">
        <f t="shared" si="13"/>
        <v/>
      </c>
      <c r="K280" t="str">
        <f t="shared" si="14"/>
        <v/>
      </c>
      <c r="M280" s="8" t="str">
        <f t="shared" si="15"/>
        <v/>
      </c>
    </row>
    <row r="281" spans="10:13">
      <c r="J281" t="str">
        <f t="shared" si="13"/>
        <v/>
      </c>
      <c r="K281" t="str">
        <f t="shared" si="14"/>
        <v/>
      </c>
      <c r="M281" s="8" t="str">
        <f t="shared" si="15"/>
        <v/>
      </c>
    </row>
    <row r="282" spans="10:13">
      <c r="J282" t="str">
        <f t="shared" si="13"/>
        <v/>
      </c>
      <c r="K282" t="str">
        <f t="shared" si="14"/>
        <v/>
      </c>
      <c r="M282" s="8" t="str">
        <f t="shared" si="15"/>
        <v/>
      </c>
    </row>
    <row r="283" spans="10:13">
      <c r="J283" t="str">
        <f t="shared" si="13"/>
        <v/>
      </c>
      <c r="K283" t="str">
        <f t="shared" si="14"/>
        <v/>
      </c>
      <c r="M283" s="8" t="str">
        <f t="shared" si="15"/>
        <v/>
      </c>
    </row>
    <row r="284" spans="10:13">
      <c r="J284" t="str">
        <f t="shared" si="13"/>
        <v/>
      </c>
      <c r="K284" t="str">
        <f t="shared" si="14"/>
        <v/>
      </c>
      <c r="M284" s="8" t="str">
        <f t="shared" si="15"/>
        <v/>
      </c>
    </row>
    <row r="285" spans="10:13">
      <c r="J285" t="str">
        <f t="shared" si="13"/>
        <v/>
      </c>
      <c r="K285" t="str">
        <f t="shared" si="14"/>
        <v/>
      </c>
      <c r="M285" s="8" t="str">
        <f t="shared" si="15"/>
        <v/>
      </c>
    </row>
    <row r="286" spans="10:13">
      <c r="J286" t="str">
        <f t="shared" si="13"/>
        <v/>
      </c>
      <c r="K286" t="str">
        <f t="shared" si="14"/>
        <v/>
      </c>
      <c r="M286" s="8" t="str">
        <f t="shared" si="15"/>
        <v/>
      </c>
    </row>
    <row r="287" spans="10:13">
      <c r="J287" t="str">
        <f t="shared" si="13"/>
        <v/>
      </c>
      <c r="K287" t="str">
        <f t="shared" si="14"/>
        <v/>
      </c>
      <c r="M287" s="8" t="str">
        <f t="shared" si="15"/>
        <v/>
      </c>
    </row>
    <row r="288" spans="10:13">
      <c r="J288" t="str">
        <f t="shared" si="13"/>
        <v/>
      </c>
      <c r="K288" t="str">
        <f t="shared" si="14"/>
        <v/>
      </c>
      <c r="M288" s="8" t="str">
        <f t="shared" si="15"/>
        <v/>
      </c>
    </row>
    <row r="289" spans="10:13">
      <c r="J289" t="str">
        <f t="shared" si="13"/>
        <v/>
      </c>
      <c r="K289" t="str">
        <f t="shared" si="14"/>
        <v/>
      </c>
      <c r="M289" s="8" t="str">
        <f t="shared" si="15"/>
        <v/>
      </c>
    </row>
    <row r="290" spans="10:13">
      <c r="J290" t="str">
        <f t="shared" si="13"/>
        <v/>
      </c>
      <c r="K290" t="str">
        <f t="shared" si="14"/>
        <v/>
      </c>
      <c r="M290" s="8" t="str">
        <f t="shared" si="15"/>
        <v/>
      </c>
    </row>
    <row r="291" spans="10:13">
      <c r="J291" t="str">
        <f t="shared" si="13"/>
        <v/>
      </c>
      <c r="K291" t="str">
        <f t="shared" si="14"/>
        <v/>
      </c>
      <c r="M291" s="8" t="str">
        <f t="shared" si="15"/>
        <v/>
      </c>
    </row>
    <row r="292" spans="10:13">
      <c r="J292" t="str">
        <f t="shared" si="13"/>
        <v/>
      </c>
      <c r="K292" t="str">
        <f t="shared" si="14"/>
        <v/>
      </c>
      <c r="M292" s="8" t="str">
        <f t="shared" si="15"/>
        <v/>
      </c>
    </row>
    <row r="293" spans="10:13">
      <c r="J293" t="str">
        <f t="shared" si="13"/>
        <v/>
      </c>
      <c r="K293" t="str">
        <f t="shared" si="14"/>
        <v/>
      </c>
      <c r="M293" s="8" t="str">
        <f t="shared" si="15"/>
        <v/>
      </c>
    </row>
    <row r="294" spans="10:13">
      <c r="J294" t="str">
        <f t="shared" si="13"/>
        <v/>
      </c>
      <c r="K294" t="str">
        <f t="shared" si="14"/>
        <v/>
      </c>
      <c r="M294" s="8" t="str">
        <f t="shared" si="15"/>
        <v/>
      </c>
    </row>
    <row r="295" spans="10:13">
      <c r="J295" t="str">
        <f t="shared" si="13"/>
        <v/>
      </c>
      <c r="K295" t="str">
        <f t="shared" si="14"/>
        <v/>
      </c>
      <c r="M295" s="8" t="str">
        <f t="shared" si="15"/>
        <v/>
      </c>
    </row>
    <row r="296" spans="10:13">
      <c r="J296" t="str">
        <f t="shared" si="13"/>
        <v/>
      </c>
      <c r="K296" t="str">
        <f t="shared" si="14"/>
        <v/>
      </c>
      <c r="M296" s="8" t="str">
        <f t="shared" si="15"/>
        <v/>
      </c>
    </row>
    <row r="297" spans="10:13">
      <c r="J297" t="str">
        <f t="shared" si="13"/>
        <v/>
      </c>
      <c r="K297" t="str">
        <f t="shared" si="14"/>
        <v/>
      </c>
      <c r="M297" s="8" t="str">
        <f t="shared" si="15"/>
        <v/>
      </c>
    </row>
    <row r="298" spans="10:13">
      <c r="J298" t="str">
        <f t="shared" si="13"/>
        <v/>
      </c>
      <c r="K298" t="str">
        <f t="shared" si="14"/>
        <v/>
      </c>
      <c r="M298" s="8" t="str">
        <f t="shared" si="15"/>
        <v/>
      </c>
    </row>
    <row r="299" spans="10:13">
      <c r="J299" t="str">
        <f t="shared" si="13"/>
        <v/>
      </c>
      <c r="K299" t="str">
        <f t="shared" si="14"/>
        <v/>
      </c>
      <c r="M299" s="8" t="str">
        <f t="shared" si="15"/>
        <v/>
      </c>
    </row>
    <row r="300" spans="10:13">
      <c r="J300" t="str">
        <f t="shared" si="13"/>
        <v/>
      </c>
      <c r="K300" t="str">
        <f t="shared" si="14"/>
        <v/>
      </c>
      <c r="M300" s="8" t="str">
        <f t="shared" si="15"/>
        <v/>
      </c>
    </row>
    <row r="301" spans="10:13">
      <c r="J301" t="str">
        <f t="shared" si="13"/>
        <v/>
      </c>
      <c r="K301" t="str">
        <f t="shared" si="14"/>
        <v/>
      </c>
      <c r="M301" s="8" t="str">
        <f t="shared" si="15"/>
        <v/>
      </c>
    </row>
    <row r="302" spans="10:13">
      <c r="J302" t="str">
        <f t="shared" si="13"/>
        <v/>
      </c>
      <c r="K302" t="str">
        <f t="shared" si="14"/>
        <v/>
      </c>
      <c r="M302" s="8" t="str">
        <f t="shared" si="15"/>
        <v/>
      </c>
    </row>
    <row r="303" spans="10:13">
      <c r="J303" t="str">
        <f t="shared" si="13"/>
        <v/>
      </c>
      <c r="K303" t="str">
        <f t="shared" si="14"/>
        <v/>
      </c>
      <c r="M303" s="8" t="str">
        <f t="shared" si="15"/>
        <v/>
      </c>
    </row>
    <row r="304" spans="10:13">
      <c r="J304" t="str">
        <f t="shared" si="13"/>
        <v/>
      </c>
      <c r="K304" t="str">
        <f t="shared" si="14"/>
        <v/>
      </c>
      <c r="M304" s="8" t="str">
        <f t="shared" si="15"/>
        <v/>
      </c>
    </row>
    <row r="305" spans="10:13">
      <c r="J305" t="str">
        <f t="shared" si="13"/>
        <v/>
      </c>
      <c r="K305" t="str">
        <f t="shared" si="14"/>
        <v/>
      </c>
      <c r="M305" s="8" t="str">
        <f t="shared" si="15"/>
        <v/>
      </c>
    </row>
    <row r="306" spans="10:13">
      <c r="J306" t="str">
        <f t="shared" si="13"/>
        <v/>
      </c>
      <c r="K306" t="str">
        <f t="shared" si="14"/>
        <v/>
      </c>
      <c r="M306" s="8" t="str">
        <f t="shared" si="15"/>
        <v/>
      </c>
    </row>
    <row r="307" spans="10:13">
      <c r="J307" t="str">
        <f t="shared" si="13"/>
        <v/>
      </c>
      <c r="K307" t="str">
        <f t="shared" si="14"/>
        <v/>
      </c>
      <c r="M307" s="8" t="str">
        <f t="shared" si="15"/>
        <v/>
      </c>
    </row>
    <row r="308" spans="10:13">
      <c r="J308" t="str">
        <f t="shared" si="13"/>
        <v/>
      </c>
      <c r="K308" t="str">
        <f t="shared" si="14"/>
        <v/>
      </c>
      <c r="M308" s="8" t="str">
        <f t="shared" si="15"/>
        <v/>
      </c>
    </row>
    <row r="309" spans="10:13">
      <c r="J309" t="str">
        <f t="shared" si="13"/>
        <v/>
      </c>
      <c r="K309" t="str">
        <f t="shared" si="14"/>
        <v/>
      </c>
      <c r="M309" s="8" t="str">
        <f t="shared" si="15"/>
        <v/>
      </c>
    </row>
    <row r="310" spans="10:13">
      <c r="J310" t="str">
        <f t="shared" si="13"/>
        <v/>
      </c>
      <c r="K310" t="str">
        <f t="shared" si="14"/>
        <v/>
      </c>
      <c r="M310" s="8" t="str">
        <f t="shared" si="15"/>
        <v/>
      </c>
    </row>
    <row r="311" spans="10:13">
      <c r="J311" t="str">
        <f t="shared" si="13"/>
        <v/>
      </c>
      <c r="K311" t="str">
        <f t="shared" si="14"/>
        <v/>
      </c>
      <c r="M311" s="8" t="str">
        <f t="shared" si="15"/>
        <v/>
      </c>
    </row>
    <row r="312" spans="10:13">
      <c r="J312" t="str">
        <f t="shared" si="13"/>
        <v/>
      </c>
      <c r="K312" t="str">
        <f t="shared" si="14"/>
        <v/>
      </c>
      <c r="M312" s="8" t="str">
        <f t="shared" si="15"/>
        <v/>
      </c>
    </row>
    <row r="313" spans="10:13">
      <c r="J313" t="str">
        <f t="shared" si="13"/>
        <v/>
      </c>
      <c r="K313" t="str">
        <f t="shared" si="14"/>
        <v/>
      </c>
      <c r="M313" s="8" t="str">
        <f t="shared" si="15"/>
        <v/>
      </c>
    </row>
    <row r="314" spans="10:13">
      <c r="J314" t="str">
        <f t="shared" si="13"/>
        <v/>
      </c>
      <c r="K314" t="str">
        <f t="shared" si="14"/>
        <v/>
      </c>
      <c r="M314" s="8" t="str">
        <f t="shared" si="15"/>
        <v/>
      </c>
    </row>
    <row r="315" spans="10:13">
      <c r="J315" t="str">
        <f t="shared" si="13"/>
        <v/>
      </c>
      <c r="K315" t="str">
        <f t="shared" si="14"/>
        <v/>
      </c>
      <c r="M315" s="8" t="str">
        <f t="shared" si="15"/>
        <v/>
      </c>
    </row>
    <row r="316" spans="10:13">
      <c r="J316" t="str">
        <f t="shared" si="13"/>
        <v/>
      </c>
      <c r="K316" t="str">
        <f t="shared" si="14"/>
        <v/>
      </c>
      <c r="M316" s="8" t="str">
        <f t="shared" si="15"/>
        <v/>
      </c>
    </row>
    <row r="317" spans="10:13">
      <c r="J317" t="str">
        <f t="shared" si="13"/>
        <v/>
      </c>
      <c r="K317" t="str">
        <f t="shared" si="14"/>
        <v/>
      </c>
      <c r="M317" s="8" t="str">
        <f t="shared" si="15"/>
        <v/>
      </c>
    </row>
    <row r="318" spans="10:13">
      <c r="J318" t="str">
        <f t="shared" si="13"/>
        <v/>
      </c>
      <c r="K318" t="str">
        <f t="shared" si="14"/>
        <v/>
      </c>
      <c r="M318" s="8" t="str">
        <f t="shared" si="15"/>
        <v/>
      </c>
    </row>
    <row r="319" spans="10:13">
      <c r="J319" t="str">
        <f t="shared" si="13"/>
        <v/>
      </c>
      <c r="K319" t="str">
        <f t="shared" si="14"/>
        <v/>
      </c>
      <c r="M319" s="8" t="str">
        <f t="shared" si="15"/>
        <v/>
      </c>
    </row>
    <row r="320" spans="10:13">
      <c r="J320" t="str">
        <f t="shared" si="13"/>
        <v/>
      </c>
      <c r="K320" t="str">
        <f t="shared" si="14"/>
        <v/>
      </c>
      <c r="M320" s="8" t="str">
        <f t="shared" si="15"/>
        <v/>
      </c>
    </row>
    <row r="321" spans="10:13">
      <c r="J321" t="str">
        <f t="shared" si="13"/>
        <v/>
      </c>
      <c r="K321" t="str">
        <f t="shared" si="14"/>
        <v/>
      </c>
      <c r="M321" s="8" t="str">
        <f t="shared" si="15"/>
        <v/>
      </c>
    </row>
    <row r="322" spans="10:13">
      <c r="J322" t="str">
        <f t="shared" si="13"/>
        <v/>
      </c>
      <c r="K322" t="str">
        <f t="shared" si="14"/>
        <v/>
      </c>
      <c r="M322" s="8" t="str">
        <f t="shared" si="15"/>
        <v/>
      </c>
    </row>
    <row r="323" spans="10:13">
      <c r="J323" t="str">
        <f t="shared" si="13"/>
        <v/>
      </c>
      <c r="K323" t="str">
        <f t="shared" si="14"/>
        <v/>
      </c>
      <c r="M323" s="8" t="str">
        <f t="shared" si="15"/>
        <v/>
      </c>
    </row>
    <row r="324" spans="10:13">
      <c r="J324" t="str">
        <f t="shared" si="13"/>
        <v/>
      </c>
      <c r="K324" t="str">
        <f t="shared" si="14"/>
        <v/>
      </c>
      <c r="M324" s="8" t="str">
        <f t="shared" si="15"/>
        <v/>
      </c>
    </row>
    <row r="325" spans="10:13">
      <c r="J325" t="str">
        <f t="shared" si="13"/>
        <v/>
      </c>
      <c r="K325" t="str">
        <f t="shared" si="14"/>
        <v/>
      </c>
      <c r="M325" s="8" t="str">
        <f t="shared" si="15"/>
        <v/>
      </c>
    </row>
    <row r="326" spans="10:13">
      <c r="J326" t="str">
        <f t="shared" si="13"/>
        <v/>
      </c>
      <c r="K326" t="str">
        <f t="shared" si="14"/>
        <v/>
      </c>
      <c r="M326" s="8" t="str">
        <f t="shared" si="15"/>
        <v/>
      </c>
    </row>
    <row r="327" spans="10:13">
      <c r="J327" t="str">
        <f t="shared" ref="J327:J390" si="16">IF($I327="B","Baixa",IF($I327="M","Média",IF($I327="","","Alta")))</f>
        <v/>
      </c>
      <c r="K327" t="str">
        <f t="shared" ref="K327:K390" si="17">IF(ISBLANK(F327),"",IF(F327="ALI",IF(I327="B",7,IF(I327="M",10,15)),IF(F327="AIE",IF(I327="B",5,IF(I327="M",7,10)),IF(F327="SE",IF(I327="B",4,IF(I327="M",5,7)),IF(OR(F327="EE",F327="CE"),IF(I327="B",3,IF(I327="M",4,6)))))))</f>
        <v/>
      </c>
      <c r="M327" s="8" t="str">
        <f t="shared" si="15"/>
        <v/>
      </c>
    </row>
    <row r="328" spans="10:13">
      <c r="J328" t="str">
        <f t="shared" si="16"/>
        <v/>
      </c>
      <c r="K328" t="str">
        <f t="shared" si="17"/>
        <v/>
      </c>
      <c r="M328" s="8" t="str">
        <f t="shared" ref="M328:M391" si="18">IF(OR(E328="",E328="Refinamento"),"",K328*L328)</f>
        <v/>
      </c>
    </row>
    <row r="329" spans="10:13">
      <c r="J329" t="str">
        <f t="shared" si="16"/>
        <v/>
      </c>
      <c r="K329" t="str">
        <f t="shared" si="17"/>
        <v/>
      </c>
      <c r="M329" s="8" t="str">
        <f t="shared" si="18"/>
        <v/>
      </c>
    </row>
    <row r="330" spans="10:13">
      <c r="J330" t="str">
        <f t="shared" si="16"/>
        <v/>
      </c>
      <c r="K330" t="str">
        <f t="shared" si="17"/>
        <v/>
      </c>
      <c r="M330" s="8" t="str">
        <f t="shared" si="18"/>
        <v/>
      </c>
    </row>
    <row r="331" spans="10:13">
      <c r="J331" t="str">
        <f t="shared" si="16"/>
        <v/>
      </c>
      <c r="K331" t="str">
        <f t="shared" si="17"/>
        <v/>
      </c>
      <c r="M331" s="8" t="str">
        <f t="shared" si="18"/>
        <v/>
      </c>
    </row>
    <row r="332" spans="10:13">
      <c r="J332" t="str">
        <f t="shared" si="16"/>
        <v/>
      </c>
      <c r="K332" t="str">
        <f t="shared" si="17"/>
        <v/>
      </c>
      <c r="M332" s="8" t="str">
        <f t="shared" si="18"/>
        <v/>
      </c>
    </row>
    <row r="333" spans="10:13">
      <c r="J333" t="str">
        <f t="shared" si="16"/>
        <v/>
      </c>
      <c r="K333" t="str">
        <f t="shared" si="17"/>
        <v/>
      </c>
      <c r="M333" s="8" t="str">
        <f t="shared" si="18"/>
        <v/>
      </c>
    </row>
    <row r="334" spans="10:13">
      <c r="J334" t="str">
        <f t="shared" si="16"/>
        <v/>
      </c>
      <c r="K334" t="str">
        <f t="shared" si="17"/>
        <v/>
      </c>
      <c r="M334" s="8" t="str">
        <f t="shared" si="18"/>
        <v/>
      </c>
    </row>
    <row r="335" spans="10:13">
      <c r="J335" t="str">
        <f t="shared" si="16"/>
        <v/>
      </c>
      <c r="K335" t="str">
        <f t="shared" si="17"/>
        <v/>
      </c>
      <c r="M335" s="8" t="str">
        <f t="shared" si="18"/>
        <v/>
      </c>
    </row>
    <row r="336" spans="10:13">
      <c r="J336" t="str">
        <f t="shared" si="16"/>
        <v/>
      </c>
      <c r="K336" t="str">
        <f t="shared" si="17"/>
        <v/>
      </c>
      <c r="M336" s="8" t="str">
        <f t="shared" si="18"/>
        <v/>
      </c>
    </row>
    <row r="337" spans="10:13">
      <c r="J337" t="str">
        <f t="shared" si="16"/>
        <v/>
      </c>
      <c r="K337" t="str">
        <f t="shared" si="17"/>
        <v/>
      </c>
      <c r="M337" s="8" t="str">
        <f t="shared" si="18"/>
        <v/>
      </c>
    </row>
    <row r="338" spans="10:13">
      <c r="J338" t="str">
        <f t="shared" si="16"/>
        <v/>
      </c>
      <c r="K338" t="str">
        <f t="shared" si="17"/>
        <v/>
      </c>
      <c r="M338" s="8" t="str">
        <f t="shared" si="18"/>
        <v/>
      </c>
    </row>
    <row r="339" spans="10:13">
      <c r="J339" t="str">
        <f t="shared" si="16"/>
        <v/>
      </c>
      <c r="K339" t="str">
        <f t="shared" si="17"/>
        <v/>
      </c>
      <c r="M339" s="8" t="str">
        <f t="shared" si="18"/>
        <v/>
      </c>
    </row>
    <row r="340" spans="10:13">
      <c r="J340" t="str">
        <f t="shared" si="16"/>
        <v/>
      </c>
      <c r="K340" t="str">
        <f t="shared" si="17"/>
        <v/>
      </c>
      <c r="M340" s="8" t="str">
        <f t="shared" si="18"/>
        <v/>
      </c>
    </row>
    <row r="341" spans="10:13">
      <c r="J341" t="str">
        <f t="shared" si="16"/>
        <v/>
      </c>
      <c r="K341" t="str">
        <f t="shared" si="17"/>
        <v/>
      </c>
      <c r="M341" s="8" t="str">
        <f t="shared" si="18"/>
        <v/>
      </c>
    </row>
    <row r="342" spans="10:13">
      <c r="J342" t="str">
        <f t="shared" si="16"/>
        <v/>
      </c>
      <c r="K342" t="str">
        <f t="shared" si="17"/>
        <v/>
      </c>
      <c r="M342" s="8" t="str">
        <f t="shared" si="18"/>
        <v/>
      </c>
    </row>
    <row r="343" spans="10:13">
      <c r="J343" t="str">
        <f t="shared" si="16"/>
        <v/>
      </c>
      <c r="K343" t="str">
        <f t="shared" si="17"/>
        <v/>
      </c>
      <c r="M343" s="8" t="str">
        <f t="shared" si="18"/>
        <v/>
      </c>
    </row>
    <row r="344" spans="10:13">
      <c r="J344" t="str">
        <f t="shared" si="16"/>
        <v/>
      </c>
      <c r="K344" t="str">
        <f t="shared" si="17"/>
        <v/>
      </c>
      <c r="M344" s="8" t="str">
        <f t="shared" si="18"/>
        <v/>
      </c>
    </row>
    <row r="345" spans="10:13">
      <c r="J345" t="str">
        <f t="shared" si="16"/>
        <v/>
      </c>
      <c r="K345" t="str">
        <f t="shared" si="17"/>
        <v/>
      </c>
      <c r="M345" s="8" t="str">
        <f t="shared" si="18"/>
        <v/>
      </c>
    </row>
    <row r="346" spans="10:13">
      <c r="J346" t="str">
        <f t="shared" si="16"/>
        <v/>
      </c>
      <c r="K346" t="str">
        <f t="shared" si="17"/>
        <v/>
      </c>
      <c r="M346" s="8" t="str">
        <f t="shared" si="18"/>
        <v/>
      </c>
    </row>
    <row r="347" spans="10:13">
      <c r="J347" t="str">
        <f t="shared" si="16"/>
        <v/>
      </c>
      <c r="K347" t="str">
        <f t="shared" si="17"/>
        <v/>
      </c>
      <c r="M347" s="8" t="str">
        <f t="shared" si="18"/>
        <v/>
      </c>
    </row>
    <row r="348" spans="10:13">
      <c r="J348" t="str">
        <f t="shared" si="16"/>
        <v/>
      </c>
      <c r="K348" t="str">
        <f t="shared" si="17"/>
        <v/>
      </c>
      <c r="M348" s="8" t="str">
        <f t="shared" si="18"/>
        <v/>
      </c>
    </row>
    <row r="349" spans="10:13">
      <c r="J349" t="str">
        <f t="shared" si="16"/>
        <v/>
      </c>
      <c r="K349" t="str">
        <f t="shared" si="17"/>
        <v/>
      </c>
      <c r="M349" s="8" t="str">
        <f t="shared" si="18"/>
        <v/>
      </c>
    </row>
    <row r="350" spans="10:13">
      <c r="J350" t="str">
        <f t="shared" si="16"/>
        <v/>
      </c>
      <c r="K350" t="str">
        <f t="shared" si="17"/>
        <v/>
      </c>
      <c r="M350" s="8" t="str">
        <f t="shared" si="18"/>
        <v/>
      </c>
    </row>
    <row r="351" spans="10:13">
      <c r="J351" t="str">
        <f t="shared" si="16"/>
        <v/>
      </c>
      <c r="K351" t="str">
        <f t="shared" si="17"/>
        <v/>
      </c>
      <c r="M351" s="8" t="str">
        <f t="shared" si="18"/>
        <v/>
      </c>
    </row>
    <row r="352" spans="10:13">
      <c r="J352" t="str">
        <f t="shared" si="16"/>
        <v/>
      </c>
      <c r="K352" t="str">
        <f t="shared" si="17"/>
        <v/>
      </c>
      <c r="M352" s="8" t="str">
        <f t="shared" si="18"/>
        <v/>
      </c>
    </row>
    <row r="353" spans="10:13">
      <c r="J353" t="str">
        <f t="shared" si="16"/>
        <v/>
      </c>
      <c r="K353" t="str">
        <f t="shared" si="17"/>
        <v/>
      </c>
      <c r="M353" s="8" t="str">
        <f t="shared" si="18"/>
        <v/>
      </c>
    </row>
    <row r="354" spans="10:13">
      <c r="J354" t="str">
        <f t="shared" si="16"/>
        <v/>
      </c>
      <c r="K354" t="str">
        <f t="shared" si="17"/>
        <v/>
      </c>
      <c r="M354" s="8" t="str">
        <f t="shared" si="18"/>
        <v/>
      </c>
    </row>
    <row r="355" spans="10:13">
      <c r="J355" t="str">
        <f t="shared" si="16"/>
        <v/>
      </c>
      <c r="K355" t="str">
        <f t="shared" si="17"/>
        <v/>
      </c>
      <c r="M355" s="8" t="str">
        <f t="shared" si="18"/>
        <v/>
      </c>
    </row>
    <row r="356" spans="10:13">
      <c r="J356" t="str">
        <f t="shared" si="16"/>
        <v/>
      </c>
      <c r="K356" t="str">
        <f t="shared" si="17"/>
        <v/>
      </c>
      <c r="M356" s="8" t="str">
        <f t="shared" si="18"/>
        <v/>
      </c>
    </row>
    <row r="357" spans="10:13">
      <c r="J357" t="str">
        <f t="shared" si="16"/>
        <v/>
      </c>
      <c r="K357" t="str">
        <f t="shared" si="17"/>
        <v/>
      </c>
      <c r="M357" s="8" t="str">
        <f t="shared" si="18"/>
        <v/>
      </c>
    </row>
    <row r="358" spans="10:13">
      <c r="J358" t="str">
        <f t="shared" si="16"/>
        <v/>
      </c>
      <c r="K358" t="str">
        <f t="shared" si="17"/>
        <v/>
      </c>
      <c r="M358" s="8" t="str">
        <f t="shared" si="18"/>
        <v/>
      </c>
    </row>
    <row r="359" spans="10:13">
      <c r="J359" t="str">
        <f t="shared" si="16"/>
        <v/>
      </c>
      <c r="K359" t="str">
        <f t="shared" si="17"/>
        <v/>
      </c>
      <c r="M359" s="8" t="str">
        <f t="shared" si="18"/>
        <v/>
      </c>
    </row>
    <row r="360" spans="10:13">
      <c r="J360" t="str">
        <f t="shared" si="16"/>
        <v/>
      </c>
      <c r="K360" t="str">
        <f t="shared" si="17"/>
        <v/>
      </c>
      <c r="M360" s="8" t="str">
        <f t="shared" si="18"/>
        <v/>
      </c>
    </row>
    <row r="361" spans="10:13">
      <c r="J361" t="str">
        <f t="shared" si="16"/>
        <v/>
      </c>
      <c r="K361" t="str">
        <f t="shared" si="17"/>
        <v/>
      </c>
      <c r="M361" s="8" t="str">
        <f t="shared" si="18"/>
        <v/>
      </c>
    </row>
    <row r="362" spans="10:13">
      <c r="J362" t="str">
        <f t="shared" si="16"/>
        <v/>
      </c>
      <c r="K362" t="str">
        <f t="shared" si="17"/>
        <v/>
      </c>
      <c r="M362" s="8" t="str">
        <f t="shared" si="18"/>
        <v/>
      </c>
    </row>
    <row r="363" spans="10:13">
      <c r="J363" t="str">
        <f t="shared" si="16"/>
        <v/>
      </c>
      <c r="K363" t="str">
        <f t="shared" si="17"/>
        <v/>
      </c>
      <c r="M363" s="8" t="str">
        <f t="shared" si="18"/>
        <v/>
      </c>
    </row>
    <row r="364" spans="10:13">
      <c r="J364" t="str">
        <f t="shared" si="16"/>
        <v/>
      </c>
      <c r="K364" t="str">
        <f t="shared" si="17"/>
        <v/>
      </c>
      <c r="M364" s="8" t="str">
        <f t="shared" si="18"/>
        <v/>
      </c>
    </row>
    <row r="365" spans="10:13">
      <c r="J365" t="str">
        <f t="shared" si="16"/>
        <v/>
      </c>
      <c r="K365" t="str">
        <f t="shared" si="17"/>
        <v/>
      </c>
      <c r="M365" s="8" t="str">
        <f t="shared" si="18"/>
        <v/>
      </c>
    </row>
    <row r="366" spans="10:13">
      <c r="J366" t="str">
        <f t="shared" si="16"/>
        <v/>
      </c>
      <c r="K366" t="str">
        <f t="shared" si="17"/>
        <v/>
      </c>
      <c r="M366" s="8" t="str">
        <f t="shared" si="18"/>
        <v/>
      </c>
    </row>
    <row r="367" spans="10:13">
      <c r="J367" t="str">
        <f t="shared" si="16"/>
        <v/>
      </c>
      <c r="K367" t="str">
        <f t="shared" si="17"/>
        <v/>
      </c>
      <c r="M367" s="8" t="str">
        <f t="shared" si="18"/>
        <v/>
      </c>
    </row>
    <row r="368" spans="10:13">
      <c r="J368" t="str">
        <f t="shared" si="16"/>
        <v/>
      </c>
      <c r="K368" t="str">
        <f t="shared" si="17"/>
        <v/>
      </c>
      <c r="M368" s="8" t="str">
        <f t="shared" si="18"/>
        <v/>
      </c>
    </row>
    <row r="369" spans="10:13">
      <c r="J369" t="str">
        <f t="shared" si="16"/>
        <v/>
      </c>
      <c r="K369" t="str">
        <f t="shared" si="17"/>
        <v/>
      </c>
      <c r="M369" s="8" t="str">
        <f t="shared" si="18"/>
        <v/>
      </c>
    </row>
    <row r="370" spans="10:13">
      <c r="J370" t="str">
        <f t="shared" si="16"/>
        <v/>
      </c>
      <c r="K370" t="str">
        <f t="shared" si="17"/>
        <v/>
      </c>
      <c r="M370" s="8" t="str">
        <f t="shared" si="18"/>
        <v/>
      </c>
    </row>
    <row r="371" spans="10:13">
      <c r="J371" t="str">
        <f t="shared" si="16"/>
        <v/>
      </c>
      <c r="K371" t="str">
        <f t="shared" si="17"/>
        <v/>
      </c>
      <c r="M371" s="8" t="str">
        <f t="shared" si="18"/>
        <v/>
      </c>
    </row>
    <row r="372" spans="10:13">
      <c r="J372" t="str">
        <f t="shared" si="16"/>
        <v/>
      </c>
      <c r="K372" t="str">
        <f t="shared" si="17"/>
        <v/>
      </c>
      <c r="M372" s="8" t="str">
        <f t="shared" si="18"/>
        <v/>
      </c>
    </row>
    <row r="373" spans="10:13">
      <c r="J373" t="str">
        <f t="shared" si="16"/>
        <v/>
      </c>
      <c r="K373" t="str">
        <f t="shared" si="17"/>
        <v/>
      </c>
      <c r="M373" s="8" t="str">
        <f t="shared" si="18"/>
        <v/>
      </c>
    </row>
    <row r="374" spans="10:13">
      <c r="J374" t="str">
        <f t="shared" si="16"/>
        <v/>
      </c>
      <c r="K374" t="str">
        <f t="shared" si="17"/>
        <v/>
      </c>
      <c r="M374" s="8" t="str">
        <f t="shared" si="18"/>
        <v/>
      </c>
    </row>
    <row r="375" spans="10:13">
      <c r="J375" t="str">
        <f t="shared" si="16"/>
        <v/>
      </c>
      <c r="K375" t="str">
        <f t="shared" si="17"/>
        <v/>
      </c>
      <c r="M375" s="8" t="str">
        <f t="shared" si="18"/>
        <v/>
      </c>
    </row>
    <row r="376" spans="10:13">
      <c r="J376" t="str">
        <f t="shared" si="16"/>
        <v/>
      </c>
      <c r="K376" t="str">
        <f t="shared" si="17"/>
        <v/>
      </c>
      <c r="M376" s="8" t="str">
        <f t="shared" si="18"/>
        <v/>
      </c>
    </row>
    <row r="377" spans="10:13">
      <c r="J377" t="str">
        <f t="shared" si="16"/>
        <v/>
      </c>
      <c r="K377" t="str">
        <f t="shared" si="17"/>
        <v/>
      </c>
      <c r="M377" s="8" t="str">
        <f t="shared" si="18"/>
        <v/>
      </c>
    </row>
    <row r="378" spans="10:13">
      <c r="J378" t="str">
        <f t="shared" si="16"/>
        <v/>
      </c>
      <c r="K378" t="str">
        <f t="shared" si="17"/>
        <v/>
      </c>
      <c r="M378" s="8" t="str">
        <f t="shared" si="18"/>
        <v/>
      </c>
    </row>
    <row r="379" spans="10:13">
      <c r="J379" t="str">
        <f t="shared" si="16"/>
        <v/>
      </c>
      <c r="K379" t="str">
        <f t="shared" si="17"/>
        <v/>
      </c>
      <c r="M379" s="8" t="str">
        <f t="shared" si="18"/>
        <v/>
      </c>
    </row>
    <row r="380" spans="10:13">
      <c r="J380" t="str">
        <f t="shared" si="16"/>
        <v/>
      </c>
      <c r="K380" t="str">
        <f t="shared" si="17"/>
        <v/>
      </c>
      <c r="M380" s="8" t="str">
        <f t="shared" si="18"/>
        <v/>
      </c>
    </row>
    <row r="381" spans="10:13">
      <c r="J381" t="str">
        <f t="shared" si="16"/>
        <v/>
      </c>
      <c r="K381" t="str">
        <f t="shared" si="17"/>
        <v/>
      </c>
      <c r="M381" s="8" t="str">
        <f t="shared" si="18"/>
        <v/>
      </c>
    </row>
    <row r="382" spans="10:13">
      <c r="J382" t="str">
        <f t="shared" si="16"/>
        <v/>
      </c>
      <c r="K382" t="str">
        <f t="shared" si="17"/>
        <v/>
      </c>
      <c r="M382" s="8" t="str">
        <f t="shared" si="18"/>
        <v/>
      </c>
    </row>
    <row r="383" spans="10:13">
      <c r="J383" t="str">
        <f t="shared" si="16"/>
        <v/>
      </c>
      <c r="K383" t="str">
        <f t="shared" si="17"/>
        <v/>
      </c>
      <c r="M383" s="8" t="str">
        <f t="shared" si="18"/>
        <v/>
      </c>
    </row>
    <row r="384" spans="10:13">
      <c r="J384" t="str">
        <f t="shared" si="16"/>
        <v/>
      </c>
      <c r="K384" t="str">
        <f t="shared" si="17"/>
        <v/>
      </c>
      <c r="M384" s="8" t="str">
        <f t="shared" si="18"/>
        <v/>
      </c>
    </row>
    <row r="385" spans="10:13">
      <c r="J385" t="str">
        <f t="shared" si="16"/>
        <v/>
      </c>
      <c r="K385" t="str">
        <f t="shared" si="17"/>
        <v/>
      </c>
      <c r="M385" s="8" t="str">
        <f t="shared" si="18"/>
        <v/>
      </c>
    </row>
    <row r="386" spans="10:13">
      <c r="J386" t="str">
        <f t="shared" si="16"/>
        <v/>
      </c>
      <c r="K386" t="str">
        <f t="shared" si="17"/>
        <v/>
      </c>
      <c r="M386" s="8" t="str">
        <f t="shared" si="18"/>
        <v/>
      </c>
    </row>
    <row r="387" spans="10:13">
      <c r="J387" t="str">
        <f t="shared" si="16"/>
        <v/>
      </c>
      <c r="K387" t="str">
        <f t="shared" si="17"/>
        <v/>
      </c>
      <c r="M387" s="8" t="str">
        <f t="shared" si="18"/>
        <v/>
      </c>
    </row>
    <row r="388" spans="10:13">
      <c r="J388" t="str">
        <f t="shared" si="16"/>
        <v/>
      </c>
      <c r="K388" t="str">
        <f t="shared" si="17"/>
        <v/>
      </c>
      <c r="M388" s="8" t="str">
        <f t="shared" si="18"/>
        <v/>
      </c>
    </row>
    <row r="389" spans="10:13">
      <c r="J389" t="str">
        <f t="shared" si="16"/>
        <v/>
      </c>
      <c r="K389" t="str">
        <f t="shared" si="17"/>
        <v/>
      </c>
      <c r="M389" s="8" t="str">
        <f t="shared" si="18"/>
        <v/>
      </c>
    </row>
    <row r="390" spans="10:13">
      <c r="J390" t="str">
        <f t="shared" si="16"/>
        <v/>
      </c>
      <c r="K390" t="str">
        <f t="shared" si="17"/>
        <v/>
      </c>
      <c r="M390" s="8" t="str">
        <f t="shared" si="18"/>
        <v/>
      </c>
    </row>
    <row r="391" spans="10:13">
      <c r="J391" t="str">
        <f t="shared" ref="J391:J454" si="19">IF($I391="B","Baixa",IF($I391="M","Média",IF($I391="","","Alta")))</f>
        <v/>
      </c>
      <c r="K391" t="str">
        <f t="shared" ref="K391:K454" si="20">IF(ISBLANK(F391),"",IF(F391="ALI",IF(I391="B",7,IF(I391="M",10,15)),IF(F391="AIE",IF(I391="B",5,IF(I391="M",7,10)),IF(F391="SE",IF(I391="B",4,IF(I391="M",5,7)),IF(OR(F391="EE",F391="CE"),IF(I391="B",3,IF(I391="M",4,6)))))))</f>
        <v/>
      </c>
      <c r="M391" s="8" t="str">
        <f t="shared" si="18"/>
        <v/>
      </c>
    </row>
    <row r="392" spans="10:13">
      <c r="J392" t="str">
        <f t="shared" si="19"/>
        <v/>
      </c>
      <c r="K392" t="str">
        <f t="shared" si="20"/>
        <v/>
      </c>
      <c r="M392" s="8" t="str">
        <f t="shared" ref="M392:M455" si="21">IF(OR(E392="",E392="Refinamento"),"",K392*L392)</f>
        <v/>
      </c>
    </row>
    <row r="393" spans="10:13">
      <c r="J393" t="str">
        <f t="shared" si="19"/>
        <v/>
      </c>
      <c r="K393" t="str">
        <f t="shared" si="20"/>
        <v/>
      </c>
      <c r="M393" s="8" t="str">
        <f t="shared" si="21"/>
        <v/>
      </c>
    </row>
    <row r="394" spans="10:13">
      <c r="J394" t="str">
        <f t="shared" si="19"/>
        <v/>
      </c>
      <c r="K394" t="str">
        <f t="shared" si="20"/>
        <v/>
      </c>
      <c r="M394" s="8" t="str">
        <f t="shared" si="21"/>
        <v/>
      </c>
    </row>
    <row r="395" spans="10:13">
      <c r="J395" t="str">
        <f t="shared" si="19"/>
        <v/>
      </c>
      <c r="K395" t="str">
        <f t="shared" si="20"/>
        <v/>
      </c>
      <c r="M395" s="8" t="str">
        <f t="shared" si="21"/>
        <v/>
      </c>
    </row>
    <row r="396" spans="10:13">
      <c r="J396" t="str">
        <f t="shared" si="19"/>
        <v/>
      </c>
      <c r="K396" t="str">
        <f t="shared" si="20"/>
        <v/>
      </c>
      <c r="M396" s="8" t="str">
        <f t="shared" si="21"/>
        <v/>
      </c>
    </row>
    <row r="397" spans="10:13">
      <c r="J397" t="str">
        <f t="shared" si="19"/>
        <v/>
      </c>
      <c r="K397" t="str">
        <f t="shared" si="20"/>
        <v/>
      </c>
      <c r="M397" s="8" t="str">
        <f t="shared" si="21"/>
        <v/>
      </c>
    </row>
    <row r="398" spans="10:13">
      <c r="J398" t="str">
        <f t="shared" si="19"/>
        <v/>
      </c>
      <c r="K398" t="str">
        <f t="shared" si="20"/>
        <v/>
      </c>
      <c r="M398" s="8" t="str">
        <f t="shared" si="21"/>
        <v/>
      </c>
    </row>
    <row r="399" spans="10:13">
      <c r="J399" t="str">
        <f t="shared" si="19"/>
        <v/>
      </c>
      <c r="K399" t="str">
        <f t="shared" si="20"/>
        <v/>
      </c>
      <c r="M399" s="8" t="str">
        <f t="shared" si="21"/>
        <v/>
      </c>
    </row>
    <row r="400" spans="10:13">
      <c r="J400" t="str">
        <f t="shared" si="19"/>
        <v/>
      </c>
      <c r="K400" t="str">
        <f t="shared" si="20"/>
        <v/>
      </c>
      <c r="M400" s="8" t="str">
        <f t="shared" si="21"/>
        <v/>
      </c>
    </row>
    <row r="401" spans="10:13">
      <c r="J401" t="str">
        <f t="shared" si="19"/>
        <v/>
      </c>
      <c r="K401" t="str">
        <f t="shared" si="20"/>
        <v/>
      </c>
      <c r="M401" s="8" t="str">
        <f t="shared" si="21"/>
        <v/>
      </c>
    </row>
    <row r="402" spans="10:13">
      <c r="J402" t="str">
        <f t="shared" si="19"/>
        <v/>
      </c>
      <c r="K402" t="str">
        <f t="shared" si="20"/>
        <v/>
      </c>
      <c r="M402" s="8" t="str">
        <f t="shared" si="21"/>
        <v/>
      </c>
    </row>
    <row r="403" spans="10:13">
      <c r="J403" t="str">
        <f t="shared" si="19"/>
        <v/>
      </c>
      <c r="K403" t="str">
        <f t="shared" si="20"/>
        <v/>
      </c>
      <c r="M403" s="8" t="str">
        <f t="shared" si="21"/>
        <v/>
      </c>
    </row>
    <row r="404" spans="10:13">
      <c r="J404" t="str">
        <f t="shared" si="19"/>
        <v/>
      </c>
      <c r="K404" t="str">
        <f t="shared" si="20"/>
        <v/>
      </c>
      <c r="M404" s="8" t="str">
        <f t="shared" si="21"/>
        <v/>
      </c>
    </row>
    <row r="405" spans="10:13">
      <c r="J405" t="str">
        <f t="shared" si="19"/>
        <v/>
      </c>
      <c r="K405" t="str">
        <f t="shared" si="20"/>
        <v/>
      </c>
      <c r="M405" s="8" t="str">
        <f t="shared" si="21"/>
        <v/>
      </c>
    </row>
    <row r="406" spans="10:13">
      <c r="J406" t="str">
        <f t="shared" si="19"/>
        <v/>
      </c>
      <c r="K406" t="str">
        <f t="shared" si="20"/>
        <v/>
      </c>
      <c r="M406" s="8" t="str">
        <f t="shared" si="21"/>
        <v/>
      </c>
    </row>
    <row r="407" spans="10:13">
      <c r="J407" t="str">
        <f t="shared" si="19"/>
        <v/>
      </c>
      <c r="K407" t="str">
        <f t="shared" si="20"/>
        <v/>
      </c>
      <c r="M407" s="8" t="str">
        <f t="shared" si="21"/>
        <v/>
      </c>
    </row>
    <row r="408" spans="10:13">
      <c r="J408" t="str">
        <f t="shared" si="19"/>
        <v/>
      </c>
      <c r="K408" t="str">
        <f t="shared" si="20"/>
        <v/>
      </c>
      <c r="M408" s="8" t="str">
        <f t="shared" si="21"/>
        <v/>
      </c>
    </row>
    <row r="409" spans="10:13">
      <c r="J409" t="str">
        <f t="shared" si="19"/>
        <v/>
      </c>
      <c r="K409" t="str">
        <f t="shared" si="20"/>
        <v/>
      </c>
      <c r="M409" s="8" t="str">
        <f t="shared" si="21"/>
        <v/>
      </c>
    </row>
    <row r="410" spans="10:13">
      <c r="J410" t="str">
        <f t="shared" si="19"/>
        <v/>
      </c>
      <c r="K410" t="str">
        <f t="shared" si="20"/>
        <v/>
      </c>
      <c r="M410" s="8" t="str">
        <f t="shared" si="21"/>
        <v/>
      </c>
    </row>
    <row r="411" spans="10:13">
      <c r="J411" t="str">
        <f t="shared" si="19"/>
        <v/>
      </c>
      <c r="K411" t="str">
        <f t="shared" si="20"/>
        <v/>
      </c>
      <c r="M411" s="8" t="str">
        <f t="shared" si="21"/>
        <v/>
      </c>
    </row>
    <row r="412" spans="10:13">
      <c r="J412" t="str">
        <f t="shared" si="19"/>
        <v/>
      </c>
      <c r="K412" t="str">
        <f t="shared" si="20"/>
        <v/>
      </c>
      <c r="M412" s="8" t="str">
        <f t="shared" si="21"/>
        <v/>
      </c>
    </row>
    <row r="413" spans="10:13">
      <c r="J413" t="str">
        <f t="shared" si="19"/>
        <v/>
      </c>
      <c r="K413" t="str">
        <f t="shared" si="20"/>
        <v/>
      </c>
      <c r="M413" s="8" t="str">
        <f t="shared" si="21"/>
        <v/>
      </c>
    </row>
    <row r="414" spans="10:13">
      <c r="J414" t="str">
        <f t="shared" si="19"/>
        <v/>
      </c>
      <c r="K414" t="str">
        <f t="shared" si="20"/>
        <v/>
      </c>
      <c r="M414" s="8" t="str">
        <f t="shared" si="21"/>
        <v/>
      </c>
    </row>
    <row r="415" spans="10:13">
      <c r="J415" t="str">
        <f t="shared" si="19"/>
        <v/>
      </c>
      <c r="K415" t="str">
        <f t="shared" si="20"/>
        <v/>
      </c>
      <c r="M415" s="8" t="str">
        <f t="shared" si="21"/>
        <v/>
      </c>
    </row>
    <row r="416" spans="10:13">
      <c r="J416" t="str">
        <f t="shared" si="19"/>
        <v/>
      </c>
      <c r="K416" t="str">
        <f t="shared" si="20"/>
        <v/>
      </c>
      <c r="M416" s="8" t="str">
        <f t="shared" si="21"/>
        <v/>
      </c>
    </row>
    <row r="417" spans="10:13">
      <c r="J417" t="str">
        <f t="shared" si="19"/>
        <v/>
      </c>
      <c r="K417" t="str">
        <f t="shared" si="20"/>
        <v/>
      </c>
      <c r="M417" s="8" t="str">
        <f t="shared" si="21"/>
        <v/>
      </c>
    </row>
    <row r="418" spans="10:13">
      <c r="J418" t="str">
        <f t="shared" si="19"/>
        <v/>
      </c>
      <c r="K418" t="str">
        <f t="shared" si="20"/>
        <v/>
      </c>
      <c r="M418" s="8" t="str">
        <f t="shared" si="21"/>
        <v/>
      </c>
    </row>
    <row r="419" spans="10:13">
      <c r="J419" t="str">
        <f t="shared" si="19"/>
        <v/>
      </c>
      <c r="K419" t="str">
        <f t="shared" si="20"/>
        <v/>
      </c>
      <c r="M419" s="8" t="str">
        <f t="shared" si="21"/>
        <v/>
      </c>
    </row>
    <row r="420" spans="10:13">
      <c r="J420" t="str">
        <f t="shared" si="19"/>
        <v/>
      </c>
      <c r="K420" t="str">
        <f t="shared" si="20"/>
        <v/>
      </c>
      <c r="M420" s="8" t="str">
        <f t="shared" si="21"/>
        <v/>
      </c>
    </row>
    <row r="421" spans="10:13">
      <c r="J421" t="str">
        <f t="shared" si="19"/>
        <v/>
      </c>
      <c r="K421" t="str">
        <f t="shared" si="20"/>
        <v/>
      </c>
      <c r="M421" s="8" t="str">
        <f t="shared" si="21"/>
        <v/>
      </c>
    </row>
    <row r="422" spans="10:13">
      <c r="J422" t="str">
        <f t="shared" si="19"/>
        <v/>
      </c>
      <c r="K422" t="str">
        <f t="shared" si="20"/>
        <v/>
      </c>
      <c r="M422" s="8" t="str">
        <f t="shared" si="21"/>
        <v/>
      </c>
    </row>
    <row r="423" spans="10:13">
      <c r="J423" t="str">
        <f t="shared" si="19"/>
        <v/>
      </c>
      <c r="K423" t="str">
        <f t="shared" si="20"/>
        <v/>
      </c>
      <c r="M423" s="8" t="str">
        <f t="shared" si="21"/>
        <v/>
      </c>
    </row>
    <row r="424" spans="10:13">
      <c r="J424" t="str">
        <f t="shared" si="19"/>
        <v/>
      </c>
      <c r="K424" t="str">
        <f t="shared" si="20"/>
        <v/>
      </c>
      <c r="M424" s="8" t="str">
        <f t="shared" si="21"/>
        <v/>
      </c>
    </row>
    <row r="425" spans="10:13">
      <c r="J425" t="str">
        <f t="shared" si="19"/>
        <v/>
      </c>
      <c r="K425" t="str">
        <f t="shared" si="20"/>
        <v/>
      </c>
      <c r="M425" s="8" t="str">
        <f t="shared" si="21"/>
        <v/>
      </c>
    </row>
    <row r="426" spans="10:13">
      <c r="J426" t="str">
        <f t="shared" si="19"/>
        <v/>
      </c>
      <c r="K426" t="str">
        <f t="shared" si="20"/>
        <v/>
      </c>
      <c r="M426" s="8" t="str">
        <f t="shared" si="21"/>
        <v/>
      </c>
    </row>
    <row r="427" spans="10:13">
      <c r="J427" t="str">
        <f t="shared" si="19"/>
        <v/>
      </c>
      <c r="K427" t="str">
        <f t="shared" si="20"/>
        <v/>
      </c>
      <c r="M427" s="8" t="str">
        <f t="shared" si="21"/>
        <v/>
      </c>
    </row>
    <row r="428" spans="10:13">
      <c r="J428" t="str">
        <f t="shared" si="19"/>
        <v/>
      </c>
      <c r="K428" t="str">
        <f t="shared" si="20"/>
        <v/>
      </c>
      <c r="M428" s="8" t="str">
        <f t="shared" si="21"/>
        <v/>
      </c>
    </row>
    <row r="429" spans="10:13">
      <c r="J429" t="str">
        <f t="shared" si="19"/>
        <v/>
      </c>
      <c r="K429" t="str">
        <f t="shared" si="20"/>
        <v/>
      </c>
      <c r="M429" s="8" t="str">
        <f t="shared" si="21"/>
        <v/>
      </c>
    </row>
    <row r="430" spans="10:13">
      <c r="J430" t="str">
        <f t="shared" si="19"/>
        <v/>
      </c>
      <c r="K430" t="str">
        <f t="shared" si="20"/>
        <v/>
      </c>
      <c r="M430" s="8" t="str">
        <f t="shared" si="21"/>
        <v/>
      </c>
    </row>
    <row r="431" spans="10:13">
      <c r="J431" t="str">
        <f t="shared" si="19"/>
        <v/>
      </c>
      <c r="K431" t="str">
        <f t="shared" si="20"/>
        <v/>
      </c>
      <c r="M431" s="8" t="str">
        <f t="shared" si="21"/>
        <v/>
      </c>
    </row>
    <row r="432" spans="10:13">
      <c r="J432" t="str">
        <f t="shared" si="19"/>
        <v/>
      </c>
      <c r="K432" t="str">
        <f t="shared" si="20"/>
        <v/>
      </c>
      <c r="M432" s="8" t="str">
        <f t="shared" si="21"/>
        <v/>
      </c>
    </row>
    <row r="433" spans="10:13">
      <c r="J433" t="str">
        <f t="shared" si="19"/>
        <v/>
      </c>
      <c r="K433" t="str">
        <f t="shared" si="20"/>
        <v/>
      </c>
      <c r="M433" s="8" t="str">
        <f t="shared" si="21"/>
        <v/>
      </c>
    </row>
    <row r="434" spans="10:13">
      <c r="J434" t="str">
        <f t="shared" si="19"/>
        <v/>
      </c>
      <c r="K434" t="str">
        <f t="shared" si="20"/>
        <v/>
      </c>
      <c r="M434" s="8" t="str">
        <f t="shared" si="21"/>
        <v/>
      </c>
    </row>
    <row r="435" spans="10:13">
      <c r="J435" t="str">
        <f t="shared" si="19"/>
        <v/>
      </c>
      <c r="K435" t="str">
        <f t="shared" si="20"/>
        <v/>
      </c>
      <c r="M435" s="8" t="str">
        <f t="shared" si="21"/>
        <v/>
      </c>
    </row>
    <row r="436" spans="10:13">
      <c r="J436" t="str">
        <f t="shared" si="19"/>
        <v/>
      </c>
      <c r="K436" t="str">
        <f t="shared" si="20"/>
        <v/>
      </c>
      <c r="M436" s="8" t="str">
        <f t="shared" si="21"/>
        <v/>
      </c>
    </row>
    <row r="437" spans="10:13">
      <c r="J437" t="str">
        <f t="shared" si="19"/>
        <v/>
      </c>
      <c r="K437" t="str">
        <f t="shared" si="20"/>
        <v/>
      </c>
      <c r="M437" s="8" t="str">
        <f t="shared" si="21"/>
        <v/>
      </c>
    </row>
    <row r="438" spans="10:13">
      <c r="J438" t="str">
        <f t="shared" si="19"/>
        <v/>
      </c>
      <c r="K438" t="str">
        <f t="shared" si="20"/>
        <v/>
      </c>
      <c r="M438" s="8" t="str">
        <f t="shared" si="21"/>
        <v/>
      </c>
    </row>
    <row r="439" spans="10:13">
      <c r="J439" t="str">
        <f t="shared" si="19"/>
        <v/>
      </c>
      <c r="K439" t="str">
        <f t="shared" si="20"/>
        <v/>
      </c>
      <c r="M439" s="8" t="str">
        <f t="shared" si="21"/>
        <v/>
      </c>
    </row>
    <row r="440" spans="10:13">
      <c r="J440" t="str">
        <f t="shared" si="19"/>
        <v/>
      </c>
      <c r="K440" t="str">
        <f t="shared" si="20"/>
        <v/>
      </c>
      <c r="M440" s="8" t="str">
        <f t="shared" si="21"/>
        <v/>
      </c>
    </row>
    <row r="441" spans="10:13">
      <c r="J441" t="str">
        <f t="shared" si="19"/>
        <v/>
      </c>
      <c r="K441" t="str">
        <f t="shared" si="20"/>
        <v/>
      </c>
      <c r="M441" s="8" t="str">
        <f t="shared" si="21"/>
        <v/>
      </c>
    </row>
    <row r="442" spans="10:13">
      <c r="J442" t="str">
        <f t="shared" si="19"/>
        <v/>
      </c>
      <c r="K442" t="str">
        <f t="shared" si="20"/>
        <v/>
      </c>
      <c r="M442" s="8" t="str">
        <f t="shared" si="21"/>
        <v/>
      </c>
    </row>
    <row r="443" spans="10:13">
      <c r="J443" t="str">
        <f t="shared" si="19"/>
        <v/>
      </c>
      <c r="K443" t="str">
        <f t="shared" si="20"/>
        <v/>
      </c>
      <c r="M443" s="8" t="str">
        <f t="shared" si="21"/>
        <v/>
      </c>
    </row>
    <row r="444" spans="10:13">
      <c r="J444" t="str">
        <f t="shared" si="19"/>
        <v/>
      </c>
      <c r="K444" t="str">
        <f t="shared" si="20"/>
        <v/>
      </c>
      <c r="M444" s="8" t="str">
        <f t="shared" si="21"/>
        <v/>
      </c>
    </row>
    <row r="445" spans="10:13">
      <c r="J445" t="str">
        <f t="shared" si="19"/>
        <v/>
      </c>
      <c r="K445" t="str">
        <f t="shared" si="20"/>
        <v/>
      </c>
      <c r="M445" s="8" t="str">
        <f t="shared" si="21"/>
        <v/>
      </c>
    </row>
    <row r="446" spans="10:13">
      <c r="J446" t="str">
        <f t="shared" si="19"/>
        <v/>
      </c>
      <c r="K446" t="str">
        <f t="shared" si="20"/>
        <v/>
      </c>
      <c r="M446" s="8" t="str">
        <f t="shared" si="21"/>
        <v/>
      </c>
    </row>
    <row r="447" spans="10:13">
      <c r="J447" t="str">
        <f t="shared" si="19"/>
        <v/>
      </c>
      <c r="K447" t="str">
        <f t="shared" si="20"/>
        <v/>
      </c>
      <c r="M447" s="8" t="str">
        <f t="shared" si="21"/>
        <v/>
      </c>
    </row>
    <row r="448" spans="10:13">
      <c r="J448" t="str">
        <f t="shared" si="19"/>
        <v/>
      </c>
      <c r="K448" t="str">
        <f t="shared" si="20"/>
        <v/>
      </c>
      <c r="M448" s="8" t="str">
        <f t="shared" si="21"/>
        <v/>
      </c>
    </row>
    <row r="449" spans="10:13">
      <c r="J449" t="str">
        <f t="shared" si="19"/>
        <v/>
      </c>
      <c r="K449" t="str">
        <f t="shared" si="20"/>
        <v/>
      </c>
      <c r="M449" s="8" t="str">
        <f t="shared" si="21"/>
        <v/>
      </c>
    </row>
    <row r="450" spans="10:13">
      <c r="J450" t="str">
        <f t="shared" si="19"/>
        <v/>
      </c>
      <c r="K450" t="str">
        <f t="shared" si="20"/>
        <v/>
      </c>
      <c r="M450" s="8" t="str">
        <f t="shared" si="21"/>
        <v/>
      </c>
    </row>
    <row r="451" spans="10:13">
      <c r="J451" t="str">
        <f t="shared" si="19"/>
        <v/>
      </c>
      <c r="K451" t="str">
        <f t="shared" si="20"/>
        <v/>
      </c>
      <c r="M451" s="8" t="str">
        <f t="shared" si="21"/>
        <v/>
      </c>
    </row>
    <row r="452" spans="10:13">
      <c r="J452" t="str">
        <f t="shared" si="19"/>
        <v/>
      </c>
      <c r="K452" t="str">
        <f t="shared" si="20"/>
        <v/>
      </c>
      <c r="M452" s="8" t="str">
        <f t="shared" si="21"/>
        <v/>
      </c>
    </row>
    <row r="453" spans="10:13">
      <c r="J453" t="str">
        <f t="shared" si="19"/>
        <v/>
      </c>
      <c r="K453" t="str">
        <f t="shared" si="20"/>
        <v/>
      </c>
      <c r="M453" s="8" t="str">
        <f t="shared" si="21"/>
        <v/>
      </c>
    </row>
    <row r="454" spans="10:13">
      <c r="J454" t="str">
        <f t="shared" si="19"/>
        <v/>
      </c>
      <c r="K454" t="str">
        <f t="shared" si="20"/>
        <v/>
      </c>
      <c r="M454" s="8" t="str">
        <f t="shared" si="21"/>
        <v/>
      </c>
    </row>
    <row r="455" spans="10:13">
      <c r="J455" t="str">
        <f t="shared" ref="J455:J512" si="22">IF($I455="B","Baixa",IF($I455="M","Média",IF($I455="","","Alta")))</f>
        <v/>
      </c>
      <c r="K455" t="str">
        <f t="shared" ref="K455:K512" si="23">IF(ISBLANK(F455),"",IF(F455="ALI",IF(I455="B",7,IF(I455="M",10,15)),IF(F455="AIE",IF(I455="B",5,IF(I455="M",7,10)),IF(F455="SE",IF(I455="B",4,IF(I455="M",5,7)),IF(OR(F455="EE",F455="CE"),IF(I455="B",3,IF(I455="M",4,6)))))))</f>
        <v/>
      </c>
      <c r="M455" s="8" t="str">
        <f t="shared" si="21"/>
        <v/>
      </c>
    </row>
    <row r="456" spans="10:13">
      <c r="J456" t="str">
        <f t="shared" si="22"/>
        <v/>
      </c>
      <c r="K456" t="str">
        <f t="shared" si="23"/>
        <v/>
      </c>
      <c r="M456" s="8" t="str">
        <f t="shared" ref="M456:M512" si="24">IF(OR(E456="",E456="Refinamento"),"",K456*L456)</f>
        <v/>
      </c>
    </row>
    <row r="457" spans="10:13">
      <c r="J457" t="str">
        <f t="shared" si="22"/>
        <v/>
      </c>
      <c r="K457" t="str">
        <f t="shared" si="23"/>
        <v/>
      </c>
      <c r="M457" s="8" t="str">
        <f t="shared" si="24"/>
        <v/>
      </c>
    </row>
    <row r="458" spans="10:13">
      <c r="J458" t="str">
        <f t="shared" si="22"/>
        <v/>
      </c>
      <c r="K458" t="str">
        <f t="shared" si="23"/>
        <v/>
      </c>
      <c r="M458" s="8" t="str">
        <f t="shared" si="24"/>
        <v/>
      </c>
    </row>
    <row r="459" spans="10:13">
      <c r="J459" t="str">
        <f t="shared" si="22"/>
        <v/>
      </c>
      <c r="K459" t="str">
        <f t="shared" si="23"/>
        <v/>
      </c>
      <c r="M459" s="8" t="str">
        <f t="shared" si="24"/>
        <v/>
      </c>
    </row>
    <row r="460" spans="10:13">
      <c r="J460" t="str">
        <f t="shared" si="22"/>
        <v/>
      </c>
      <c r="K460" t="str">
        <f t="shared" si="23"/>
        <v/>
      </c>
      <c r="M460" s="8" t="str">
        <f t="shared" si="24"/>
        <v/>
      </c>
    </row>
    <row r="461" spans="10:13">
      <c r="J461" t="str">
        <f t="shared" si="22"/>
        <v/>
      </c>
      <c r="K461" t="str">
        <f t="shared" si="23"/>
        <v/>
      </c>
      <c r="M461" s="8" t="str">
        <f t="shared" si="24"/>
        <v/>
      </c>
    </row>
    <row r="462" spans="10:13">
      <c r="J462" t="str">
        <f t="shared" si="22"/>
        <v/>
      </c>
      <c r="K462" t="str">
        <f t="shared" si="23"/>
        <v/>
      </c>
      <c r="M462" s="8" t="str">
        <f t="shared" si="24"/>
        <v/>
      </c>
    </row>
    <row r="463" spans="10:13">
      <c r="J463" t="str">
        <f t="shared" si="22"/>
        <v/>
      </c>
      <c r="K463" t="str">
        <f t="shared" si="23"/>
        <v/>
      </c>
      <c r="M463" s="8" t="str">
        <f t="shared" si="24"/>
        <v/>
      </c>
    </row>
    <row r="464" spans="10:13">
      <c r="J464" t="str">
        <f t="shared" si="22"/>
        <v/>
      </c>
      <c r="K464" t="str">
        <f t="shared" si="23"/>
        <v/>
      </c>
      <c r="M464" s="8" t="str">
        <f t="shared" si="24"/>
        <v/>
      </c>
    </row>
    <row r="465" spans="10:13">
      <c r="J465" t="str">
        <f t="shared" si="22"/>
        <v/>
      </c>
      <c r="K465" t="str">
        <f t="shared" si="23"/>
        <v/>
      </c>
      <c r="M465" s="8" t="str">
        <f t="shared" si="24"/>
        <v/>
      </c>
    </row>
    <row r="466" spans="10:13">
      <c r="J466" t="str">
        <f t="shared" si="22"/>
        <v/>
      </c>
      <c r="K466" t="str">
        <f t="shared" si="23"/>
        <v/>
      </c>
      <c r="M466" s="8" t="str">
        <f t="shared" si="24"/>
        <v/>
      </c>
    </row>
    <row r="467" spans="10:13">
      <c r="J467" t="str">
        <f t="shared" si="22"/>
        <v/>
      </c>
      <c r="K467" t="str">
        <f t="shared" si="23"/>
        <v/>
      </c>
      <c r="M467" s="8" t="str">
        <f t="shared" si="24"/>
        <v/>
      </c>
    </row>
    <row r="468" spans="10:13">
      <c r="J468" t="str">
        <f t="shared" si="22"/>
        <v/>
      </c>
      <c r="K468" t="str">
        <f t="shared" si="23"/>
        <v/>
      </c>
      <c r="M468" s="8" t="str">
        <f t="shared" si="24"/>
        <v/>
      </c>
    </row>
    <row r="469" spans="10:13">
      <c r="J469" t="str">
        <f t="shared" si="22"/>
        <v/>
      </c>
      <c r="K469" t="str">
        <f t="shared" si="23"/>
        <v/>
      </c>
      <c r="M469" s="8" t="str">
        <f t="shared" si="24"/>
        <v/>
      </c>
    </row>
    <row r="470" spans="10:13">
      <c r="J470" t="str">
        <f t="shared" si="22"/>
        <v/>
      </c>
      <c r="K470" t="str">
        <f t="shared" si="23"/>
        <v/>
      </c>
      <c r="M470" s="8" t="str">
        <f t="shared" si="24"/>
        <v/>
      </c>
    </row>
    <row r="471" spans="10:13">
      <c r="J471" t="str">
        <f t="shared" si="22"/>
        <v/>
      </c>
      <c r="K471" t="str">
        <f t="shared" si="23"/>
        <v/>
      </c>
      <c r="M471" s="8" t="str">
        <f t="shared" si="24"/>
        <v/>
      </c>
    </row>
    <row r="472" spans="10:13">
      <c r="J472" t="str">
        <f t="shared" si="22"/>
        <v/>
      </c>
      <c r="K472" t="str">
        <f t="shared" si="23"/>
        <v/>
      </c>
      <c r="M472" s="8" t="str">
        <f t="shared" si="24"/>
        <v/>
      </c>
    </row>
    <row r="473" spans="10:13">
      <c r="J473" t="str">
        <f t="shared" si="22"/>
        <v/>
      </c>
      <c r="K473" t="str">
        <f t="shared" si="23"/>
        <v/>
      </c>
      <c r="M473" s="8" t="str">
        <f t="shared" si="24"/>
        <v/>
      </c>
    </row>
    <row r="474" spans="10:13">
      <c r="J474" t="str">
        <f t="shared" si="22"/>
        <v/>
      </c>
      <c r="K474" t="str">
        <f t="shared" si="23"/>
        <v/>
      </c>
      <c r="M474" s="8" t="str">
        <f t="shared" si="24"/>
        <v/>
      </c>
    </row>
    <row r="475" spans="10:13">
      <c r="J475" t="str">
        <f t="shared" si="22"/>
        <v/>
      </c>
      <c r="K475" t="str">
        <f t="shared" si="23"/>
        <v/>
      </c>
      <c r="M475" s="8" t="str">
        <f t="shared" si="24"/>
        <v/>
      </c>
    </row>
    <row r="476" spans="10:13">
      <c r="J476" t="str">
        <f t="shared" si="22"/>
        <v/>
      </c>
      <c r="K476" t="str">
        <f t="shared" si="23"/>
        <v/>
      </c>
      <c r="M476" s="8" t="str">
        <f t="shared" si="24"/>
        <v/>
      </c>
    </row>
    <row r="477" spans="10:13">
      <c r="J477" t="str">
        <f t="shared" si="22"/>
        <v/>
      </c>
      <c r="K477" t="str">
        <f t="shared" si="23"/>
        <v/>
      </c>
      <c r="M477" s="8" t="str">
        <f t="shared" si="24"/>
        <v/>
      </c>
    </row>
    <row r="478" spans="10:13">
      <c r="J478" t="str">
        <f t="shared" si="22"/>
        <v/>
      </c>
      <c r="K478" t="str">
        <f t="shared" si="23"/>
        <v/>
      </c>
      <c r="M478" s="8" t="str">
        <f t="shared" si="24"/>
        <v/>
      </c>
    </row>
    <row r="479" spans="10:13">
      <c r="J479" t="str">
        <f t="shared" si="22"/>
        <v/>
      </c>
      <c r="K479" t="str">
        <f t="shared" si="23"/>
        <v/>
      </c>
      <c r="M479" s="8" t="str">
        <f t="shared" si="24"/>
        <v/>
      </c>
    </row>
    <row r="480" spans="10:13">
      <c r="J480" t="str">
        <f t="shared" si="22"/>
        <v/>
      </c>
      <c r="K480" t="str">
        <f t="shared" si="23"/>
        <v/>
      </c>
      <c r="M480" s="8" t="str">
        <f t="shared" si="24"/>
        <v/>
      </c>
    </row>
    <row r="481" spans="10:13">
      <c r="J481" t="str">
        <f t="shared" si="22"/>
        <v/>
      </c>
      <c r="K481" t="str">
        <f t="shared" si="23"/>
        <v/>
      </c>
      <c r="M481" s="8" t="str">
        <f t="shared" si="24"/>
        <v/>
      </c>
    </row>
    <row r="482" spans="10:13">
      <c r="J482" t="str">
        <f t="shared" si="22"/>
        <v/>
      </c>
      <c r="K482" t="str">
        <f t="shared" si="23"/>
        <v/>
      </c>
      <c r="M482" s="8" t="str">
        <f t="shared" si="24"/>
        <v/>
      </c>
    </row>
    <row r="483" spans="10:13">
      <c r="J483" t="str">
        <f t="shared" si="22"/>
        <v/>
      </c>
      <c r="K483" t="str">
        <f t="shared" si="23"/>
        <v/>
      </c>
      <c r="M483" s="8" t="str">
        <f t="shared" si="24"/>
        <v/>
      </c>
    </row>
    <row r="484" spans="10:13">
      <c r="J484" t="str">
        <f t="shared" si="22"/>
        <v/>
      </c>
      <c r="K484" t="str">
        <f t="shared" si="23"/>
        <v/>
      </c>
      <c r="M484" s="8" t="str">
        <f t="shared" si="24"/>
        <v/>
      </c>
    </row>
    <row r="485" spans="10:13">
      <c r="J485" t="str">
        <f t="shared" si="22"/>
        <v/>
      </c>
      <c r="K485" t="str">
        <f t="shared" si="23"/>
        <v/>
      </c>
      <c r="M485" s="8" t="str">
        <f t="shared" si="24"/>
        <v/>
      </c>
    </row>
    <row r="486" spans="10:13">
      <c r="J486" t="str">
        <f t="shared" si="22"/>
        <v/>
      </c>
      <c r="K486" t="str">
        <f t="shared" si="23"/>
        <v/>
      </c>
      <c r="M486" s="8" t="str">
        <f t="shared" si="24"/>
        <v/>
      </c>
    </row>
    <row r="487" spans="10:13">
      <c r="J487" t="str">
        <f t="shared" si="22"/>
        <v/>
      </c>
      <c r="K487" t="str">
        <f t="shared" si="23"/>
        <v/>
      </c>
      <c r="M487" s="8" t="str">
        <f t="shared" si="24"/>
        <v/>
      </c>
    </row>
    <row r="488" spans="10:13">
      <c r="J488" t="str">
        <f t="shared" si="22"/>
        <v/>
      </c>
      <c r="K488" t="str">
        <f t="shared" si="23"/>
        <v/>
      </c>
      <c r="M488" s="8" t="str">
        <f t="shared" si="24"/>
        <v/>
      </c>
    </row>
    <row r="489" spans="10:13">
      <c r="J489" t="str">
        <f t="shared" si="22"/>
        <v/>
      </c>
      <c r="K489" t="str">
        <f t="shared" si="23"/>
        <v/>
      </c>
      <c r="M489" s="8" t="str">
        <f t="shared" si="24"/>
        <v/>
      </c>
    </row>
    <row r="490" spans="10:13">
      <c r="J490" t="str">
        <f t="shared" si="22"/>
        <v/>
      </c>
      <c r="K490" t="str">
        <f t="shared" si="23"/>
        <v/>
      </c>
      <c r="M490" s="8" t="str">
        <f t="shared" si="24"/>
        <v/>
      </c>
    </row>
    <row r="491" spans="10:13">
      <c r="J491" t="str">
        <f t="shared" si="22"/>
        <v/>
      </c>
      <c r="K491" t="str">
        <f t="shared" si="23"/>
        <v/>
      </c>
      <c r="M491" s="8" t="str">
        <f t="shared" si="24"/>
        <v/>
      </c>
    </row>
    <row r="492" spans="10:13">
      <c r="J492" t="str">
        <f t="shared" si="22"/>
        <v/>
      </c>
      <c r="K492" t="str">
        <f t="shared" si="23"/>
        <v/>
      </c>
      <c r="M492" s="8" t="str">
        <f t="shared" si="24"/>
        <v/>
      </c>
    </row>
    <row r="493" spans="10:13">
      <c r="J493" t="str">
        <f t="shared" si="22"/>
        <v/>
      </c>
      <c r="K493" t="str">
        <f t="shared" si="23"/>
        <v/>
      </c>
      <c r="M493" s="8" t="str">
        <f t="shared" si="24"/>
        <v/>
      </c>
    </row>
    <row r="494" spans="10:13">
      <c r="J494" t="str">
        <f t="shared" si="22"/>
        <v/>
      </c>
      <c r="K494" t="str">
        <f t="shared" si="23"/>
        <v/>
      </c>
      <c r="M494" s="8" t="str">
        <f t="shared" si="24"/>
        <v/>
      </c>
    </row>
    <row r="495" spans="10:13">
      <c r="J495" t="str">
        <f t="shared" si="22"/>
        <v/>
      </c>
      <c r="K495" t="str">
        <f t="shared" si="23"/>
        <v/>
      </c>
      <c r="M495" s="8" t="str">
        <f t="shared" si="24"/>
        <v/>
      </c>
    </row>
    <row r="496" spans="10:13">
      <c r="J496" t="str">
        <f t="shared" si="22"/>
        <v/>
      </c>
      <c r="K496" t="str">
        <f t="shared" si="23"/>
        <v/>
      </c>
      <c r="M496" s="8" t="str">
        <f t="shared" si="24"/>
        <v/>
      </c>
    </row>
    <row r="497" spans="10:13">
      <c r="J497" t="str">
        <f t="shared" si="22"/>
        <v/>
      </c>
      <c r="K497" t="str">
        <f t="shared" si="23"/>
        <v/>
      </c>
      <c r="M497" s="8" t="str">
        <f t="shared" si="24"/>
        <v/>
      </c>
    </row>
    <row r="498" spans="10:13">
      <c r="J498" t="str">
        <f t="shared" si="22"/>
        <v/>
      </c>
      <c r="K498" t="str">
        <f t="shared" si="23"/>
        <v/>
      </c>
      <c r="M498" s="8" t="str">
        <f t="shared" si="24"/>
        <v/>
      </c>
    </row>
    <row r="499" spans="10:13">
      <c r="J499" t="str">
        <f t="shared" si="22"/>
        <v/>
      </c>
      <c r="K499" t="str">
        <f t="shared" si="23"/>
        <v/>
      </c>
      <c r="M499" s="8" t="str">
        <f t="shared" si="24"/>
        <v/>
      </c>
    </row>
    <row r="500" spans="10:13">
      <c r="J500" t="str">
        <f t="shared" si="22"/>
        <v/>
      </c>
      <c r="K500" t="str">
        <f t="shared" si="23"/>
        <v/>
      </c>
      <c r="M500" s="8" t="str">
        <f t="shared" si="24"/>
        <v/>
      </c>
    </row>
    <row r="501" spans="10:13">
      <c r="J501" t="str">
        <f t="shared" si="22"/>
        <v/>
      </c>
      <c r="K501" t="str">
        <f t="shared" si="23"/>
        <v/>
      </c>
      <c r="M501" s="8" t="str">
        <f t="shared" si="24"/>
        <v/>
      </c>
    </row>
    <row r="502" spans="10:13">
      <c r="J502" t="str">
        <f t="shared" si="22"/>
        <v/>
      </c>
      <c r="K502" t="str">
        <f t="shared" si="23"/>
        <v/>
      </c>
      <c r="M502" s="8" t="str">
        <f t="shared" si="24"/>
        <v/>
      </c>
    </row>
    <row r="503" spans="10:13">
      <c r="J503" t="str">
        <f t="shared" si="22"/>
        <v/>
      </c>
      <c r="K503" t="str">
        <f t="shared" si="23"/>
        <v/>
      </c>
      <c r="M503" s="8" t="str">
        <f t="shared" si="24"/>
        <v/>
      </c>
    </row>
    <row r="504" spans="10:13">
      <c r="J504" t="str">
        <f t="shared" si="22"/>
        <v/>
      </c>
      <c r="K504" t="str">
        <f t="shared" si="23"/>
        <v/>
      </c>
      <c r="M504" s="8" t="str">
        <f t="shared" si="24"/>
        <v/>
      </c>
    </row>
    <row r="505" spans="10:13">
      <c r="J505" t="str">
        <f t="shared" si="22"/>
        <v/>
      </c>
      <c r="K505" t="str">
        <f t="shared" si="23"/>
        <v/>
      </c>
      <c r="M505" s="8" t="str">
        <f t="shared" si="24"/>
        <v/>
      </c>
    </row>
    <row r="506" spans="10:13">
      <c r="J506" t="str">
        <f t="shared" si="22"/>
        <v/>
      </c>
      <c r="K506" t="str">
        <f t="shared" si="23"/>
        <v/>
      </c>
      <c r="M506" s="8" t="str">
        <f t="shared" si="24"/>
        <v/>
      </c>
    </row>
    <row r="507" spans="10:13">
      <c r="J507" t="str">
        <f t="shared" si="22"/>
        <v/>
      </c>
      <c r="K507" t="str">
        <f t="shared" si="23"/>
        <v/>
      </c>
      <c r="M507" s="8" t="str">
        <f t="shared" si="24"/>
        <v/>
      </c>
    </row>
    <row r="508" spans="10:13">
      <c r="J508" t="str">
        <f t="shared" si="22"/>
        <v/>
      </c>
      <c r="K508" t="str">
        <f t="shared" si="23"/>
        <v/>
      </c>
      <c r="M508" s="8" t="str">
        <f t="shared" si="24"/>
        <v/>
      </c>
    </row>
    <row r="509" spans="10:13">
      <c r="J509" t="str">
        <f t="shared" si="22"/>
        <v/>
      </c>
      <c r="K509" t="str">
        <f t="shared" si="23"/>
        <v/>
      </c>
      <c r="M509" s="8" t="str">
        <f t="shared" si="24"/>
        <v/>
      </c>
    </row>
    <row r="510" spans="10:13">
      <c r="J510" t="str">
        <f t="shared" si="22"/>
        <v/>
      </c>
      <c r="K510" t="str">
        <f t="shared" si="23"/>
        <v/>
      </c>
      <c r="M510" s="8" t="str">
        <f t="shared" si="24"/>
        <v/>
      </c>
    </row>
    <row r="511" spans="10:13">
      <c r="J511" t="str">
        <f t="shared" si="22"/>
        <v/>
      </c>
      <c r="K511" t="str">
        <f t="shared" si="23"/>
        <v/>
      </c>
      <c r="M511" s="8" t="str">
        <f t="shared" si="24"/>
        <v/>
      </c>
    </row>
    <row r="512" spans="10:13">
      <c r="J512" t="str">
        <f t="shared" si="22"/>
        <v/>
      </c>
      <c r="K512" t="str">
        <f t="shared" si="23"/>
        <v/>
      </c>
      <c r="M512" s="8" t="str">
        <f t="shared" si="24"/>
        <v/>
      </c>
    </row>
  </sheetData>
  <mergeCells count="5">
    <mergeCell ref="A4:F4"/>
    <mergeCell ref="G4:M4"/>
    <mergeCell ref="A5:C5"/>
    <mergeCell ref="E5:F5"/>
    <mergeCell ref="G5:M5"/>
  </mergeCells>
  <dataValidations count="13">
    <dataValidation type="list" allowBlank="1" showInputMessage="1" showErrorMessage="1" errorTitle="Fator inválido" error="Informe o Fator conforme Roteiros SISP 2.2 e de Métricas para Aquisição Ágil da Iplanrio." promptTitle="Fator de Ajuste" prompt="Fator de Ajuste a ser aplicado conforme Roteiro SISP 2.2 ou Roteiro de Métricas para Aquisição Agil da Iplanrio (Alteração, Exclusão, Manutenções Não Funcionais, Componente, Documentação Complementar...) aos Pontos de Função calculados conforme CPM 4.3.1." sqref="L7:L512">
      <formula1>fatorajuste</formula1>
    </dataValidation>
    <dataValidation type="whole" allowBlank="1" showInputMessage="1" showErrorMessage="1" errorTitle="Número Inválido" error="Informe total entre 1 e 48." promptTitle="Arquivos ou Registros Lógicos" prompt="Informe Total de Arquivos Lógicos ou Tipos de Registros Lógicos Referenciados, conforme o Tipo (ALI, AIE, EE, SE, CE). No campo de Comentário, informe número sequencial para cada descrição única e clara de Arquivo ou Registro referenciado. " sqref="H7:H512">
      <formula1>1</formula1>
      <formula2>48</formula2>
    </dataValidation>
    <dataValidation type="whole" allowBlank="1" showInputMessage="1" showErrorMessage="1" errorTitle="Nùmero " error="Número entre 1 e 256." promptTitle="Dados Elementares Referenciados" prompt="Informe número máximo 256. No campo de Comentário, informe número sequencial e a descrição clara de todos os atributos das entidades que estão sendo processados. Quando for EE, CE, SE inclua mais um item para a mensagem e outro para ação." sqref="G7:G512">
      <formula1>1</formula1>
      <formula2>256</formula2>
    </dataValidation>
    <dataValidation type="list" allowBlank="1" showInputMessage="1" showErrorMessage="1" errorTitle="Tipo" error="Informe o tipo da lista. Caso seja necessário informar Não se Aplica consulte a Iplanrio/DSI, descrevendo a necessidade." promptTitle="Grupo Dados / Processo Elementar" prompt="Grupo de Dados ou informações de controle (ALI, AIE) ou Processo elementar EE, CE, SE) conforme definido no MAnual CPM 4.3.1 ou superior do IFPUG." sqref="F7">
      <formula1>tipofuncao</formula1>
    </dataValidation>
    <dataValidation type="list" errorStyle="warning" allowBlank="1" showInputMessage="1" showErrorMessage="1" errorTitle="Tipo de Contagem" error="Selecione um tipo de contagem da Lista" promptTitle="Tipo de Contagem" prompt="Informe Tipo de Contagem conforme Manual CPM 4.3.1, Roteiro do SISP 2.2, Roteiro de Métricas para Aquisição Ágil da Iplanrio. PROJETO para criação inicial, MELHORIA para Alteração ou Exclusão em Releases anteriores ou MANUT.NÃO FUNCIONAL ou DOCUMENTAÇÂO." sqref="D7">
      <formula1>tipocontagem</formula1>
    </dataValidation>
    <dataValidation type="list" allowBlank="1" showInputMessage="1" showErrorMessage="1" errorTitle="Categoria" error="Informe a categoria disponivel na lista" promptTitle="Categoria" prompt="Informe categoria conforme o estágio do Grupo de Dados ou Processo Elementar. Inicialmente INCLUIR, se alterado dentro da release, REFINAMENTO, se excluido dentro da release EXCLUIR. Incluido em release anterior, ALTERAR ou EXCLUIR conforme o caso.  " sqref="E7">
      <formula1>categoria</formula1>
    </dataValidation>
    <dataValidation type="list" errorStyle="warning" allowBlank="1" showInputMessage="1" showErrorMessage="1" errorTitle="Tipo de Contagem" error="Selecione um tipo de contagem da Lista" promptTitle="Tipo de Contagem" prompt="Informe o Tipo de Contagem constante na lista, alinhado ao Manual CPM 4.3.1 ou superior, ao Roteiro do SISP 2.2 ou superior e ao Roteiro de Métricas para Aquisição Ágil da Iplanrio" sqref="D8:D512">
      <formula1>tipocontagem</formula1>
    </dataValidation>
    <dataValidation type="textLength" errorStyle="warning" allowBlank="1" showInputMessage="1" showErrorMessage="1" errorTitle="Tamanho máximo da Descrição " error="A descrição deve ter no máximo 128 caracteres." promptTitle="Item identificado e contado" prompt="Descreva como Grupo de Dados, a entidade do dominio de negócio em sistematização ou interligado._x000a_Descreva como Processo Elementar, a operação básica (Incluir, Alterar, Excluir, Consultar, Listar....) a ser executada pelo sistema ou usuário._x000a_" sqref="C7:C512">
      <formula1>1</formula1>
      <formula2>128</formula2>
    </dataValidation>
    <dataValidation type="textLength" errorStyle="warning" allowBlank="1" showInputMessage="1" showErrorMessage="1" errorTitle="Informar História no Padrão" error="A história deve ter no máximo 1024 caracteres" promptTitle="História de Usuário" prompt="Descreva a história detalhamente para identificação e contagem dos Processos Elementares e Grupo de Dados correspondentes._x000a_A história deve estar no padrão : &quot;PARA&quot; necessidade de negócio &quot;COMO&quot; perfil de usuário &quot;QUERO&quot; descrição do requisito funcional." sqref="B7:B512">
      <formula1>1</formula1>
      <formula2>1024</formula2>
    </dataValidation>
    <dataValidation type="whole" allowBlank="1" showInputMessage="1" showErrorMessage="1" errorTitle="Número de Sprint" error="Número de Sprint entre 1 e 32. Necessitando número maior que 32 informe a IPLANRIO/DSI" promptTitle="Número da Sprint" prompt="Informe o número da Sprint entre 1 e 32" sqref="A7:A512">
      <formula1>1</formula1>
      <formula2>32</formula2>
    </dataValidation>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 type="list" allowBlank="1" showInputMessage="1" showErrorMessage="1" sqref="E8:E512">
      <formula1>categoria</formula1>
    </dataValidation>
    <dataValidation type="list" allowBlank="1" showInputMessage="1" showErrorMessage="1" promptTitle="Tipo" sqref="F8:F512">
      <formula1>tipofuncao</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dimension ref="A1:N15"/>
  <sheetViews>
    <sheetView workbookViewId="0">
      <selection activeCell="D15" sqref="D15"/>
    </sheetView>
  </sheetViews>
  <sheetFormatPr defaultRowHeight="15"/>
  <cols>
    <col min="2" max="2" width="21" customWidth="1"/>
    <col min="3" max="3" width="25.85546875" style="8" customWidth="1"/>
    <col min="4" max="4" width="11.28515625" customWidth="1"/>
  </cols>
  <sheetData>
    <row r="1" spans="1:14">
      <c r="C1"/>
      <c r="L1" s="5"/>
      <c r="M1" s="8"/>
    </row>
    <row r="2" spans="1:14" ht="15.75">
      <c r="C2" s="102" t="str">
        <f>"Identificação de Contagens
 Aquisição Ágil Versão 08/08/2017"</f>
        <v>Identificação de Contagens
 Aquisição Ágil Versão 08/08/2017</v>
      </c>
      <c r="L2" s="5"/>
      <c r="M2" s="8"/>
    </row>
    <row r="3" spans="1:14" ht="20.25" customHeight="1">
      <c r="C3"/>
      <c r="L3" s="5"/>
      <c r="M3" s="8"/>
    </row>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7" t="str">
        <f>Sumário!A4&amp;" : "&amp;Sumário!F4</f>
        <v>Empresa : IPLAN-RIO</v>
      </c>
      <c r="B5" s="278"/>
      <c r="C5" s="279"/>
      <c r="D5" s="97" t="s">
        <v>69</v>
      </c>
      <c r="E5" s="277"/>
      <c r="F5" s="280"/>
      <c r="G5" s="271" t="s">
        <v>97</v>
      </c>
      <c r="H5" s="272"/>
      <c r="I5" s="272"/>
      <c r="J5" s="272"/>
      <c r="K5" s="272"/>
      <c r="L5" s="272"/>
      <c r="M5" s="272"/>
      <c r="N5" s="104"/>
    </row>
    <row r="7" spans="1:14" ht="15.75">
      <c r="B7" s="111" t="str">
        <f>Tabelas!B3</f>
        <v>Tipo de Contagem</v>
      </c>
      <c r="C7" s="112" t="s">
        <v>31</v>
      </c>
    </row>
    <row r="9" spans="1:14">
      <c r="B9" s="108" t="str">
        <f>Tabelas!B4</f>
        <v>Desenvolvimento</v>
      </c>
      <c r="C9" s="107">
        <f>SUMIF(Det_R6!$D$7:$D$512,Tabelas!B4,Det_R6!$M$7:$M$512)</f>
        <v>0</v>
      </c>
    </row>
    <row r="10" spans="1:14">
      <c r="B10" s="108" t="str">
        <f>Tabelas!B5</f>
        <v>Melhoria</v>
      </c>
      <c r="C10" s="107">
        <f>SUMIF(Det_R6!$D$7:$D$512,Tabelas!B5,Det_R6!$M$7:$M$512)</f>
        <v>0</v>
      </c>
    </row>
    <row r="11" spans="1:14">
      <c r="B11" s="108" t="str">
        <f>Tabelas!B8</f>
        <v>Conversão</v>
      </c>
      <c r="C11" s="107">
        <f>SUMIF(Det_R6!$D$7:$D$512,Tabelas!B8,Det_R6!$M$7:$M$512)</f>
        <v>0</v>
      </c>
    </row>
    <row r="13" spans="1:14" ht="30">
      <c r="B13" s="109" t="s">
        <v>30</v>
      </c>
      <c r="C13" s="110">
        <f>SUM(Det_R6!M7:M512)</f>
        <v>0</v>
      </c>
    </row>
    <row r="15" spans="1:14">
      <c r="B15" s="108" t="str">
        <f>Tabelas!C6</f>
        <v>Refinamento</v>
      </c>
      <c r="C15" s="107">
        <f>SUMIF(Det_R6!$E$7:$E$512,Tabelas!C6,Det_R6!$K$7:$K$512)</f>
        <v>0</v>
      </c>
    </row>
  </sheetData>
  <mergeCells count="5">
    <mergeCell ref="A4:F4"/>
    <mergeCell ref="G4:M4"/>
    <mergeCell ref="A5:C5"/>
    <mergeCell ref="E5:F5"/>
    <mergeCell ref="G5:M5"/>
  </mergeCells>
  <dataValidations count="1">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s>
  <pageMargins left="0.511811024" right="0.511811024" top="0.78740157499999996" bottom="0.78740157499999996" header="0.31496062000000002" footer="0.31496062000000002"/>
  <drawing r:id="rId1"/>
</worksheet>
</file>

<file path=xl/worksheets/sheet18.xml><?xml version="1.0" encoding="utf-8"?>
<worksheet xmlns="http://schemas.openxmlformats.org/spreadsheetml/2006/main" xmlns:r="http://schemas.openxmlformats.org/officeDocument/2006/relationships">
  <dimension ref="A2:N512"/>
  <sheetViews>
    <sheetView zoomScaleNormal="100" workbookViewId="0">
      <selection activeCell="N32" sqref="N32"/>
    </sheetView>
  </sheetViews>
  <sheetFormatPr defaultRowHeight="15"/>
  <cols>
    <col min="1" max="1" width="5.85546875" customWidth="1"/>
    <col min="2" max="2" width="33.7109375" customWidth="1"/>
    <col min="3" max="3" width="53.5703125" customWidth="1"/>
    <col min="4" max="4" width="16.28515625" customWidth="1"/>
    <col min="5" max="5" width="13" customWidth="1"/>
    <col min="6" max="6" width="4.5703125" customWidth="1"/>
    <col min="7" max="7" width="4.28515625" customWidth="1"/>
    <col min="8" max="8" width="6.42578125" customWidth="1"/>
    <col min="9" max="9" width="5.28515625" hidden="1" customWidth="1"/>
    <col min="10" max="10" width="11.85546875" customWidth="1"/>
    <col min="11" max="11" width="4.42578125" customWidth="1"/>
    <col min="12" max="12" width="5.7109375" style="5" customWidth="1"/>
    <col min="13" max="13" width="7.5703125" style="8" customWidth="1"/>
    <col min="14" max="14" width="27.5703125" customWidth="1"/>
    <col min="15" max="15" width="15" customWidth="1"/>
    <col min="17" max="17" width="63.85546875" customWidth="1"/>
  </cols>
  <sheetData>
    <row r="2" spans="1:14" ht="15.75">
      <c r="C2" s="102" t="str">
        <f>"Identificação de Contagens
 Aquisição Ágil Versão 08/08/2017"</f>
        <v>Identificação de Contagens
 Aquisição Ágil Versão 08/08/2017</v>
      </c>
    </row>
    <row r="3" spans="1:14" ht="20.25" customHeight="1"/>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3" t="str">
        <f>Sumário!A4&amp;" : "&amp;Sumário!F4</f>
        <v>Empresa : IPLAN-RIO</v>
      </c>
      <c r="B5" s="275"/>
      <c r="C5" s="276"/>
      <c r="D5" s="113" t="s">
        <v>69</v>
      </c>
      <c r="E5" s="273"/>
      <c r="F5" s="274"/>
      <c r="G5" s="266" t="s">
        <v>97</v>
      </c>
      <c r="H5" s="267"/>
      <c r="I5" s="267"/>
      <c r="J5" s="267"/>
      <c r="K5" s="267"/>
      <c r="L5" s="267"/>
      <c r="M5" s="267"/>
      <c r="N5" s="114"/>
    </row>
    <row r="6" spans="1:14" ht="30.75" customHeight="1">
      <c r="A6" s="115" t="s">
        <v>0</v>
      </c>
      <c r="B6" s="115" t="s">
        <v>1</v>
      </c>
      <c r="C6" s="116" t="s">
        <v>34</v>
      </c>
      <c r="D6" s="116" t="s">
        <v>18</v>
      </c>
      <c r="E6" s="115" t="s">
        <v>6</v>
      </c>
      <c r="F6" s="115" t="s">
        <v>7</v>
      </c>
      <c r="G6" s="115" t="s">
        <v>13</v>
      </c>
      <c r="H6" s="116" t="s">
        <v>28</v>
      </c>
      <c r="I6" s="117" t="s">
        <v>29</v>
      </c>
      <c r="J6" s="118" t="s">
        <v>15</v>
      </c>
      <c r="K6" s="115" t="s">
        <v>16</v>
      </c>
      <c r="L6" s="119" t="s">
        <v>20</v>
      </c>
      <c r="M6" s="120" t="s">
        <v>17</v>
      </c>
      <c r="N6" s="115" t="s">
        <v>14</v>
      </c>
    </row>
    <row r="7" spans="1:14">
      <c r="I7" t="str">
        <f t="shared" ref="I7:I36" si="0">IF(OR(ISBLANK(G7),ISBLANK(H7)),IF(OR(F7="ALI",F7="AIE"),"B",IF(ISBLANK(F7),"","M")),IF(F7="EE",IF(H7&gt;=3,IF(G7&gt;=5,"A","M"),IF(H7=2,IF(G7&gt;=16,"A",IF(G7&lt;=4,"B","M")),IF(G7&lt;=15,"B","M"))),IF(OR(F7="SE",F7="CE"),IF(H7&gt;=4,IF(G7&gt;=6,"A","M"),IF(H7&gt;=2,IF(G7&gt;=20,"A",IF(G7&lt;=5,"B","M")),IF(G7&lt;=19,"B","M"))),IF(OR(F7="ALI",F7="AIE"),IF(H7&gt;=6,IF(G7&gt;=20,"A","M"),IF(H7&gt;=2,IF(G7&gt;=51,"A",IF(G7&lt;=19,"B","M")),IF(G7&lt;=50,"B","M")))))))</f>
        <v/>
      </c>
      <c r="J7" t="str">
        <f t="shared" ref="J7:J70" si="1">IF($I7="B","Baixa",IF($I7="M","Média",IF($I7="","","Alta")))</f>
        <v/>
      </c>
      <c r="K7" t="str">
        <f t="shared" ref="K7:K70" si="2">IF(ISBLANK(F7),"",IF(F7="ALI",IF(I7="B",7,IF(I7="M",10,15)),IF(F7="AIE",IF(I7="B",5,IF(I7="M",7,10)),IF(F7="SE",IF(I7="B",4,IF(I7="M",5,7)),IF(OR(F7="EE",F7="CE"),IF(I7="B",3,IF(I7="M",4,6)))))))</f>
        <v/>
      </c>
      <c r="M7" s="8" t="str">
        <f>IF(OR(E7="",E7="Refinamento"),"",K7*L7)</f>
        <v/>
      </c>
    </row>
    <row r="8" spans="1:14">
      <c r="I8" t="str">
        <f t="shared" si="0"/>
        <v/>
      </c>
      <c r="J8" t="str">
        <f t="shared" si="1"/>
        <v/>
      </c>
      <c r="K8" t="str">
        <f t="shared" si="2"/>
        <v/>
      </c>
      <c r="M8" s="8" t="str">
        <f t="shared" ref="M8:M71" si="3">IF(OR(E8="",E8="Refinamento"),"",K8*L8)</f>
        <v/>
      </c>
    </row>
    <row r="9" spans="1:14">
      <c r="I9" t="str">
        <f t="shared" si="0"/>
        <v/>
      </c>
      <c r="J9" t="str">
        <f t="shared" si="1"/>
        <v/>
      </c>
      <c r="K9" t="str">
        <f t="shared" si="2"/>
        <v/>
      </c>
      <c r="M9" s="8" t="str">
        <f t="shared" si="3"/>
        <v/>
      </c>
    </row>
    <row r="10" spans="1:14">
      <c r="I10" t="str">
        <f t="shared" si="0"/>
        <v/>
      </c>
      <c r="J10" t="str">
        <f t="shared" si="1"/>
        <v/>
      </c>
      <c r="K10" t="str">
        <f t="shared" si="2"/>
        <v/>
      </c>
      <c r="M10" s="8" t="str">
        <f t="shared" si="3"/>
        <v/>
      </c>
    </row>
    <row r="11" spans="1:14">
      <c r="I11" t="str">
        <f t="shared" si="0"/>
        <v/>
      </c>
      <c r="J11" t="str">
        <f t="shared" si="1"/>
        <v/>
      </c>
      <c r="K11" t="str">
        <f t="shared" si="2"/>
        <v/>
      </c>
      <c r="M11" s="8" t="str">
        <f t="shared" si="3"/>
        <v/>
      </c>
    </row>
    <row r="12" spans="1:14">
      <c r="I12" t="str">
        <f t="shared" si="0"/>
        <v/>
      </c>
      <c r="J12" t="str">
        <f t="shared" si="1"/>
        <v/>
      </c>
      <c r="K12" t="str">
        <f t="shared" si="2"/>
        <v/>
      </c>
      <c r="M12" s="8" t="str">
        <f t="shared" si="3"/>
        <v/>
      </c>
    </row>
    <row r="13" spans="1:14">
      <c r="I13" t="str">
        <f t="shared" si="0"/>
        <v/>
      </c>
      <c r="J13" t="str">
        <f t="shared" si="1"/>
        <v/>
      </c>
      <c r="K13" t="str">
        <f t="shared" si="2"/>
        <v/>
      </c>
      <c r="M13" s="8" t="str">
        <f t="shared" si="3"/>
        <v/>
      </c>
    </row>
    <row r="14" spans="1:14">
      <c r="I14" t="str">
        <f t="shared" si="0"/>
        <v/>
      </c>
      <c r="J14" t="str">
        <f t="shared" si="1"/>
        <v/>
      </c>
      <c r="K14" t="str">
        <f t="shared" si="2"/>
        <v/>
      </c>
      <c r="M14" s="8" t="str">
        <f t="shared" si="3"/>
        <v/>
      </c>
    </row>
    <row r="15" spans="1:14">
      <c r="I15" t="str">
        <f t="shared" si="0"/>
        <v/>
      </c>
      <c r="J15" t="str">
        <f t="shared" si="1"/>
        <v/>
      </c>
      <c r="K15" t="str">
        <f t="shared" si="2"/>
        <v/>
      </c>
      <c r="M15" s="8" t="str">
        <f t="shared" si="3"/>
        <v/>
      </c>
    </row>
    <row r="16" spans="1:14">
      <c r="I16" t="str">
        <f t="shared" si="0"/>
        <v/>
      </c>
      <c r="J16" t="str">
        <f t="shared" si="1"/>
        <v/>
      </c>
      <c r="K16" t="str">
        <f t="shared" si="2"/>
        <v/>
      </c>
      <c r="M16" s="8" t="str">
        <f t="shared" si="3"/>
        <v/>
      </c>
    </row>
    <row r="17" spans="9:13">
      <c r="I17" t="str">
        <f t="shared" si="0"/>
        <v/>
      </c>
      <c r="J17" t="str">
        <f t="shared" si="1"/>
        <v/>
      </c>
      <c r="K17" t="str">
        <f t="shared" si="2"/>
        <v/>
      </c>
      <c r="M17" s="8" t="str">
        <f t="shared" si="3"/>
        <v/>
      </c>
    </row>
    <row r="18" spans="9:13">
      <c r="I18" t="str">
        <f t="shared" si="0"/>
        <v/>
      </c>
      <c r="J18" t="str">
        <f t="shared" si="1"/>
        <v/>
      </c>
      <c r="K18" t="str">
        <f t="shared" si="2"/>
        <v/>
      </c>
      <c r="M18" s="8" t="str">
        <f t="shared" si="3"/>
        <v/>
      </c>
    </row>
    <row r="19" spans="9:13">
      <c r="I19" t="str">
        <f t="shared" si="0"/>
        <v/>
      </c>
      <c r="J19" t="str">
        <f t="shared" si="1"/>
        <v/>
      </c>
      <c r="K19" t="str">
        <f t="shared" si="2"/>
        <v/>
      </c>
      <c r="M19" s="8" t="str">
        <f t="shared" si="3"/>
        <v/>
      </c>
    </row>
    <row r="20" spans="9:13">
      <c r="I20" t="str">
        <f t="shared" si="0"/>
        <v/>
      </c>
      <c r="J20" t="str">
        <f t="shared" si="1"/>
        <v/>
      </c>
      <c r="K20" t="str">
        <f t="shared" si="2"/>
        <v/>
      </c>
      <c r="M20" s="8" t="str">
        <f t="shared" si="3"/>
        <v/>
      </c>
    </row>
    <row r="21" spans="9:13">
      <c r="I21" t="str">
        <f t="shared" si="0"/>
        <v/>
      </c>
      <c r="J21" t="str">
        <f t="shared" si="1"/>
        <v/>
      </c>
      <c r="K21" t="str">
        <f t="shared" si="2"/>
        <v/>
      </c>
      <c r="M21" s="8" t="str">
        <f t="shared" si="3"/>
        <v/>
      </c>
    </row>
    <row r="22" spans="9:13">
      <c r="I22" t="str">
        <f t="shared" si="0"/>
        <v/>
      </c>
      <c r="J22" t="str">
        <f t="shared" si="1"/>
        <v/>
      </c>
      <c r="K22" t="str">
        <f t="shared" si="2"/>
        <v/>
      </c>
      <c r="M22" s="8" t="str">
        <f t="shared" si="3"/>
        <v/>
      </c>
    </row>
    <row r="23" spans="9:13">
      <c r="I23" t="str">
        <f t="shared" si="0"/>
        <v/>
      </c>
      <c r="J23" t="str">
        <f t="shared" si="1"/>
        <v/>
      </c>
      <c r="K23" t="str">
        <f t="shared" si="2"/>
        <v/>
      </c>
      <c r="M23" s="8" t="str">
        <f t="shared" si="3"/>
        <v/>
      </c>
    </row>
    <row r="24" spans="9:13">
      <c r="I24" t="str">
        <f t="shared" si="0"/>
        <v/>
      </c>
      <c r="J24" t="str">
        <f t="shared" si="1"/>
        <v/>
      </c>
      <c r="K24" t="str">
        <f t="shared" si="2"/>
        <v/>
      </c>
      <c r="M24" s="8" t="str">
        <f t="shared" si="3"/>
        <v/>
      </c>
    </row>
    <row r="25" spans="9:13">
      <c r="I25" t="str">
        <f t="shared" si="0"/>
        <v/>
      </c>
      <c r="J25" t="str">
        <f t="shared" si="1"/>
        <v/>
      </c>
      <c r="K25" t="str">
        <f t="shared" si="2"/>
        <v/>
      </c>
      <c r="M25" s="8" t="str">
        <f t="shared" si="3"/>
        <v/>
      </c>
    </row>
    <row r="26" spans="9:13">
      <c r="I26" t="str">
        <f t="shared" si="0"/>
        <v/>
      </c>
      <c r="J26" t="str">
        <f t="shared" si="1"/>
        <v/>
      </c>
      <c r="K26" t="str">
        <f t="shared" si="2"/>
        <v/>
      </c>
      <c r="M26" s="8" t="str">
        <f t="shared" si="3"/>
        <v/>
      </c>
    </row>
    <row r="27" spans="9:13">
      <c r="I27" t="str">
        <f t="shared" si="0"/>
        <v/>
      </c>
      <c r="J27" t="str">
        <f t="shared" si="1"/>
        <v/>
      </c>
      <c r="K27" t="str">
        <f t="shared" si="2"/>
        <v/>
      </c>
      <c r="M27" s="8" t="str">
        <f t="shared" si="3"/>
        <v/>
      </c>
    </row>
    <row r="28" spans="9:13">
      <c r="I28" t="str">
        <f t="shared" si="0"/>
        <v/>
      </c>
      <c r="J28" t="str">
        <f t="shared" si="1"/>
        <v/>
      </c>
      <c r="K28" t="str">
        <f t="shared" si="2"/>
        <v/>
      </c>
      <c r="M28" s="8" t="str">
        <f t="shared" si="3"/>
        <v/>
      </c>
    </row>
    <row r="29" spans="9:13">
      <c r="I29" t="str">
        <f t="shared" si="0"/>
        <v/>
      </c>
      <c r="J29" t="str">
        <f t="shared" si="1"/>
        <v/>
      </c>
      <c r="K29" t="str">
        <f t="shared" si="2"/>
        <v/>
      </c>
      <c r="M29" s="8" t="str">
        <f t="shared" si="3"/>
        <v/>
      </c>
    </row>
    <row r="30" spans="9:13">
      <c r="I30" t="str">
        <f t="shared" si="0"/>
        <v/>
      </c>
      <c r="J30" t="str">
        <f t="shared" si="1"/>
        <v/>
      </c>
      <c r="K30" t="str">
        <f t="shared" si="2"/>
        <v/>
      </c>
      <c r="M30" s="8" t="str">
        <f t="shared" si="3"/>
        <v/>
      </c>
    </row>
    <row r="31" spans="9:13">
      <c r="I31" t="str">
        <f t="shared" si="0"/>
        <v/>
      </c>
      <c r="J31" t="str">
        <f t="shared" si="1"/>
        <v/>
      </c>
      <c r="K31" t="str">
        <f t="shared" si="2"/>
        <v/>
      </c>
      <c r="M31" s="8" t="str">
        <f t="shared" si="3"/>
        <v/>
      </c>
    </row>
    <row r="32" spans="9:13">
      <c r="I32" t="str">
        <f t="shared" si="0"/>
        <v/>
      </c>
      <c r="J32" t="str">
        <f t="shared" si="1"/>
        <v/>
      </c>
      <c r="K32" t="str">
        <f t="shared" si="2"/>
        <v/>
      </c>
      <c r="M32" s="8" t="str">
        <f t="shared" si="3"/>
        <v/>
      </c>
    </row>
    <row r="33" spans="9:13">
      <c r="I33" t="str">
        <f t="shared" si="0"/>
        <v/>
      </c>
      <c r="J33" t="str">
        <f t="shared" si="1"/>
        <v/>
      </c>
      <c r="K33" t="str">
        <f t="shared" si="2"/>
        <v/>
      </c>
      <c r="M33" s="8" t="str">
        <f t="shared" si="3"/>
        <v/>
      </c>
    </row>
    <row r="34" spans="9:13">
      <c r="I34" t="str">
        <f t="shared" si="0"/>
        <v/>
      </c>
      <c r="J34" t="str">
        <f t="shared" si="1"/>
        <v/>
      </c>
      <c r="K34" t="str">
        <f t="shared" si="2"/>
        <v/>
      </c>
      <c r="M34" s="8" t="str">
        <f t="shared" si="3"/>
        <v/>
      </c>
    </row>
    <row r="35" spans="9:13">
      <c r="I35" t="str">
        <f t="shared" si="0"/>
        <v/>
      </c>
      <c r="J35" t="str">
        <f t="shared" si="1"/>
        <v/>
      </c>
      <c r="K35" t="str">
        <f t="shared" si="2"/>
        <v/>
      </c>
      <c r="M35" s="8" t="str">
        <f t="shared" si="3"/>
        <v/>
      </c>
    </row>
    <row r="36" spans="9:13">
      <c r="I36" t="str">
        <f t="shared" si="0"/>
        <v/>
      </c>
      <c r="J36" t="str">
        <f t="shared" si="1"/>
        <v/>
      </c>
      <c r="K36" t="str">
        <f t="shared" si="2"/>
        <v/>
      </c>
      <c r="M36" s="8" t="str">
        <f t="shared" si="3"/>
        <v/>
      </c>
    </row>
    <row r="37" spans="9:13">
      <c r="J37" t="str">
        <f t="shared" si="1"/>
        <v/>
      </c>
      <c r="K37" t="str">
        <f t="shared" si="2"/>
        <v/>
      </c>
      <c r="M37" s="8" t="str">
        <f t="shared" si="3"/>
        <v/>
      </c>
    </row>
    <row r="38" spans="9:13">
      <c r="J38" t="str">
        <f t="shared" si="1"/>
        <v/>
      </c>
      <c r="K38" t="str">
        <f t="shared" si="2"/>
        <v/>
      </c>
      <c r="M38" s="8" t="str">
        <f t="shared" si="3"/>
        <v/>
      </c>
    </row>
    <row r="39" spans="9:13">
      <c r="J39" t="str">
        <f t="shared" si="1"/>
        <v/>
      </c>
      <c r="K39" t="str">
        <f t="shared" si="2"/>
        <v/>
      </c>
      <c r="M39" s="8" t="str">
        <f t="shared" si="3"/>
        <v/>
      </c>
    </row>
    <row r="40" spans="9:13">
      <c r="J40" t="str">
        <f t="shared" si="1"/>
        <v/>
      </c>
      <c r="K40" t="str">
        <f t="shared" si="2"/>
        <v/>
      </c>
      <c r="M40" s="8" t="str">
        <f t="shared" si="3"/>
        <v/>
      </c>
    </row>
    <row r="41" spans="9:13">
      <c r="J41" t="str">
        <f t="shared" si="1"/>
        <v/>
      </c>
      <c r="K41" t="str">
        <f t="shared" si="2"/>
        <v/>
      </c>
      <c r="M41" s="8" t="str">
        <f t="shared" si="3"/>
        <v/>
      </c>
    </row>
    <row r="42" spans="9:13">
      <c r="J42" t="str">
        <f t="shared" si="1"/>
        <v/>
      </c>
      <c r="K42" t="str">
        <f t="shared" si="2"/>
        <v/>
      </c>
      <c r="M42" s="8" t="str">
        <f t="shared" si="3"/>
        <v/>
      </c>
    </row>
    <row r="43" spans="9:13">
      <c r="J43" t="str">
        <f t="shared" si="1"/>
        <v/>
      </c>
      <c r="K43" t="str">
        <f t="shared" si="2"/>
        <v/>
      </c>
      <c r="M43" s="8" t="str">
        <f t="shared" si="3"/>
        <v/>
      </c>
    </row>
    <row r="44" spans="9:13">
      <c r="J44" t="str">
        <f t="shared" si="1"/>
        <v/>
      </c>
      <c r="K44" t="str">
        <f t="shared" si="2"/>
        <v/>
      </c>
      <c r="M44" s="8" t="str">
        <f t="shared" si="3"/>
        <v/>
      </c>
    </row>
    <row r="45" spans="9:13">
      <c r="J45" t="str">
        <f t="shared" si="1"/>
        <v/>
      </c>
      <c r="K45" t="str">
        <f t="shared" si="2"/>
        <v/>
      </c>
      <c r="M45" s="8" t="str">
        <f t="shared" si="3"/>
        <v/>
      </c>
    </row>
    <row r="46" spans="9:13">
      <c r="J46" t="str">
        <f t="shared" si="1"/>
        <v/>
      </c>
      <c r="K46" t="str">
        <f t="shared" si="2"/>
        <v/>
      </c>
      <c r="M46" s="8" t="str">
        <f t="shared" si="3"/>
        <v/>
      </c>
    </row>
    <row r="47" spans="9:13">
      <c r="J47" t="str">
        <f t="shared" si="1"/>
        <v/>
      </c>
      <c r="K47" t="str">
        <f t="shared" si="2"/>
        <v/>
      </c>
      <c r="M47" s="8" t="str">
        <f t="shared" si="3"/>
        <v/>
      </c>
    </row>
    <row r="48" spans="9:13">
      <c r="J48" t="str">
        <f t="shared" si="1"/>
        <v/>
      </c>
      <c r="K48" t="str">
        <f t="shared" si="2"/>
        <v/>
      </c>
      <c r="M48" s="8" t="str">
        <f t="shared" si="3"/>
        <v/>
      </c>
    </row>
    <row r="49" spans="10:13">
      <c r="J49" t="str">
        <f t="shared" si="1"/>
        <v/>
      </c>
      <c r="K49" t="str">
        <f t="shared" si="2"/>
        <v/>
      </c>
      <c r="M49" s="8" t="str">
        <f t="shared" si="3"/>
        <v/>
      </c>
    </row>
    <row r="50" spans="10:13">
      <c r="J50" t="str">
        <f t="shared" si="1"/>
        <v/>
      </c>
      <c r="K50" t="str">
        <f t="shared" si="2"/>
        <v/>
      </c>
      <c r="M50" s="8" t="str">
        <f t="shared" si="3"/>
        <v/>
      </c>
    </row>
    <row r="51" spans="10:13">
      <c r="J51" t="str">
        <f t="shared" si="1"/>
        <v/>
      </c>
      <c r="K51" t="str">
        <f t="shared" si="2"/>
        <v/>
      </c>
      <c r="M51" s="8" t="str">
        <f t="shared" si="3"/>
        <v/>
      </c>
    </row>
    <row r="52" spans="10:13">
      <c r="J52" t="str">
        <f t="shared" si="1"/>
        <v/>
      </c>
      <c r="K52" t="str">
        <f t="shared" si="2"/>
        <v/>
      </c>
      <c r="M52" s="8" t="str">
        <f t="shared" si="3"/>
        <v/>
      </c>
    </row>
    <row r="53" spans="10:13">
      <c r="J53" t="str">
        <f t="shared" si="1"/>
        <v/>
      </c>
      <c r="K53" t="str">
        <f t="shared" si="2"/>
        <v/>
      </c>
      <c r="M53" s="8" t="str">
        <f t="shared" si="3"/>
        <v/>
      </c>
    </row>
    <row r="54" spans="10:13">
      <c r="J54" t="str">
        <f t="shared" si="1"/>
        <v/>
      </c>
      <c r="K54" t="str">
        <f t="shared" si="2"/>
        <v/>
      </c>
      <c r="M54" s="8" t="str">
        <f t="shared" si="3"/>
        <v/>
      </c>
    </row>
    <row r="55" spans="10:13">
      <c r="J55" t="str">
        <f t="shared" si="1"/>
        <v/>
      </c>
      <c r="K55" t="str">
        <f t="shared" si="2"/>
        <v/>
      </c>
      <c r="M55" s="8" t="str">
        <f t="shared" si="3"/>
        <v/>
      </c>
    </row>
    <row r="56" spans="10:13">
      <c r="J56" t="str">
        <f t="shared" si="1"/>
        <v/>
      </c>
      <c r="K56" t="str">
        <f t="shared" si="2"/>
        <v/>
      </c>
      <c r="M56" s="8" t="str">
        <f t="shared" si="3"/>
        <v/>
      </c>
    </row>
    <row r="57" spans="10:13">
      <c r="J57" t="str">
        <f t="shared" si="1"/>
        <v/>
      </c>
      <c r="K57" t="str">
        <f t="shared" si="2"/>
        <v/>
      </c>
      <c r="M57" s="8" t="str">
        <f t="shared" si="3"/>
        <v/>
      </c>
    </row>
    <row r="58" spans="10:13">
      <c r="J58" t="str">
        <f t="shared" si="1"/>
        <v/>
      </c>
      <c r="K58" t="str">
        <f t="shared" si="2"/>
        <v/>
      </c>
      <c r="M58" s="8" t="str">
        <f t="shared" si="3"/>
        <v/>
      </c>
    </row>
    <row r="59" spans="10:13">
      <c r="J59" t="str">
        <f t="shared" si="1"/>
        <v/>
      </c>
      <c r="K59" t="str">
        <f t="shared" si="2"/>
        <v/>
      </c>
      <c r="M59" s="8" t="str">
        <f t="shared" si="3"/>
        <v/>
      </c>
    </row>
    <row r="60" spans="10:13">
      <c r="J60" t="str">
        <f t="shared" si="1"/>
        <v/>
      </c>
      <c r="K60" t="str">
        <f t="shared" si="2"/>
        <v/>
      </c>
      <c r="M60" s="8" t="str">
        <f t="shared" si="3"/>
        <v/>
      </c>
    </row>
    <row r="61" spans="10:13">
      <c r="J61" t="str">
        <f t="shared" si="1"/>
        <v/>
      </c>
      <c r="K61" t="str">
        <f t="shared" si="2"/>
        <v/>
      </c>
      <c r="M61" s="8" t="str">
        <f t="shared" si="3"/>
        <v/>
      </c>
    </row>
    <row r="62" spans="10:13">
      <c r="J62" t="str">
        <f t="shared" si="1"/>
        <v/>
      </c>
      <c r="K62" t="str">
        <f t="shared" si="2"/>
        <v/>
      </c>
      <c r="M62" s="8" t="str">
        <f t="shared" si="3"/>
        <v/>
      </c>
    </row>
    <row r="63" spans="10:13">
      <c r="J63" t="str">
        <f t="shared" si="1"/>
        <v/>
      </c>
      <c r="K63" t="str">
        <f t="shared" si="2"/>
        <v/>
      </c>
      <c r="M63" s="8" t="str">
        <f t="shared" si="3"/>
        <v/>
      </c>
    </row>
    <row r="64" spans="10:13">
      <c r="J64" t="str">
        <f t="shared" si="1"/>
        <v/>
      </c>
      <c r="K64" t="str">
        <f t="shared" si="2"/>
        <v/>
      </c>
      <c r="M64" s="8" t="str">
        <f t="shared" si="3"/>
        <v/>
      </c>
    </row>
    <row r="65" spans="10:13">
      <c r="J65" t="str">
        <f t="shared" si="1"/>
        <v/>
      </c>
      <c r="K65" t="str">
        <f t="shared" si="2"/>
        <v/>
      </c>
      <c r="M65" s="8" t="str">
        <f t="shared" si="3"/>
        <v/>
      </c>
    </row>
    <row r="66" spans="10:13">
      <c r="J66" t="str">
        <f t="shared" si="1"/>
        <v/>
      </c>
      <c r="K66" t="str">
        <f t="shared" si="2"/>
        <v/>
      </c>
      <c r="M66" s="8" t="str">
        <f t="shared" si="3"/>
        <v/>
      </c>
    </row>
    <row r="67" spans="10:13">
      <c r="J67" t="str">
        <f t="shared" si="1"/>
        <v/>
      </c>
      <c r="K67" t="str">
        <f t="shared" si="2"/>
        <v/>
      </c>
      <c r="M67" s="8" t="str">
        <f t="shared" si="3"/>
        <v/>
      </c>
    </row>
    <row r="68" spans="10:13">
      <c r="J68" t="str">
        <f t="shared" si="1"/>
        <v/>
      </c>
      <c r="K68" t="str">
        <f t="shared" si="2"/>
        <v/>
      </c>
      <c r="M68" s="8" t="str">
        <f t="shared" si="3"/>
        <v/>
      </c>
    </row>
    <row r="69" spans="10:13">
      <c r="J69" t="str">
        <f t="shared" si="1"/>
        <v/>
      </c>
      <c r="K69" t="str">
        <f t="shared" si="2"/>
        <v/>
      </c>
      <c r="M69" s="8" t="str">
        <f t="shared" si="3"/>
        <v/>
      </c>
    </row>
    <row r="70" spans="10:13">
      <c r="J70" t="str">
        <f t="shared" si="1"/>
        <v/>
      </c>
      <c r="K70" t="str">
        <f t="shared" si="2"/>
        <v/>
      </c>
      <c r="M70" s="8" t="str">
        <f t="shared" si="3"/>
        <v/>
      </c>
    </row>
    <row r="71" spans="10:13">
      <c r="J71" t="str">
        <f t="shared" ref="J71:J134" si="4">IF($I71="B","Baixa",IF($I71="M","Média",IF($I71="","","Alta")))</f>
        <v/>
      </c>
      <c r="K71" t="str">
        <f t="shared" ref="K71:K134" si="5">IF(ISBLANK(F71),"",IF(F71="ALI",IF(I71="B",7,IF(I71="M",10,15)),IF(F71="AIE",IF(I71="B",5,IF(I71="M",7,10)),IF(F71="SE",IF(I71="B",4,IF(I71="M",5,7)),IF(OR(F71="EE",F71="CE"),IF(I71="B",3,IF(I71="M",4,6)))))))</f>
        <v/>
      </c>
      <c r="M71" s="8" t="str">
        <f t="shared" si="3"/>
        <v/>
      </c>
    </row>
    <row r="72" spans="10:13">
      <c r="J72" t="str">
        <f t="shared" si="4"/>
        <v/>
      </c>
      <c r="K72" t="str">
        <f t="shared" si="5"/>
        <v/>
      </c>
      <c r="M72" s="8" t="str">
        <f t="shared" ref="M72:M135" si="6">IF(OR(E72="",E72="Refinamento"),"",K72*L72)</f>
        <v/>
      </c>
    </row>
    <row r="73" spans="10:13">
      <c r="J73" t="str">
        <f t="shared" si="4"/>
        <v/>
      </c>
      <c r="K73" t="str">
        <f t="shared" si="5"/>
        <v/>
      </c>
      <c r="M73" s="8" t="str">
        <f t="shared" si="6"/>
        <v/>
      </c>
    </row>
    <row r="74" spans="10:13">
      <c r="J74" t="str">
        <f t="shared" si="4"/>
        <v/>
      </c>
      <c r="K74" t="str">
        <f t="shared" si="5"/>
        <v/>
      </c>
      <c r="M74" s="8" t="str">
        <f t="shared" si="6"/>
        <v/>
      </c>
    </row>
    <row r="75" spans="10:13">
      <c r="J75" t="str">
        <f t="shared" si="4"/>
        <v/>
      </c>
      <c r="K75" t="str">
        <f t="shared" si="5"/>
        <v/>
      </c>
      <c r="M75" s="8" t="str">
        <f t="shared" si="6"/>
        <v/>
      </c>
    </row>
    <row r="76" spans="10:13">
      <c r="J76" t="str">
        <f t="shared" si="4"/>
        <v/>
      </c>
      <c r="K76" t="str">
        <f t="shared" si="5"/>
        <v/>
      </c>
      <c r="M76" s="8" t="str">
        <f t="shared" si="6"/>
        <v/>
      </c>
    </row>
    <row r="77" spans="10:13">
      <c r="J77" t="str">
        <f t="shared" si="4"/>
        <v/>
      </c>
      <c r="K77" t="str">
        <f t="shared" si="5"/>
        <v/>
      </c>
      <c r="M77" s="8" t="str">
        <f t="shared" si="6"/>
        <v/>
      </c>
    </row>
    <row r="78" spans="10:13">
      <c r="J78" t="str">
        <f t="shared" si="4"/>
        <v/>
      </c>
      <c r="K78" t="str">
        <f t="shared" si="5"/>
        <v/>
      </c>
      <c r="M78" s="8" t="str">
        <f t="shared" si="6"/>
        <v/>
      </c>
    </row>
    <row r="79" spans="10:13">
      <c r="J79" t="str">
        <f t="shared" si="4"/>
        <v/>
      </c>
      <c r="K79" t="str">
        <f t="shared" si="5"/>
        <v/>
      </c>
      <c r="M79" s="8" t="str">
        <f t="shared" si="6"/>
        <v/>
      </c>
    </row>
    <row r="80" spans="10:13">
      <c r="J80" t="str">
        <f t="shared" si="4"/>
        <v/>
      </c>
      <c r="K80" t="str">
        <f t="shared" si="5"/>
        <v/>
      </c>
      <c r="M80" s="8" t="str">
        <f t="shared" si="6"/>
        <v/>
      </c>
    </row>
    <row r="81" spans="10:13">
      <c r="J81" t="str">
        <f t="shared" si="4"/>
        <v/>
      </c>
      <c r="K81" t="str">
        <f t="shared" si="5"/>
        <v/>
      </c>
      <c r="M81" s="8" t="str">
        <f t="shared" si="6"/>
        <v/>
      </c>
    </row>
    <row r="82" spans="10:13">
      <c r="J82" t="str">
        <f t="shared" si="4"/>
        <v/>
      </c>
      <c r="K82" t="str">
        <f t="shared" si="5"/>
        <v/>
      </c>
      <c r="M82" s="8" t="str">
        <f t="shared" si="6"/>
        <v/>
      </c>
    </row>
    <row r="83" spans="10:13">
      <c r="J83" t="str">
        <f t="shared" si="4"/>
        <v/>
      </c>
      <c r="K83" t="str">
        <f t="shared" si="5"/>
        <v/>
      </c>
      <c r="M83" s="8" t="str">
        <f t="shared" si="6"/>
        <v/>
      </c>
    </row>
    <row r="84" spans="10:13">
      <c r="J84" t="str">
        <f t="shared" si="4"/>
        <v/>
      </c>
      <c r="K84" t="str">
        <f t="shared" si="5"/>
        <v/>
      </c>
      <c r="M84" s="8" t="str">
        <f t="shared" si="6"/>
        <v/>
      </c>
    </row>
    <row r="85" spans="10:13">
      <c r="J85" t="str">
        <f t="shared" si="4"/>
        <v/>
      </c>
      <c r="K85" t="str">
        <f t="shared" si="5"/>
        <v/>
      </c>
      <c r="M85" s="8" t="str">
        <f t="shared" si="6"/>
        <v/>
      </c>
    </row>
    <row r="86" spans="10:13">
      <c r="J86" t="str">
        <f t="shared" si="4"/>
        <v/>
      </c>
      <c r="K86" t="str">
        <f t="shared" si="5"/>
        <v/>
      </c>
      <c r="M86" s="8" t="str">
        <f t="shared" si="6"/>
        <v/>
      </c>
    </row>
    <row r="87" spans="10:13">
      <c r="J87" t="str">
        <f t="shared" si="4"/>
        <v/>
      </c>
      <c r="K87" t="str">
        <f t="shared" si="5"/>
        <v/>
      </c>
      <c r="M87" s="8" t="str">
        <f t="shared" si="6"/>
        <v/>
      </c>
    </row>
    <row r="88" spans="10:13">
      <c r="J88" t="str">
        <f t="shared" si="4"/>
        <v/>
      </c>
      <c r="K88" t="str">
        <f t="shared" si="5"/>
        <v/>
      </c>
      <c r="M88" s="8" t="str">
        <f t="shared" si="6"/>
        <v/>
      </c>
    </row>
    <row r="89" spans="10:13">
      <c r="J89" t="str">
        <f t="shared" si="4"/>
        <v/>
      </c>
      <c r="K89" t="str">
        <f t="shared" si="5"/>
        <v/>
      </c>
      <c r="M89" s="8" t="str">
        <f t="shared" si="6"/>
        <v/>
      </c>
    </row>
    <row r="90" spans="10:13">
      <c r="J90" t="str">
        <f t="shared" si="4"/>
        <v/>
      </c>
      <c r="K90" t="str">
        <f t="shared" si="5"/>
        <v/>
      </c>
      <c r="M90" s="8" t="str">
        <f t="shared" si="6"/>
        <v/>
      </c>
    </row>
    <row r="91" spans="10:13">
      <c r="J91" t="str">
        <f t="shared" si="4"/>
        <v/>
      </c>
      <c r="K91" t="str">
        <f t="shared" si="5"/>
        <v/>
      </c>
      <c r="M91" s="8" t="str">
        <f t="shared" si="6"/>
        <v/>
      </c>
    </row>
    <row r="92" spans="10:13">
      <c r="J92" t="str">
        <f t="shared" si="4"/>
        <v/>
      </c>
      <c r="K92" t="str">
        <f t="shared" si="5"/>
        <v/>
      </c>
      <c r="M92" s="8" t="str">
        <f t="shared" si="6"/>
        <v/>
      </c>
    </row>
    <row r="93" spans="10:13">
      <c r="J93" t="str">
        <f t="shared" si="4"/>
        <v/>
      </c>
      <c r="K93" t="str">
        <f t="shared" si="5"/>
        <v/>
      </c>
      <c r="M93" s="8" t="str">
        <f t="shared" si="6"/>
        <v/>
      </c>
    </row>
    <row r="94" spans="10:13">
      <c r="J94" t="str">
        <f t="shared" si="4"/>
        <v/>
      </c>
      <c r="K94" t="str">
        <f t="shared" si="5"/>
        <v/>
      </c>
      <c r="M94" s="8" t="str">
        <f t="shared" si="6"/>
        <v/>
      </c>
    </row>
    <row r="95" spans="10:13">
      <c r="J95" t="str">
        <f t="shared" si="4"/>
        <v/>
      </c>
      <c r="K95" t="str">
        <f t="shared" si="5"/>
        <v/>
      </c>
      <c r="M95" s="8" t="str">
        <f t="shared" si="6"/>
        <v/>
      </c>
    </row>
    <row r="96" spans="10:13">
      <c r="J96" t="str">
        <f t="shared" si="4"/>
        <v/>
      </c>
      <c r="K96" t="str">
        <f t="shared" si="5"/>
        <v/>
      </c>
      <c r="M96" s="8" t="str">
        <f t="shared" si="6"/>
        <v/>
      </c>
    </row>
    <row r="97" spans="10:13">
      <c r="J97" t="str">
        <f t="shared" si="4"/>
        <v/>
      </c>
      <c r="K97" t="str">
        <f t="shared" si="5"/>
        <v/>
      </c>
      <c r="M97" s="8" t="str">
        <f t="shared" si="6"/>
        <v/>
      </c>
    </row>
    <row r="98" spans="10:13">
      <c r="J98" t="str">
        <f t="shared" si="4"/>
        <v/>
      </c>
      <c r="K98" t="str">
        <f t="shared" si="5"/>
        <v/>
      </c>
      <c r="M98" s="8" t="str">
        <f t="shared" si="6"/>
        <v/>
      </c>
    </row>
    <row r="99" spans="10:13">
      <c r="J99" t="str">
        <f t="shared" si="4"/>
        <v/>
      </c>
      <c r="K99" t="str">
        <f t="shared" si="5"/>
        <v/>
      </c>
      <c r="M99" s="8" t="str">
        <f t="shared" si="6"/>
        <v/>
      </c>
    </row>
    <row r="100" spans="10:13">
      <c r="J100" t="str">
        <f t="shared" si="4"/>
        <v/>
      </c>
      <c r="K100" t="str">
        <f t="shared" si="5"/>
        <v/>
      </c>
      <c r="M100" s="8" t="str">
        <f t="shared" si="6"/>
        <v/>
      </c>
    </row>
    <row r="101" spans="10:13">
      <c r="J101" t="str">
        <f t="shared" si="4"/>
        <v/>
      </c>
      <c r="K101" t="str">
        <f t="shared" si="5"/>
        <v/>
      </c>
      <c r="M101" s="8" t="str">
        <f t="shared" si="6"/>
        <v/>
      </c>
    </row>
    <row r="102" spans="10:13">
      <c r="J102" t="str">
        <f t="shared" si="4"/>
        <v/>
      </c>
      <c r="K102" t="str">
        <f t="shared" si="5"/>
        <v/>
      </c>
      <c r="M102" s="8" t="str">
        <f t="shared" si="6"/>
        <v/>
      </c>
    </row>
    <row r="103" spans="10:13">
      <c r="J103" t="str">
        <f t="shared" si="4"/>
        <v/>
      </c>
      <c r="K103" t="str">
        <f t="shared" si="5"/>
        <v/>
      </c>
      <c r="M103" s="8" t="str">
        <f t="shared" si="6"/>
        <v/>
      </c>
    </row>
    <row r="104" spans="10:13">
      <c r="J104" t="str">
        <f t="shared" si="4"/>
        <v/>
      </c>
      <c r="K104" t="str">
        <f t="shared" si="5"/>
        <v/>
      </c>
      <c r="M104" s="8" t="str">
        <f t="shared" si="6"/>
        <v/>
      </c>
    </row>
    <row r="105" spans="10:13">
      <c r="J105" t="str">
        <f t="shared" si="4"/>
        <v/>
      </c>
      <c r="K105" t="str">
        <f t="shared" si="5"/>
        <v/>
      </c>
      <c r="M105" s="8" t="str">
        <f t="shared" si="6"/>
        <v/>
      </c>
    </row>
    <row r="106" spans="10:13">
      <c r="J106" t="str">
        <f t="shared" si="4"/>
        <v/>
      </c>
      <c r="K106" t="str">
        <f t="shared" si="5"/>
        <v/>
      </c>
      <c r="M106" s="8" t="str">
        <f t="shared" si="6"/>
        <v/>
      </c>
    </row>
    <row r="107" spans="10:13">
      <c r="J107" t="str">
        <f t="shared" si="4"/>
        <v/>
      </c>
      <c r="K107" t="str">
        <f t="shared" si="5"/>
        <v/>
      </c>
      <c r="M107" s="8" t="str">
        <f t="shared" si="6"/>
        <v/>
      </c>
    </row>
    <row r="108" spans="10:13">
      <c r="J108" t="str">
        <f t="shared" si="4"/>
        <v/>
      </c>
      <c r="K108" t="str">
        <f t="shared" si="5"/>
        <v/>
      </c>
      <c r="M108" s="8" t="str">
        <f t="shared" si="6"/>
        <v/>
      </c>
    </row>
    <row r="109" spans="10:13">
      <c r="J109" t="str">
        <f t="shared" si="4"/>
        <v/>
      </c>
      <c r="K109" t="str">
        <f t="shared" si="5"/>
        <v/>
      </c>
      <c r="M109" s="8" t="str">
        <f t="shared" si="6"/>
        <v/>
      </c>
    </row>
    <row r="110" spans="10:13">
      <c r="J110" t="str">
        <f t="shared" si="4"/>
        <v/>
      </c>
      <c r="K110" t="str">
        <f t="shared" si="5"/>
        <v/>
      </c>
      <c r="M110" s="8" t="str">
        <f t="shared" si="6"/>
        <v/>
      </c>
    </row>
    <row r="111" spans="10:13">
      <c r="J111" t="str">
        <f t="shared" si="4"/>
        <v/>
      </c>
      <c r="K111" t="str">
        <f t="shared" si="5"/>
        <v/>
      </c>
      <c r="M111" s="8" t="str">
        <f t="shared" si="6"/>
        <v/>
      </c>
    </row>
    <row r="112" spans="10:13">
      <c r="J112" t="str">
        <f t="shared" si="4"/>
        <v/>
      </c>
      <c r="K112" t="str">
        <f t="shared" si="5"/>
        <v/>
      </c>
      <c r="M112" s="8" t="str">
        <f t="shared" si="6"/>
        <v/>
      </c>
    </row>
    <row r="113" spans="10:13">
      <c r="J113" t="str">
        <f t="shared" si="4"/>
        <v/>
      </c>
      <c r="K113" t="str">
        <f t="shared" si="5"/>
        <v/>
      </c>
      <c r="M113" s="8" t="str">
        <f t="shared" si="6"/>
        <v/>
      </c>
    </row>
    <row r="114" spans="10:13">
      <c r="J114" t="str">
        <f t="shared" si="4"/>
        <v/>
      </c>
      <c r="K114" t="str">
        <f t="shared" si="5"/>
        <v/>
      </c>
      <c r="M114" s="8" t="str">
        <f t="shared" si="6"/>
        <v/>
      </c>
    </row>
    <row r="115" spans="10:13">
      <c r="J115" t="str">
        <f t="shared" si="4"/>
        <v/>
      </c>
      <c r="K115" t="str">
        <f t="shared" si="5"/>
        <v/>
      </c>
      <c r="M115" s="8" t="str">
        <f t="shared" si="6"/>
        <v/>
      </c>
    </row>
    <row r="116" spans="10:13">
      <c r="J116" t="str">
        <f t="shared" si="4"/>
        <v/>
      </c>
      <c r="K116" t="str">
        <f t="shared" si="5"/>
        <v/>
      </c>
      <c r="M116" s="8" t="str">
        <f t="shared" si="6"/>
        <v/>
      </c>
    </row>
    <row r="117" spans="10:13">
      <c r="J117" t="str">
        <f t="shared" si="4"/>
        <v/>
      </c>
      <c r="K117" t="str">
        <f t="shared" si="5"/>
        <v/>
      </c>
      <c r="M117" s="8" t="str">
        <f t="shared" si="6"/>
        <v/>
      </c>
    </row>
    <row r="118" spans="10:13">
      <c r="J118" t="str">
        <f t="shared" si="4"/>
        <v/>
      </c>
      <c r="K118" t="str">
        <f t="shared" si="5"/>
        <v/>
      </c>
      <c r="M118" s="8" t="str">
        <f t="shared" si="6"/>
        <v/>
      </c>
    </row>
    <row r="119" spans="10:13">
      <c r="J119" t="str">
        <f t="shared" si="4"/>
        <v/>
      </c>
      <c r="K119" t="str">
        <f t="shared" si="5"/>
        <v/>
      </c>
      <c r="M119" s="8" t="str">
        <f t="shared" si="6"/>
        <v/>
      </c>
    </row>
    <row r="120" spans="10:13">
      <c r="J120" t="str">
        <f t="shared" si="4"/>
        <v/>
      </c>
      <c r="K120" t="str">
        <f t="shared" si="5"/>
        <v/>
      </c>
      <c r="M120" s="8" t="str">
        <f t="shared" si="6"/>
        <v/>
      </c>
    </row>
    <row r="121" spans="10:13">
      <c r="J121" t="str">
        <f t="shared" si="4"/>
        <v/>
      </c>
      <c r="K121" t="str">
        <f t="shared" si="5"/>
        <v/>
      </c>
      <c r="M121" s="8" t="str">
        <f t="shared" si="6"/>
        <v/>
      </c>
    </row>
    <row r="122" spans="10:13">
      <c r="J122" t="str">
        <f t="shared" si="4"/>
        <v/>
      </c>
      <c r="K122" t="str">
        <f t="shared" si="5"/>
        <v/>
      </c>
      <c r="M122" s="8" t="str">
        <f t="shared" si="6"/>
        <v/>
      </c>
    </row>
    <row r="123" spans="10:13">
      <c r="J123" t="str">
        <f t="shared" si="4"/>
        <v/>
      </c>
      <c r="K123" t="str">
        <f t="shared" si="5"/>
        <v/>
      </c>
      <c r="M123" s="8" t="str">
        <f t="shared" si="6"/>
        <v/>
      </c>
    </row>
    <row r="124" spans="10:13">
      <c r="J124" t="str">
        <f t="shared" si="4"/>
        <v/>
      </c>
      <c r="K124" t="str">
        <f t="shared" si="5"/>
        <v/>
      </c>
      <c r="M124" s="8" t="str">
        <f t="shared" si="6"/>
        <v/>
      </c>
    </row>
    <row r="125" spans="10:13">
      <c r="J125" t="str">
        <f t="shared" si="4"/>
        <v/>
      </c>
      <c r="K125" t="str">
        <f t="shared" si="5"/>
        <v/>
      </c>
      <c r="M125" s="8" t="str">
        <f t="shared" si="6"/>
        <v/>
      </c>
    </row>
    <row r="126" spans="10:13">
      <c r="J126" t="str">
        <f t="shared" si="4"/>
        <v/>
      </c>
      <c r="K126" t="str">
        <f t="shared" si="5"/>
        <v/>
      </c>
      <c r="M126" s="8" t="str">
        <f t="shared" si="6"/>
        <v/>
      </c>
    </row>
    <row r="127" spans="10:13">
      <c r="J127" t="str">
        <f t="shared" si="4"/>
        <v/>
      </c>
      <c r="K127" t="str">
        <f t="shared" si="5"/>
        <v/>
      </c>
      <c r="M127" s="8" t="str">
        <f t="shared" si="6"/>
        <v/>
      </c>
    </row>
    <row r="128" spans="10:13">
      <c r="J128" t="str">
        <f t="shared" si="4"/>
        <v/>
      </c>
      <c r="K128" t="str">
        <f t="shared" si="5"/>
        <v/>
      </c>
      <c r="M128" s="8" t="str">
        <f t="shared" si="6"/>
        <v/>
      </c>
    </row>
    <row r="129" spans="10:13">
      <c r="J129" t="str">
        <f t="shared" si="4"/>
        <v/>
      </c>
      <c r="K129" t="str">
        <f t="shared" si="5"/>
        <v/>
      </c>
      <c r="M129" s="8" t="str">
        <f t="shared" si="6"/>
        <v/>
      </c>
    </row>
    <row r="130" spans="10:13">
      <c r="J130" t="str">
        <f t="shared" si="4"/>
        <v/>
      </c>
      <c r="K130" t="str">
        <f t="shared" si="5"/>
        <v/>
      </c>
      <c r="M130" s="8" t="str">
        <f t="shared" si="6"/>
        <v/>
      </c>
    </row>
    <row r="131" spans="10:13">
      <c r="J131" t="str">
        <f t="shared" si="4"/>
        <v/>
      </c>
      <c r="K131" t="str">
        <f t="shared" si="5"/>
        <v/>
      </c>
      <c r="M131" s="8" t="str">
        <f t="shared" si="6"/>
        <v/>
      </c>
    </row>
    <row r="132" spans="10:13">
      <c r="J132" t="str">
        <f t="shared" si="4"/>
        <v/>
      </c>
      <c r="K132" t="str">
        <f t="shared" si="5"/>
        <v/>
      </c>
      <c r="M132" s="8" t="str">
        <f t="shared" si="6"/>
        <v/>
      </c>
    </row>
    <row r="133" spans="10:13">
      <c r="J133" t="str">
        <f t="shared" si="4"/>
        <v/>
      </c>
      <c r="K133" t="str">
        <f t="shared" si="5"/>
        <v/>
      </c>
      <c r="M133" s="8" t="str">
        <f t="shared" si="6"/>
        <v/>
      </c>
    </row>
    <row r="134" spans="10:13">
      <c r="J134" t="str">
        <f t="shared" si="4"/>
        <v/>
      </c>
      <c r="K134" t="str">
        <f t="shared" si="5"/>
        <v/>
      </c>
      <c r="M134" s="8" t="str">
        <f t="shared" si="6"/>
        <v/>
      </c>
    </row>
    <row r="135" spans="10:13">
      <c r="J135" t="str">
        <f t="shared" ref="J135:J198" si="7">IF($I135="B","Baixa",IF($I135="M","Média",IF($I135="","","Alta")))</f>
        <v/>
      </c>
      <c r="K135" t="str">
        <f t="shared" ref="K135:K198" si="8">IF(ISBLANK(F135),"",IF(F135="ALI",IF(I135="B",7,IF(I135="M",10,15)),IF(F135="AIE",IF(I135="B",5,IF(I135="M",7,10)),IF(F135="SE",IF(I135="B",4,IF(I135="M",5,7)),IF(OR(F135="EE",F135="CE"),IF(I135="B",3,IF(I135="M",4,6)))))))</f>
        <v/>
      </c>
      <c r="M135" s="8" t="str">
        <f t="shared" si="6"/>
        <v/>
      </c>
    </row>
    <row r="136" spans="10:13">
      <c r="J136" t="str">
        <f t="shared" si="7"/>
        <v/>
      </c>
      <c r="K136" t="str">
        <f t="shared" si="8"/>
        <v/>
      </c>
      <c r="M136" s="8" t="str">
        <f t="shared" ref="M136:M199" si="9">IF(OR(E136="",E136="Refinamento"),"",K136*L136)</f>
        <v/>
      </c>
    </row>
    <row r="137" spans="10:13">
      <c r="J137" t="str">
        <f t="shared" si="7"/>
        <v/>
      </c>
      <c r="K137" t="str">
        <f t="shared" si="8"/>
        <v/>
      </c>
      <c r="M137" s="8" t="str">
        <f t="shared" si="9"/>
        <v/>
      </c>
    </row>
    <row r="138" spans="10:13">
      <c r="J138" t="str">
        <f t="shared" si="7"/>
        <v/>
      </c>
      <c r="K138" t="str">
        <f t="shared" si="8"/>
        <v/>
      </c>
      <c r="M138" s="8" t="str">
        <f t="shared" si="9"/>
        <v/>
      </c>
    </row>
    <row r="139" spans="10:13">
      <c r="J139" t="str">
        <f t="shared" si="7"/>
        <v/>
      </c>
      <c r="K139" t="str">
        <f t="shared" si="8"/>
        <v/>
      </c>
      <c r="M139" s="8" t="str">
        <f t="shared" si="9"/>
        <v/>
      </c>
    </row>
    <row r="140" spans="10:13">
      <c r="J140" t="str">
        <f t="shared" si="7"/>
        <v/>
      </c>
      <c r="K140" t="str">
        <f t="shared" si="8"/>
        <v/>
      </c>
      <c r="M140" s="8" t="str">
        <f t="shared" si="9"/>
        <v/>
      </c>
    </row>
    <row r="141" spans="10:13">
      <c r="J141" t="str">
        <f t="shared" si="7"/>
        <v/>
      </c>
      <c r="K141" t="str">
        <f t="shared" si="8"/>
        <v/>
      </c>
      <c r="M141" s="8" t="str">
        <f t="shared" si="9"/>
        <v/>
      </c>
    </row>
    <row r="142" spans="10:13">
      <c r="J142" t="str">
        <f t="shared" si="7"/>
        <v/>
      </c>
      <c r="K142" t="str">
        <f t="shared" si="8"/>
        <v/>
      </c>
      <c r="M142" s="8" t="str">
        <f t="shared" si="9"/>
        <v/>
      </c>
    </row>
    <row r="143" spans="10:13">
      <c r="J143" t="str">
        <f t="shared" si="7"/>
        <v/>
      </c>
      <c r="K143" t="str">
        <f t="shared" si="8"/>
        <v/>
      </c>
      <c r="M143" s="8" t="str">
        <f t="shared" si="9"/>
        <v/>
      </c>
    </row>
    <row r="144" spans="10:13">
      <c r="J144" t="str">
        <f t="shared" si="7"/>
        <v/>
      </c>
      <c r="K144" t="str">
        <f t="shared" si="8"/>
        <v/>
      </c>
      <c r="M144" s="8" t="str">
        <f t="shared" si="9"/>
        <v/>
      </c>
    </row>
    <row r="145" spans="10:13">
      <c r="J145" t="str">
        <f t="shared" si="7"/>
        <v/>
      </c>
      <c r="K145" t="str">
        <f t="shared" si="8"/>
        <v/>
      </c>
      <c r="M145" s="8" t="str">
        <f t="shared" si="9"/>
        <v/>
      </c>
    </row>
    <row r="146" spans="10:13">
      <c r="J146" t="str">
        <f t="shared" si="7"/>
        <v/>
      </c>
      <c r="K146" t="str">
        <f t="shared" si="8"/>
        <v/>
      </c>
      <c r="M146" s="8" t="str">
        <f t="shared" si="9"/>
        <v/>
      </c>
    </row>
    <row r="147" spans="10:13">
      <c r="J147" t="str">
        <f t="shared" si="7"/>
        <v/>
      </c>
      <c r="K147" t="str">
        <f t="shared" si="8"/>
        <v/>
      </c>
      <c r="M147" s="8" t="str">
        <f t="shared" si="9"/>
        <v/>
      </c>
    </row>
    <row r="148" spans="10:13">
      <c r="J148" t="str">
        <f t="shared" si="7"/>
        <v/>
      </c>
      <c r="K148" t="str">
        <f t="shared" si="8"/>
        <v/>
      </c>
      <c r="M148" s="8" t="str">
        <f t="shared" si="9"/>
        <v/>
      </c>
    </row>
    <row r="149" spans="10:13">
      <c r="J149" t="str">
        <f t="shared" si="7"/>
        <v/>
      </c>
      <c r="K149" t="str">
        <f t="shared" si="8"/>
        <v/>
      </c>
      <c r="M149" s="8" t="str">
        <f t="shared" si="9"/>
        <v/>
      </c>
    </row>
    <row r="150" spans="10:13">
      <c r="J150" t="str">
        <f t="shared" si="7"/>
        <v/>
      </c>
      <c r="K150" t="str">
        <f t="shared" si="8"/>
        <v/>
      </c>
      <c r="M150" s="8" t="str">
        <f t="shared" si="9"/>
        <v/>
      </c>
    </row>
    <row r="151" spans="10:13">
      <c r="J151" t="str">
        <f t="shared" si="7"/>
        <v/>
      </c>
      <c r="K151" t="str">
        <f t="shared" si="8"/>
        <v/>
      </c>
      <c r="M151" s="8" t="str">
        <f t="shared" si="9"/>
        <v/>
      </c>
    </row>
    <row r="152" spans="10:13">
      <c r="J152" t="str">
        <f t="shared" si="7"/>
        <v/>
      </c>
      <c r="K152" t="str">
        <f t="shared" si="8"/>
        <v/>
      </c>
      <c r="M152" s="8" t="str">
        <f t="shared" si="9"/>
        <v/>
      </c>
    </row>
    <row r="153" spans="10:13">
      <c r="J153" t="str">
        <f t="shared" si="7"/>
        <v/>
      </c>
      <c r="K153" t="str">
        <f t="shared" si="8"/>
        <v/>
      </c>
      <c r="M153" s="8" t="str">
        <f t="shared" si="9"/>
        <v/>
      </c>
    </row>
    <row r="154" spans="10:13">
      <c r="J154" t="str">
        <f t="shared" si="7"/>
        <v/>
      </c>
      <c r="K154" t="str">
        <f t="shared" si="8"/>
        <v/>
      </c>
      <c r="M154" s="8" t="str">
        <f t="shared" si="9"/>
        <v/>
      </c>
    </row>
    <row r="155" spans="10:13">
      <c r="J155" t="str">
        <f t="shared" si="7"/>
        <v/>
      </c>
      <c r="K155" t="str">
        <f t="shared" si="8"/>
        <v/>
      </c>
      <c r="M155" s="8" t="str">
        <f t="shared" si="9"/>
        <v/>
      </c>
    </row>
    <row r="156" spans="10:13">
      <c r="J156" t="str">
        <f t="shared" si="7"/>
        <v/>
      </c>
      <c r="K156" t="str">
        <f t="shared" si="8"/>
        <v/>
      </c>
      <c r="M156" s="8" t="str">
        <f t="shared" si="9"/>
        <v/>
      </c>
    </row>
    <row r="157" spans="10:13">
      <c r="J157" t="str">
        <f t="shared" si="7"/>
        <v/>
      </c>
      <c r="K157" t="str">
        <f t="shared" si="8"/>
        <v/>
      </c>
      <c r="M157" s="8" t="str">
        <f t="shared" si="9"/>
        <v/>
      </c>
    </row>
    <row r="158" spans="10:13">
      <c r="J158" t="str">
        <f t="shared" si="7"/>
        <v/>
      </c>
      <c r="K158" t="str">
        <f t="shared" si="8"/>
        <v/>
      </c>
      <c r="M158" s="8" t="str">
        <f t="shared" si="9"/>
        <v/>
      </c>
    </row>
    <row r="159" spans="10:13">
      <c r="J159" t="str">
        <f t="shared" si="7"/>
        <v/>
      </c>
      <c r="K159" t="str">
        <f t="shared" si="8"/>
        <v/>
      </c>
      <c r="M159" s="8" t="str">
        <f t="shared" si="9"/>
        <v/>
      </c>
    </row>
    <row r="160" spans="10:13">
      <c r="J160" t="str">
        <f t="shared" si="7"/>
        <v/>
      </c>
      <c r="K160" t="str">
        <f t="shared" si="8"/>
        <v/>
      </c>
      <c r="M160" s="8" t="str">
        <f t="shared" si="9"/>
        <v/>
      </c>
    </row>
    <row r="161" spans="10:13">
      <c r="J161" t="str">
        <f t="shared" si="7"/>
        <v/>
      </c>
      <c r="K161" t="str">
        <f t="shared" si="8"/>
        <v/>
      </c>
      <c r="M161" s="8" t="str">
        <f t="shared" si="9"/>
        <v/>
      </c>
    </row>
    <row r="162" spans="10:13">
      <c r="J162" t="str">
        <f t="shared" si="7"/>
        <v/>
      </c>
      <c r="K162" t="str">
        <f t="shared" si="8"/>
        <v/>
      </c>
      <c r="M162" s="8" t="str">
        <f t="shared" si="9"/>
        <v/>
      </c>
    </row>
    <row r="163" spans="10:13">
      <c r="J163" t="str">
        <f t="shared" si="7"/>
        <v/>
      </c>
      <c r="K163" t="str">
        <f t="shared" si="8"/>
        <v/>
      </c>
      <c r="M163" s="8" t="str">
        <f t="shared" si="9"/>
        <v/>
      </c>
    </row>
    <row r="164" spans="10:13">
      <c r="J164" t="str">
        <f t="shared" si="7"/>
        <v/>
      </c>
      <c r="K164" t="str">
        <f t="shared" si="8"/>
        <v/>
      </c>
      <c r="M164" s="8" t="str">
        <f t="shared" si="9"/>
        <v/>
      </c>
    </row>
    <row r="165" spans="10:13">
      <c r="J165" t="str">
        <f t="shared" si="7"/>
        <v/>
      </c>
      <c r="K165" t="str">
        <f t="shared" si="8"/>
        <v/>
      </c>
      <c r="M165" s="8" t="str">
        <f t="shared" si="9"/>
        <v/>
      </c>
    </row>
    <row r="166" spans="10:13">
      <c r="J166" t="str">
        <f t="shared" si="7"/>
        <v/>
      </c>
      <c r="K166" t="str">
        <f t="shared" si="8"/>
        <v/>
      </c>
      <c r="M166" s="8" t="str">
        <f t="shared" si="9"/>
        <v/>
      </c>
    </row>
    <row r="167" spans="10:13">
      <c r="J167" t="str">
        <f t="shared" si="7"/>
        <v/>
      </c>
      <c r="K167" t="str">
        <f t="shared" si="8"/>
        <v/>
      </c>
      <c r="M167" s="8" t="str">
        <f t="shared" si="9"/>
        <v/>
      </c>
    </row>
    <row r="168" spans="10:13">
      <c r="J168" t="str">
        <f t="shared" si="7"/>
        <v/>
      </c>
      <c r="K168" t="str">
        <f t="shared" si="8"/>
        <v/>
      </c>
      <c r="M168" s="8" t="str">
        <f t="shared" si="9"/>
        <v/>
      </c>
    </row>
    <row r="169" spans="10:13">
      <c r="J169" t="str">
        <f t="shared" si="7"/>
        <v/>
      </c>
      <c r="K169" t="str">
        <f t="shared" si="8"/>
        <v/>
      </c>
      <c r="M169" s="8" t="str">
        <f t="shared" si="9"/>
        <v/>
      </c>
    </row>
    <row r="170" spans="10:13">
      <c r="J170" t="str">
        <f t="shared" si="7"/>
        <v/>
      </c>
      <c r="K170" t="str">
        <f t="shared" si="8"/>
        <v/>
      </c>
      <c r="M170" s="8" t="str">
        <f t="shared" si="9"/>
        <v/>
      </c>
    </row>
    <row r="171" spans="10:13">
      <c r="J171" t="str">
        <f t="shared" si="7"/>
        <v/>
      </c>
      <c r="K171" t="str">
        <f t="shared" si="8"/>
        <v/>
      </c>
      <c r="M171" s="8" t="str">
        <f t="shared" si="9"/>
        <v/>
      </c>
    </row>
    <row r="172" spans="10:13">
      <c r="J172" t="str">
        <f t="shared" si="7"/>
        <v/>
      </c>
      <c r="K172" t="str">
        <f t="shared" si="8"/>
        <v/>
      </c>
      <c r="M172" s="8" t="str">
        <f t="shared" si="9"/>
        <v/>
      </c>
    </row>
    <row r="173" spans="10:13">
      <c r="J173" t="str">
        <f t="shared" si="7"/>
        <v/>
      </c>
      <c r="K173" t="str">
        <f t="shared" si="8"/>
        <v/>
      </c>
      <c r="M173" s="8" t="str">
        <f t="shared" si="9"/>
        <v/>
      </c>
    </row>
    <row r="174" spans="10:13">
      <c r="J174" t="str">
        <f t="shared" si="7"/>
        <v/>
      </c>
      <c r="K174" t="str">
        <f t="shared" si="8"/>
        <v/>
      </c>
      <c r="M174" s="8" t="str">
        <f t="shared" si="9"/>
        <v/>
      </c>
    </row>
    <row r="175" spans="10:13">
      <c r="J175" t="str">
        <f t="shared" si="7"/>
        <v/>
      </c>
      <c r="K175" t="str">
        <f t="shared" si="8"/>
        <v/>
      </c>
      <c r="M175" s="8" t="str">
        <f t="shared" si="9"/>
        <v/>
      </c>
    </row>
    <row r="176" spans="10:13">
      <c r="J176" t="str">
        <f t="shared" si="7"/>
        <v/>
      </c>
      <c r="K176" t="str">
        <f t="shared" si="8"/>
        <v/>
      </c>
      <c r="M176" s="8" t="str">
        <f t="shared" si="9"/>
        <v/>
      </c>
    </row>
    <row r="177" spans="10:13">
      <c r="J177" t="str">
        <f t="shared" si="7"/>
        <v/>
      </c>
      <c r="K177" t="str">
        <f t="shared" si="8"/>
        <v/>
      </c>
      <c r="M177" s="8" t="str">
        <f t="shared" si="9"/>
        <v/>
      </c>
    </row>
    <row r="178" spans="10:13">
      <c r="J178" t="str">
        <f t="shared" si="7"/>
        <v/>
      </c>
      <c r="K178" t="str">
        <f t="shared" si="8"/>
        <v/>
      </c>
      <c r="M178" s="8" t="str">
        <f t="shared" si="9"/>
        <v/>
      </c>
    </row>
    <row r="179" spans="10:13">
      <c r="J179" t="str">
        <f t="shared" si="7"/>
        <v/>
      </c>
      <c r="K179" t="str">
        <f t="shared" si="8"/>
        <v/>
      </c>
      <c r="M179" s="8" t="str">
        <f t="shared" si="9"/>
        <v/>
      </c>
    </row>
    <row r="180" spans="10:13">
      <c r="J180" t="str">
        <f t="shared" si="7"/>
        <v/>
      </c>
      <c r="K180" t="str">
        <f t="shared" si="8"/>
        <v/>
      </c>
      <c r="M180" s="8" t="str">
        <f t="shared" si="9"/>
        <v/>
      </c>
    </row>
    <row r="181" spans="10:13">
      <c r="J181" t="str">
        <f t="shared" si="7"/>
        <v/>
      </c>
      <c r="K181" t="str">
        <f t="shared" si="8"/>
        <v/>
      </c>
      <c r="M181" s="8" t="str">
        <f t="shared" si="9"/>
        <v/>
      </c>
    </row>
    <row r="182" spans="10:13">
      <c r="J182" t="str">
        <f t="shared" si="7"/>
        <v/>
      </c>
      <c r="K182" t="str">
        <f t="shared" si="8"/>
        <v/>
      </c>
      <c r="M182" s="8" t="str">
        <f t="shared" si="9"/>
        <v/>
      </c>
    </row>
    <row r="183" spans="10:13">
      <c r="J183" t="str">
        <f t="shared" si="7"/>
        <v/>
      </c>
      <c r="K183" t="str">
        <f t="shared" si="8"/>
        <v/>
      </c>
      <c r="M183" s="8" t="str">
        <f t="shared" si="9"/>
        <v/>
      </c>
    </row>
    <row r="184" spans="10:13">
      <c r="J184" t="str">
        <f t="shared" si="7"/>
        <v/>
      </c>
      <c r="K184" t="str">
        <f t="shared" si="8"/>
        <v/>
      </c>
      <c r="M184" s="8" t="str">
        <f t="shared" si="9"/>
        <v/>
      </c>
    </row>
    <row r="185" spans="10:13">
      <c r="J185" t="str">
        <f t="shared" si="7"/>
        <v/>
      </c>
      <c r="K185" t="str">
        <f t="shared" si="8"/>
        <v/>
      </c>
      <c r="M185" s="8" t="str">
        <f t="shared" si="9"/>
        <v/>
      </c>
    </row>
    <row r="186" spans="10:13">
      <c r="J186" t="str">
        <f t="shared" si="7"/>
        <v/>
      </c>
      <c r="K186" t="str">
        <f t="shared" si="8"/>
        <v/>
      </c>
      <c r="M186" s="8" t="str">
        <f t="shared" si="9"/>
        <v/>
      </c>
    </row>
    <row r="187" spans="10:13">
      <c r="J187" t="str">
        <f t="shared" si="7"/>
        <v/>
      </c>
      <c r="K187" t="str">
        <f t="shared" si="8"/>
        <v/>
      </c>
      <c r="M187" s="8" t="str">
        <f t="shared" si="9"/>
        <v/>
      </c>
    </row>
    <row r="188" spans="10:13">
      <c r="J188" t="str">
        <f t="shared" si="7"/>
        <v/>
      </c>
      <c r="K188" t="str">
        <f t="shared" si="8"/>
        <v/>
      </c>
      <c r="M188" s="8" t="str">
        <f t="shared" si="9"/>
        <v/>
      </c>
    </row>
    <row r="189" spans="10:13">
      <c r="J189" t="str">
        <f t="shared" si="7"/>
        <v/>
      </c>
      <c r="K189" t="str">
        <f t="shared" si="8"/>
        <v/>
      </c>
      <c r="M189" s="8" t="str">
        <f t="shared" si="9"/>
        <v/>
      </c>
    </row>
    <row r="190" spans="10:13">
      <c r="J190" t="str">
        <f t="shared" si="7"/>
        <v/>
      </c>
      <c r="K190" t="str">
        <f t="shared" si="8"/>
        <v/>
      </c>
      <c r="M190" s="8" t="str">
        <f t="shared" si="9"/>
        <v/>
      </c>
    </row>
    <row r="191" spans="10:13">
      <c r="J191" t="str">
        <f t="shared" si="7"/>
        <v/>
      </c>
      <c r="K191" t="str">
        <f t="shared" si="8"/>
        <v/>
      </c>
      <c r="M191" s="8" t="str">
        <f t="shared" si="9"/>
        <v/>
      </c>
    </row>
    <row r="192" spans="10:13">
      <c r="J192" t="str">
        <f t="shared" si="7"/>
        <v/>
      </c>
      <c r="K192" t="str">
        <f t="shared" si="8"/>
        <v/>
      </c>
      <c r="M192" s="8" t="str">
        <f t="shared" si="9"/>
        <v/>
      </c>
    </row>
    <row r="193" spans="10:13">
      <c r="J193" t="str">
        <f t="shared" si="7"/>
        <v/>
      </c>
      <c r="K193" t="str">
        <f t="shared" si="8"/>
        <v/>
      </c>
      <c r="M193" s="8" t="str">
        <f t="shared" si="9"/>
        <v/>
      </c>
    </row>
    <row r="194" spans="10:13">
      <c r="J194" t="str">
        <f t="shared" si="7"/>
        <v/>
      </c>
      <c r="K194" t="str">
        <f t="shared" si="8"/>
        <v/>
      </c>
      <c r="M194" s="8" t="str">
        <f t="shared" si="9"/>
        <v/>
      </c>
    </row>
    <row r="195" spans="10:13">
      <c r="J195" t="str">
        <f t="shared" si="7"/>
        <v/>
      </c>
      <c r="K195" t="str">
        <f t="shared" si="8"/>
        <v/>
      </c>
      <c r="M195" s="8" t="str">
        <f t="shared" si="9"/>
        <v/>
      </c>
    </row>
    <row r="196" spans="10:13">
      <c r="J196" t="str">
        <f t="shared" si="7"/>
        <v/>
      </c>
      <c r="K196" t="str">
        <f t="shared" si="8"/>
        <v/>
      </c>
      <c r="M196" s="8" t="str">
        <f t="shared" si="9"/>
        <v/>
      </c>
    </row>
    <row r="197" spans="10:13">
      <c r="J197" t="str">
        <f t="shared" si="7"/>
        <v/>
      </c>
      <c r="K197" t="str">
        <f t="shared" si="8"/>
        <v/>
      </c>
      <c r="M197" s="8" t="str">
        <f t="shared" si="9"/>
        <v/>
      </c>
    </row>
    <row r="198" spans="10:13">
      <c r="J198" t="str">
        <f t="shared" si="7"/>
        <v/>
      </c>
      <c r="K198" t="str">
        <f t="shared" si="8"/>
        <v/>
      </c>
      <c r="M198" s="8" t="str">
        <f t="shared" si="9"/>
        <v/>
      </c>
    </row>
    <row r="199" spans="10:13">
      <c r="J199" t="str">
        <f t="shared" ref="J199:J262" si="10">IF($I199="B","Baixa",IF($I199="M","Média",IF($I199="","","Alta")))</f>
        <v/>
      </c>
      <c r="K199" t="str">
        <f t="shared" ref="K199:K262" si="11">IF(ISBLANK(F199),"",IF(F199="ALI",IF(I199="B",7,IF(I199="M",10,15)),IF(F199="AIE",IF(I199="B",5,IF(I199="M",7,10)),IF(F199="SE",IF(I199="B",4,IF(I199="M",5,7)),IF(OR(F199="EE",F199="CE"),IF(I199="B",3,IF(I199="M",4,6)))))))</f>
        <v/>
      </c>
      <c r="M199" s="8" t="str">
        <f t="shared" si="9"/>
        <v/>
      </c>
    </row>
    <row r="200" spans="10:13">
      <c r="J200" t="str">
        <f t="shared" si="10"/>
        <v/>
      </c>
      <c r="K200" t="str">
        <f t="shared" si="11"/>
        <v/>
      </c>
      <c r="M200" s="8" t="str">
        <f t="shared" ref="M200:M263" si="12">IF(OR(E200="",E200="Refinamento"),"",K200*L200)</f>
        <v/>
      </c>
    </row>
    <row r="201" spans="10:13">
      <c r="J201" t="str">
        <f t="shared" si="10"/>
        <v/>
      </c>
      <c r="K201" t="str">
        <f t="shared" si="11"/>
        <v/>
      </c>
      <c r="M201" s="8" t="str">
        <f t="shared" si="12"/>
        <v/>
      </c>
    </row>
    <row r="202" spans="10:13">
      <c r="J202" t="str">
        <f t="shared" si="10"/>
        <v/>
      </c>
      <c r="K202" t="str">
        <f t="shared" si="11"/>
        <v/>
      </c>
      <c r="M202" s="8" t="str">
        <f t="shared" si="12"/>
        <v/>
      </c>
    </row>
    <row r="203" spans="10:13">
      <c r="J203" t="str">
        <f t="shared" si="10"/>
        <v/>
      </c>
      <c r="K203" t="str">
        <f t="shared" si="11"/>
        <v/>
      </c>
      <c r="M203" s="8" t="str">
        <f t="shared" si="12"/>
        <v/>
      </c>
    </row>
    <row r="204" spans="10:13">
      <c r="J204" t="str">
        <f t="shared" si="10"/>
        <v/>
      </c>
      <c r="K204" t="str">
        <f t="shared" si="11"/>
        <v/>
      </c>
      <c r="M204" s="8" t="str">
        <f t="shared" si="12"/>
        <v/>
      </c>
    </row>
    <row r="205" spans="10:13">
      <c r="J205" t="str">
        <f t="shared" si="10"/>
        <v/>
      </c>
      <c r="K205" t="str">
        <f t="shared" si="11"/>
        <v/>
      </c>
      <c r="M205" s="8" t="str">
        <f t="shared" si="12"/>
        <v/>
      </c>
    </row>
    <row r="206" spans="10:13">
      <c r="J206" t="str">
        <f t="shared" si="10"/>
        <v/>
      </c>
      <c r="K206" t="str">
        <f t="shared" si="11"/>
        <v/>
      </c>
      <c r="M206" s="8" t="str">
        <f t="shared" si="12"/>
        <v/>
      </c>
    </row>
    <row r="207" spans="10:13">
      <c r="J207" t="str">
        <f t="shared" si="10"/>
        <v/>
      </c>
      <c r="K207" t="str">
        <f t="shared" si="11"/>
        <v/>
      </c>
      <c r="M207" s="8" t="str">
        <f t="shared" si="12"/>
        <v/>
      </c>
    </row>
    <row r="208" spans="10:13">
      <c r="J208" t="str">
        <f t="shared" si="10"/>
        <v/>
      </c>
      <c r="K208" t="str">
        <f t="shared" si="11"/>
        <v/>
      </c>
      <c r="M208" s="8" t="str">
        <f t="shared" si="12"/>
        <v/>
      </c>
    </row>
    <row r="209" spans="10:13">
      <c r="J209" t="str">
        <f t="shared" si="10"/>
        <v/>
      </c>
      <c r="K209" t="str">
        <f t="shared" si="11"/>
        <v/>
      </c>
      <c r="M209" s="8" t="str">
        <f t="shared" si="12"/>
        <v/>
      </c>
    </row>
    <row r="210" spans="10:13">
      <c r="J210" t="str">
        <f t="shared" si="10"/>
        <v/>
      </c>
      <c r="K210" t="str">
        <f t="shared" si="11"/>
        <v/>
      </c>
      <c r="M210" s="8" t="str">
        <f t="shared" si="12"/>
        <v/>
      </c>
    </row>
    <row r="211" spans="10:13">
      <c r="J211" t="str">
        <f t="shared" si="10"/>
        <v/>
      </c>
      <c r="K211" t="str">
        <f t="shared" si="11"/>
        <v/>
      </c>
      <c r="M211" s="8" t="str">
        <f t="shared" si="12"/>
        <v/>
      </c>
    </row>
    <row r="212" spans="10:13">
      <c r="J212" t="str">
        <f t="shared" si="10"/>
        <v/>
      </c>
      <c r="K212" t="str">
        <f t="shared" si="11"/>
        <v/>
      </c>
      <c r="M212" s="8" t="str">
        <f t="shared" si="12"/>
        <v/>
      </c>
    </row>
    <row r="213" spans="10:13">
      <c r="J213" t="str">
        <f t="shared" si="10"/>
        <v/>
      </c>
      <c r="K213" t="str">
        <f t="shared" si="11"/>
        <v/>
      </c>
      <c r="M213" s="8" t="str">
        <f t="shared" si="12"/>
        <v/>
      </c>
    </row>
    <row r="214" spans="10:13">
      <c r="J214" t="str">
        <f t="shared" si="10"/>
        <v/>
      </c>
      <c r="K214" t="str">
        <f t="shared" si="11"/>
        <v/>
      </c>
      <c r="M214" s="8" t="str">
        <f t="shared" si="12"/>
        <v/>
      </c>
    </row>
    <row r="215" spans="10:13">
      <c r="J215" t="str">
        <f t="shared" si="10"/>
        <v/>
      </c>
      <c r="K215" t="str">
        <f t="shared" si="11"/>
        <v/>
      </c>
      <c r="M215" s="8" t="str">
        <f t="shared" si="12"/>
        <v/>
      </c>
    </row>
    <row r="216" spans="10:13">
      <c r="J216" t="str">
        <f t="shared" si="10"/>
        <v/>
      </c>
      <c r="K216" t="str">
        <f t="shared" si="11"/>
        <v/>
      </c>
      <c r="M216" s="8" t="str">
        <f t="shared" si="12"/>
        <v/>
      </c>
    </row>
    <row r="217" spans="10:13">
      <c r="J217" t="str">
        <f t="shared" si="10"/>
        <v/>
      </c>
      <c r="K217" t="str">
        <f t="shared" si="11"/>
        <v/>
      </c>
      <c r="M217" s="8" t="str">
        <f t="shared" si="12"/>
        <v/>
      </c>
    </row>
    <row r="218" spans="10:13">
      <c r="J218" t="str">
        <f t="shared" si="10"/>
        <v/>
      </c>
      <c r="K218" t="str">
        <f t="shared" si="11"/>
        <v/>
      </c>
      <c r="M218" s="8" t="str">
        <f t="shared" si="12"/>
        <v/>
      </c>
    </row>
    <row r="219" spans="10:13">
      <c r="J219" t="str">
        <f t="shared" si="10"/>
        <v/>
      </c>
      <c r="K219" t="str">
        <f t="shared" si="11"/>
        <v/>
      </c>
      <c r="M219" s="8" t="str">
        <f t="shared" si="12"/>
        <v/>
      </c>
    </row>
    <row r="220" spans="10:13">
      <c r="J220" t="str">
        <f t="shared" si="10"/>
        <v/>
      </c>
      <c r="K220" t="str">
        <f t="shared" si="11"/>
        <v/>
      </c>
      <c r="M220" s="8" t="str">
        <f t="shared" si="12"/>
        <v/>
      </c>
    </row>
    <row r="221" spans="10:13">
      <c r="J221" t="str">
        <f t="shared" si="10"/>
        <v/>
      </c>
      <c r="K221" t="str">
        <f t="shared" si="11"/>
        <v/>
      </c>
      <c r="M221" s="8" t="str">
        <f t="shared" si="12"/>
        <v/>
      </c>
    </row>
    <row r="222" spans="10:13">
      <c r="J222" t="str">
        <f t="shared" si="10"/>
        <v/>
      </c>
      <c r="K222" t="str">
        <f t="shared" si="11"/>
        <v/>
      </c>
      <c r="M222" s="8" t="str">
        <f t="shared" si="12"/>
        <v/>
      </c>
    </row>
    <row r="223" spans="10:13">
      <c r="J223" t="str">
        <f t="shared" si="10"/>
        <v/>
      </c>
      <c r="K223" t="str">
        <f t="shared" si="11"/>
        <v/>
      </c>
      <c r="M223" s="8" t="str">
        <f t="shared" si="12"/>
        <v/>
      </c>
    </row>
    <row r="224" spans="10:13">
      <c r="J224" t="str">
        <f t="shared" si="10"/>
        <v/>
      </c>
      <c r="K224" t="str">
        <f t="shared" si="11"/>
        <v/>
      </c>
      <c r="M224" s="8" t="str">
        <f t="shared" si="12"/>
        <v/>
      </c>
    </row>
    <row r="225" spans="10:13">
      <c r="J225" t="str">
        <f t="shared" si="10"/>
        <v/>
      </c>
      <c r="K225" t="str">
        <f t="shared" si="11"/>
        <v/>
      </c>
      <c r="M225" s="8" t="str">
        <f t="shared" si="12"/>
        <v/>
      </c>
    </row>
    <row r="226" spans="10:13">
      <c r="J226" t="str">
        <f t="shared" si="10"/>
        <v/>
      </c>
      <c r="K226" t="str">
        <f t="shared" si="11"/>
        <v/>
      </c>
      <c r="M226" s="8" t="str">
        <f t="shared" si="12"/>
        <v/>
      </c>
    </row>
    <row r="227" spans="10:13">
      <c r="J227" t="str">
        <f t="shared" si="10"/>
        <v/>
      </c>
      <c r="K227" t="str">
        <f t="shared" si="11"/>
        <v/>
      </c>
      <c r="M227" s="8" t="str">
        <f t="shared" si="12"/>
        <v/>
      </c>
    </row>
    <row r="228" spans="10:13">
      <c r="J228" t="str">
        <f t="shared" si="10"/>
        <v/>
      </c>
      <c r="K228" t="str">
        <f t="shared" si="11"/>
        <v/>
      </c>
      <c r="M228" s="8" t="str">
        <f t="shared" si="12"/>
        <v/>
      </c>
    </row>
    <row r="229" spans="10:13">
      <c r="J229" t="str">
        <f t="shared" si="10"/>
        <v/>
      </c>
      <c r="K229" t="str">
        <f t="shared" si="11"/>
        <v/>
      </c>
      <c r="M229" s="8" t="str">
        <f t="shared" si="12"/>
        <v/>
      </c>
    </row>
    <row r="230" spans="10:13">
      <c r="J230" t="str">
        <f t="shared" si="10"/>
        <v/>
      </c>
      <c r="K230" t="str">
        <f t="shared" si="11"/>
        <v/>
      </c>
      <c r="M230" s="8" t="str">
        <f t="shared" si="12"/>
        <v/>
      </c>
    </row>
    <row r="231" spans="10:13">
      <c r="J231" t="str">
        <f t="shared" si="10"/>
        <v/>
      </c>
      <c r="K231" t="str">
        <f t="shared" si="11"/>
        <v/>
      </c>
      <c r="M231" s="8" t="str">
        <f t="shared" si="12"/>
        <v/>
      </c>
    </row>
    <row r="232" spans="10:13">
      <c r="J232" t="str">
        <f t="shared" si="10"/>
        <v/>
      </c>
      <c r="K232" t="str">
        <f t="shared" si="11"/>
        <v/>
      </c>
      <c r="M232" s="8" t="str">
        <f t="shared" si="12"/>
        <v/>
      </c>
    </row>
    <row r="233" spans="10:13">
      <c r="J233" t="str">
        <f t="shared" si="10"/>
        <v/>
      </c>
      <c r="K233" t="str">
        <f t="shared" si="11"/>
        <v/>
      </c>
      <c r="M233" s="8" t="str">
        <f t="shared" si="12"/>
        <v/>
      </c>
    </row>
    <row r="234" spans="10:13">
      <c r="J234" t="str">
        <f t="shared" si="10"/>
        <v/>
      </c>
      <c r="K234" t="str">
        <f t="shared" si="11"/>
        <v/>
      </c>
      <c r="M234" s="8" t="str">
        <f t="shared" si="12"/>
        <v/>
      </c>
    </row>
    <row r="235" spans="10:13">
      <c r="J235" t="str">
        <f t="shared" si="10"/>
        <v/>
      </c>
      <c r="K235" t="str">
        <f t="shared" si="11"/>
        <v/>
      </c>
      <c r="M235" s="8" t="str">
        <f t="shared" si="12"/>
        <v/>
      </c>
    </row>
    <row r="236" spans="10:13">
      <c r="J236" t="str">
        <f t="shared" si="10"/>
        <v/>
      </c>
      <c r="K236" t="str">
        <f t="shared" si="11"/>
        <v/>
      </c>
      <c r="M236" s="8" t="str">
        <f t="shared" si="12"/>
        <v/>
      </c>
    </row>
    <row r="237" spans="10:13">
      <c r="J237" t="str">
        <f t="shared" si="10"/>
        <v/>
      </c>
      <c r="K237" t="str">
        <f t="shared" si="11"/>
        <v/>
      </c>
      <c r="M237" s="8" t="str">
        <f t="shared" si="12"/>
        <v/>
      </c>
    </row>
    <row r="238" spans="10:13">
      <c r="J238" t="str">
        <f t="shared" si="10"/>
        <v/>
      </c>
      <c r="K238" t="str">
        <f t="shared" si="11"/>
        <v/>
      </c>
      <c r="M238" s="8" t="str">
        <f t="shared" si="12"/>
        <v/>
      </c>
    </row>
    <row r="239" spans="10:13">
      <c r="J239" t="str">
        <f t="shared" si="10"/>
        <v/>
      </c>
      <c r="K239" t="str">
        <f t="shared" si="11"/>
        <v/>
      </c>
      <c r="M239" s="8" t="str">
        <f t="shared" si="12"/>
        <v/>
      </c>
    </row>
    <row r="240" spans="10:13">
      <c r="J240" t="str">
        <f t="shared" si="10"/>
        <v/>
      </c>
      <c r="K240" t="str">
        <f t="shared" si="11"/>
        <v/>
      </c>
      <c r="M240" s="8" t="str">
        <f t="shared" si="12"/>
        <v/>
      </c>
    </row>
    <row r="241" spans="10:13">
      <c r="J241" t="str">
        <f t="shared" si="10"/>
        <v/>
      </c>
      <c r="K241" t="str">
        <f t="shared" si="11"/>
        <v/>
      </c>
      <c r="M241" s="8" t="str">
        <f t="shared" si="12"/>
        <v/>
      </c>
    </row>
    <row r="242" spans="10:13">
      <c r="J242" t="str">
        <f t="shared" si="10"/>
        <v/>
      </c>
      <c r="K242" t="str">
        <f t="shared" si="11"/>
        <v/>
      </c>
      <c r="M242" s="8" t="str">
        <f t="shared" si="12"/>
        <v/>
      </c>
    </row>
    <row r="243" spans="10:13">
      <c r="J243" t="str">
        <f t="shared" si="10"/>
        <v/>
      </c>
      <c r="K243" t="str">
        <f t="shared" si="11"/>
        <v/>
      </c>
      <c r="M243" s="8" t="str">
        <f t="shared" si="12"/>
        <v/>
      </c>
    </row>
    <row r="244" spans="10:13">
      <c r="J244" t="str">
        <f t="shared" si="10"/>
        <v/>
      </c>
      <c r="K244" t="str">
        <f t="shared" si="11"/>
        <v/>
      </c>
      <c r="M244" s="8" t="str">
        <f t="shared" si="12"/>
        <v/>
      </c>
    </row>
    <row r="245" spans="10:13">
      <c r="J245" t="str">
        <f t="shared" si="10"/>
        <v/>
      </c>
      <c r="K245" t="str">
        <f t="shared" si="11"/>
        <v/>
      </c>
      <c r="M245" s="8" t="str">
        <f t="shared" si="12"/>
        <v/>
      </c>
    </row>
    <row r="246" spans="10:13">
      <c r="J246" t="str">
        <f t="shared" si="10"/>
        <v/>
      </c>
      <c r="K246" t="str">
        <f t="shared" si="11"/>
        <v/>
      </c>
      <c r="M246" s="8" t="str">
        <f t="shared" si="12"/>
        <v/>
      </c>
    </row>
    <row r="247" spans="10:13">
      <c r="J247" t="str">
        <f t="shared" si="10"/>
        <v/>
      </c>
      <c r="K247" t="str">
        <f t="shared" si="11"/>
        <v/>
      </c>
      <c r="M247" s="8" t="str">
        <f t="shared" si="12"/>
        <v/>
      </c>
    </row>
    <row r="248" spans="10:13">
      <c r="J248" t="str">
        <f t="shared" si="10"/>
        <v/>
      </c>
      <c r="K248" t="str">
        <f t="shared" si="11"/>
        <v/>
      </c>
      <c r="M248" s="8" t="str">
        <f t="shared" si="12"/>
        <v/>
      </c>
    </row>
    <row r="249" spans="10:13">
      <c r="J249" t="str">
        <f t="shared" si="10"/>
        <v/>
      </c>
      <c r="K249" t="str">
        <f t="shared" si="11"/>
        <v/>
      </c>
      <c r="M249" s="8" t="str">
        <f t="shared" si="12"/>
        <v/>
      </c>
    </row>
    <row r="250" spans="10:13">
      <c r="J250" t="str">
        <f t="shared" si="10"/>
        <v/>
      </c>
      <c r="K250" t="str">
        <f t="shared" si="11"/>
        <v/>
      </c>
      <c r="M250" s="8" t="str">
        <f t="shared" si="12"/>
        <v/>
      </c>
    </row>
    <row r="251" spans="10:13">
      <c r="J251" t="str">
        <f t="shared" si="10"/>
        <v/>
      </c>
      <c r="K251" t="str">
        <f t="shared" si="11"/>
        <v/>
      </c>
      <c r="M251" s="8" t="str">
        <f t="shared" si="12"/>
        <v/>
      </c>
    </row>
    <row r="252" spans="10:13">
      <c r="J252" t="str">
        <f t="shared" si="10"/>
        <v/>
      </c>
      <c r="K252" t="str">
        <f t="shared" si="11"/>
        <v/>
      </c>
      <c r="M252" s="8" t="str">
        <f t="shared" si="12"/>
        <v/>
      </c>
    </row>
    <row r="253" spans="10:13">
      <c r="J253" t="str">
        <f t="shared" si="10"/>
        <v/>
      </c>
      <c r="K253" t="str">
        <f t="shared" si="11"/>
        <v/>
      </c>
      <c r="M253" s="8" t="str">
        <f t="shared" si="12"/>
        <v/>
      </c>
    </row>
    <row r="254" spans="10:13">
      <c r="J254" t="str">
        <f t="shared" si="10"/>
        <v/>
      </c>
      <c r="K254" t="str">
        <f t="shared" si="11"/>
        <v/>
      </c>
      <c r="M254" s="8" t="str">
        <f t="shared" si="12"/>
        <v/>
      </c>
    </row>
    <row r="255" spans="10:13">
      <c r="J255" t="str">
        <f t="shared" si="10"/>
        <v/>
      </c>
      <c r="K255" t="str">
        <f t="shared" si="11"/>
        <v/>
      </c>
      <c r="M255" s="8" t="str">
        <f t="shared" si="12"/>
        <v/>
      </c>
    </row>
    <row r="256" spans="10:13">
      <c r="J256" t="str">
        <f t="shared" si="10"/>
        <v/>
      </c>
      <c r="K256" t="str">
        <f t="shared" si="11"/>
        <v/>
      </c>
      <c r="M256" s="8" t="str">
        <f t="shared" si="12"/>
        <v/>
      </c>
    </row>
    <row r="257" spans="10:13">
      <c r="J257" t="str">
        <f t="shared" si="10"/>
        <v/>
      </c>
      <c r="K257" t="str">
        <f t="shared" si="11"/>
        <v/>
      </c>
      <c r="M257" s="8" t="str">
        <f t="shared" si="12"/>
        <v/>
      </c>
    </row>
    <row r="258" spans="10:13">
      <c r="J258" t="str">
        <f t="shared" si="10"/>
        <v/>
      </c>
      <c r="K258" t="str">
        <f t="shared" si="11"/>
        <v/>
      </c>
      <c r="M258" s="8" t="str">
        <f t="shared" si="12"/>
        <v/>
      </c>
    </row>
    <row r="259" spans="10:13">
      <c r="J259" t="str">
        <f t="shared" si="10"/>
        <v/>
      </c>
      <c r="K259" t="str">
        <f t="shared" si="11"/>
        <v/>
      </c>
      <c r="M259" s="8" t="str">
        <f t="shared" si="12"/>
        <v/>
      </c>
    </row>
    <row r="260" spans="10:13">
      <c r="J260" t="str">
        <f t="shared" si="10"/>
        <v/>
      </c>
      <c r="K260" t="str">
        <f t="shared" si="11"/>
        <v/>
      </c>
      <c r="M260" s="8" t="str">
        <f t="shared" si="12"/>
        <v/>
      </c>
    </row>
    <row r="261" spans="10:13">
      <c r="J261" t="str">
        <f t="shared" si="10"/>
        <v/>
      </c>
      <c r="K261" t="str">
        <f t="shared" si="11"/>
        <v/>
      </c>
      <c r="M261" s="8" t="str">
        <f t="shared" si="12"/>
        <v/>
      </c>
    </row>
    <row r="262" spans="10:13">
      <c r="J262" t="str">
        <f t="shared" si="10"/>
        <v/>
      </c>
      <c r="K262" t="str">
        <f t="shared" si="11"/>
        <v/>
      </c>
      <c r="M262" s="8" t="str">
        <f t="shared" si="12"/>
        <v/>
      </c>
    </row>
    <row r="263" spans="10:13">
      <c r="J263" t="str">
        <f t="shared" ref="J263:J326" si="13">IF($I263="B","Baixa",IF($I263="M","Média",IF($I263="","","Alta")))</f>
        <v/>
      </c>
      <c r="K263" t="str">
        <f t="shared" ref="K263:K326" si="14">IF(ISBLANK(F263),"",IF(F263="ALI",IF(I263="B",7,IF(I263="M",10,15)),IF(F263="AIE",IF(I263="B",5,IF(I263="M",7,10)),IF(F263="SE",IF(I263="B",4,IF(I263="M",5,7)),IF(OR(F263="EE",F263="CE"),IF(I263="B",3,IF(I263="M",4,6)))))))</f>
        <v/>
      </c>
      <c r="M263" s="8" t="str">
        <f t="shared" si="12"/>
        <v/>
      </c>
    </row>
    <row r="264" spans="10:13">
      <c r="J264" t="str">
        <f t="shared" si="13"/>
        <v/>
      </c>
      <c r="K264" t="str">
        <f t="shared" si="14"/>
        <v/>
      </c>
      <c r="M264" s="8" t="str">
        <f t="shared" ref="M264:M327" si="15">IF(OR(E264="",E264="Refinamento"),"",K264*L264)</f>
        <v/>
      </c>
    </row>
    <row r="265" spans="10:13">
      <c r="J265" t="str">
        <f t="shared" si="13"/>
        <v/>
      </c>
      <c r="K265" t="str">
        <f t="shared" si="14"/>
        <v/>
      </c>
      <c r="M265" s="8" t="str">
        <f t="shared" si="15"/>
        <v/>
      </c>
    </row>
    <row r="266" spans="10:13">
      <c r="J266" t="str">
        <f t="shared" si="13"/>
        <v/>
      </c>
      <c r="K266" t="str">
        <f t="shared" si="14"/>
        <v/>
      </c>
      <c r="M266" s="8" t="str">
        <f t="shared" si="15"/>
        <v/>
      </c>
    </row>
    <row r="267" spans="10:13">
      <c r="J267" t="str">
        <f t="shared" si="13"/>
        <v/>
      </c>
      <c r="K267" t="str">
        <f t="shared" si="14"/>
        <v/>
      </c>
      <c r="M267" s="8" t="str">
        <f t="shared" si="15"/>
        <v/>
      </c>
    </row>
    <row r="268" spans="10:13">
      <c r="J268" t="str">
        <f t="shared" si="13"/>
        <v/>
      </c>
      <c r="K268" t="str">
        <f t="shared" si="14"/>
        <v/>
      </c>
      <c r="M268" s="8" t="str">
        <f t="shared" si="15"/>
        <v/>
      </c>
    </row>
    <row r="269" spans="10:13">
      <c r="J269" t="str">
        <f t="shared" si="13"/>
        <v/>
      </c>
      <c r="K269" t="str">
        <f t="shared" si="14"/>
        <v/>
      </c>
      <c r="M269" s="8" t="str">
        <f t="shared" si="15"/>
        <v/>
      </c>
    </row>
    <row r="270" spans="10:13">
      <c r="J270" t="str">
        <f t="shared" si="13"/>
        <v/>
      </c>
      <c r="K270" t="str">
        <f t="shared" si="14"/>
        <v/>
      </c>
      <c r="M270" s="8" t="str">
        <f t="shared" si="15"/>
        <v/>
      </c>
    </row>
    <row r="271" spans="10:13">
      <c r="J271" t="str">
        <f t="shared" si="13"/>
        <v/>
      </c>
      <c r="K271" t="str">
        <f t="shared" si="14"/>
        <v/>
      </c>
      <c r="M271" s="8" t="str">
        <f t="shared" si="15"/>
        <v/>
      </c>
    </row>
    <row r="272" spans="10:13">
      <c r="J272" t="str">
        <f t="shared" si="13"/>
        <v/>
      </c>
      <c r="K272" t="str">
        <f t="shared" si="14"/>
        <v/>
      </c>
      <c r="M272" s="8" t="str">
        <f t="shared" si="15"/>
        <v/>
      </c>
    </row>
    <row r="273" spans="10:13">
      <c r="J273" t="str">
        <f t="shared" si="13"/>
        <v/>
      </c>
      <c r="K273" t="str">
        <f t="shared" si="14"/>
        <v/>
      </c>
      <c r="M273" s="8" t="str">
        <f t="shared" si="15"/>
        <v/>
      </c>
    </row>
    <row r="274" spans="10:13">
      <c r="J274" t="str">
        <f t="shared" si="13"/>
        <v/>
      </c>
      <c r="K274" t="str">
        <f t="shared" si="14"/>
        <v/>
      </c>
      <c r="M274" s="8" t="str">
        <f t="shared" si="15"/>
        <v/>
      </c>
    </row>
    <row r="275" spans="10:13">
      <c r="J275" t="str">
        <f t="shared" si="13"/>
        <v/>
      </c>
      <c r="K275" t="str">
        <f t="shared" si="14"/>
        <v/>
      </c>
      <c r="M275" s="8" t="str">
        <f t="shared" si="15"/>
        <v/>
      </c>
    </row>
    <row r="276" spans="10:13">
      <c r="J276" t="str">
        <f t="shared" si="13"/>
        <v/>
      </c>
      <c r="K276" t="str">
        <f t="shared" si="14"/>
        <v/>
      </c>
      <c r="M276" s="8" t="str">
        <f t="shared" si="15"/>
        <v/>
      </c>
    </row>
    <row r="277" spans="10:13">
      <c r="J277" t="str">
        <f t="shared" si="13"/>
        <v/>
      </c>
      <c r="K277" t="str">
        <f t="shared" si="14"/>
        <v/>
      </c>
      <c r="M277" s="8" t="str">
        <f t="shared" si="15"/>
        <v/>
      </c>
    </row>
    <row r="278" spans="10:13">
      <c r="J278" t="str">
        <f t="shared" si="13"/>
        <v/>
      </c>
      <c r="K278" t="str">
        <f t="shared" si="14"/>
        <v/>
      </c>
      <c r="M278" s="8" t="str">
        <f t="shared" si="15"/>
        <v/>
      </c>
    </row>
    <row r="279" spans="10:13">
      <c r="J279" t="str">
        <f t="shared" si="13"/>
        <v/>
      </c>
      <c r="K279" t="str">
        <f t="shared" si="14"/>
        <v/>
      </c>
      <c r="M279" s="8" t="str">
        <f t="shared" si="15"/>
        <v/>
      </c>
    </row>
    <row r="280" spans="10:13">
      <c r="J280" t="str">
        <f t="shared" si="13"/>
        <v/>
      </c>
      <c r="K280" t="str">
        <f t="shared" si="14"/>
        <v/>
      </c>
      <c r="M280" s="8" t="str">
        <f t="shared" si="15"/>
        <v/>
      </c>
    </row>
    <row r="281" spans="10:13">
      <c r="J281" t="str">
        <f t="shared" si="13"/>
        <v/>
      </c>
      <c r="K281" t="str">
        <f t="shared" si="14"/>
        <v/>
      </c>
      <c r="M281" s="8" t="str">
        <f t="shared" si="15"/>
        <v/>
      </c>
    </row>
    <row r="282" spans="10:13">
      <c r="J282" t="str">
        <f t="shared" si="13"/>
        <v/>
      </c>
      <c r="K282" t="str">
        <f t="shared" si="14"/>
        <v/>
      </c>
      <c r="M282" s="8" t="str">
        <f t="shared" si="15"/>
        <v/>
      </c>
    </row>
    <row r="283" spans="10:13">
      <c r="J283" t="str">
        <f t="shared" si="13"/>
        <v/>
      </c>
      <c r="K283" t="str">
        <f t="shared" si="14"/>
        <v/>
      </c>
      <c r="M283" s="8" t="str">
        <f t="shared" si="15"/>
        <v/>
      </c>
    </row>
    <row r="284" spans="10:13">
      <c r="J284" t="str">
        <f t="shared" si="13"/>
        <v/>
      </c>
      <c r="K284" t="str">
        <f t="shared" si="14"/>
        <v/>
      </c>
      <c r="M284" s="8" t="str">
        <f t="shared" si="15"/>
        <v/>
      </c>
    </row>
    <row r="285" spans="10:13">
      <c r="J285" t="str">
        <f t="shared" si="13"/>
        <v/>
      </c>
      <c r="K285" t="str">
        <f t="shared" si="14"/>
        <v/>
      </c>
      <c r="M285" s="8" t="str">
        <f t="shared" si="15"/>
        <v/>
      </c>
    </row>
    <row r="286" spans="10:13">
      <c r="J286" t="str">
        <f t="shared" si="13"/>
        <v/>
      </c>
      <c r="K286" t="str">
        <f t="shared" si="14"/>
        <v/>
      </c>
      <c r="M286" s="8" t="str">
        <f t="shared" si="15"/>
        <v/>
      </c>
    </row>
    <row r="287" spans="10:13">
      <c r="J287" t="str">
        <f t="shared" si="13"/>
        <v/>
      </c>
      <c r="K287" t="str">
        <f t="shared" si="14"/>
        <v/>
      </c>
      <c r="M287" s="8" t="str">
        <f t="shared" si="15"/>
        <v/>
      </c>
    </row>
    <row r="288" spans="10:13">
      <c r="J288" t="str">
        <f t="shared" si="13"/>
        <v/>
      </c>
      <c r="K288" t="str">
        <f t="shared" si="14"/>
        <v/>
      </c>
      <c r="M288" s="8" t="str">
        <f t="shared" si="15"/>
        <v/>
      </c>
    </row>
    <row r="289" spans="10:13">
      <c r="J289" t="str">
        <f t="shared" si="13"/>
        <v/>
      </c>
      <c r="K289" t="str">
        <f t="shared" si="14"/>
        <v/>
      </c>
      <c r="M289" s="8" t="str">
        <f t="shared" si="15"/>
        <v/>
      </c>
    </row>
    <row r="290" spans="10:13">
      <c r="J290" t="str">
        <f t="shared" si="13"/>
        <v/>
      </c>
      <c r="K290" t="str">
        <f t="shared" si="14"/>
        <v/>
      </c>
      <c r="M290" s="8" t="str">
        <f t="shared" si="15"/>
        <v/>
      </c>
    </row>
    <row r="291" spans="10:13">
      <c r="J291" t="str">
        <f t="shared" si="13"/>
        <v/>
      </c>
      <c r="K291" t="str">
        <f t="shared" si="14"/>
        <v/>
      </c>
      <c r="M291" s="8" t="str">
        <f t="shared" si="15"/>
        <v/>
      </c>
    </row>
    <row r="292" spans="10:13">
      <c r="J292" t="str">
        <f t="shared" si="13"/>
        <v/>
      </c>
      <c r="K292" t="str">
        <f t="shared" si="14"/>
        <v/>
      </c>
      <c r="M292" s="8" t="str">
        <f t="shared" si="15"/>
        <v/>
      </c>
    </row>
    <row r="293" spans="10:13">
      <c r="J293" t="str">
        <f t="shared" si="13"/>
        <v/>
      </c>
      <c r="K293" t="str">
        <f t="shared" si="14"/>
        <v/>
      </c>
      <c r="M293" s="8" t="str">
        <f t="shared" si="15"/>
        <v/>
      </c>
    </row>
    <row r="294" spans="10:13">
      <c r="J294" t="str">
        <f t="shared" si="13"/>
        <v/>
      </c>
      <c r="K294" t="str">
        <f t="shared" si="14"/>
        <v/>
      </c>
      <c r="M294" s="8" t="str">
        <f t="shared" si="15"/>
        <v/>
      </c>
    </row>
    <row r="295" spans="10:13">
      <c r="J295" t="str">
        <f t="shared" si="13"/>
        <v/>
      </c>
      <c r="K295" t="str">
        <f t="shared" si="14"/>
        <v/>
      </c>
      <c r="M295" s="8" t="str">
        <f t="shared" si="15"/>
        <v/>
      </c>
    </row>
    <row r="296" spans="10:13">
      <c r="J296" t="str">
        <f t="shared" si="13"/>
        <v/>
      </c>
      <c r="K296" t="str">
        <f t="shared" si="14"/>
        <v/>
      </c>
      <c r="M296" s="8" t="str">
        <f t="shared" si="15"/>
        <v/>
      </c>
    </row>
    <row r="297" spans="10:13">
      <c r="J297" t="str">
        <f t="shared" si="13"/>
        <v/>
      </c>
      <c r="K297" t="str">
        <f t="shared" si="14"/>
        <v/>
      </c>
      <c r="M297" s="8" t="str">
        <f t="shared" si="15"/>
        <v/>
      </c>
    </row>
    <row r="298" spans="10:13">
      <c r="J298" t="str">
        <f t="shared" si="13"/>
        <v/>
      </c>
      <c r="K298" t="str">
        <f t="shared" si="14"/>
        <v/>
      </c>
      <c r="M298" s="8" t="str">
        <f t="shared" si="15"/>
        <v/>
      </c>
    </row>
    <row r="299" spans="10:13">
      <c r="J299" t="str">
        <f t="shared" si="13"/>
        <v/>
      </c>
      <c r="K299" t="str">
        <f t="shared" si="14"/>
        <v/>
      </c>
      <c r="M299" s="8" t="str">
        <f t="shared" si="15"/>
        <v/>
      </c>
    </row>
    <row r="300" spans="10:13">
      <c r="J300" t="str">
        <f t="shared" si="13"/>
        <v/>
      </c>
      <c r="K300" t="str">
        <f t="shared" si="14"/>
        <v/>
      </c>
      <c r="M300" s="8" t="str">
        <f t="shared" si="15"/>
        <v/>
      </c>
    </row>
    <row r="301" spans="10:13">
      <c r="J301" t="str">
        <f t="shared" si="13"/>
        <v/>
      </c>
      <c r="K301" t="str">
        <f t="shared" si="14"/>
        <v/>
      </c>
      <c r="M301" s="8" t="str">
        <f t="shared" si="15"/>
        <v/>
      </c>
    </row>
    <row r="302" spans="10:13">
      <c r="J302" t="str">
        <f t="shared" si="13"/>
        <v/>
      </c>
      <c r="K302" t="str">
        <f t="shared" si="14"/>
        <v/>
      </c>
      <c r="M302" s="8" t="str">
        <f t="shared" si="15"/>
        <v/>
      </c>
    </row>
    <row r="303" spans="10:13">
      <c r="J303" t="str">
        <f t="shared" si="13"/>
        <v/>
      </c>
      <c r="K303" t="str">
        <f t="shared" si="14"/>
        <v/>
      </c>
      <c r="M303" s="8" t="str">
        <f t="shared" si="15"/>
        <v/>
      </c>
    </row>
    <row r="304" spans="10:13">
      <c r="J304" t="str">
        <f t="shared" si="13"/>
        <v/>
      </c>
      <c r="K304" t="str">
        <f t="shared" si="14"/>
        <v/>
      </c>
      <c r="M304" s="8" t="str">
        <f t="shared" si="15"/>
        <v/>
      </c>
    </row>
    <row r="305" spans="10:13">
      <c r="J305" t="str">
        <f t="shared" si="13"/>
        <v/>
      </c>
      <c r="K305" t="str">
        <f t="shared" si="14"/>
        <v/>
      </c>
      <c r="M305" s="8" t="str">
        <f t="shared" si="15"/>
        <v/>
      </c>
    </row>
    <row r="306" spans="10:13">
      <c r="J306" t="str">
        <f t="shared" si="13"/>
        <v/>
      </c>
      <c r="K306" t="str">
        <f t="shared" si="14"/>
        <v/>
      </c>
      <c r="M306" s="8" t="str">
        <f t="shared" si="15"/>
        <v/>
      </c>
    </row>
    <row r="307" spans="10:13">
      <c r="J307" t="str">
        <f t="shared" si="13"/>
        <v/>
      </c>
      <c r="K307" t="str">
        <f t="shared" si="14"/>
        <v/>
      </c>
      <c r="M307" s="8" t="str">
        <f t="shared" si="15"/>
        <v/>
      </c>
    </row>
    <row r="308" spans="10:13">
      <c r="J308" t="str">
        <f t="shared" si="13"/>
        <v/>
      </c>
      <c r="K308" t="str">
        <f t="shared" si="14"/>
        <v/>
      </c>
      <c r="M308" s="8" t="str">
        <f t="shared" si="15"/>
        <v/>
      </c>
    </row>
    <row r="309" spans="10:13">
      <c r="J309" t="str">
        <f t="shared" si="13"/>
        <v/>
      </c>
      <c r="K309" t="str">
        <f t="shared" si="14"/>
        <v/>
      </c>
      <c r="M309" s="8" t="str">
        <f t="shared" si="15"/>
        <v/>
      </c>
    </row>
    <row r="310" spans="10:13">
      <c r="J310" t="str">
        <f t="shared" si="13"/>
        <v/>
      </c>
      <c r="K310" t="str">
        <f t="shared" si="14"/>
        <v/>
      </c>
      <c r="M310" s="8" t="str">
        <f t="shared" si="15"/>
        <v/>
      </c>
    </row>
    <row r="311" spans="10:13">
      <c r="J311" t="str">
        <f t="shared" si="13"/>
        <v/>
      </c>
      <c r="K311" t="str">
        <f t="shared" si="14"/>
        <v/>
      </c>
      <c r="M311" s="8" t="str">
        <f t="shared" si="15"/>
        <v/>
      </c>
    </row>
    <row r="312" spans="10:13">
      <c r="J312" t="str">
        <f t="shared" si="13"/>
        <v/>
      </c>
      <c r="K312" t="str">
        <f t="shared" si="14"/>
        <v/>
      </c>
      <c r="M312" s="8" t="str">
        <f t="shared" si="15"/>
        <v/>
      </c>
    </row>
    <row r="313" spans="10:13">
      <c r="J313" t="str">
        <f t="shared" si="13"/>
        <v/>
      </c>
      <c r="K313" t="str">
        <f t="shared" si="14"/>
        <v/>
      </c>
      <c r="M313" s="8" t="str">
        <f t="shared" si="15"/>
        <v/>
      </c>
    </row>
    <row r="314" spans="10:13">
      <c r="J314" t="str">
        <f t="shared" si="13"/>
        <v/>
      </c>
      <c r="K314" t="str">
        <f t="shared" si="14"/>
        <v/>
      </c>
      <c r="M314" s="8" t="str">
        <f t="shared" si="15"/>
        <v/>
      </c>
    </row>
    <row r="315" spans="10:13">
      <c r="J315" t="str">
        <f t="shared" si="13"/>
        <v/>
      </c>
      <c r="K315" t="str">
        <f t="shared" si="14"/>
        <v/>
      </c>
      <c r="M315" s="8" t="str">
        <f t="shared" si="15"/>
        <v/>
      </c>
    </row>
    <row r="316" spans="10:13">
      <c r="J316" t="str">
        <f t="shared" si="13"/>
        <v/>
      </c>
      <c r="K316" t="str">
        <f t="shared" si="14"/>
        <v/>
      </c>
      <c r="M316" s="8" t="str">
        <f t="shared" si="15"/>
        <v/>
      </c>
    </row>
    <row r="317" spans="10:13">
      <c r="J317" t="str">
        <f t="shared" si="13"/>
        <v/>
      </c>
      <c r="K317" t="str">
        <f t="shared" si="14"/>
        <v/>
      </c>
      <c r="M317" s="8" t="str">
        <f t="shared" si="15"/>
        <v/>
      </c>
    </row>
    <row r="318" spans="10:13">
      <c r="J318" t="str">
        <f t="shared" si="13"/>
        <v/>
      </c>
      <c r="K318" t="str">
        <f t="shared" si="14"/>
        <v/>
      </c>
      <c r="M318" s="8" t="str">
        <f t="shared" si="15"/>
        <v/>
      </c>
    </row>
    <row r="319" spans="10:13">
      <c r="J319" t="str">
        <f t="shared" si="13"/>
        <v/>
      </c>
      <c r="K319" t="str">
        <f t="shared" si="14"/>
        <v/>
      </c>
      <c r="M319" s="8" t="str">
        <f t="shared" si="15"/>
        <v/>
      </c>
    </row>
    <row r="320" spans="10:13">
      <c r="J320" t="str">
        <f t="shared" si="13"/>
        <v/>
      </c>
      <c r="K320" t="str">
        <f t="shared" si="14"/>
        <v/>
      </c>
      <c r="M320" s="8" t="str">
        <f t="shared" si="15"/>
        <v/>
      </c>
    </row>
    <row r="321" spans="10:13">
      <c r="J321" t="str">
        <f t="shared" si="13"/>
        <v/>
      </c>
      <c r="K321" t="str">
        <f t="shared" si="14"/>
        <v/>
      </c>
      <c r="M321" s="8" t="str">
        <f t="shared" si="15"/>
        <v/>
      </c>
    </row>
    <row r="322" spans="10:13">
      <c r="J322" t="str">
        <f t="shared" si="13"/>
        <v/>
      </c>
      <c r="K322" t="str">
        <f t="shared" si="14"/>
        <v/>
      </c>
      <c r="M322" s="8" t="str">
        <f t="shared" si="15"/>
        <v/>
      </c>
    </row>
    <row r="323" spans="10:13">
      <c r="J323" t="str">
        <f t="shared" si="13"/>
        <v/>
      </c>
      <c r="K323" t="str">
        <f t="shared" si="14"/>
        <v/>
      </c>
      <c r="M323" s="8" t="str">
        <f t="shared" si="15"/>
        <v/>
      </c>
    </row>
    <row r="324" spans="10:13">
      <c r="J324" t="str">
        <f t="shared" si="13"/>
        <v/>
      </c>
      <c r="K324" t="str">
        <f t="shared" si="14"/>
        <v/>
      </c>
      <c r="M324" s="8" t="str">
        <f t="shared" si="15"/>
        <v/>
      </c>
    </row>
    <row r="325" spans="10:13">
      <c r="J325" t="str">
        <f t="shared" si="13"/>
        <v/>
      </c>
      <c r="K325" t="str">
        <f t="shared" si="14"/>
        <v/>
      </c>
      <c r="M325" s="8" t="str">
        <f t="shared" si="15"/>
        <v/>
      </c>
    </row>
    <row r="326" spans="10:13">
      <c r="J326" t="str">
        <f t="shared" si="13"/>
        <v/>
      </c>
      <c r="K326" t="str">
        <f t="shared" si="14"/>
        <v/>
      </c>
      <c r="M326" s="8" t="str">
        <f t="shared" si="15"/>
        <v/>
      </c>
    </row>
    <row r="327" spans="10:13">
      <c r="J327" t="str">
        <f t="shared" ref="J327:J390" si="16">IF($I327="B","Baixa",IF($I327="M","Média",IF($I327="","","Alta")))</f>
        <v/>
      </c>
      <c r="K327" t="str">
        <f t="shared" ref="K327:K390" si="17">IF(ISBLANK(F327),"",IF(F327="ALI",IF(I327="B",7,IF(I327="M",10,15)),IF(F327="AIE",IF(I327="B",5,IF(I327="M",7,10)),IF(F327="SE",IF(I327="B",4,IF(I327="M",5,7)),IF(OR(F327="EE",F327="CE"),IF(I327="B",3,IF(I327="M",4,6)))))))</f>
        <v/>
      </c>
      <c r="M327" s="8" t="str">
        <f t="shared" si="15"/>
        <v/>
      </c>
    </row>
    <row r="328" spans="10:13">
      <c r="J328" t="str">
        <f t="shared" si="16"/>
        <v/>
      </c>
      <c r="K328" t="str">
        <f t="shared" si="17"/>
        <v/>
      </c>
      <c r="M328" s="8" t="str">
        <f t="shared" ref="M328:M391" si="18">IF(OR(E328="",E328="Refinamento"),"",K328*L328)</f>
        <v/>
      </c>
    </row>
    <row r="329" spans="10:13">
      <c r="J329" t="str">
        <f t="shared" si="16"/>
        <v/>
      </c>
      <c r="K329" t="str">
        <f t="shared" si="17"/>
        <v/>
      </c>
      <c r="M329" s="8" t="str">
        <f t="shared" si="18"/>
        <v/>
      </c>
    </row>
    <row r="330" spans="10:13">
      <c r="J330" t="str">
        <f t="shared" si="16"/>
        <v/>
      </c>
      <c r="K330" t="str">
        <f t="shared" si="17"/>
        <v/>
      </c>
      <c r="M330" s="8" t="str">
        <f t="shared" si="18"/>
        <v/>
      </c>
    </row>
    <row r="331" spans="10:13">
      <c r="J331" t="str">
        <f t="shared" si="16"/>
        <v/>
      </c>
      <c r="K331" t="str">
        <f t="shared" si="17"/>
        <v/>
      </c>
      <c r="M331" s="8" t="str">
        <f t="shared" si="18"/>
        <v/>
      </c>
    </row>
    <row r="332" spans="10:13">
      <c r="J332" t="str">
        <f t="shared" si="16"/>
        <v/>
      </c>
      <c r="K332" t="str">
        <f t="shared" si="17"/>
        <v/>
      </c>
      <c r="M332" s="8" t="str">
        <f t="shared" si="18"/>
        <v/>
      </c>
    </row>
    <row r="333" spans="10:13">
      <c r="J333" t="str">
        <f t="shared" si="16"/>
        <v/>
      </c>
      <c r="K333" t="str">
        <f t="shared" si="17"/>
        <v/>
      </c>
      <c r="M333" s="8" t="str">
        <f t="shared" si="18"/>
        <v/>
      </c>
    </row>
    <row r="334" spans="10:13">
      <c r="J334" t="str">
        <f t="shared" si="16"/>
        <v/>
      </c>
      <c r="K334" t="str">
        <f t="shared" si="17"/>
        <v/>
      </c>
      <c r="M334" s="8" t="str">
        <f t="shared" si="18"/>
        <v/>
      </c>
    </row>
    <row r="335" spans="10:13">
      <c r="J335" t="str">
        <f t="shared" si="16"/>
        <v/>
      </c>
      <c r="K335" t="str">
        <f t="shared" si="17"/>
        <v/>
      </c>
      <c r="M335" s="8" t="str">
        <f t="shared" si="18"/>
        <v/>
      </c>
    </row>
    <row r="336" spans="10:13">
      <c r="J336" t="str">
        <f t="shared" si="16"/>
        <v/>
      </c>
      <c r="K336" t="str">
        <f t="shared" si="17"/>
        <v/>
      </c>
      <c r="M336" s="8" t="str">
        <f t="shared" si="18"/>
        <v/>
      </c>
    </row>
    <row r="337" spans="10:13">
      <c r="J337" t="str">
        <f t="shared" si="16"/>
        <v/>
      </c>
      <c r="K337" t="str">
        <f t="shared" si="17"/>
        <v/>
      </c>
      <c r="M337" s="8" t="str">
        <f t="shared" si="18"/>
        <v/>
      </c>
    </row>
    <row r="338" spans="10:13">
      <c r="J338" t="str">
        <f t="shared" si="16"/>
        <v/>
      </c>
      <c r="K338" t="str">
        <f t="shared" si="17"/>
        <v/>
      </c>
      <c r="M338" s="8" t="str">
        <f t="shared" si="18"/>
        <v/>
      </c>
    </row>
    <row r="339" spans="10:13">
      <c r="J339" t="str">
        <f t="shared" si="16"/>
        <v/>
      </c>
      <c r="K339" t="str">
        <f t="shared" si="17"/>
        <v/>
      </c>
      <c r="M339" s="8" t="str">
        <f t="shared" si="18"/>
        <v/>
      </c>
    </row>
    <row r="340" spans="10:13">
      <c r="J340" t="str">
        <f t="shared" si="16"/>
        <v/>
      </c>
      <c r="K340" t="str">
        <f t="shared" si="17"/>
        <v/>
      </c>
      <c r="M340" s="8" t="str">
        <f t="shared" si="18"/>
        <v/>
      </c>
    </row>
    <row r="341" spans="10:13">
      <c r="J341" t="str">
        <f t="shared" si="16"/>
        <v/>
      </c>
      <c r="K341" t="str">
        <f t="shared" si="17"/>
        <v/>
      </c>
      <c r="M341" s="8" t="str">
        <f t="shared" si="18"/>
        <v/>
      </c>
    </row>
    <row r="342" spans="10:13">
      <c r="J342" t="str">
        <f t="shared" si="16"/>
        <v/>
      </c>
      <c r="K342" t="str">
        <f t="shared" si="17"/>
        <v/>
      </c>
      <c r="M342" s="8" t="str">
        <f t="shared" si="18"/>
        <v/>
      </c>
    </row>
    <row r="343" spans="10:13">
      <c r="J343" t="str">
        <f t="shared" si="16"/>
        <v/>
      </c>
      <c r="K343" t="str">
        <f t="shared" si="17"/>
        <v/>
      </c>
      <c r="M343" s="8" t="str">
        <f t="shared" si="18"/>
        <v/>
      </c>
    </row>
    <row r="344" spans="10:13">
      <c r="J344" t="str">
        <f t="shared" si="16"/>
        <v/>
      </c>
      <c r="K344" t="str">
        <f t="shared" si="17"/>
        <v/>
      </c>
      <c r="M344" s="8" t="str">
        <f t="shared" si="18"/>
        <v/>
      </c>
    </row>
    <row r="345" spans="10:13">
      <c r="J345" t="str">
        <f t="shared" si="16"/>
        <v/>
      </c>
      <c r="K345" t="str">
        <f t="shared" si="17"/>
        <v/>
      </c>
      <c r="M345" s="8" t="str">
        <f t="shared" si="18"/>
        <v/>
      </c>
    </row>
    <row r="346" spans="10:13">
      <c r="J346" t="str">
        <f t="shared" si="16"/>
        <v/>
      </c>
      <c r="K346" t="str">
        <f t="shared" si="17"/>
        <v/>
      </c>
      <c r="M346" s="8" t="str">
        <f t="shared" si="18"/>
        <v/>
      </c>
    </row>
    <row r="347" spans="10:13">
      <c r="J347" t="str">
        <f t="shared" si="16"/>
        <v/>
      </c>
      <c r="K347" t="str">
        <f t="shared" si="17"/>
        <v/>
      </c>
      <c r="M347" s="8" t="str">
        <f t="shared" si="18"/>
        <v/>
      </c>
    </row>
    <row r="348" spans="10:13">
      <c r="J348" t="str">
        <f t="shared" si="16"/>
        <v/>
      </c>
      <c r="K348" t="str">
        <f t="shared" si="17"/>
        <v/>
      </c>
      <c r="M348" s="8" t="str">
        <f t="shared" si="18"/>
        <v/>
      </c>
    </row>
    <row r="349" spans="10:13">
      <c r="J349" t="str">
        <f t="shared" si="16"/>
        <v/>
      </c>
      <c r="K349" t="str">
        <f t="shared" si="17"/>
        <v/>
      </c>
      <c r="M349" s="8" t="str">
        <f t="shared" si="18"/>
        <v/>
      </c>
    </row>
    <row r="350" spans="10:13">
      <c r="J350" t="str">
        <f t="shared" si="16"/>
        <v/>
      </c>
      <c r="K350" t="str">
        <f t="shared" si="17"/>
        <v/>
      </c>
      <c r="M350" s="8" t="str">
        <f t="shared" si="18"/>
        <v/>
      </c>
    </row>
    <row r="351" spans="10:13">
      <c r="J351" t="str">
        <f t="shared" si="16"/>
        <v/>
      </c>
      <c r="K351" t="str">
        <f t="shared" si="17"/>
        <v/>
      </c>
      <c r="M351" s="8" t="str">
        <f t="shared" si="18"/>
        <v/>
      </c>
    </row>
    <row r="352" spans="10:13">
      <c r="J352" t="str">
        <f t="shared" si="16"/>
        <v/>
      </c>
      <c r="K352" t="str">
        <f t="shared" si="17"/>
        <v/>
      </c>
      <c r="M352" s="8" t="str">
        <f t="shared" si="18"/>
        <v/>
      </c>
    </row>
    <row r="353" spans="10:13">
      <c r="J353" t="str">
        <f t="shared" si="16"/>
        <v/>
      </c>
      <c r="K353" t="str">
        <f t="shared" si="17"/>
        <v/>
      </c>
      <c r="M353" s="8" t="str">
        <f t="shared" si="18"/>
        <v/>
      </c>
    </row>
    <row r="354" spans="10:13">
      <c r="J354" t="str">
        <f t="shared" si="16"/>
        <v/>
      </c>
      <c r="K354" t="str">
        <f t="shared" si="17"/>
        <v/>
      </c>
      <c r="M354" s="8" t="str">
        <f t="shared" si="18"/>
        <v/>
      </c>
    </row>
    <row r="355" spans="10:13">
      <c r="J355" t="str">
        <f t="shared" si="16"/>
        <v/>
      </c>
      <c r="K355" t="str">
        <f t="shared" si="17"/>
        <v/>
      </c>
      <c r="M355" s="8" t="str">
        <f t="shared" si="18"/>
        <v/>
      </c>
    </row>
    <row r="356" spans="10:13">
      <c r="J356" t="str">
        <f t="shared" si="16"/>
        <v/>
      </c>
      <c r="K356" t="str">
        <f t="shared" si="17"/>
        <v/>
      </c>
      <c r="M356" s="8" t="str">
        <f t="shared" si="18"/>
        <v/>
      </c>
    </row>
    <row r="357" spans="10:13">
      <c r="J357" t="str">
        <f t="shared" si="16"/>
        <v/>
      </c>
      <c r="K357" t="str">
        <f t="shared" si="17"/>
        <v/>
      </c>
      <c r="M357" s="8" t="str">
        <f t="shared" si="18"/>
        <v/>
      </c>
    </row>
    <row r="358" spans="10:13">
      <c r="J358" t="str">
        <f t="shared" si="16"/>
        <v/>
      </c>
      <c r="K358" t="str">
        <f t="shared" si="17"/>
        <v/>
      </c>
      <c r="M358" s="8" t="str">
        <f t="shared" si="18"/>
        <v/>
      </c>
    </row>
    <row r="359" spans="10:13">
      <c r="J359" t="str">
        <f t="shared" si="16"/>
        <v/>
      </c>
      <c r="K359" t="str">
        <f t="shared" si="17"/>
        <v/>
      </c>
      <c r="M359" s="8" t="str">
        <f t="shared" si="18"/>
        <v/>
      </c>
    </row>
    <row r="360" spans="10:13">
      <c r="J360" t="str">
        <f t="shared" si="16"/>
        <v/>
      </c>
      <c r="K360" t="str">
        <f t="shared" si="17"/>
        <v/>
      </c>
      <c r="M360" s="8" t="str">
        <f t="shared" si="18"/>
        <v/>
      </c>
    </row>
    <row r="361" spans="10:13">
      <c r="J361" t="str">
        <f t="shared" si="16"/>
        <v/>
      </c>
      <c r="K361" t="str">
        <f t="shared" si="17"/>
        <v/>
      </c>
      <c r="M361" s="8" t="str">
        <f t="shared" si="18"/>
        <v/>
      </c>
    </row>
    <row r="362" spans="10:13">
      <c r="J362" t="str">
        <f t="shared" si="16"/>
        <v/>
      </c>
      <c r="K362" t="str">
        <f t="shared" si="17"/>
        <v/>
      </c>
      <c r="M362" s="8" t="str">
        <f t="shared" si="18"/>
        <v/>
      </c>
    </row>
    <row r="363" spans="10:13">
      <c r="J363" t="str">
        <f t="shared" si="16"/>
        <v/>
      </c>
      <c r="K363" t="str">
        <f t="shared" si="17"/>
        <v/>
      </c>
      <c r="M363" s="8" t="str">
        <f t="shared" si="18"/>
        <v/>
      </c>
    </row>
    <row r="364" spans="10:13">
      <c r="J364" t="str">
        <f t="shared" si="16"/>
        <v/>
      </c>
      <c r="K364" t="str">
        <f t="shared" si="17"/>
        <v/>
      </c>
      <c r="M364" s="8" t="str">
        <f t="shared" si="18"/>
        <v/>
      </c>
    </row>
    <row r="365" spans="10:13">
      <c r="J365" t="str">
        <f t="shared" si="16"/>
        <v/>
      </c>
      <c r="K365" t="str">
        <f t="shared" si="17"/>
        <v/>
      </c>
      <c r="M365" s="8" t="str">
        <f t="shared" si="18"/>
        <v/>
      </c>
    </row>
    <row r="366" spans="10:13">
      <c r="J366" t="str">
        <f t="shared" si="16"/>
        <v/>
      </c>
      <c r="K366" t="str">
        <f t="shared" si="17"/>
        <v/>
      </c>
      <c r="M366" s="8" t="str">
        <f t="shared" si="18"/>
        <v/>
      </c>
    </row>
    <row r="367" spans="10:13">
      <c r="J367" t="str">
        <f t="shared" si="16"/>
        <v/>
      </c>
      <c r="K367" t="str">
        <f t="shared" si="17"/>
        <v/>
      </c>
      <c r="M367" s="8" t="str">
        <f t="shared" si="18"/>
        <v/>
      </c>
    </row>
    <row r="368" spans="10:13">
      <c r="J368" t="str">
        <f t="shared" si="16"/>
        <v/>
      </c>
      <c r="K368" t="str">
        <f t="shared" si="17"/>
        <v/>
      </c>
      <c r="M368" s="8" t="str">
        <f t="shared" si="18"/>
        <v/>
      </c>
    </row>
    <row r="369" spans="10:13">
      <c r="J369" t="str">
        <f t="shared" si="16"/>
        <v/>
      </c>
      <c r="K369" t="str">
        <f t="shared" si="17"/>
        <v/>
      </c>
      <c r="M369" s="8" t="str">
        <f t="shared" si="18"/>
        <v/>
      </c>
    </row>
    <row r="370" spans="10:13">
      <c r="J370" t="str">
        <f t="shared" si="16"/>
        <v/>
      </c>
      <c r="K370" t="str">
        <f t="shared" si="17"/>
        <v/>
      </c>
      <c r="M370" s="8" t="str">
        <f t="shared" si="18"/>
        <v/>
      </c>
    </row>
    <row r="371" spans="10:13">
      <c r="J371" t="str">
        <f t="shared" si="16"/>
        <v/>
      </c>
      <c r="K371" t="str">
        <f t="shared" si="17"/>
        <v/>
      </c>
      <c r="M371" s="8" t="str">
        <f t="shared" si="18"/>
        <v/>
      </c>
    </row>
    <row r="372" spans="10:13">
      <c r="J372" t="str">
        <f t="shared" si="16"/>
        <v/>
      </c>
      <c r="K372" t="str">
        <f t="shared" si="17"/>
        <v/>
      </c>
      <c r="M372" s="8" t="str">
        <f t="shared" si="18"/>
        <v/>
      </c>
    </row>
    <row r="373" spans="10:13">
      <c r="J373" t="str">
        <f t="shared" si="16"/>
        <v/>
      </c>
      <c r="K373" t="str">
        <f t="shared" si="17"/>
        <v/>
      </c>
      <c r="M373" s="8" t="str">
        <f t="shared" si="18"/>
        <v/>
      </c>
    </row>
    <row r="374" spans="10:13">
      <c r="J374" t="str">
        <f t="shared" si="16"/>
        <v/>
      </c>
      <c r="K374" t="str">
        <f t="shared" si="17"/>
        <v/>
      </c>
      <c r="M374" s="8" t="str">
        <f t="shared" si="18"/>
        <v/>
      </c>
    </row>
    <row r="375" spans="10:13">
      <c r="J375" t="str">
        <f t="shared" si="16"/>
        <v/>
      </c>
      <c r="K375" t="str">
        <f t="shared" si="17"/>
        <v/>
      </c>
      <c r="M375" s="8" t="str">
        <f t="shared" si="18"/>
        <v/>
      </c>
    </row>
    <row r="376" spans="10:13">
      <c r="J376" t="str">
        <f t="shared" si="16"/>
        <v/>
      </c>
      <c r="K376" t="str">
        <f t="shared" si="17"/>
        <v/>
      </c>
      <c r="M376" s="8" t="str">
        <f t="shared" si="18"/>
        <v/>
      </c>
    </row>
    <row r="377" spans="10:13">
      <c r="J377" t="str">
        <f t="shared" si="16"/>
        <v/>
      </c>
      <c r="K377" t="str">
        <f t="shared" si="17"/>
        <v/>
      </c>
      <c r="M377" s="8" t="str">
        <f t="shared" si="18"/>
        <v/>
      </c>
    </row>
    <row r="378" spans="10:13">
      <c r="J378" t="str">
        <f t="shared" si="16"/>
        <v/>
      </c>
      <c r="K378" t="str">
        <f t="shared" si="17"/>
        <v/>
      </c>
      <c r="M378" s="8" t="str">
        <f t="shared" si="18"/>
        <v/>
      </c>
    </row>
    <row r="379" spans="10:13">
      <c r="J379" t="str">
        <f t="shared" si="16"/>
        <v/>
      </c>
      <c r="K379" t="str">
        <f t="shared" si="17"/>
        <v/>
      </c>
      <c r="M379" s="8" t="str">
        <f t="shared" si="18"/>
        <v/>
      </c>
    </row>
    <row r="380" spans="10:13">
      <c r="J380" t="str">
        <f t="shared" si="16"/>
        <v/>
      </c>
      <c r="K380" t="str">
        <f t="shared" si="17"/>
        <v/>
      </c>
      <c r="M380" s="8" t="str">
        <f t="shared" si="18"/>
        <v/>
      </c>
    </row>
    <row r="381" spans="10:13">
      <c r="J381" t="str">
        <f t="shared" si="16"/>
        <v/>
      </c>
      <c r="K381" t="str">
        <f t="shared" si="17"/>
        <v/>
      </c>
      <c r="M381" s="8" t="str">
        <f t="shared" si="18"/>
        <v/>
      </c>
    </row>
    <row r="382" spans="10:13">
      <c r="J382" t="str">
        <f t="shared" si="16"/>
        <v/>
      </c>
      <c r="K382" t="str">
        <f t="shared" si="17"/>
        <v/>
      </c>
      <c r="M382" s="8" t="str">
        <f t="shared" si="18"/>
        <v/>
      </c>
    </row>
    <row r="383" spans="10:13">
      <c r="J383" t="str">
        <f t="shared" si="16"/>
        <v/>
      </c>
      <c r="K383" t="str">
        <f t="shared" si="17"/>
        <v/>
      </c>
      <c r="M383" s="8" t="str">
        <f t="shared" si="18"/>
        <v/>
      </c>
    </row>
    <row r="384" spans="10:13">
      <c r="J384" t="str">
        <f t="shared" si="16"/>
        <v/>
      </c>
      <c r="K384" t="str">
        <f t="shared" si="17"/>
        <v/>
      </c>
      <c r="M384" s="8" t="str">
        <f t="shared" si="18"/>
        <v/>
      </c>
    </row>
    <row r="385" spans="10:13">
      <c r="J385" t="str">
        <f t="shared" si="16"/>
        <v/>
      </c>
      <c r="K385" t="str">
        <f t="shared" si="17"/>
        <v/>
      </c>
      <c r="M385" s="8" t="str">
        <f t="shared" si="18"/>
        <v/>
      </c>
    </row>
    <row r="386" spans="10:13">
      <c r="J386" t="str">
        <f t="shared" si="16"/>
        <v/>
      </c>
      <c r="K386" t="str">
        <f t="shared" si="17"/>
        <v/>
      </c>
      <c r="M386" s="8" t="str">
        <f t="shared" si="18"/>
        <v/>
      </c>
    </row>
    <row r="387" spans="10:13">
      <c r="J387" t="str">
        <f t="shared" si="16"/>
        <v/>
      </c>
      <c r="K387" t="str">
        <f t="shared" si="17"/>
        <v/>
      </c>
      <c r="M387" s="8" t="str">
        <f t="shared" si="18"/>
        <v/>
      </c>
    </row>
    <row r="388" spans="10:13">
      <c r="J388" t="str">
        <f t="shared" si="16"/>
        <v/>
      </c>
      <c r="K388" t="str">
        <f t="shared" si="17"/>
        <v/>
      </c>
      <c r="M388" s="8" t="str">
        <f t="shared" si="18"/>
        <v/>
      </c>
    </row>
    <row r="389" spans="10:13">
      <c r="J389" t="str">
        <f t="shared" si="16"/>
        <v/>
      </c>
      <c r="K389" t="str">
        <f t="shared" si="17"/>
        <v/>
      </c>
      <c r="M389" s="8" t="str">
        <f t="shared" si="18"/>
        <v/>
      </c>
    </row>
    <row r="390" spans="10:13">
      <c r="J390" t="str">
        <f t="shared" si="16"/>
        <v/>
      </c>
      <c r="K390" t="str">
        <f t="shared" si="17"/>
        <v/>
      </c>
      <c r="M390" s="8" t="str">
        <f t="shared" si="18"/>
        <v/>
      </c>
    </row>
    <row r="391" spans="10:13">
      <c r="J391" t="str">
        <f t="shared" ref="J391:J454" si="19">IF($I391="B","Baixa",IF($I391="M","Média",IF($I391="","","Alta")))</f>
        <v/>
      </c>
      <c r="K391" t="str">
        <f t="shared" ref="K391:K454" si="20">IF(ISBLANK(F391),"",IF(F391="ALI",IF(I391="B",7,IF(I391="M",10,15)),IF(F391="AIE",IF(I391="B",5,IF(I391="M",7,10)),IF(F391="SE",IF(I391="B",4,IF(I391="M",5,7)),IF(OR(F391="EE",F391="CE"),IF(I391="B",3,IF(I391="M",4,6)))))))</f>
        <v/>
      </c>
      <c r="M391" s="8" t="str">
        <f t="shared" si="18"/>
        <v/>
      </c>
    </row>
    <row r="392" spans="10:13">
      <c r="J392" t="str">
        <f t="shared" si="19"/>
        <v/>
      </c>
      <c r="K392" t="str">
        <f t="shared" si="20"/>
        <v/>
      </c>
      <c r="M392" s="8" t="str">
        <f t="shared" ref="M392:M455" si="21">IF(OR(E392="",E392="Refinamento"),"",K392*L392)</f>
        <v/>
      </c>
    </row>
    <row r="393" spans="10:13">
      <c r="J393" t="str">
        <f t="shared" si="19"/>
        <v/>
      </c>
      <c r="K393" t="str">
        <f t="shared" si="20"/>
        <v/>
      </c>
      <c r="M393" s="8" t="str">
        <f t="shared" si="21"/>
        <v/>
      </c>
    </row>
    <row r="394" spans="10:13">
      <c r="J394" t="str">
        <f t="shared" si="19"/>
        <v/>
      </c>
      <c r="K394" t="str">
        <f t="shared" si="20"/>
        <v/>
      </c>
      <c r="M394" s="8" t="str">
        <f t="shared" si="21"/>
        <v/>
      </c>
    </row>
    <row r="395" spans="10:13">
      <c r="J395" t="str">
        <f t="shared" si="19"/>
        <v/>
      </c>
      <c r="K395" t="str">
        <f t="shared" si="20"/>
        <v/>
      </c>
      <c r="M395" s="8" t="str">
        <f t="shared" si="21"/>
        <v/>
      </c>
    </row>
    <row r="396" spans="10:13">
      <c r="J396" t="str">
        <f t="shared" si="19"/>
        <v/>
      </c>
      <c r="K396" t="str">
        <f t="shared" si="20"/>
        <v/>
      </c>
      <c r="M396" s="8" t="str">
        <f t="shared" si="21"/>
        <v/>
      </c>
    </row>
    <row r="397" spans="10:13">
      <c r="J397" t="str">
        <f t="shared" si="19"/>
        <v/>
      </c>
      <c r="K397" t="str">
        <f t="shared" si="20"/>
        <v/>
      </c>
      <c r="M397" s="8" t="str">
        <f t="shared" si="21"/>
        <v/>
      </c>
    </row>
    <row r="398" spans="10:13">
      <c r="J398" t="str">
        <f t="shared" si="19"/>
        <v/>
      </c>
      <c r="K398" t="str">
        <f t="shared" si="20"/>
        <v/>
      </c>
      <c r="M398" s="8" t="str">
        <f t="shared" si="21"/>
        <v/>
      </c>
    </row>
    <row r="399" spans="10:13">
      <c r="J399" t="str">
        <f t="shared" si="19"/>
        <v/>
      </c>
      <c r="K399" t="str">
        <f t="shared" si="20"/>
        <v/>
      </c>
      <c r="M399" s="8" t="str">
        <f t="shared" si="21"/>
        <v/>
      </c>
    </row>
    <row r="400" spans="10:13">
      <c r="J400" t="str">
        <f t="shared" si="19"/>
        <v/>
      </c>
      <c r="K400" t="str">
        <f t="shared" si="20"/>
        <v/>
      </c>
      <c r="M400" s="8" t="str">
        <f t="shared" si="21"/>
        <v/>
      </c>
    </row>
    <row r="401" spans="10:13">
      <c r="J401" t="str">
        <f t="shared" si="19"/>
        <v/>
      </c>
      <c r="K401" t="str">
        <f t="shared" si="20"/>
        <v/>
      </c>
      <c r="M401" s="8" t="str">
        <f t="shared" si="21"/>
        <v/>
      </c>
    </row>
    <row r="402" spans="10:13">
      <c r="J402" t="str">
        <f t="shared" si="19"/>
        <v/>
      </c>
      <c r="K402" t="str">
        <f t="shared" si="20"/>
        <v/>
      </c>
      <c r="M402" s="8" t="str">
        <f t="shared" si="21"/>
        <v/>
      </c>
    </row>
    <row r="403" spans="10:13">
      <c r="J403" t="str">
        <f t="shared" si="19"/>
        <v/>
      </c>
      <c r="K403" t="str">
        <f t="shared" si="20"/>
        <v/>
      </c>
      <c r="M403" s="8" t="str">
        <f t="shared" si="21"/>
        <v/>
      </c>
    </row>
    <row r="404" spans="10:13">
      <c r="J404" t="str">
        <f t="shared" si="19"/>
        <v/>
      </c>
      <c r="K404" t="str">
        <f t="shared" si="20"/>
        <v/>
      </c>
      <c r="M404" s="8" t="str">
        <f t="shared" si="21"/>
        <v/>
      </c>
    </row>
    <row r="405" spans="10:13">
      <c r="J405" t="str">
        <f t="shared" si="19"/>
        <v/>
      </c>
      <c r="K405" t="str">
        <f t="shared" si="20"/>
        <v/>
      </c>
      <c r="M405" s="8" t="str">
        <f t="shared" si="21"/>
        <v/>
      </c>
    </row>
    <row r="406" spans="10:13">
      <c r="J406" t="str">
        <f t="shared" si="19"/>
        <v/>
      </c>
      <c r="K406" t="str">
        <f t="shared" si="20"/>
        <v/>
      </c>
      <c r="M406" s="8" t="str">
        <f t="shared" si="21"/>
        <v/>
      </c>
    </row>
    <row r="407" spans="10:13">
      <c r="J407" t="str">
        <f t="shared" si="19"/>
        <v/>
      </c>
      <c r="K407" t="str">
        <f t="shared" si="20"/>
        <v/>
      </c>
      <c r="M407" s="8" t="str">
        <f t="shared" si="21"/>
        <v/>
      </c>
    </row>
    <row r="408" spans="10:13">
      <c r="J408" t="str">
        <f t="shared" si="19"/>
        <v/>
      </c>
      <c r="K408" t="str">
        <f t="shared" si="20"/>
        <v/>
      </c>
      <c r="M408" s="8" t="str">
        <f t="shared" si="21"/>
        <v/>
      </c>
    </row>
    <row r="409" spans="10:13">
      <c r="J409" t="str">
        <f t="shared" si="19"/>
        <v/>
      </c>
      <c r="K409" t="str">
        <f t="shared" si="20"/>
        <v/>
      </c>
      <c r="M409" s="8" t="str">
        <f t="shared" si="21"/>
        <v/>
      </c>
    </row>
    <row r="410" spans="10:13">
      <c r="J410" t="str">
        <f t="shared" si="19"/>
        <v/>
      </c>
      <c r="K410" t="str">
        <f t="shared" si="20"/>
        <v/>
      </c>
      <c r="M410" s="8" t="str">
        <f t="shared" si="21"/>
        <v/>
      </c>
    </row>
    <row r="411" spans="10:13">
      <c r="J411" t="str">
        <f t="shared" si="19"/>
        <v/>
      </c>
      <c r="K411" t="str">
        <f t="shared" si="20"/>
        <v/>
      </c>
      <c r="M411" s="8" t="str">
        <f t="shared" si="21"/>
        <v/>
      </c>
    </row>
    <row r="412" spans="10:13">
      <c r="J412" t="str">
        <f t="shared" si="19"/>
        <v/>
      </c>
      <c r="K412" t="str">
        <f t="shared" si="20"/>
        <v/>
      </c>
      <c r="M412" s="8" t="str">
        <f t="shared" si="21"/>
        <v/>
      </c>
    </row>
    <row r="413" spans="10:13">
      <c r="J413" t="str">
        <f t="shared" si="19"/>
        <v/>
      </c>
      <c r="K413" t="str">
        <f t="shared" si="20"/>
        <v/>
      </c>
      <c r="M413" s="8" t="str">
        <f t="shared" si="21"/>
        <v/>
      </c>
    </row>
    <row r="414" spans="10:13">
      <c r="J414" t="str">
        <f t="shared" si="19"/>
        <v/>
      </c>
      <c r="K414" t="str">
        <f t="shared" si="20"/>
        <v/>
      </c>
      <c r="M414" s="8" t="str">
        <f t="shared" si="21"/>
        <v/>
      </c>
    </row>
    <row r="415" spans="10:13">
      <c r="J415" t="str">
        <f t="shared" si="19"/>
        <v/>
      </c>
      <c r="K415" t="str">
        <f t="shared" si="20"/>
        <v/>
      </c>
      <c r="M415" s="8" t="str">
        <f t="shared" si="21"/>
        <v/>
      </c>
    </row>
    <row r="416" spans="10:13">
      <c r="J416" t="str">
        <f t="shared" si="19"/>
        <v/>
      </c>
      <c r="K416" t="str">
        <f t="shared" si="20"/>
        <v/>
      </c>
      <c r="M416" s="8" t="str">
        <f t="shared" si="21"/>
        <v/>
      </c>
    </row>
    <row r="417" spans="10:13">
      <c r="J417" t="str">
        <f t="shared" si="19"/>
        <v/>
      </c>
      <c r="K417" t="str">
        <f t="shared" si="20"/>
        <v/>
      </c>
      <c r="M417" s="8" t="str">
        <f t="shared" si="21"/>
        <v/>
      </c>
    </row>
    <row r="418" spans="10:13">
      <c r="J418" t="str">
        <f t="shared" si="19"/>
        <v/>
      </c>
      <c r="K418" t="str">
        <f t="shared" si="20"/>
        <v/>
      </c>
      <c r="M418" s="8" t="str">
        <f t="shared" si="21"/>
        <v/>
      </c>
    </row>
    <row r="419" spans="10:13">
      <c r="J419" t="str">
        <f t="shared" si="19"/>
        <v/>
      </c>
      <c r="K419" t="str">
        <f t="shared" si="20"/>
        <v/>
      </c>
      <c r="M419" s="8" t="str">
        <f t="shared" si="21"/>
        <v/>
      </c>
    </row>
    <row r="420" spans="10:13">
      <c r="J420" t="str">
        <f t="shared" si="19"/>
        <v/>
      </c>
      <c r="K420" t="str">
        <f t="shared" si="20"/>
        <v/>
      </c>
      <c r="M420" s="8" t="str">
        <f t="shared" si="21"/>
        <v/>
      </c>
    </row>
    <row r="421" spans="10:13">
      <c r="J421" t="str">
        <f t="shared" si="19"/>
        <v/>
      </c>
      <c r="K421" t="str">
        <f t="shared" si="20"/>
        <v/>
      </c>
      <c r="M421" s="8" t="str">
        <f t="shared" si="21"/>
        <v/>
      </c>
    </row>
    <row r="422" spans="10:13">
      <c r="J422" t="str">
        <f t="shared" si="19"/>
        <v/>
      </c>
      <c r="K422" t="str">
        <f t="shared" si="20"/>
        <v/>
      </c>
      <c r="M422" s="8" t="str">
        <f t="shared" si="21"/>
        <v/>
      </c>
    </row>
    <row r="423" spans="10:13">
      <c r="J423" t="str">
        <f t="shared" si="19"/>
        <v/>
      </c>
      <c r="K423" t="str">
        <f t="shared" si="20"/>
        <v/>
      </c>
      <c r="M423" s="8" t="str">
        <f t="shared" si="21"/>
        <v/>
      </c>
    </row>
    <row r="424" spans="10:13">
      <c r="J424" t="str">
        <f t="shared" si="19"/>
        <v/>
      </c>
      <c r="K424" t="str">
        <f t="shared" si="20"/>
        <v/>
      </c>
      <c r="M424" s="8" t="str">
        <f t="shared" si="21"/>
        <v/>
      </c>
    </row>
    <row r="425" spans="10:13">
      <c r="J425" t="str">
        <f t="shared" si="19"/>
        <v/>
      </c>
      <c r="K425" t="str">
        <f t="shared" si="20"/>
        <v/>
      </c>
      <c r="M425" s="8" t="str">
        <f t="shared" si="21"/>
        <v/>
      </c>
    </row>
    <row r="426" spans="10:13">
      <c r="J426" t="str">
        <f t="shared" si="19"/>
        <v/>
      </c>
      <c r="K426" t="str">
        <f t="shared" si="20"/>
        <v/>
      </c>
      <c r="M426" s="8" t="str">
        <f t="shared" si="21"/>
        <v/>
      </c>
    </row>
    <row r="427" spans="10:13">
      <c r="J427" t="str">
        <f t="shared" si="19"/>
        <v/>
      </c>
      <c r="K427" t="str">
        <f t="shared" si="20"/>
        <v/>
      </c>
      <c r="M427" s="8" t="str">
        <f t="shared" si="21"/>
        <v/>
      </c>
    </row>
    <row r="428" spans="10:13">
      <c r="J428" t="str">
        <f t="shared" si="19"/>
        <v/>
      </c>
      <c r="K428" t="str">
        <f t="shared" si="20"/>
        <v/>
      </c>
      <c r="M428" s="8" t="str">
        <f t="shared" si="21"/>
        <v/>
      </c>
    </row>
    <row r="429" spans="10:13">
      <c r="J429" t="str">
        <f t="shared" si="19"/>
        <v/>
      </c>
      <c r="K429" t="str">
        <f t="shared" si="20"/>
        <v/>
      </c>
      <c r="M429" s="8" t="str">
        <f t="shared" si="21"/>
        <v/>
      </c>
    </row>
    <row r="430" spans="10:13">
      <c r="J430" t="str">
        <f t="shared" si="19"/>
        <v/>
      </c>
      <c r="K430" t="str">
        <f t="shared" si="20"/>
        <v/>
      </c>
      <c r="M430" s="8" t="str">
        <f t="shared" si="21"/>
        <v/>
      </c>
    </row>
    <row r="431" spans="10:13">
      <c r="J431" t="str">
        <f t="shared" si="19"/>
        <v/>
      </c>
      <c r="K431" t="str">
        <f t="shared" si="20"/>
        <v/>
      </c>
      <c r="M431" s="8" t="str">
        <f t="shared" si="21"/>
        <v/>
      </c>
    </row>
    <row r="432" spans="10:13">
      <c r="J432" t="str">
        <f t="shared" si="19"/>
        <v/>
      </c>
      <c r="K432" t="str">
        <f t="shared" si="20"/>
        <v/>
      </c>
      <c r="M432" s="8" t="str">
        <f t="shared" si="21"/>
        <v/>
      </c>
    </row>
    <row r="433" spans="10:13">
      <c r="J433" t="str">
        <f t="shared" si="19"/>
        <v/>
      </c>
      <c r="K433" t="str">
        <f t="shared" si="20"/>
        <v/>
      </c>
      <c r="M433" s="8" t="str">
        <f t="shared" si="21"/>
        <v/>
      </c>
    </row>
    <row r="434" spans="10:13">
      <c r="J434" t="str">
        <f t="shared" si="19"/>
        <v/>
      </c>
      <c r="K434" t="str">
        <f t="shared" si="20"/>
        <v/>
      </c>
      <c r="M434" s="8" t="str">
        <f t="shared" si="21"/>
        <v/>
      </c>
    </row>
    <row r="435" spans="10:13">
      <c r="J435" t="str">
        <f t="shared" si="19"/>
        <v/>
      </c>
      <c r="K435" t="str">
        <f t="shared" si="20"/>
        <v/>
      </c>
      <c r="M435" s="8" t="str">
        <f t="shared" si="21"/>
        <v/>
      </c>
    </row>
    <row r="436" spans="10:13">
      <c r="J436" t="str">
        <f t="shared" si="19"/>
        <v/>
      </c>
      <c r="K436" t="str">
        <f t="shared" si="20"/>
        <v/>
      </c>
      <c r="M436" s="8" t="str">
        <f t="shared" si="21"/>
        <v/>
      </c>
    </row>
    <row r="437" spans="10:13">
      <c r="J437" t="str">
        <f t="shared" si="19"/>
        <v/>
      </c>
      <c r="K437" t="str">
        <f t="shared" si="20"/>
        <v/>
      </c>
      <c r="M437" s="8" t="str">
        <f t="shared" si="21"/>
        <v/>
      </c>
    </row>
    <row r="438" spans="10:13">
      <c r="J438" t="str">
        <f t="shared" si="19"/>
        <v/>
      </c>
      <c r="K438" t="str">
        <f t="shared" si="20"/>
        <v/>
      </c>
      <c r="M438" s="8" t="str">
        <f t="shared" si="21"/>
        <v/>
      </c>
    </row>
    <row r="439" spans="10:13">
      <c r="J439" t="str">
        <f t="shared" si="19"/>
        <v/>
      </c>
      <c r="K439" t="str">
        <f t="shared" si="20"/>
        <v/>
      </c>
      <c r="M439" s="8" t="str">
        <f t="shared" si="21"/>
        <v/>
      </c>
    </row>
    <row r="440" spans="10:13">
      <c r="J440" t="str">
        <f t="shared" si="19"/>
        <v/>
      </c>
      <c r="K440" t="str">
        <f t="shared" si="20"/>
        <v/>
      </c>
      <c r="M440" s="8" t="str">
        <f t="shared" si="21"/>
        <v/>
      </c>
    </row>
    <row r="441" spans="10:13">
      <c r="J441" t="str">
        <f t="shared" si="19"/>
        <v/>
      </c>
      <c r="K441" t="str">
        <f t="shared" si="20"/>
        <v/>
      </c>
      <c r="M441" s="8" t="str">
        <f t="shared" si="21"/>
        <v/>
      </c>
    </row>
    <row r="442" spans="10:13">
      <c r="J442" t="str">
        <f t="shared" si="19"/>
        <v/>
      </c>
      <c r="K442" t="str">
        <f t="shared" si="20"/>
        <v/>
      </c>
      <c r="M442" s="8" t="str">
        <f t="shared" si="21"/>
        <v/>
      </c>
    </row>
    <row r="443" spans="10:13">
      <c r="J443" t="str">
        <f t="shared" si="19"/>
        <v/>
      </c>
      <c r="K443" t="str">
        <f t="shared" si="20"/>
        <v/>
      </c>
      <c r="M443" s="8" t="str">
        <f t="shared" si="21"/>
        <v/>
      </c>
    </row>
    <row r="444" spans="10:13">
      <c r="J444" t="str">
        <f t="shared" si="19"/>
        <v/>
      </c>
      <c r="K444" t="str">
        <f t="shared" si="20"/>
        <v/>
      </c>
      <c r="M444" s="8" t="str">
        <f t="shared" si="21"/>
        <v/>
      </c>
    </row>
    <row r="445" spans="10:13">
      <c r="J445" t="str">
        <f t="shared" si="19"/>
        <v/>
      </c>
      <c r="K445" t="str">
        <f t="shared" si="20"/>
        <v/>
      </c>
      <c r="M445" s="8" t="str">
        <f t="shared" si="21"/>
        <v/>
      </c>
    </row>
    <row r="446" spans="10:13">
      <c r="J446" t="str">
        <f t="shared" si="19"/>
        <v/>
      </c>
      <c r="K446" t="str">
        <f t="shared" si="20"/>
        <v/>
      </c>
      <c r="M446" s="8" t="str">
        <f t="shared" si="21"/>
        <v/>
      </c>
    </row>
    <row r="447" spans="10:13">
      <c r="J447" t="str">
        <f t="shared" si="19"/>
        <v/>
      </c>
      <c r="K447" t="str">
        <f t="shared" si="20"/>
        <v/>
      </c>
      <c r="M447" s="8" t="str">
        <f t="shared" si="21"/>
        <v/>
      </c>
    </row>
    <row r="448" spans="10:13">
      <c r="J448" t="str">
        <f t="shared" si="19"/>
        <v/>
      </c>
      <c r="K448" t="str">
        <f t="shared" si="20"/>
        <v/>
      </c>
      <c r="M448" s="8" t="str">
        <f t="shared" si="21"/>
        <v/>
      </c>
    </row>
    <row r="449" spans="10:13">
      <c r="J449" t="str">
        <f t="shared" si="19"/>
        <v/>
      </c>
      <c r="K449" t="str">
        <f t="shared" si="20"/>
        <v/>
      </c>
      <c r="M449" s="8" t="str">
        <f t="shared" si="21"/>
        <v/>
      </c>
    </row>
    <row r="450" spans="10:13">
      <c r="J450" t="str">
        <f t="shared" si="19"/>
        <v/>
      </c>
      <c r="K450" t="str">
        <f t="shared" si="20"/>
        <v/>
      </c>
      <c r="M450" s="8" t="str">
        <f t="shared" si="21"/>
        <v/>
      </c>
    </row>
    <row r="451" spans="10:13">
      <c r="J451" t="str">
        <f t="shared" si="19"/>
        <v/>
      </c>
      <c r="K451" t="str">
        <f t="shared" si="20"/>
        <v/>
      </c>
      <c r="M451" s="8" t="str">
        <f t="shared" si="21"/>
        <v/>
      </c>
    </row>
    <row r="452" spans="10:13">
      <c r="J452" t="str">
        <f t="shared" si="19"/>
        <v/>
      </c>
      <c r="K452" t="str">
        <f t="shared" si="20"/>
        <v/>
      </c>
      <c r="M452" s="8" t="str">
        <f t="shared" si="21"/>
        <v/>
      </c>
    </row>
    <row r="453" spans="10:13">
      <c r="J453" t="str">
        <f t="shared" si="19"/>
        <v/>
      </c>
      <c r="K453" t="str">
        <f t="shared" si="20"/>
        <v/>
      </c>
      <c r="M453" s="8" t="str">
        <f t="shared" si="21"/>
        <v/>
      </c>
    </row>
    <row r="454" spans="10:13">
      <c r="J454" t="str">
        <f t="shared" si="19"/>
        <v/>
      </c>
      <c r="K454" t="str">
        <f t="shared" si="20"/>
        <v/>
      </c>
      <c r="M454" s="8" t="str">
        <f t="shared" si="21"/>
        <v/>
      </c>
    </row>
    <row r="455" spans="10:13">
      <c r="J455" t="str">
        <f t="shared" ref="J455:J512" si="22">IF($I455="B","Baixa",IF($I455="M","Média",IF($I455="","","Alta")))</f>
        <v/>
      </c>
      <c r="K455" t="str">
        <f t="shared" ref="K455:K512" si="23">IF(ISBLANK(F455),"",IF(F455="ALI",IF(I455="B",7,IF(I455="M",10,15)),IF(F455="AIE",IF(I455="B",5,IF(I455="M",7,10)),IF(F455="SE",IF(I455="B",4,IF(I455="M",5,7)),IF(OR(F455="EE",F455="CE"),IF(I455="B",3,IF(I455="M",4,6)))))))</f>
        <v/>
      </c>
      <c r="M455" s="8" t="str">
        <f t="shared" si="21"/>
        <v/>
      </c>
    </row>
    <row r="456" spans="10:13">
      <c r="J456" t="str">
        <f t="shared" si="22"/>
        <v/>
      </c>
      <c r="K456" t="str">
        <f t="shared" si="23"/>
        <v/>
      </c>
      <c r="M456" s="8" t="str">
        <f t="shared" ref="M456:M512" si="24">IF(OR(E456="",E456="Refinamento"),"",K456*L456)</f>
        <v/>
      </c>
    </row>
    <row r="457" spans="10:13">
      <c r="J457" t="str">
        <f t="shared" si="22"/>
        <v/>
      </c>
      <c r="K457" t="str">
        <f t="shared" si="23"/>
        <v/>
      </c>
      <c r="M457" s="8" t="str">
        <f t="shared" si="24"/>
        <v/>
      </c>
    </row>
    <row r="458" spans="10:13">
      <c r="J458" t="str">
        <f t="shared" si="22"/>
        <v/>
      </c>
      <c r="K458" t="str">
        <f t="shared" si="23"/>
        <v/>
      </c>
      <c r="M458" s="8" t="str">
        <f t="shared" si="24"/>
        <v/>
      </c>
    </row>
    <row r="459" spans="10:13">
      <c r="J459" t="str">
        <f t="shared" si="22"/>
        <v/>
      </c>
      <c r="K459" t="str">
        <f t="shared" si="23"/>
        <v/>
      </c>
      <c r="M459" s="8" t="str">
        <f t="shared" si="24"/>
        <v/>
      </c>
    </row>
    <row r="460" spans="10:13">
      <c r="J460" t="str">
        <f t="shared" si="22"/>
        <v/>
      </c>
      <c r="K460" t="str">
        <f t="shared" si="23"/>
        <v/>
      </c>
      <c r="M460" s="8" t="str">
        <f t="shared" si="24"/>
        <v/>
      </c>
    </row>
    <row r="461" spans="10:13">
      <c r="J461" t="str">
        <f t="shared" si="22"/>
        <v/>
      </c>
      <c r="K461" t="str">
        <f t="shared" si="23"/>
        <v/>
      </c>
      <c r="M461" s="8" t="str">
        <f t="shared" si="24"/>
        <v/>
      </c>
    </row>
    <row r="462" spans="10:13">
      <c r="J462" t="str">
        <f t="shared" si="22"/>
        <v/>
      </c>
      <c r="K462" t="str">
        <f t="shared" si="23"/>
        <v/>
      </c>
      <c r="M462" s="8" t="str">
        <f t="shared" si="24"/>
        <v/>
      </c>
    </row>
    <row r="463" spans="10:13">
      <c r="J463" t="str">
        <f t="shared" si="22"/>
        <v/>
      </c>
      <c r="K463" t="str">
        <f t="shared" si="23"/>
        <v/>
      </c>
      <c r="M463" s="8" t="str">
        <f t="shared" si="24"/>
        <v/>
      </c>
    </row>
    <row r="464" spans="10:13">
      <c r="J464" t="str">
        <f t="shared" si="22"/>
        <v/>
      </c>
      <c r="K464" t="str">
        <f t="shared" si="23"/>
        <v/>
      </c>
      <c r="M464" s="8" t="str">
        <f t="shared" si="24"/>
        <v/>
      </c>
    </row>
    <row r="465" spans="10:13">
      <c r="J465" t="str">
        <f t="shared" si="22"/>
        <v/>
      </c>
      <c r="K465" t="str">
        <f t="shared" si="23"/>
        <v/>
      </c>
      <c r="M465" s="8" t="str">
        <f t="shared" si="24"/>
        <v/>
      </c>
    </row>
    <row r="466" spans="10:13">
      <c r="J466" t="str">
        <f t="shared" si="22"/>
        <v/>
      </c>
      <c r="K466" t="str">
        <f t="shared" si="23"/>
        <v/>
      </c>
      <c r="M466" s="8" t="str">
        <f t="shared" si="24"/>
        <v/>
      </c>
    </row>
    <row r="467" spans="10:13">
      <c r="J467" t="str">
        <f t="shared" si="22"/>
        <v/>
      </c>
      <c r="K467" t="str">
        <f t="shared" si="23"/>
        <v/>
      </c>
      <c r="M467" s="8" t="str">
        <f t="shared" si="24"/>
        <v/>
      </c>
    </row>
    <row r="468" spans="10:13">
      <c r="J468" t="str">
        <f t="shared" si="22"/>
        <v/>
      </c>
      <c r="K468" t="str">
        <f t="shared" si="23"/>
        <v/>
      </c>
      <c r="M468" s="8" t="str">
        <f t="shared" si="24"/>
        <v/>
      </c>
    </row>
    <row r="469" spans="10:13">
      <c r="J469" t="str">
        <f t="shared" si="22"/>
        <v/>
      </c>
      <c r="K469" t="str">
        <f t="shared" si="23"/>
        <v/>
      </c>
      <c r="M469" s="8" t="str">
        <f t="shared" si="24"/>
        <v/>
      </c>
    </row>
    <row r="470" spans="10:13">
      <c r="J470" t="str">
        <f t="shared" si="22"/>
        <v/>
      </c>
      <c r="K470" t="str">
        <f t="shared" si="23"/>
        <v/>
      </c>
      <c r="M470" s="8" t="str">
        <f t="shared" si="24"/>
        <v/>
      </c>
    </row>
    <row r="471" spans="10:13">
      <c r="J471" t="str">
        <f t="shared" si="22"/>
        <v/>
      </c>
      <c r="K471" t="str">
        <f t="shared" si="23"/>
        <v/>
      </c>
      <c r="M471" s="8" t="str">
        <f t="shared" si="24"/>
        <v/>
      </c>
    </row>
    <row r="472" spans="10:13">
      <c r="J472" t="str">
        <f t="shared" si="22"/>
        <v/>
      </c>
      <c r="K472" t="str">
        <f t="shared" si="23"/>
        <v/>
      </c>
      <c r="M472" s="8" t="str">
        <f t="shared" si="24"/>
        <v/>
      </c>
    </row>
    <row r="473" spans="10:13">
      <c r="J473" t="str">
        <f t="shared" si="22"/>
        <v/>
      </c>
      <c r="K473" t="str">
        <f t="shared" si="23"/>
        <v/>
      </c>
      <c r="M473" s="8" t="str">
        <f t="shared" si="24"/>
        <v/>
      </c>
    </row>
    <row r="474" spans="10:13">
      <c r="J474" t="str">
        <f t="shared" si="22"/>
        <v/>
      </c>
      <c r="K474" t="str">
        <f t="shared" si="23"/>
        <v/>
      </c>
      <c r="M474" s="8" t="str">
        <f t="shared" si="24"/>
        <v/>
      </c>
    </row>
    <row r="475" spans="10:13">
      <c r="J475" t="str">
        <f t="shared" si="22"/>
        <v/>
      </c>
      <c r="K475" t="str">
        <f t="shared" si="23"/>
        <v/>
      </c>
      <c r="M475" s="8" t="str">
        <f t="shared" si="24"/>
        <v/>
      </c>
    </row>
    <row r="476" spans="10:13">
      <c r="J476" t="str">
        <f t="shared" si="22"/>
        <v/>
      </c>
      <c r="K476" t="str">
        <f t="shared" si="23"/>
        <v/>
      </c>
      <c r="M476" s="8" t="str">
        <f t="shared" si="24"/>
        <v/>
      </c>
    </row>
    <row r="477" spans="10:13">
      <c r="J477" t="str">
        <f t="shared" si="22"/>
        <v/>
      </c>
      <c r="K477" t="str">
        <f t="shared" si="23"/>
        <v/>
      </c>
      <c r="M477" s="8" t="str">
        <f t="shared" si="24"/>
        <v/>
      </c>
    </row>
    <row r="478" spans="10:13">
      <c r="J478" t="str">
        <f t="shared" si="22"/>
        <v/>
      </c>
      <c r="K478" t="str">
        <f t="shared" si="23"/>
        <v/>
      </c>
      <c r="M478" s="8" t="str">
        <f t="shared" si="24"/>
        <v/>
      </c>
    </row>
    <row r="479" spans="10:13">
      <c r="J479" t="str">
        <f t="shared" si="22"/>
        <v/>
      </c>
      <c r="K479" t="str">
        <f t="shared" si="23"/>
        <v/>
      </c>
      <c r="M479" s="8" t="str">
        <f t="shared" si="24"/>
        <v/>
      </c>
    </row>
    <row r="480" spans="10:13">
      <c r="J480" t="str">
        <f t="shared" si="22"/>
        <v/>
      </c>
      <c r="K480" t="str">
        <f t="shared" si="23"/>
        <v/>
      </c>
      <c r="M480" s="8" t="str">
        <f t="shared" si="24"/>
        <v/>
      </c>
    </row>
    <row r="481" spans="10:13">
      <c r="J481" t="str">
        <f t="shared" si="22"/>
        <v/>
      </c>
      <c r="K481" t="str">
        <f t="shared" si="23"/>
        <v/>
      </c>
      <c r="M481" s="8" t="str">
        <f t="shared" si="24"/>
        <v/>
      </c>
    </row>
    <row r="482" spans="10:13">
      <c r="J482" t="str">
        <f t="shared" si="22"/>
        <v/>
      </c>
      <c r="K482" t="str">
        <f t="shared" si="23"/>
        <v/>
      </c>
      <c r="M482" s="8" t="str">
        <f t="shared" si="24"/>
        <v/>
      </c>
    </row>
    <row r="483" spans="10:13">
      <c r="J483" t="str">
        <f t="shared" si="22"/>
        <v/>
      </c>
      <c r="K483" t="str">
        <f t="shared" si="23"/>
        <v/>
      </c>
      <c r="M483" s="8" t="str">
        <f t="shared" si="24"/>
        <v/>
      </c>
    </row>
    <row r="484" spans="10:13">
      <c r="J484" t="str">
        <f t="shared" si="22"/>
        <v/>
      </c>
      <c r="K484" t="str">
        <f t="shared" si="23"/>
        <v/>
      </c>
      <c r="M484" s="8" t="str">
        <f t="shared" si="24"/>
        <v/>
      </c>
    </row>
    <row r="485" spans="10:13">
      <c r="J485" t="str">
        <f t="shared" si="22"/>
        <v/>
      </c>
      <c r="K485" t="str">
        <f t="shared" si="23"/>
        <v/>
      </c>
      <c r="M485" s="8" t="str">
        <f t="shared" si="24"/>
        <v/>
      </c>
    </row>
    <row r="486" spans="10:13">
      <c r="J486" t="str">
        <f t="shared" si="22"/>
        <v/>
      </c>
      <c r="K486" t="str">
        <f t="shared" si="23"/>
        <v/>
      </c>
      <c r="M486" s="8" t="str">
        <f t="shared" si="24"/>
        <v/>
      </c>
    </row>
    <row r="487" spans="10:13">
      <c r="J487" t="str">
        <f t="shared" si="22"/>
        <v/>
      </c>
      <c r="K487" t="str">
        <f t="shared" si="23"/>
        <v/>
      </c>
      <c r="M487" s="8" t="str">
        <f t="shared" si="24"/>
        <v/>
      </c>
    </row>
    <row r="488" spans="10:13">
      <c r="J488" t="str">
        <f t="shared" si="22"/>
        <v/>
      </c>
      <c r="K488" t="str">
        <f t="shared" si="23"/>
        <v/>
      </c>
      <c r="M488" s="8" t="str">
        <f t="shared" si="24"/>
        <v/>
      </c>
    </row>
    <row r="489" spans="10:13">
      <c r="J489" t="str">
        <f t="shared" si="22"/>
        <v/>
      </c>
      <c r="K489" t="str">
        <f t="shared" si="23"/>
        <v/>
      </c>
      <c r="M489" s="8" t="str">
        <f t="shared" si="24"/>
        <v/>
      </c>
    </row>
    <row r="490" spans="10:13">
      <c r="J490" t="str">
        <f t="shared" si="22"/>
        <v/>
      </c>
      <c r="K490" t="str">
        <f t="shared" si="23"/>
        <v/>
      </c>
      <c r="M490" s="8" t="str">
        <f t="shared" si="24"/>
        <v/>
      </c>
    </row>
    <row r="491" spans="10:13">
      <c r="J491" t="str">
        <f t="shared" si="22"/>
        <v/>
      </c>
      <c r="K491" t="str">
        <f t="shared" si="23"/>
        <v/>
      </c>
      <c r="M491" s="8" t="str">
        <f t="shared" si="24"/>
        <v/>
      </c>
    </row>
    <row r="492" spans="10:13">
      <c r="J492" t="str">
        <f t="shared" si="22"/>
        <v/>
      </c>
      <c r="K492" t="str">
        <f t="shared" si="23"/>
        <v/>
      </c>
      <c r="M492" s="8" t="str">
        <f t="shared" si="24"/>
        <v/>
      </c>
    </row>
    <row r="493" spans="10:13">
      <c r="J493" t="str">
        <f t="shared" si="22"/>
        <v/>
      </c>
      <c r="K493" t="str">
        <f t="shared" si="23"/>
        <v/>
      </c>
      <c r="M493" s="8" t="str">
        <f t="shared" si="24"/>
        <v/>
      </c>
    </row>
    <row r="494" spans="10:13">
      <c r="J494" t="str">
        <f t="shared" si="22"/>
        <v/>
      </c>
      <c r="K494" t="str">
        <f t="shared" si="23"/>
        <v/>
      </c>
      <c r="M494" s="8" t="str">
        <f t="shared" si="24"/>
        <v/>
      </c>
    </row>
    <row r="495" spans="10:13">
      <c r="J495" t="str">
        <f t="shared" si="22"/>
        <v/>
      </c>
      <c r="K495" t="str">
        <f t="shared" si="23"/>
        <v/>
      </c>
      <c r="M495" s="8" t="str">
        <f t="shared" si="24"/>
        <v/>
      </c>
    </row>
    <row r="496" spans="10:13">
      <c r="J496" t="str">
        <f t="shared" si="22"/>
        <v/>
      </c>
      <c r="K496" t="str">
        <f t="shared" si="23"/>
        <v/>
      </c>
      <c r="M496" s="8" t="str">
        <f t="shared" si="24"/>
        <v/>
      </c>
    </row>
    <row r="497" spans="10:13">
      <c r="J497" t="str">
        <f t="shared" si="22"/>
        <v/>
      </c>
      <c r="K497" t="str">
        <f t="shared" si="23"/>
        <v/>
      </c>
      <c r="M497" s="8" t="str">
        <f t="shared" si="24"/>
        <v/>
      </c>
    </row>
    <row r="498" spans="10:13">
      <c r="J498" t="str">
        <f t="shared" si="22"/>
        <v/>
      </c>
      <c r="K498" t="str">
        <f t="shared" si="23"/>
        <v/>
      </c>
      <c r="M498" s="8" t="str">
        <f t="shared" si="24"/>
        <v/>
      </c>
    </row>
    <row r="499" spans="10:13">
      <c r="J499" t="str">
        <f t="shared" si="22"/>
        <v/>
      </c>
      <c r="K499" t="str">
        <f t="shared" si="23"/>
        <v/>
      </c>
      <c r="M499" s="8" t="str">
        <f t="shared" si="24"/>
        <v/>
      </c>
    </row>
    <row r="500" spans="10:13">
      <c r="J500" t="str">
        <f t="shared" si="22"/>
        <v/>
      </c>
      <c r="K500" t="str">
        <f t="shared" si="23"/>
        <v/>
      </c>
      <c r="M500" s="8" t="str">
        <f t="shared" si="24"/>
        <v/>
      </c>
    </row>
    <row r="501" spans="10:13">
      <c r="J501" t="str">
        <f t="shared" si="22"/>
        <v/>
      </c>
      <c r="K501" t="str">
        <f t="shared" si="23"/>
        <v/>
      </c>
      <c r="M501" s="8" t="str">
        <f t="shared" si="24"/>
        <v/>
      </c>
    </row>
    <row r="502" spans="10:13">
      <c r="J502" t="str">
        <f t="shared" si="22"/>
        <v/>
      </c>
      <c r="K502" t="str">
        <f t="shared" si="23"/>
        <v/>
      </c>
      <c r="M502" s="8" t="str">
        <f t="shared" si="24"/>
        <v/>
      </c>
    </row>
    <row r="503" spans="10:13">
      <c r="J503" t="str">
        <f t="shared" si="22"/>
        <v/>
      </c>
      <c r="K503" t="str">
        <f t="shared" si="23"/>
        <v/>
      </c>
      <c r="M503" s="8" t="str">
        <f t="shared" si="24"/>
        <v/>
      </c>
    </row>
    <row r="504" spans="10:13">
      <c r="J504" t="str">
        <f t="shared" si="22"/>
        <v/>
      </c>
      <c r="K504" t="str">
        <f t="shared" si="23"/>
        <v/>
      </c>
      <c r="M504" s="8" t="str">
        <f t="shared" si="24"/>
        <v/>
      </c>
    </row>
    <row r="505" spans="10:13">
      <c r="J505" t="str">
        <f t="shared" si="22"/>
        <v/>
      </c>
      <c r="K505" t="str">
        <f t="shared" si="23"/>
        <v/>
      </c>
      <c r="M505" s="8" t="str">
        <f t="shared" si="24"/>
        <v/>
      </c>
    </row>
    <row r="506" spans="10:13">
      <c r="J506" t="str">
        <f t="shared" si="22"/>
        <v/>
      </c>
      <c r="K506" t="str">
        <f t="shared" si="23"/>
        <v/>
      </c>
      <c r="M506" s="8" t="str">
        <f t="shared" si="24"/>
        <v/>
      </c>
    </row>
    <row r="507" spans="10:13">
      <c r="J507" t="str">
        <f t="shared" si="22"/>
        <v/>
      </c>
      <c r="K507" t="str">
        <f t="shared" si="23"/>
        <v/>
      </c>
      <c r="M507" s="8" t="str">
        <f t="shared" si="24"/>
        <v/>
      </c>
    </row>
    <row r="508" spans="10:13">
      <c r="J508" t="str">
        <f t="shared" si="22"/>
        <v/>
      </c>
      <c r="K508" t="str">
        <f t="shared" si="23"/>
        <v/>
      </c>
      <c r="M508" s="8" t="str">
        <f t="shared" si="24"/>
        <v/>
      </c>
    </row>
    <row r="509" spans="10:13">
      <c r="J509" t="str">
        <f t="shared" si="22"/>
        <v/>
      </c>
      <c r="K509" t="str">
        <f t="shared" si="23"/>
        <v/>
      </c>
      <c r="M509" s="8" t="str">
        <f t="shared" si="24"/>
        <v/>
      </c>
    </row>
    <row r="510" spans="10:13">
      <c r="J510" t="str">
        <f t="shared" si="22"/>
        <v/>
      </c>
      <c r="K510" t="str">
        <f t="shared" si="23"/>
        <v/>
      </c>
      <c r="M510" s="8" t="str">
        <f t="shared" si="24"/>
        <v/>
      </c>
    </row>
    <row r="511" spans="10:13">
      <c r="J511" t="str">
        <f t="shared" si="22"/>
        <v/>
      </c>
      <c r="K511" t="str">
        <f t="shared" si="23"/>
        <v/>
      </c>
      <c r="M511" s="8" t="str">
        <f t="shared" si="24"/>
        <v/>
      </c>
    </row>
    <row r="512" spans="10:13">
      <c r="J512" t="str">
        <f t="shared" si="22"/>
        <v/>
      </c>
      <c r="K512" t="str">
        <f t="shared" si="23"/>
        <v/>
      </c>
      <c r="M512" s="8" t="str">
        <f t="shared" si="24"/>
        <v/>
      </c>
    </row>
  </sheetData>
  <mergeCells count="5">
    <mergeCell ref="A4:F4"/>
    <mergeCell ref="G4:M4"/>
    <mergeCell ref="A5:C5"/>
    <mergeCell ref="E5:F5"/>
    <mergeCell ref="G5:M5"/>
  </mergeCells>
  <dataValidations count="13">
    <dataValidation type="list" allowBlank="1" showInputMessage="1" showErrorMessage="1" promptTitle="Tipo" sqref="F8:F512">
      <formula1>tipofuncao</formula1>
    </dataValidation>
    <dataValidation type="list" allowBlank="1" showInputMessage="1" showErrorMessage="1" sqref="E8:E512">
      <formula1>categoria</formula1>
    </dataValidation>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 type="whole" allowBlank="1" showInputMessage="1" showErrorMessage="1" errorTitle="Número de Sprint" error="Número de Sprint entre 1 e 32. Necessitando número maior que 32 informe a IPLANRIO/DSI" promptTitle="Número da Sprint" prompt="Informe o número da Sprint entre 1 e 32" sqref="A7:A512">
      <formula1>1</formula1>
      <formula2>32</formula2>
    </dataValidation>
    <dataValidation type="textLength" errorStyle="warning" allowBlank="1" showInputMessage="1" showErrorMessage="1" errorTitle="Informar História no Padrão" error="A história deve ter no máximo 1024 caracteres" promptTitle="História de Usuário" prompt="Descreva a história detalhamente para identificação e contagem dos Processos Elementares e Grupo de Dados correspondentes._x000a_A história deve estar no padrão : &quot;PARA&quot; necessidade de negócio &quot;COMO&quot; perfil de usuário &quot;QUERO&quot; descrição do requisito funcional." sqref="B7:B512">
      <formula1>1</formula1>
      <formula2>1024</formula2>
    </dataValidation>
    <dataValidation type="textLength" errorStyle="warning" allowBlank="1" showInputMessage="1" showErrorMessage="1" errorTitle="Tamanho máximo da Descrição " error="A descrição deve ter no máximo 128 caracteres." promptTitle="Item identificado e contado" prompt="Descreva como Grupo de Dados, a entidade do dominio de negócio em sistematização ou interligado._x000a_Descreva como Processo Elementar, a operação básica (Incluir, Alterar, Excluir, Consultar, Listar....) a ser executada pelo sistema ou usuário._x000a_" sqref="C7:C512">
      <formula1>1</formula1>
      <formula2>128</formula2>
    </dataValidation>
    <dataValidation type="list" errorStyle="warning" allowBlank="1" showInputMessage="1" showErrorMessage="1" errorTitle="Tipo de Contagem" error="Selecione um tipo de contagem da Lista" promptTitle="Tipo de Contagem" prompt="Informe o Tipo de Contagem constante na lista, alinhado ao Manual CPM 4.3.1 ou superior, ao Roteiro do SISP 2.2 ou superior e ao Roteiro de Métricas para Aquisição Ágil da Iplanrio" sqref="D8:D512">
      <formula1>tipocontagem</formula1>
    </dataValidation>
    <dataValidation type="list" allowBlank="1" showInputMessage="1" showErrorMessage="1" errorTitle="Categoria" error="Informe a categoria disponivel na lista" promptTitle="Categoria" prompt="Informe categoria conforme o estágio do Grupo de Dados ou Processo Elementar. Inicialmente INCLUIR, se alterado dentro da release, REFINAMENTO, se excluido dentro da release EXCLUIR. Incluido em release anterior, ALTERAR ou EXCLUIR conforme o caso.  " sqref="E7">
      <formula1>categoria</formula1>
    </dataValidation>
    <dataValidation type="list" errorStyle="warning" allowBlank="1" showInputMessage="1" showErrorMessage="1" errorTitle="Tipo de Contagem" error="Selecione um tipo de contagem da Lista" promptTitle="Tipo de Contagem" prompt="Informe Tipo de Contagem conforme Manual CPM 4.3.1, Roteiro do SISP 2.2, Roteiro de Métricas para Aquisição Ágil da Iplanrio. PROJETO para criação inicial, MELHORIA para Alteração ou Exclusão em Releases anteriores ou MANUT.NÃO FUNCIONAL ou DOCUMENTAÇÂO." sqref="D7">
      <formula1>tipocontagem</formula1>
    </dataValidation>
    <dataValidation type="list" allowBlank="1" showInputMessage="1" showErrorMessage="1" errorTitle="Tipo" error="Informe o tipo da lista. Caso seja necessário informar Não se Aplica consulte a Iplanrio/DSI, descrevendo a necessidade." promptTitle="Grupo Dados / Processo Elementar" prompt="Grupo de Dados ou informações de controle (ALI, AIE) ou Processo elementar EE, CE, SE) conforme definido no MAnual CPM 4.3.1 ou superior do IFPUG." sqref="F7">
      <formula1>tipofuncao</formula1>
    </dataValidation>
    <dataValidation type="whole" allowBlank="1" showInputMessage="1" showErrorMessage="1" errorTitle="Nùmero " error="Número entre 1 e 256." promptTitle="Dados Elementares Referenciados" prompt="Informe número máximo 256. No campo de Comentário, informe número sequencial e a descrição clara de todos os atributos das entidades que estão sendo processados. Quando for EE, CE, SE inclua mais um item para a mensagem e outro para ação." sqref="G7:G512">
      <formula1>1</formula1>
      <formula2>256</formula2>
    </dataValidation>
    <dataValidation type="whole" allowBlank="1" showInputMessage="1" showErrorMessage="1" errorTitle="Número Inválido" error="Informe total entre 1 e 48." promptTitle="Arquivos ou Registros Lógicos" prompt="Informe Total de Arquivos Lógicos ou Tipos de Registros Lógicos Referenciados, conforme o Tipo (ALI, AIE, EE, SE, CE). No campo de Comentário, informe número sequencial para cada descrição única e clara de Arquivo ou Registro referenciado. " sqref="H7:H512">
      <formula1>1</formula1>
      <formula2>48</formula2>
    </dataValidation>
    <dataValidation type="list" allowBlank="1" showInputMessage="1" showErrorMessage="1" errorTitle="Fator inválido" error="Informe o Fator conforme Roteiros SISP 2.2 e de Métricas para Aquisição Ágil da Iplanrio." promptTitle="Fator de Ajuste" prompt="Fator de Ajuste a ser aplicado conforme Roteiro SISP 2.2 ou Roteiro de Métricas para Aquisição Agil da Iplanrio (Alteração, Exclusão, Manutenções Não Funcionais, Componente, Documentação Complementar...) aos Pontos de Função calculados conforme CPM 4.3.1." sqref="L7:L512">
      <formula1>fatorajuste</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19.xml><?xml version="1.0" encoding="utf-8"?>
<worksheet xmlns="http://schemas.openxmlformats.org/spreadsheetml/2006/main" xmlns:r="http://schemas.openxmlformats.org/officeDocument/2006/relationships">
  <dimension ref="A1:N15"/>
  <sheetViews>
    <sheetView workbookViewId="0">
      <selection activeCell="C15" sqref="C15"/>
    </sheetView>
  </sheetViews>
  <sheetFormatPr defaultRowHeight="15"/>
  <cols>
    <col min="2" max="2" width="21" customWidth="1"/>
    <col min="3" max="3" width="25.85546875" style="8" customWidth="1"/>
    <col min="4" max="4" width="11.28515625" customWidth="1"/>
  </cols>
  <sheetData>
    <row r="1" spans="1:14">
      <c r="C1"/>
      <c r="L1" s="5"/>
      <c r="M1" s="8"/>
    </row>
    <row r="2" spans="1:14" ht="15.75">
      <c r="C2" s="102" t="str">
        <f>"Identificação de Contagens
 Aquisição Ágil Versão 08/08/2017"</f>
        <v>Identificação de Contagens
 Aquisição Ágil Versão 08/08/2017</v>
      </c>
      <c r="L2" s="5"/>
      <c r="M2" s="8"/>
    </row>
    <row r="3" spans="1:14" ht="20.25" customHeight="1">
      <c r="C3"/>
      <c r="L3" s="5"/>
      <c r="M3" s="8"/>
    </row>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7" t="str">
        <f>Sumário!A4&amp;" : "&amp;Sumário!F4</f>
        <v>Empresa : IPLAN-RIO</v>
      </c>
      <c r="B5" s="278"/>
      <c r="C5" s="279"/>
      <c r="D5" s="97" t="s">
        <v>69</v>
      </c>
      <c r="E5" s="277"/>
      <c r="F5" s="280"/>
      <c r="G5" s="271" t="s">
        <v>97</v>
      </c>
      <c r="H5" s="272"/>
      <c r="I5" s="272"/>
      <c r="J5" s="272"/>
      <c r="K5" s="272"/>
      <c r="L5" s="272"/>
      <c r="M5" s="272"/>
      <c r="N5" s="104"/>
    </row>
    <row r="7" spans="1:14" ht="15.75">
      <c r="B7" s="111" t="str">
        <f>Tabelas!B3</f>
        <v>Tipo de Contagem</v>
      </c>
      <c r="C7" s="112" t="s">
        <v>31</v>
      </c>
    </row>
    <row r="9" spans="1:14">
      <c r="B9" s="108" t="str">
        <f>Tabelas!B4</f>
        <v>Desenvolvimento</v>
      </c>
      <c r="C9" s="107">
        <f>SUMIF(Det_R7!$D$7:$D$512,Tabelas!B4,Det_R7!$M$7:$M$512)</f>
        <v>0</v>
      </c>
    </row>
    <row r="10" spans="1:14">
      <c r="B10" s="108" t="str">
        <f>Tabelas!B5</f>
        <v>Melhoria</v>
      </c>
      <c r="C10" s="107">
        <f>SUMIF(Det_R7!$D$7:$D$512,Tabelas!B5,Det_R7!$M$7:$M$512)</f>
        <v>0</v>
      </c>
    </row>
    <row r="11" spans="1:14">
      <c r="B11" s="108" t="str">
        <f>Tabelas!B8</f>
        <v>Conversão</v>
      </c>
      <c r="C11" s="107">
        <f>SUMIF(Det_R7!$D$7:$D$512,Tabelas!B8,Det_R7!$M$7:$M$512)</f>
        <v>0</v>
      </c>
    </row>
    <row r="13" spans="1:14" ht="30">
      <c r="B13" s="109" t="s">
        <v>30</v>
      </c>
      <c r="C13" s="110">
        <f>SUM(Det_R7!M7:M512)</f>
        <v>0</v>
      </c>
    </row>
    <row r="15" spans="1:14">
      <c r="B15" s="108" t="str">
        <f>Tabelas!C6</f>
        <v>Refinamento</v>
      </c>
      <c r="C15" s="107">
        <f>SUMIF(Det_R7!$E$7:$E$512,Tabelas!C6,Det_R7!$K$7:$K$512)</f>
        <v>0</v>
      </c>
    </row>
  </sheetData>
  <mergeCells count="5">
    <mergeCell ref="A4:F4"/>
    <mergeCell ref="G4:M4"/>
    <mergeCell ref="A5:C5"/>
    <mergeCell ref="E5:F5"/>
    <mergeCell ref="G5:M5"/>
  </mergeCells>
  <dataValidations count="1">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dimension ref="A1:T116"/>
  <sheetViews>
    <sheetView showGridLines="0" zoomScaleSheetLayoutView="100" workbookViewId="0">
      <selection activeCell="A7" sqref="A7:F7"/>
    </sheetView>
  </sheetViews>
  <sheetFormatPr defaultRowHeight="12.75"/>
  <cols>
    <col min="1" max="5" width="7.7109375" style="38" customWidth="1"/>
    <col min="6" max="6" width="24" style="38" customWidth="1"/>
    <col min="7" max="7" width="5.42578125" style="38" customWidth="1"/>
    <col min="8" max="8" width="7" style="37" bestFit="1" customWidth="1"/>
    <col min="9" max="9" width="3.7109375" style="38" customWidth="1"/>
    <col min="10" max="10" width="5.42578125" style="38" customWidth="1"/>
    <col min="11" max="11" width="4" style="38" customWidth="1"/>
    <col min="12" max="12" width="3.42578125" style="38" customWidth="1"/>
    <col min="13" max="13" width="9.7109375" style="38" customWidth="1"/>
    <col min="14" max="14" width="5.7109375" style="38" customWidth="1"/>
    <col min="15" max="15" width="9.5703125" style="38" customWidth="1"/>
    <col min="16" max="19" width="16.7109375" style="38" customWidth="1"/>
    <col min="20" max="20" width="16.7109375" style="37" hidden="1" customWidth="1"/>
    <col min="21" max="21" width="15.7109375" style="37" customWidth="1"/>
    <col min="22" max="256" width="9.140625" style="37"/>
    <col min="257" max="261" width="7.7109375" style="37" customWidth="1"/>
    <col min="262" max="262" width="24" style="37" customWidth="1"/>
    <col min="263" max="263" width="5.42578125" style="37" customWidth="1"/>
    <col min="264" max="264" width="7" style="37" bestFit="1" customWidth="1"/>
    <col min="265" max="265" width="3.7109375" style="37" customWidth="1"/>
    <col min="266" max="266" width="5.42578125" style="37" customWidth="1"/>
    <col min="267" max="267" width="4" style="37" customWidth="1"/>
    <col min="268" max="268" width="3.42578125" style="37" customWidth="1"/>
    <col min="269" max="269" width="9.7109375" style="37" customWidth="1"/>
    <col min="270" max="270" width="5.7109375" style="37" customWidth="1"/>
    <col min="271" max="271" width="9.5703125" style="37" customWidth="1"/>
    <col min="272" max="275" width="16.7109375" style="37" customWidth="1"/>
    <col min="276" max="276" width="0" style="37" hidden="1" customWidth="1"/>
    <col min="277" max="277" width="15.7109375" style="37" customWidth="1"/>
    <col min="278" max="512" width="9.140625" style="37"/>
    <col min="513" max="517" width="7.7109375" style="37" customWidth="1"/>
    <col min="518" max="518" width="24" style="37" customWidth="1"/>
    <col min="519" max="519" width="5.42578125" style="37" customWidth="1"/>
    <col min="520" max="520" width="7" style="37" bestFit="1" customWidth="1"/>
    <col min="521" max="521" width="3.7109375" style="37" customWidth="1"/>
    <col min="522" max="522" width="5.42578125" style="37" customWidth="1"/>
    <col min="523" max="523" width="4" style="37" customWidth="1"/>
    <col min="524" max="524" width="3.42578125" style="37" customWidth="1"/>
    <col min="525" max="525" width="9.7109375" style="37" customWidth="1"/>
    <col min="526" max="526" width="5.7109375" style="37" customWidth="1"/>
    <col min="527" max="527" width="9.5703125" style="37" customWidth="1"/>
    <col min="528" max="531" width="16.7109375" style="37" customWidth="1"/>
    <col min="532" max="532" width="0" style="37" hidden="1" customWidth="1"/>
    <col min="533" max="533" width="15.7109375" style="37" customWidth="1"/>
    <col min="534" max="768" width="9.140625" style="37"/>
    <col min="769" max="773" width="7.7109375" style="37" customWidth="1"/>
    <col min="774" max="774" width="24" style="37" customWidth="1"/>
    <col min="775" max="775" width="5.42578125" style="37" customWidth="1"/>
    <col min="776" max="776" width="7" style="37" bestFit="1" customWidth="1"/>
    <col min="777" max="777" width="3.7109375" style="37" customWidth="1"/>
    <col min="778" max="778" width="5.42578125" style="37" customWidth="1"/>
    <col min="779" max="779" width="4" style="37" customWidth="1"/>
    <col min="780" max="780" width="3.42578125" style="37" customWidth="1"/>
    <col min="781" max="781" width="9.7109375" style="37" customWidth="1"/>
    <col min="782" max="782" width="5.7109375" style="37" customWidth="1"/>
    <col min="783" max="783" width="9.5703125" style="37" customWidth="1"/>
    <col min="784" max="787" width="16.7109375" style="37" customWidth="1"/>
    <col min="788" max="788" width="0" style="37" hidden="1" customWidth="1"/>
    <col min="789" max="789" width="15.7109375" style="37" customWidth="1"/>
    <col min="790" max="1024" width="9.140625" style="37"/>
    <col min="1025" max="1029" width="7.7109375" style="37" customWidth="1"/>
    <col min="1030" max="1030" width="24" style="37" customWidth="1"/>
    <col min="1031" max="1031" width="5.42578125" style="37" customWidth="1"/>
    <col min="1032" max="1032" width="7" style="37" bestFit="1" customWidth="1"/>
    <col min="1033" max="1033" width="3.7109375" style="37" customWidth="1"/>
    <col min="1034" max="1034" width="5.42578125" style="37" customWidth="1"/>
    <col min="1035" max="1035" width="4" style="37" customWidth="1"/>
    <col min="1036" max="1036" width="3.42578125" style="37" customWidth="1"/>
    <col min="1037" max="1037" width="9.7109375" style="37" customWidth="1"/>
    <col min="1038" max="1038" width="5.7109375" style="37" customWidth="1"/>
    <col min="1039" max="1039" width="9.5703125" style="37" customWidth="1"/>
    <col min="1040" max="1043" width="16.7109375" style="37" customWidth="1"/>
    <col min="1044" max="1044" width="0" style="37" hidden="1" customWidth="1"/>
    <col min="1045" max="1045" width="15.7109375" style="37" customWidth="1"/>
    <col min="1046" max="1280" width="9.140625" style="37"/>
    <col min="1281" max="1285" width="7.7109375" style="37" customWidth="1"/>
    <col min="1286" max="1286" width="24" style="37" customWidth="1"/>
    <col min="1287" max="1287" width="5.42578125" style="37" customWidth="1"/>
    <col min="1288" max="1288" width="7" style="37" bestFit="1" customWidth="1"/>
    <col min="1289" max="1289" width="3.7109375" style="37" customWidth="1"/>
    <col min="1290" max="1290" width="5.42578125" style="37" customWidth="1"/>
    <col min="1291" max="1291" width="4" style="37" customWidth="1"/>
    <col min="1292" max="1292" width="3.42578125" style="37" customWidth="1"/>
    <col min="1293" max="1293" width="9.7109375" style="37" customWidth="1"/>
    <col min="1294" max="1294" width="5.7109375" style="37" customWidth="1"/>
    <col min="1295" max="1295" width="9.5703125" style="37" customWidth="1"/>
    <col min="1296" max="1299" width="16.7109375" style="37" customWidth="1"/>
    <col min="1300" max="1300" width="0" style="37" hidden="1" customWidth="1"/>
    <col min="1301" max="1301" width="15.7109375" style="37" customWidth="1"/>
    <col min="1302" max="1536" width="9.140625" style="37"/>
    <col min="1537" max="1541" width="7.7109375" style="37" customWidth="1"/>
    <col min="1542" max="1542" width="24" style="37" customWidth="1"/>
    <col min="1543" max="1543" width="5.42578125" style="37" customWidth="1"/>
    <col min="1544" max="1544" width="7" style="37" bestFit="1" customWidth="1"/>
    <col min="1545" max="1545" width="3.7109375" style="37" customWidth="1"/>
    <col min="1546" max="1546" width="5.42578125" style="37" customWidth="1"/>
    <col min="1547" max="1547" width="4" style="37" customWidth="1"/>
    <col min="1548" max="1548" width="3.42578125" style="37" customWidth="1"/>
    <col min="1549" max="1549" width="9.7109375" style="37" customWidth="1"/>
    <col min="1550" max="1550" width="5.7109375" style="37" customWidth="1"/>
    <col min="1551" max="1551" width="9.5703125" style="37" customWidth="1"/>
    <col min="1552" max="1555" width="16.7109375" style="37" customWidth="1"/>
    <col min="1556" max="1556" width="0" style="37" hidden="1" customWidth="1"/>
    <col min="1557" max="1557" width="15.7109375" style="37" customWidth="1"/>
    <col min="1558" max="1792" width="9.140625" style="37"/>
    <col min="1793" max="1797" width="7.7109375" style="37" customWidth="1"/>
    <col min="1798" max="1798" width="24" style="37" customWidth="1"/>
    <col min="1799" max="1799" width="5.42578125" style="37" customWidth="1"/>
    <col min="1800" max="1800" width="7" style="37" bestFit="1" customWidth="1"/>
    <col min="1801" max="1801" width="3.7109375" style="37" customWidth="1"/>
    <col min="1802" max="1802" width="5.42578125" style="37" customWidth="1"/>
    <col min="1803" max="1803" width="4" style="37" customWidth="1"/>
    <col min="1804" max="1804" width="3.42578125" style="37" customWidth="1"/>
    <col min="1805" max="1805" width="9.7109375" style="37" customWidth="1"/>
    <col min="1806" max="1806" width="5.7109375" style="37" customWidth="1"/>
    <col min="1807" max="1807" width="9.5703125" style="37" customWidth="1"/>
    <col min="1808" max="1811" width="16.7109375" style="37" customWidth="1"/>
    <col min="1812" max="1812" width="0" style="37" hidden="1" customWidth="1"/>
    <col min="1813" max="1813" width="15.7109375" style="37" customWidth="1"/>
    <col min="1814" max="2048" width="9.140625" style="37"/>
    <col min="2049" max="2053" width="7.7109375" style="37" customWidth="1"/>
    <col min="2054" max="2054" width="24" style="37" customWidth="1"/>
    <col min="2055" max="2055" width="5.42578125" style="37" customWidth="1"/>
    <col min="2056" max="2056" width="7" style="37" bestFit="1" customWidth="1"/>
    <col min="2057" max="2057" width="3.7109375" style="37" customWidth="1"/>
    <col min="2058" max="2058" width="5.42578125" style="37" customWidth="1"/>
    <col min="2059" max="2059" width="4" style="37" customWidth="1"/>
    <col min="2060" max="2060" width="3.42578125" style="37" customWidth="1"/>
    <col min="2061" max="2061" width="9.7109375" style="37" customWidth="1"/>
    <col min="2062" max="2062" width="5.7109375" style="37" customWidth="1"/>
    <col min="2063" max="2063" width="9.5703125" style="37" customWidth="1"/>
    <col min="2064" max="2067" width="16.7109375" style="37" customWidth="1"/>
    <col min="2068" max="2068" width="0" style="37" hidden="1" customWidth="1"/>
    <col min="2069" max="2069" width="15.7109375" style="37" customWidth="1"/>
    <col min="2070" max="2304" width="9.140625" style="37"/>
    <col min="2305" max="2309" width="7.7109375" style="37" customWidth="1"/>
    <col min="2310" max="2310" width="24" style="37" customWidth="1"/>
    <col min="2311" max="2311" width="5.42578125" style="37" customWidth="1"/>
    <col min="2312" max="2312" width="7" style="37" bestFit="1" customWidth="1"/>
    <col min="2313" max="2313" width="3.7109375" style="37" customWidth="1"/>
    <col min="2314" max="2314" width="5.42578125" style="37" customWidth="1"/>
    <col min="2315" max="2315" width="4" style="37" customWidth="1"/>
    <col min="2316" max="2316" width="3.42578125" style="37" customWidth="1"/>
    <col min="2317" max="2317" width="9.7109375" style="37" customWidth="1"/>
    <col min="2318" max="2318" width="5.7109375" style="37" customWidth="1"/>
    <col min="2319" max="2319" width="9.5703125" style="37" customWidth="1"/>
    <col min="2320" max="2323" width="16.7109375" style="37" customWidth="1"/>
    <col min="2324" max="2324" width="0" style="37" hidden="1" customWidth="1"/>
    <col min="2325" max="2325" width="15.7109375" style="37" customWidth="1"/>
    <col min="2326" max="2560" width="9.140625" style="37"/>
    <col min="2561" max="2565" width="7.7109375" style="37" customWidth="1"/>
    <col min="2566" max="2566" width="24" style="37" customWidth="1"/>
    <col min="2567" max="2567" width="5.42578125" style="37" customWidth="1"/>
    <col min="2568" max="2568" width="7" style="37" bestFit="1" customWidth="1"/>
    <col min="2569" max="2569" width="3.7109375" style="37" customWidth="1"/>
    <col min="2570" max="2570" width="5.42578125" style="37" customWidth="1"/>
    <col min="2571" max="2571" width="4" style="37" customWidth="1"/>
    <col min="2572" max="2572" width="3.42578125" style="37" customWidth="1"/>
    <col min="2573" max="2573" width="9.7109375" style="37" customWidth="1"/>
    <col min="2574" max="2574" width="5.7109375" style="37" customWidth="1"/>
    <col min="2575" max="2575" width="9.5703125" style="37" customWidth="1"/>
    <col min="2576" max="2579" width="16.7109375" style="37" customWidth="1"/>
    <col min="2580" max="2580" width="0" style="37" hidden="1" customWidth="1"/>
    <col min="2581" max="2581" width="15.7109375" style="37" customWidth="1"/>
    <col min="2582" max="2816" width="9.140625" style="37"/>
    <col min="2817" max="2821" width="7.7109375" style="37" customWidth="1"/>
    <col min="2822" max="2822" width="24" style="37" customWidth="1"/>
    <col min="2823" max="2823" width="5.42578125" style="37" customWidth="1"/>
    <col min="2824" max="2824" width="7" style="37" bestFit="1" customWidth="1"/>
    <col min="2825" max="2825" width="3.7109375" style="37" customWidth="1"/>
    <col min="2826" max="2826" width="5.42578125" style="37" customWidth="1"/>
    <col min="2827" max="2827" width="4" style="37" customWidth="1"/>
    <col min="2828" max="2828" width="3.42578125" style="37" customWidth="1"/>
    <col min="2829" max="2829" width="9.7109375" style="37" customWidth="1"/>
    <col min="2830" max="2830" width="5.7109375" style="37" customWidth="1"/>
    <col min="2831" max="2831" width="9.5703125" style="37" customWidth="1"/>
    <col min="2832" max="2835" width="16.7109375" style="37" customWidth="1"/>
    <col min="2836" max="2836" width="0" style="37" hidden="1" customWidth="1"/>
    <col min="2837" max="2837" width="15.7109375" style="37" customWidth="1"/>
    <col min="2838" max="3072" width="9.140625" style="37"/>
    <col min="3073" max="3077" width="7.7109375" style="37" customWidth="1"/>
    <col min="3078" max="3078" width="24" style="37" customWidth="1"/>
    <col min="3079" max="3079" width="5.42578125" style="37" customWidth="1"/>
    <col min="3080" max="3080" width="7" style="37" bestFit="1" customWidth="1"/>
    <col min="3081" max="3081" width="3.7109375" style="37" customWidth="1"/>
    <col min="3082" max="3082" width="5.42578125" style="37" customWidth="1"/>
    <col min="3083" max="3083" width="4" style="37" customWidth="1"/>
    <col min="3084" max="3084" width="3.42578125" style="37" customWidth="1"/>
    <col min="3085" max="3085" width="9.7109375" style="37" customWidth="1"/>
    <col min="3086" max="3086" width="5.7109375" style="37" customWidth="1"/>
    <col min="3087" max="3087" width="9.5703125" style="37" customWidth="1"/>
    <col min="3088" max="3091" width="16.7109375" style="37" customWidth="1"/>
    <col min="3092" max="3092" width="0" style="37" hidden="1" customWidth="1"/>
    <col min="3093" max="3093" width="15.7109375" style="37" customWidth="1"/>
    <col min="3094" max="3328" width="9.140625" style="37"/>
    <col min="3329" max="3333" width="7.7109375" style="37" customWidth="1"/>
    <col min="3334" max="3334" width="24" style="37" customWidth="1"/>
    <col min="3335" max="3335" width="5.42578125" style="37" customWidth="1"/>
    <col min="3336" max="3336" width="7" style="37" bestFit="1" customWidth="1"/>
    <col min="3337" max="3337" width="3.7109375" style="37" customWidth="1"/>
    <col min="3338" max="3338" width="5.42578125" style="37" customWidth="1"/>
    <col min="3339" max="3339" width="4" style="37" customWidth="1"/>
    <col min="3340" max="3340" width="3.42578125" style="37" customWidth="1"/>
    <col min="3341" max="3341" width="9.7109375" style="37" customWidth="1"/>
    <col min="3342" max="3342" width="5.7109375" style="37" customWidth="1"/>
    <col min="3343" max="3343" width="9.5703125" style="37" customWidth="1"/>
    <col min="3344" max="3347" width="16.7109375" style="37" customWidth="1"/>
    <col min="3348" max="3348" width="0" style="37" hidden="1" customWidth="1"/>
    <col min="3349" max="3349" width="15.7109375" style="37" customWidth="1"/>
    <col min="3350" max="3584" width="9.140625" style="37"/>
    <col min="3585" max="3589" width="7.7109375" style="37" customWidth="1"/>
    <col min="3590" max="3590" width="24" style="37" customWidth="1"/>
    <col min="3591" max="3591" width="5.42578125" style="37" customWidth="1"/>
    <col min="3592" max="3592" width="7" style="37" bestFit="1" customWidth="1"/>
    <col min="3593" max="3593" width="3.7109375" style="37" customWidth="1"/>
    <col min="3594" max="3594" width="5.42578125" style="37" customWidth="1"/>
    <col min="3595" max="3595" width="4" style="37" customWidth="1"/>
    <col min="3596" max="3596" width="3.42578125" style="37" customWidth="1"/>
    <col min="3597" max="3597" width="9.7109375" style="37" customWidth="1"/>
    <col min="3598" max="3598" width="5.7109375" style="37" customWidth="1"/>
    <col min="3599" max="3599" width="9.5703125" style="37" customWidth="1"/>
    <col min="3600" max="3603" width="16.7109375" style="37" customWidth="1"/>
    <col min="3604" max="3604" width="0" style="37" hidden="1" customWidth="1"/>
    <col min="3605" max="3605" width="15.7109375" style="37" customWidth="1"/>
    <col min="3606" max="3840" width="9.140625" style="37"/>
    <col min="3841" max="3845" width="7.7109375" style="37" customWidth="1"/>
    <col min="3846" max="3846" width="24" style="37" customWidth="1"/>
    <col min="3847" max="3847" width="5.42578125" style="37" customWidth="1"/>
    <col min="3848" max="3848" width="7" style="37" bestFit="1" customWidth="1"/>
    <col min="3849" max="3849" width="3.7109375" style="37" customWidth="1"/>
    <col min="3850" max="3850" width="5.42578125" style="37" customWidth="1"/>
    <col min="3851" max="3851" width="4" style="37" customWidth="1"/>
    <col min="3852" max="3852" width="3.42578125" style="37" customWidth="1"/>
    <col min="3853" max="3853" width="9.7109375" style="37" customWidth="1"/>
    <col min="3854" max="3854" width="5.7109375" style="37" customWidth="1"/>
    <col min="3855" max="3855" width="9.5703125" style="37" customWidth="1"/>
    <col min="3856" max="3859" width="16.7109375" style="37" customWidth="1"/>
    <col min="3860" max="3860" width="0" style="37" hidden="1" customWidth="1"/>
    <col min="3861" max="3861" width="15.7109375" style="37" customWidth="1"/>
    <col min="3862" max="4096" width="9.140625" style="37"/>
    <col min="4097" max="4101" width="7.7109375" style="37" customWidth="1"/>
    <col min="4102" max="4102" width="24" style="37" customWidth="1"/>
    <col min="4103" max="4103" width="5.42578125" style="37" customWidth="1"/>
    <col min="4104" max="4104" width="7" style="37" bestFit="1" customWidth="1"/>
    <col min="4105" max="4105" width="3.7109375" style="37" customWidth="1"/>
    <col min="4106" max="4106" width="5.42578125" style="37" customWidth="1"/>
    <col min="4107" max="4107" width="4" style="37" customWidth="1"/>
    <col min="4108" max="4108" width="3.42578125" style="37" customWidth="1"/>
    <col min="4109" max="4109" width="9.7109375" style="37" customWidth="1"/>
    <col min="4110" max="4110" width="5.7109375" style="37" customWidth="1"/>
    <col min="4111" max="4111" width="9.5703125" style="37" customWidth="1"/>
    <col min="4112" max="4115" width="16.7109375" style="37" customWidth="1"/>
    <col min="4116" max="4116" width="0" style="37" hidden="1" customWidth="1"/>
    <col min="4117" max="4117" width="15.7109375" style="37" customWidth="1"/>
    <col min="4118" max="4352" width="9.140625" style="37"/>
    <col min="4353" max="4357" width="7.7109375" style="37" customWidth="1"/>
    <col min="4358" max="4358" width="24" style="37" customWidth="1"/>
    <col min="4359" max="4359" width="5.42578125" style="37" customWidth="1"/>
    <col min="4360" max="4360" width="7" style="37" bestFit="1" customWidth="1"/>
    <col min="4361" max="4361" width="3.7109375" style="37" customWidth="1"/>
    <col min="4362" max="4362" width="5.42578125" style="37" customWidth="1"/>
    <col min="4363" max="4363" width="4" style="37" customWidth="1"/>
    <col min="4364" max="4364" width="3.42578125" style="37" customWidth="1"/>
    <col min="4365" max="4365" width="9.7109375" style="37" customWidth="1"/>
    <col min="4366" max="4366" width="5.7109375" style="37" customWidth="1"/>
    <col min="4367" max="4367" width="9.5703125" style="37" customWidth="1"/>
    <col min="4368" max="4371" width="16.7109375" style="37" customWidth="1"/>
    <col min="4372" max="4372" width="0" style="37" hidden="1" customWidth="1"/>
    <col min="4373" max="4373" width="15.7109375" style="37" customWidth="1"/>
    <col min="4374" max="4608" width="9.140625" style="37"/>
    <col min="4609" max="4613" width="7.7109375" style="37" customWidth="1"/>
    <col min="4614" max="4614" width="24" style="37" customWidth="1"/>
    <col min="4615" max="4615" width="5.42578125" style="37" customWidth="1"/>
    <col min="4616" max="4616" width="7" style="37" bestFit="1" customWidth="1"/>
    <col min="4617" max="4617" width="3.7109375" style="37" customWidth="1"/>
    <col min="4618" max="4618" width="5.42578125" style="37" customWidth="1"/>
    <col min="4619" max="4619" width="4" style="37" customWidth="1"/>
    <col min="4620" max="4620" width="3.42578125" style="37" customWidth="1"/>
    <col min="4621" max="4621" width="9.7109375" style="37" customWidth="1"/>
    <col min="4622" max="4622" width="5.7109375" style="37" customWidth="1"/>
    <col min="4623" max="4623" width="9.5703125" style="37" customWidth="1"/>
    <col min="4624" max="4627" width="16.7109375" style="37" customWidth="1"/>
    <col min="4628" max="4628" width="0" style="37" hidden="1" customWidth="1"/>
    <col min="4629" max="4629" width="15.7109375" style="37" customWidth="1"/>
    <col min="4630" max="4864" width="9.140625" style="37"/>
    <col min="4865" max="4869" width="7.7109375" style="37" customWidth="1"/>
    <col min="4870" max="4870" width="24" style="37" customWidth="1"/>
    <col min="4871" max="4871" width="5.42578125" style="37" customWidth="1"/>
    <col min="4872" max="4872" width="7" style="37" bestFit="1" customWidth="1"/>
    <col min="4873" max="4873" width="3.7109375" style="37" customWidth="1"/>
    <col min="4874" max="4874" width="5.42578125" style="37" customWidth="1"/>
    <col min="4875" max="4875" width="4" style="37" customWidth="1"/>
    <col min="4876" max="4876" width="3.42578125" style="37" customWidth="1"/>
    <col min="4877" max="4877" width="9.7109375" style="37" customWidth="1"/>
    <col min="4878" max="4878" width="5.7109375" style="37" customWidth="1"/>
    <col min="4879" max="4879" width="9.5703125" style="37" customWidth="1"/>
    <col min="4880" max="4883" width="16.7109375" style="37" customWidth="1"/>
    <col min="4884" max="4884" width="0" style="37" hidden="1" customWidth="1"/>
    <col min="4885" max="4885" width="15.7109375" style="37" customWidth="1"/>
    <col min="4886" max="5120" width="9.140625" style="37"/>
    <col min="5121" max="5125" width="7.7109375" style="37" customWidth="1"/>
    <col min="5126" max="5126" width="24" style="37" customWidth="1"/>
    <col min="5127" max="5127" width="5.42578125" style="37" customWidth="1"/>
    <col min="5128" max="5128" width="7" style="37" bestFit="1" customWidth="1"/>
    <col min="5129" max="5129" width="3.7109375" style="37" customWidth="1"/>
    <col min="5130" max="5130" width="5.42578125" style="37" customWidth="1"/>
    <col min="5131" max="5131" width="4" style="37" customWidth="1"/>
    <col min="5132" max="5132" width="3.42578125" style="37" customWidth="1"/>
    <col min="5133" max="5133" width="9.7109375" style="37" customWidth="1"/>
    <col min="5134" max="5134" width="5.7109375" style="37" customWidth="1"/>
    <col min="5135" max="5135" width="9.5703125" style="37" customWidth="1"/>
    <col min="5136" max="5139" width="16.7109375" style="37" customWidth="1"/>
    <col min="5140" max="5140" width="0" style="37" hidden="1" customWidth="1"/>
    <col min="5141" max="5141" width="15.7109375" style="37" customWidth="1"/>
    <col min="5142" max="5376" width="9.140625" style="37"/>
    <col min="5377" max="5381" width="7.7109375" style="37" customWidth="1"/>
    <col min="5382" max="5382" width="24" style="37" customWidth="1"/>
    <col min="5383" max="5383" width="5.42578125" style="37" customWidth="1"/>
    <col min="5384" max="5384" width="7" style="37" bestFit="1" customWidth="1"/>
    <col min="5385" max="5385" width="3.7109375" style="37" customWidth="1"/>
    <col min="5386" max="5386" width="5.42578125" style="37" customWidth="1"/>
    <col min="5387" max="5387" width="4" style="37" customWidth="1"/>
    <col min="5388" max="5388" width="3.42578125" style="37" customWidth="1"/>
    <col min="5389" max="5389" width="9.7109375" style="37" customWidth="1"/>
    <col min="5390" max="5390" width="5.7109375" style="37" customWidth="1"/>
    <col min="5391" max="5391" width="9.5703125" style="37" customWidth="1"/>
    <col min="5392" max="5395" width="16.7109375" style="37" customWidth="1"/>
    <col min="5396" max="5396" width="0" style="37" hidden="1" customWidth="1"/>
    <col min="5397" max="5397" width="15.7109375" style="37" customWidth="1"/>
    <col min="5398" max="5632" width="9.140625" style="37"/>
    <col min="5633" max="5637" width="7.7109375" style="37" customWidth="1"/>
    <col min="5638" max="5638" width="24" style="37" customWidth="1"/>
    <col min="5639" max="5639" width="5.42578125" style="37" customWidth="1"/>
    <col min="5640" max="5640" width="7" style="37" bestFit="1" customWidth="1"/>
    <col min="5641" max="5641" width="3.7109375" style="37" customWidth="1"/>
    <col min="5642" max="5642" width="5.42578125" style="37" customWidth="1"/>
    <col min="5643" max="5643" width="4" style="37" customWidth="1"/>
    <col min="5644" max="5644" width="3.42578125" style="37" customWidth="1"/>
    <col min="5645" max="5645" width="9.7109375" style="37" customWidth="1"/>
    <col min="5646" max="5646" width="5.7109375" style="37" customWidth="1"/>
    <col min="5647" max="5647" width="9.5703125" style="37" customWidth="1"/>
    <col min="5648" max="5651" width="16.7109375" style="37" customWidth="1"/>
    <col min="5652" max="5652" width="0" style="37" hidden="1" customWidth="1"/>
    <col min="5653" max="5653" width="15.7109375" style="37" customWidth="1"/>
    <col min="5654" max="5888" width="9.140625" style="37"/>
    <col min="5889" max="5893" width="7.7109375" style="37" customWidth="1"/>
    <col min="5894" max="5894" width="24" style="37" customWidth="1"/>
    <col min="5895" max="5895" width="5.42578125" style="37" customWidth="1"/>
    <col min="5896" max="5896" width="7" style="37" bestFit="1" customWidth="1"/>
    <col min="5897" max="5897" width="3.7109375" style="37" customWidth="1"/>
    <col min="5898" max="5898" width="5.42578125" style="37" customWidth="1"/>
    <col min="5899" max="5899" width="4" style="37" customWidth="1"/>
    <col min="5900" max="5900" width="3.42578125" style="37" customWidth="1"/>
    <col min="5901" max="5901" width="9.7109375" style="37" customWidth="1"/>
    <col min="5902" max="5902" width="5.7109375" style="37" customWidth="1"/>
    <col min="5903" max="5903" width="9.5703125" style="37" customWidth="1"/>
    <col min="5904" max="5907" width="16.7109375" style="37" customWidth="1"/>
    <col min="5908" max="5908" width="0" style="37" hidden="1" customWidth="1"/>
    <col min="5909" max="5909" width="15.7109375" style="37" customWidth="1"/>
    <col min="5910" max="6144" width="9.140625" style="37"/>
    <col min="6145" max="6149" width="7.7109375" style="37" customWidth="1"/>
    <col min="6150" max="6150" width="24" style="37" customWidth="1"/>
    <col min="6151" max="6151" width="5.42578125" style="37" customWidth="1"/>
    <col min="6152" max="6152" width="7" style="37" bestFit="1" customWidth="1"/>
    <col min="6153" max="6153" width="3.7109375" style="37" customWidth="1"/>
    <col min="6154" max="6154" width="5.42578125" style="37" customWidth="1"/>
    <col min="6155" max="6155" width="4" style="37" customWidth="1"/>
    <col min="6156" max="6156" width="3.42578125" style="37" customWidth="1"/>
    <col min="6157" max="6157" width="9.7109375" style="37" customWidth="1"/>
    <col min="6158" max="6158" width="5.7109375" style="37" customWidth="1"/>
    <col min="6159" max="6159" width="9.5703125" style="37" customWidth="1"/>
    <col min="6160" max="6163" width="16.7109375" style="37" customWidth="1"/>
    <col min="6164" max="6164" width="0" style="37" hidden="1" customWidth="1"/>
    <col min="6165" max="6165" width="15.7109375" style="37" customWidth="1"/>
    <col min="6166" max="6400" width="9.140625" style="37"/>
    <col min="6401" max="6405" width="7.7109375" style="37" customWidth="1"/>
    <col min="6406" max="6406" width="24" style="37" customWidth="1"/>
    <col min="6407" max="6407" width="5.42578125" style="37" customWidth="1"/>
    <col min="6408" max="6408" width="7" style="37" bestFit="1" customWidth="1"/>
    <col min="6409" max="6409" width="3.7109375" style="37" customWidth="1"/>
    <col min="6410" max="6410" width="5.42578125" style="37" customWidth="1"/>
    <col min="6411" max="6411" width="4" style="37" customWidth="1"/>
    <col min="6412" max="6412" width="3.42578125" style="37" customWidth="1"/>
    <col min="6413" max="6413" width="9.7109375" style="37" customWidth="1"/>
    <col min="6414" max="6414" width="5.7109375" style="37" customWidth="1"/>
    <col min="6415" max="6415" width="9.5703125" style="37" customWidth="1"/>
    <col min="6416" max="6419" width="16.7109375" style="37" customWidth="1"/>
    <col min="6420" max="6420" width="0" style="37" hidden="1" customWidth="1"/>
    <col min="6421" max="6421" width="15.7109375" style="37" customWidth="1"/>
    <col min="6422" max="6656" width="9.140625" style="37"/>
    <col min="6657" max="6661" width="7.7109375" style="37" customWidth="1"/>
    <col min="6662" max="6662" width="24" style="37" customWidth="1"/>
    <col min="6663" max="6663" width="5.42578125" style="37" customWidth="1"/>
    <col min="6664" max="6664" width="7" style="37" bestFit="1" customWidth="1"/>
    <col min="6665" max="6665" width="3.7109375" style="37" customWidth="1"/>
    <col min="6666" max="6666" width="5.42578125" style="37" customWidth="1"/>
    <col min="6667" max="6667" width="4" style="37" customWidth="1"/>
    <col min="6668" max="6668" width="3.42578125" style="37" customWidth="1"/>
    <col min="6669" max="6669" width="9.7109375" style="37" customWidth="1"/>
    <col min="6670" max="6670" width="5.7109375" style="37" customWidth="1"/>
    <col min="6671" max="6671" width="9.5703125" style="37" customWidth="1"/>
    <col min="6672" max="6675" width="16.7109375" style="37" customWidth="1"/>
    <col min="6676" max="6676" width="0" style="37" hidden="1" customWidth="1"/>
    <col min="6677" max="6677" width="15.7109375" style="37" customWidth="1"/>
    <col min="6678" max="6912" width="9.140625" style="37"/>
    <col min="6913" max="6917" width="7.7109375" style="37" customWidth="1"/>
    <col min="6918" max="6918" width="24" style="37" customWidth="1"/>
    <col min="6919" max="6919" width="5.42578125" style="37" customWidth="1"/>
    <col min="6920" max="6920" width="7" style="37" bestFit="1" customWidth="1"/>
    <col min="6921" max="6921" width="3.7109375" style="37" customWidth="1"/>
    <col min="6922" max="6922" width="5.42578125" style="37" customWidth="1"/>
    <col min="6923" max="6923" width="4" style="37" customWidth="1"/>
    <col min="6924" max="6924" width="3.42578125" style="37" customWidth="1"/>
    <col min="6925" max="6925" width="9.7109375" style="37" customWidth="1"/>
    <col min="6926" max="6926" width="5.7109375" style="37" customWidth="1"/>
    <col min="6927" max="6927" width="9.5703125" style="37" customWidth="1"/>
    <col min="6928" max="6931" width="16.7109375" style="37" customWidth="1"/>
    <col min="6932" max="6932" width="0" style="37" hidden="1" customWidth="1"/>
    <col min="6933" max="6933" width="15.7109375" style="37" customWidth="1"/>
    <col min="6934" max="7168" width="9.140625" style="37"/>
    <col min="7169" max="7173" width="7.7109375" style="37" customWidth="1"/>
    <col min="7174" max="7174" width="24" style="37" customWidth="1"/>
    <col min="7175" max="7175" width="5.42578125" style="37" customWidth="1"/>
    <col min="7176" max="7176" width="7" style="37" bestFit="1" customWidth="1"/>
    <col min="7177" max="7177" width="3.7109375" style="37" customWidth="1"/>
    <col min="7178" max="7178" width="5.42578125" style="37" customWidth="1"/>
    <col min="7179" max="7179" width="4" style="37" customWidth="1"/>
    <col min="7180" max="7180" width="3.42578125" style="37" customWidth="1"/>
    <col min="7181" max="7181" width="9.7109375" style="37" customWidth="1"/>
    <col min="7182" max="7182" width="5.7109375" style="37" customWidth="1"/>
    <col min="7183" max="7183" width="9.5703125" style="37" customWidth="1"/>
    <col min="7184" max="7187" width="16.7109375" style="37" customWidth="1"/>
    <col min="7188" max="7188" width="0" style="37" hidden="1" customWidth="1"/>
    <col min="7189" max="7189" width="15.7109375" style="37" customWidth="1"/>
    <col min="7190" max="7424" width="9.140625" style="37"/>
    <col min="7425" max="7429" width="7.7109375" style="37" customWidth="1"/>
    <col min="7430" max="7430" width="24" style="37" customWidth="1"/>
    <col min="7431" max="7431" width="5.42578125" style="37" customWidth="1"/>
    <col min="7432" max="7432" width="7" style="37" bestFit="1" customWidth="1"/>
    <col min="7433" max="7433" width="3.7109375" style="37" customWidth="1"/>
    <col min="7434" max="7434" width="5.42578125" style="37" customWidth="1"/>
    <col min="7435" max="7435" width="4" style="37" customWidth="1"/>
    <col min="7436" max="7436" width="3.42578125" style="37" customWidth="1"/>
    <col min="7437" max="7437" width="9.7109375" style="37" customWidth="1"/>
    <col min="7438" max="7438" width="5.7109375" style="37" customWidth="1"/>
    <col min="7439" max="7439" width="9.5703125" style="37" customWidth="1"/>
    <col min="7440" max="7443" width="16.7109375" style="37" customWidth="1"/>
    <col min="7444" max="7444" width="0" style="37" hidden="1" customWidth="1"/>
    <col min="7445" max="7445" width="15.7109375" style="37" customWidth="1"/>
    <col min="7446" max="7680" width="9.140625" style="37"/>
    <col min="7681" max="7685" width="7.7109375" style="37" customWidth="1"/>
    <col min="7686" max="7686" width="24" style="37" customWidth="1"/>
    <col min="7687" max="7687" width="5.42578125" style="37" customWidth="1"/>
    <col min="7688" max="7688" width="7" style="37" bestFit="1" customWidth="1"/>
    <col min="7689" max="7689" width="3.7109375" style="37" customWidth="1"/>
    <col min="7690" max="7690" width="5.42578125" style="37" customWidth="1"/>
    <col min="7691" max="7691" width="4" style="37" customWidth="1"/>
    <col min="7692" max="7692" width="3.42578125" style="37" customWidth="1"/>
    <col min="7693" max="7693" width="9.7109375" style="37" customWidth="1"/>
    <col min="7694" max="7694" width="5.7109375" style="37" customWidth="1"/>
    <col min="7695" max="7695" width="9.5703125" style="37" customWidth="1"/>
    <col min="7696" max="7699" width="16.7109375" style="37" customWidth="1"/>
    <col min="7700" max="7700" width="0" style="37" hidden="1" customWidth="1"/>
    <col min="7701" max="7701" width="15.7109375" style="37" customWidth="1"/>
    <col min="7702" max="7936" width="9.140625" style="37"/>
    <col min="7937" max="7941" width="7.7109375" style="37" customWidth="1"/>
    <col min="7942" max="7942" width="24" style="37" customWidth="1"/>
    <col min="7943" max="7943" width="5.42578125" style="37" customWidth="1"/>
    <col min="7944" max="7944" width="7" style="37" bestFit="1" customWidth="1"/>
    <col min="7945" max="7945" width="3.7109375" style="37" customWidth="1"/>
    <col min="7946" max="7946" width="5.42578125" style="37" customWidth="1"/>
    <col min="7947" max="7947" width="4" style="37" customWidth="1"/>
    <col min="7948" max="7948" width="3.42578125" style="37" customWidth="1"/>
    <col min="7949" max="7949" width="9.7109375" style="37" customWidth="1"/>
    <col min="7950" max="7950" width="5.7109375" style="37" customWidth="1"/>
    <col min="7951" max="7951" width="9.5703125" style="37" customWidth="1"/>
    <col min="7952" max="7955" width="16.7109375" style="37" customWidth="1"/>
    <col min="7956" max="7956" width="0" style="37" hidden="1" customWidth="1"/>
    <col min="7957" max="7957" width="15.7109375" style="37" customWidth="1"/>
    <col min="7958" max="8192" width="9.140625" style="37"/>
    <col min="8193" max="8197" width="7.7109375" style="37" customWidth="1"/>
    <col min="8198" max="8198" width="24" style="37" customWidth="1"/>
    <col min="8199" max="8199" width="5.42578125" style="37" customWidth="1"/>
    <col min="8200" max="8200" width="7" style="37" bestFit="1" customWidth="1"/>
    <col min="8201" max="8201" width="3.7109375" style="37" customWidth="1"/>
    <col min="8202" max="8202" width="5.42578125" style="37" customWidth="1"/>
    <col min="8203" max="8203" width="4" style="37" customWidth="1"/>
    <col min="8204" max="8204" width="3.42578125" style="37" customWidth="1"/>
    <col min="8205" max="8205" width="9.7109375" style="37" customWidth="1"/>
    <col min="8206" max="8206" width="5.7109375" style="37" customWidth="1"/>
    <col min="8207" max="8207" width="9.5703125" style="37" customWidth="1"/>
    <col min="8208" max="8211" width="16.7109375" style="37" customWidth="1"/>
    <col min="8212" max="8212" width="0" style="37" hidden="1" customWidth="1"/>
    <col min="8213" max="8213" width="15.7109375" style="37" customWidth="1"/>
    <col min="8214" max="8448" width="9.140625" style="37"/>
    <col min="8449" max="8453" width="7.7109375" style="37" customWidth="1"/>
    <col min="8454" max="8454" width="24" style="37" customWidth="1"/>
    <col min="8455" max="8455" width="5.42578125" style="37" customWidth="1"/>
    <col min="8456" max="8456" width="7" style="37" bestFit="1" customWidth="1"/>
    <col min="8457" max="8457" width="3.7109375" style="37" customWidth="1"/>
    <col min="8458" max="8458" width="5.42578125" style="37" customWidth="1"/>
    <col min="8459" max="8459" width="4" style="37" customWidth="1"/>
    <col min="8460" max="8460" width="3.42578125" style="37" customWidth="1"/>
    <col min="8461" max="8461" width="9.7109375" style="37" customWidth="1"/>
    <col min="8462" max="8462" width="5.7109375" style="37" customWidth="1"/>
    <col min="8463" max="8463" width="9.5703125" style="37" customWidth="1"/>
    <col min="8464" max="8467" width="16.7109375" style="37" customWidth="1"/>
    <col min="8468" max="8468" width="0" style="37" hidden="1" customWidth="1"/>
    <col min="8469" max="8469" width="15.7109375" style="37" customWidth="1"/>
    <col min="8470" max="8704" width="9.140625" style="37"/>
    <col min="8705" max="8709" width="7.7109375" style="37" customWidth="1"/>
    <col min="8710" max="8710" width="24" style="37" customWidth="1"/>
    <col min="8711" max="8711" width="5.42578125" style="37" customWidth="1"/>
    <col min="8712" max="8712" width="7" style="37" bestFit="1" customWidth="1"/>
    <col min="8713" max="8713" width="3.7109375" style="37" customWidth="1"/>
    <col min="8714" max="8714" width="5.42578125" style="37" customWidth="1"/>
    <col min="8715" max="8715" width="4" style="37" customWidth="1"/>
    <col min="8716" max="8716" width="3.42578125" style="37" customWidth="1"/>
    <col min="8717" max="8717" width="9.7109375" style="37" customWidth="1"/>
    <col min="8718" max="8718" width="5.7109375" style="37" customWidth="1"/>
    <col min="8719" max="8719" width="9.5703125" style="37" customWidth="1"/>
    <col min="8720" max="8723" width="16.7109375" style="37" customWidth="1"/>
    <col min="8724" max="8724" width="0" style="37" hidden="1" customWidth="1"/>
    <col min="8725" max="8725" width="15.7109375" style="37" customWidth="1"/>
    <col min="8726" max="8960" width="9.140625" style="37"/>
    <col min="8961" max="8965" width="7.7109375" style="37" customWidth="1"/>
    <col min="8966" max="8966" width="24" style="37" customWidth="1"/>
    <col min="8967" max="8967" width="5.42578125" style="37" customWidth="1"/>
    <col min="8968" max="8968" width="7" style="37" bestFit="1" customWidth="1"/>
    <col min="8969" max="8969" width="3.7109375" style="37" customWidth="1"/>
    <col min="8970" max="8970" width="5.42578125" style="37" customWidth="1"/>
    <col min="8971" max="8971" width="4" style="37" customWidth="1"/>
    <col min="8972" max="8972" width="3.42578125" style="37" customWidth="1"/>
    <col min="8973" max="8973" width="9.7109375" style="37" customWidth="1"/>
    <col min="8974" max="8974" width="5.7109375" style="37" customWidth="1"/>
    <col min="8975" max="8975" width="9.5703125" style="37" customWidth="1"/>
    <col min="8976" max="8979" width="16.7109375" style="37" customWidth="1"/>
    <col min="8980" max="8980" width="0" style="37" hidden="1" customWidth="1"/>
    <col min="8981" max="8981" width="15.7109375" style="37" customWidth="1"/>
    <col min="8982" max="9216" width="9.140625" style="37"/>
    <col min="9217" max="9221" width="7.7109375" style="37" customWidth="1"/>
    <col min="9222" max="9222" width="24" style="37" customWidth="1"/>
    <col min="9223" max="9223" width="5.42578125" style="37" customWidth="1"/>
    <col min="9224" max="9224" width="7" style="37" bestFit="1" customWidth="1"/>
    <col min="9225" max="9225" width="3.7109375" style="37" customWidth="1"/>
    <col min="9226" max="9226" width="5.42578125" style="37" customWidth="1"/>
    <col min="9227" max="9227" width="4" style="37" customWidth="1"/>
    <col min="9228" max="9228" width="3.42578125" style="37" customWidth="1"/>
    <col min="9229" max="9229" width="9.7109375" style="37" customWidth="1"/>
    <col min="9230" max="9230" width="5.7109375" style="37" customWidth="1"/>
    <col min="9231" max="9231" width="9.5703125" style="37" customWidth="1"/>
    <col min="9232" max="9235" width="16.7109375" style="37" customWidth="1"/>
    <col min="9236" max="9236" width="0" style="37" hidden="1" customWidth="1"/>
    <col min="9237" max="9237" width="15.7109375" style="37" customWidth="1"/>
    <col min="9238" max="9472" width="9.140625" style="37"/>
    <col min="9473" max="9477" width="7.7109375" style="37" customWidth="1"/>
    <col min="9478" max="9478" width="24" style="37" customWidth="1"/>
    <col min="9479" max="9479" width="5.42578125" style="37" customWidth="1"/>
    <col min="9480" max="9480" width="7" style="37" bestFit="1" customWidth="1"/>
    <col min="9481" max="9481" width="3.7109375" style="37" customWidth="1"/>
    <col min="9482" max="9482" width="5.42578125" style="37" customWidth="1"/>
    <col min="9483" max="9483" width="4" style="37" customWidth="1"/>
    <col min="9484" max="9484" width="3.42578125" style="37" customWidth="1"/>
    <col min="9485" max="9485" width="9.7109375" style="37" customWidth="1"/>
    <col min="9486" max="9486" width="5.7109375" style="37" customWidth="1"/>
    <col min="9487" max="9487" width="9.5703125" style="37" customWidth="1"/>
    <col min="9488" max="9491" width="16.7109375" style="37" customWidth="1"/>
    <col min="9492" max="9492" width="0" style="37" hidden="1" customWidth="1"/>
    <col min="9493" max="9493" width="15.7109375" style="37" customWidth="1"/>
    <col min="9494" max="9728" width="9.140625" style="37"/>
    <col min="9729" max="9733" width="7.7109375" style="37" customWidth="1"/>
    <col min="9734" max="9734" width="24" style="37" customWidth="1"/>
    <col min="9735" max="9735" width="5.42578125" style="37" customWidth="1"/>
    <col min="9736" max="9736" width="7" style="37" bestFit="1" customWidth="1"/>
    <col min="9737" max="9737" width="3.7109375" style="37" customWidth="1"/>
    <col min="9738" max="9738" width="5.42578125" style="37" customWidth="1"/>
    <col min="9739" max="9739" width="4" style="37" customWidth="1"/>
    <col min="9740" max="9740" width="3.42578125" style="37" customWidth="1"/>
    <col min="9741" max="9741" width="9.7109375" style="37" customWidth="1"/>
    <col min="9742" max="9742" width="5.7109375" style="37" customWidth="1"/>
    <col min="9743" max="9743" width="9.5703125" style="37" customWidth="1"/>
    <col min="9744" max="9747" width="16.7109375" style="37" customWidth="1"/>
    <col min="9748" max="9748" width="0" style="37" hidden="1" customWidth="1"/>
    <col min="9749" max="9749" width="15.7109375" style="37" customWidth="1"/>
    <col min="9750" max="9984" width="9.140625" style="37"/>
    <col min="9985" max="9989" width="7.7109375" style="37" customWidth="1"/>
    <col min="9990" max="9990" width="24" style="37" customWidth="1"/>
    <col min="9991" max="9991" width="5.42578125" style="37" customWidth="1"/>
    <col min="9992" max="9992" width="7" style="37" bestFit="1" customWidth="1"/>
    <col min="9993" max="9993" width="3.7109375" style="37" customWidth="1"/>
    <col min="9994" max="9994" width="5.42578125" style="37" customWidth="1"/>
    <col min="9995" max="9995" width="4" style="37" customWidth="1"/>
    <col min="9996" max="9996" width="3.42578125" style="37" customWidth="1"/>
    <col min="9997" max="9997" width="9.7109375" style="37" customWidth="1"/>
    <col min="9998" max="9998" width="5.7109375" style="37" customWidth="1"/>
    <col min="9999" max="9999" width="9.5703125" style="37" customWidth="1"/>
    <col min="10000" max="10003" width="16.7109375" style="37" customWidth="1"/>
    <col min="10004" max="10004" width="0" style="37" hidden="1" customWidth="1"/>
    <col min="10005" max="10005" width="15.7109375" style="37" customWidth="1"/>
    <col min="10006" max="10240" width="9.140625" style="37"/>
    <col min="10241" max="10245" width="7.7109375" style="37" customWidth="1"/>
    <col min="10246" max="10246" width="24" style="37" customWidth="1"/>
    <col min="10247" max="10247" width="5.42578125" style="37" customWidth="1"/>
    <col min="10248" max="10248" width="7" style="37" bestFit="1" customWidth="1"/>
    <col min="10249" max="10249" width="3.7109375" style="37" customWidth="1"/>
    <col min="10250" max="10250" width="5.42578125" style="37" customWidth="1"/>
    <col min="10251" max="10251" width="4" style="37" customWidth="1"/>
    <col min="10252" max="10252" width="3.42578125" style="37" customWidth="1"/>
    <col min="10253" max="10253" width="9.7109375" style="37" customWidth="1"/>
    <col min="10254" max="10254" width="5.7109375" style="37" customWidth="1"/>
    <col min="10255" max="10255" width="9.5703125" style="37" customWidth="1"/>
    <col min="10256" max="10259" width="16.7109375" style="37" customWidth="1"/>
    <col min="10260" max="10260" width="0" style="37" hidden="1" customWidth="1"/>
    <col min="10261" max="10261" width="15.7109375" style="37" customWidth="1"/>
    <col min="10262" max="10496" width="9.140625" style="37"/>
    <col min="10497" max="10501" width="7.7109375" style="37" customWidth="1"/>
    <col min="10502" max="10502" width="24" style="37" customWidth="1"/>
    <col min="10503" max="10503" width="5.42578125" style="37" customWidth="1"/>
    <col min="10504" max="10504" width="7" style="37" bestFit="1" customWidth="1"/>
    <col min="10505" max="10505" width="3.7109375" style="37" customWidth="1"/>
    <col min="10506" max="10506" width="5.42578125" style="37" customWidth="1"/>
    <col min="10507" max="10507" width="4" style="37" customWidth="1"/>
    <col min="10508" max="10508" width="3.42578125" style="37" customWidth="1"/>
    <col min="10509" max="10509" width="9.7109375" style="37" customWidth="1"/>
    <col min="10510" max="10510" width="5.7109375" style="37" customWidth="1"/>
    <col min="10511" max="10511" width="9.5703125" style="37" customWidth="1"/>
    <col min="10512" max="10515" width="16.7109375" style="37" customWidth="1"/>
    <col min="10516" max="10516" width="0" style="37" hidden="1" customWidth="1"/>
    <col min="10517" max="10517" width="15.7109375" style="37" customWidth="1"/>
    <col min="10518" max="10752" width="9.140625" style="37"/>
    <col min="10753" max="10757" width="7.7109375" style="37" customWidth="1"/>
    <col min="10758" max="10758" width="24" style="37" customWidth="1"/>
    <col min="10759" max="10759" width="5.42578125" style="37" customWidth="1"/>
    <col min="10760" max="10760" width="7" style="37" bestFit="1" customWidth="1"/>
    <col min="10761" max="10761" width="3.7109375" style="37" customWidth="1"/>
    <col min="10762" max="10762" width="5.42578125" style="37" customWidth="1"/>
    <col min="10763" max="10763" width="4" style="37" customWidth="1"/>
    <col min="10764" max="10764" width="3.42578125" style="37" customWidth="1"/>
    <col min="10765" max="10765" width="9.7109375" style="37" customWidth="1"/>
    <col min="10766" max="10766" width="5.7109375" style="37" customWidth="1"/>
    <col min="10767" max="10767" width="9.5703125" style="37" customWidth="1"/>
    <col min="10768" max="10771" width="16.7109375" style="37" customWidth="1"/>
    <col min="10772" max="10772" width="0" style="37" hidden="1" customWidth="1"/>
    <col min="10773" max="10773" width="15.7109375" style="37" customWidth="1"/>
    <col min="10774" max="11008" width="9.140625" style="37"/>
    <col min="11009" max="11013" width="7.7109375" style="37" customWidth="1"/>
    <col min="11014" max="11014" width="24" style="37" customWidth="1"/>
    <col min="11015" max="11015" width="5.42578125" style="37" customWidth="1"/>
    <col min="11016" max="11016" width="7" style="37" bestFit="1" customWidth="1"/>
    <col min="11017" max="11017" width="3.7109375" style="37" customWidth="1"/>
    <col min="11018" max="11018" width="5.42578125" style="37" customWidth="1"/>
    <col min="11019" max="11019" width="4" style="37" customWidth="1"/>
    <col min="11020" max="11020" width="3.42578125" style="37" customWidth="1"/>
    <col min="11021" max="11021" width="9.7109375" style="37" customWidth="1"/>
    <col min="11022" max="11022" width="5.7109375" style="37" customWidth="1"/>
    <col min="11023" max="11023" width="9.5703125" style="37" customWidth="1"/>
    <col min="11024" max="11027" width="16.7109375" style="37" customWidth="1"/>
    <col min="11028" max="11028" width="0" style="37" hidden="1" customWidth="1"/>
    <col min="11029" max="11029" width="15.7109375" style="37" customWidth="1"/>
    <col min="11030" max="11264" width="9.140625" style="37"/>
    <col min="11265" max="11269" width="7.7109375" style="37" customWidth="1"/>
    <col min="11270" max="11270" width="24" style="37" customWidth="1"/>
    <col min="11271" max="11271" width="5.42578125" style="37" customWidth="1"/>
    <col min="11272" max="11272" width="7" style="37" bestFit="1" customWidth="1"/>
    <col min="11273" max="11273" width="3.7109375" style="37" customWidth="1"/>
    <col min="11274" max="11274" width="5.42578125" style="37" customWidth="1"/>
    <col min="11275" max="11275" width="4" style="37" customWidth="1"/>
    <col min="11276" max="11276" width="3.42578125" style="37" customWidth="1"/>
    <col min="11277" max="11277" width="9.7109375" style="37" customWidth="1"/>
    <col min="11278" max="11278" width="5.7109375" style="37" customWidth="1"/>
    <col min="11279" max="11279" width="9.5703125" style="37" customWidth="1"/>
    <col min="11280" max="11283" width="16.7109375" style="37" customWidth="1"/>
    <col min="11284" max="11284" width="0" style="37" hidden="1" customWidth="1"/>
    <col min="11285" max="11285" width="15.7109375" style="37" customWidth="1"/>
    <col min="11286" max="11520" width="9.140625" style="37"/>
    <col min="11521" max="11525" width="7.7109375" style="37" customWidth="1"/>
    <col min="11526" max="11526" width="24" style="37" customWidth="1"/>
    <col min="11527" max="11527" width="5.42578125" style="37" customWidth="1"/>
    <col min="11528" max="11528" width="7" style="37" bestFit="1" customWidth="1"/>
    <col min="11529" max="11529" width="3.7109375" style="37" customWidth="1"/>
    <col min="11530" max="11530" width="5.42578125" style="37" customWidth="1"/>
    <col min="11531" max="11531" width="4" style="37" customWidth="1"/>
    <col min="11532" max="11532" width="3.42578125" style="37" customWidth="1"/>
    <col min="11533" max="11533" width="9.7109375" style="37" customWidth="1"/>
    <col min="11534" max="11534" width="5.7109375" style="37" customWidth="1"/>
    <col min="11535" max="11535" width="9.5703125" style="37" customWidth="1"/>
    <col min="11536" max="11539" width="16.7109375" style="37" customWidth="1"/>
    <col min="11540" max="11540" width="0" style="37" hidden="1" customWidth="1"/>
    <col min="11541" max="11541" width="15.7109375" style="37" customWidth="1"/>
    <col min="11542" max="11776" width="9.140625" style="37"/>
    <col min="11777" max="11781" width="7.7109375" style="37" customWidth="1"/>
    <col min="11782" max="11782" width="24" style="37" customWidth="1"/>
    <col min="11783" max="11783" width="5.42578125" style="37" customWidth="1"/>
    <col min="11784" max="11784" width="7" style="37" bestFit="1" customWidth="1"/>
    <col min="11785" max="11785" width="3.7109375" style="37" customWidth="1"/>
    <col min="11786" max="11786" width="5.42578125" style="37" customWidth="1"/>
    <col min="11787" max="11787" width="4" style="37" customWidth="1"/>
    <col min="11788" max="11788" width="3.42578125" style="37" customWidth="1"/>
    <col min="11789" max="11789" width="9.7109375" style="37" customWidth="1"/>
    <col min="11790" max="11790" width="5.7109375" style="37" customWidth="1"/>
    <col min="11791" max="11791" width="9.5703125" style="37" customWidth="1"/>
    <col min="11792" max="11795" width="16.7109375" style="37" customWidth="1"/>
    <col min="11796" max="11796" width="0" style="37" hidden="1" customWidth="1"/>
    <col min="11797" max="11797" width="15.7109375" style="37" customWidth="1"/>
    <col min="11798" max="12032" width="9.140625" style="37"/>
    <col min="12033" max="12037" width="7.7109375" style="37" customWidth="1"/>
    <col min="12038" max="12038" width="24" style="37" customWidth="1"/>
    <col min="12039" max="12039" width="5.42578125" style="37" customWidth="1"/>
    <col min="12040" max="12040" width="7" style="37" bestFit="1" customWidth="1"/>
    <col min="12041" max="12041" width="3.7109375" style="37" customWidth="1"/>
    <col min="12042" max="12042" width="5.42578125" style="37" customWidth="1"/>
    <col min="12043" max="12043" width="4" style="37" customWidth="1"/>
    <col min="12044" max="12044" width="3.42578125" style="37" customWidth="1"/>
    <col min="12045" max="12045" width="9.7109375" style="37" customWidth="1"/>
    <col min="12046" max="12046" width="5.7109375" style="37" customWidth="1"/>
    <col min="12047" max="12047" width="9.5703125" style="37" customWidth="1"/>
    <col min="12048" max="12051" width="16.7109375" style="37" customWidth="1"/>
    <col min="12052" max="12052" width="0" style="37" hidden="1" customWidth="1"/>
    <col min="12053" max="12053" width="15.7109375" style="37" customWidth="1"/>
    <col min="12054" max="12288" width="9.140625" style="37"/>
    <col min="12289" max="12293" width="7.7109375" style="37" customWidth="1"/>
    <col min="12294" max="12294" width="24" style="37" customWidth="1"/>
    <col min="12295" max="12295" width="5.42578125" style="37" customWidth="1"/>
    <col min="12296" max="12296" width="7" style="37" bestFit="1" customWidth="1"/>
    <col min="12297" max="12297" width="3.7109375" style="37" customWidth="1"/>
    <col min="12298" max="12298" width="5.42578125" style="37" customWidth="1"/>
    <col min="12299" max="12299" width="4" style="37" customWidth="1"/>
    <col min="12300" max="12300" width="3.42578125" style="37" customWidth="1"/>
    <col min="12301" max="12301" width="9.7109375" style="37" customWidth="1"/>
    <col min="12302" max="12302" width="5.7109375" style="37" customWidth="1"/>
    <col min="12303" max="12303" width="9.5703125" style="37" customWidth="1"/>
    <col min="12304" max="12307" width="16.7109375" style="37" customWidth="1"/>
    <col min="12308" max="12308" width="0" style="37" hidden="1" customWidth="1"/>
    <col min="12309" max="12309" width="15.7109375" style="37" customWidth="1"/>
    <col min="12310" max="12544" width="9.140625" style="37"/>
    <col min="12545" max="12549" width="7.7109375" style="37" customWidth="1"/>
    <col min="12550" max="12550" width="24" style="37" customWidth="1"/>
    <col min="12551" max="12551" width="5.42578125" style="37" customWidth="1"/>
    <col min="12552" max="12552" width="7" style="37" bestFit="1" customWidth="1"/>
    <col min="12553" max="12553" width="3.7109375" style="37" customWidth="1"/>
    <col min="12554" max="12554" width="5.42578125" style="37" customWidth="1"/>
    <col min="12555" max="12555" width="4" style="37" customWidth="1"/>
    <col min="12556" max="12556" width="3.42578125" style="37" customWidth="1"/>
    <col min="12557" max="12557" width="9.7109375" style="37" customWidth="1"/>
    <col min="12558" max="12558" width="5.7109375" style="37" customWidth="1"/>
    <col min="12559" max="12559" width="9.5703125" style="37" customWidth="1"/>
    <col min="12560" max="12563" width="16.7109375" style="37" customWidth="1"/>
    <col min="12564" max="12564" width="0" style="37" hidden="1" customWidth="1"/>
    <col min="12565" max="12565" width="15.7109375" style="37" customWidth="1"/>
    <col min="12566" max="12800" width="9.140625" style="37"/>
    <col min="12801" max="12805" width="7.7109375" style="37" customWidth="1"/>
    <col min="12806" max="12806" width="24" style="37" customWidth="1"/>
    <col min="12807" max="12807" width="5.42578125" style="37" customWidth="1"/>
    <col min="12808" max="12808" width="7" style="37" bestFit="1" customWidth="1"/>
    <col min="12809" max="12809" width="3.7109375" style="37" customWidth="1"/>
    <col min="12810" max="12810" width="5.42578125" style="37" customWidth="1"/>
    <col min="12811" max="12811" width="4" style="37" customWidth="1"/>
    <col min="12812" max="12812" width="3.42578125" style="37" customWidth="1"/>
    <col min="12813" max="12813" width="9.7109375" style="37" customWidth="1"/>
    <col min="12814" max="12814" width="5.7109375" style="37" customWidth="1"/>
    <col min="12815" max="12815" width="9.5703125" style="37" customWidth="1"/>
    <col min="12816" max="12819" width="16.7109375" style="37" customWidth="1"/>
    <col min="12820" max="12820" width="0" style="37" hidden="1" customWidth="1"/>
    <col min="12821" max="12821" width="15.7109375" style="37" customWidth="1"/>
    <col min="12822" max="13056" width="9.140625" style="37"/>
    <col min="13057" max="13061" width="7.7109375" style="37" customWidth="1"/>
    <col min="13062" max="13062" width="24" style="37" customWidth="1"/>
    <col min="13063" max="13063" width="5.42578125" style="37" customWidth="1"/>
    <col min="13064" max="13064" width="7" style="37" bestFit="1" customWidth="1"/>
    <col min="13065" max="13065" width="3.7109375" style="37" customWidth="1"/>
    <col min="13066" max="13066" width="5.42578125" style="37" customWidth="1"/>
    <col min="13067" max="13067" width="4" style="37" customWidth="1"/>
    <col min="13068" max="13068" width="3.42578125" style="37" customWidth="1"/>
    <col min="13069" max="13069" width="9.7109375" style="37" customWidth="1"/>
    <col min="13070" max="13070" width="5.7109375" style="37" customWidth="1"/>
    <col min="13071" max="13071" width="9.5703125" style="37" customWidth="1"/>
    <col min="13072" max="13075" width="16.7109375" style="37" customWidth="1"/>
    <col min="13076" max="13076" width="0" style="37" hidden="1" customWidth="1"/>
    <col min="13077" max="13077" width="15.7109375" style="37" customWidth="1"/>
    <col min="13078" max="13312" width="9.140625" style="37"/>
    <col min="13313" max="13317" width="7.7109375" style="37" customWidth="1"/>
    <col min="13318" max="13318" width="24" style="37" customWidth="1"/>
    <col min="13319" max="13319" width="5.42578125" style="37" customWidth="1"/>
    <col min="13320" max="13320" width="7" style="37" bestFit="1" customWidth="1"/>
    <col min="13321" max="13321" width="3.7109375" style="37" customWidth="1"/>
    <col min="13322" max="13322" width="5.42578125" style="37" customWidth="1"/>
    <col min="13323" max="13323" width="4" style="37" customWidth="1"/>
    <col min="13324" max="13324" width="3.42578125" style="37" customWidth="1"/>
    <col min="13325" max="13325" width="9.7109375" style="37" customWidth="1"/>
    <col min="13326" max="13326" width="5.7109375" style="37" customWidth="1"/>
    <col min="13327" max="13327" width="9.5703125" style="37" customWidth="1"/>
    <col min="13328" max="13331" width="16.7109375" style="37" customWidth="1"/>
    <col min="13332" max="13332" width="0" style="37" hidden="1" customWidth="1"/>
    <col min="13333" max="13333" width="15.7109375" style="37" customWidth="1"/>
    <col min="13334" max="13568" width="9.140625" style="37"/>
    <col min="13569" max="13573" width="7.7109375" style="37" customWidth="1"/>
    <col min="13574" max="13574" width="24" style="37" customWidth="1"/>
    <col min="13575" max="13575" width="5.42578125" style="37" customWidth="1"/>
    <col min="13576" max="13576" width="7" style="37" bestFit="1" customWidth="1"/>
    <col min="13577" max="13577" width="3.7109375" style="37" customWidth="1"/>
    <col min="13578" max="13578" width="5.42578125" style="37" customWidth="1"/>
    <col min="13579" max="13579" width="4" style="37" customWidth="1"/>
    <col min="13580" max="13580" width="3.42578125" style="37" customWidth="1"/>
    <col min="13581" max="13581" width="9.7109375" style="37" customWidth="1"/>
    <col min="13582" max="13582" width="5.7109375" style="37" customWidth="1"/>
    <col min="13583" max="13583" width="9.5703125" style="37" customWidth="1"/>
    <col min="13584" max="13587" width="16.7109375" style="37" customWidth="1"/>
    <col min="13588" max="13588" width="0" style="37" hidden="1" customWidth="1"/>
    <col min="13589" max="13589" width="15.7109375" style="37" customWidth="1"/>
    <col min="13590" max="13824" width="9.140625" style="37"/>
    <col min="13825" max="13829" width="7.7109375" style="37" customWidth="1"/>
    <col min="13830" max="13830" width="24" style="37" customWidth="1"/>
    <col min="13831" max="13831" width="5.42578125" style="37" customWidth="1"/>
    <col min="13832" max="13832" width="7" style="37" bestFit="1" customWidth="1"/>
    <col min="13833" max="13833" width="3.7109375" style="37" customWidth="1"/>
    <col min="13834" max="13834" width="5.42578125" style="37" customWidth="1"/>
    <col min="13835" max="13835" width="4" style="37" customWidth="1"/>
    <col min="13836" max="13836" width="3.42578125" style="37" customWidth="1"/>
    <col min="13837" max="13837" width="9.7109375" style="37" customWidth="1"/>
    <col min="13838" max="13838" width="5.7109375" style="37" customWidth="1"/>
    <col min="13839" max="13839" width="9.5703125" style="37" customWidth="1"/>
    <col min="13840" max="13843" width="16.7109375" style="37" customWidth="1"/>
    <col min="13844" max="13844" width="0" style="37" hidden="1" customWidth="1"/>
    <col min="13845" max="13845" width="15.7109375" style="37" customWidth="1"/>
    <col min="13846" max="14080" width="9.140625" style="37"/>
    <col min="14081" max="14085" width="7.7109375" style="37" customWidth="1"/>
    <col min="14086" max="14086" width="24" style="37" customWidth="1"/>
    <col min="14087" max="14087" width="5.42578125" style="37" customWidth="1"/>
    <col min="14088" max="14088" width="7" style="37" bestFit="1" customWidth="1"/>
    <col min="14089" max="14089" width="3.7109375" style="37" customWidth="1"/>
    <col min="14090" max="14090" width="5.42578125" style="37" customWidth="1"/>
    <col min="14091" max="14091" width="4" style="37" customWidth="1"/>
    <col min="14092" max="14092" width="3.42578125" style="37" customWidth="1"/>
    <col min="14093" max="14093" width="9.7109375" style="37" customWidth="1"/>
    <col min="14094" max="14094" width="5.7109375" style="37" customWidth="1"/>
    <col min="14095" max="14095" width="9.5703125" style="37" customWidth="1"/>
    <col min="14096" max="14099" width="16.7109375" style="37" customWidth="1"/>
    <col min="14100" max="14100" width="0" style="37" hidden="1" customWidth="1"/>
    <col min="14101" max="14101" width="15.7109375" style="37" customWidth="1"/>
    <col min="14102" max="14336" width="9.140625" style="37"/>
    <col min="14337" max="14341" width="7.7109375" style="37" customWidth="1"/>
    <col min="14342" max="14342" width="24" style="37" customWidth="1"/>
    <col min="14343" max="14343" width="5.42578125" style="37" customWidth="1"/>
    <col min="14344" max="14344" width="7" style="37" bestFit="1" customWidth="1"/>
    <col min="14345" max="14345" width="3.7109375" style="37" customWidth="1"/>
    <col min="14346" max="14346" width="5.42578125" style="37" customWidth="1"/>
    <col min="14347" max="14347" width="4" style="37" customWidth="1"/>
    <col min="14348" max="14348" width="3.42578125" style="37" customWidth="1"/>
    <col min="14349" max="14349" width="9.7109375" style="37" customWidth="1"/>
    <col min="14350" max="14350" width="5.7109375" style="37" customWidth="1"/>
    <col min="14351" max="14351" width="9.5703125" style="37" customWidth="1"/>
    <col min="14352" max="14355" width="16.7109375" style="37" customWidth="1"/>
    <col min="14356" max="14356" width="0" style="37" hidden="1" customWidth="1"/>
    <col min="14357" max="14357" width="15.7109375" style="37" customWidth="1"/>
    <col min="14358" max="14592" width="9.140625" style="37"/>
    <col min="14593" max="14597" width="7.7109375" style="37" customWidth="1"/>
    <col min="14598" max="14598" width="24" style="37" customWidth="1"/>
    <col min="14599" max="14599" width="5.42578125" style="37" customWidth="1"/>
    <col min="14600" max="14600" width="7" style="37" bestFit="1" customWidth="1"/>
    <col min="14601" max="14601" width="3.7109375" style="37" customWidth="1"/>
    <col min="14602" max="14602" width="5.42578125" style="37" customWidth="1"/>
    <col min="14603" max="14603" width="4" style="37" customWidth="1"/>
    <col min="14604" max="14604" width="3.42578125" style="37" customWidth="1"/>
    <col min="14605" max="14605" width="9.7109375" style="37" customWidth="1"/>
    <col min="14606" max="14606" width="5.7109375" style="37" customWidth="1"/>
    <col min="14607" max="14607" width="9.5703125" style="37" customWidth="1"/>
    <col min="14608" max="14611" width="16.7109375" style="37" customWidth="1"/>
    <col min="14612" max="14612" width="0" style="37" hidden="1" customWidth="1"/>
    <col min="14613" max="14613" width="15.7109375" style="37" customWidth="1"/>
    <col min="14614" max="14848" width="9.140625" style="37"/>
    <col min="14849" max="14853" width="7.7109375" style="37" customWidth="1"/>
    <col min="14854" max="14854" width="24" style="37" customWidth="1"/>
    <col min="14855" max="14855" width="5.42578125" style="37" customWidth="1"/>
    <col min="14856" max="14856" width="7" style="37" bestFit="1" customWidth="1"/>
    <col min="14857" max="14857" width="3.7109375" style="37" customWidth="1"/>
    <col min="14858" max="14858" width="5.42578125" style="37" customWidth="1"/>
    <col min="14859" max="14859" width="4" style="37" customWidth="1"/>
    <col min="14860" max="14860" width="3.42578125" style="37" customWidth="1"/>
    <col min="14861" max="14861" width="9.7109375" style="37" customWidth="1"/>
    <col min="14862" max="14862" width="5.7109375" style="37" customWidth="1"/>
    <col min="14863" max="14863" width="9.5703125" style="37" customWidth="1"/>
    <col min="14864" max="14867" width="16.7109375" style="37" customWidth="1"/>
    <col min="14868" max="14868" width="0" style="37" hidden="1" customWidth="1"/>
    <col min="14869" max="14869" width="15.7109375" style="37" customWidth="1"/>
    <col min="14870" max="15104" width="9.140625" style="37"/>
    <col min="15105" max="15109" width="7.7109375" style="37" customWidth="1"/>
    <col min="15110" max="15110" width="24" style="37" customWidth="1"/>
    <col min="15111" max="15111" width="5.42578125" style="37" customWidth="1"/>
    <col min="15112" max="15112" width="7" style="37" bestFit="1" customWidth="1"/>
    <col min="15113" max="15113" width="3.7109375" style="37" customWidth="1"/>
    <col min="15114" max="15114" width="5.42578125" style="37" customWidth="1"/>
    <col min="15115" max="15115" width="4" style="37" customWidth="1"/>
    <col min="15116" max="15116" width="3.42578125" style="37" customWidth="1"/>
    <col min="15117" max="15117" width="9.7109375" style="37" customWidth="1"/>
    <col min="15118" max="15118" width="5.7109375" style="37" customWidth="1"/>
    <col min="15119" max="15119" width="9.5703125" style="37" customWidth="1"/>
    <col min="15120" max="15123" width="16.7109375" style="37" customWidth="1"/>
    <col min="15124" max="15124" width="0" style="37" hidden="1" customWidth="1"/>
    <col min="15125" max="15125" width="15.7109375" style="37" customWidth="1"/>
    <col min="15126" max="15360" width="9.140625" style="37"/>
    <col min="15361" max="15365" width="7.7109375" style="37" customWidth="1"/>
    <col min="15366" max="15366" width="24" style="37" customWidth="1"/>
    <col min="15367" max="15367" width="5.42578125" style="37" customWidth="1"/>
    <col min="15368" max="15368" width="7" style="37" bestFit="1" customWidth="1"/>
    <col min="15369" max="15369" width="3.7109375" style="37" customWidth="1"/>
    <col min="15370" max="15370" width="5.42578125" style="37" customWidth="1"/>
    <col min="15371" max="15371" width="4" style="37" customWidth="1"/>
    <col min="15372" max="15372" width="3.42578125" style="37" customWidth="1"/>
    <col min="15373" max="15373" width="9.7109375" style="37" customWidth="1"/>
    <col min="15374" max="15374" width="5.7109375" style="37" customWidth="1"/>
    <col min="15375" max="15375" width="9.5703125" style="37" customWidth="1"/>
    <col min="15376" max="15379" width="16.7109375" style="37" customWidth="1"/>
    <col min="15380" max="15380" width="0" style="37" hidden="1" customWidth="1"/>
    <col min="15381" max="15381" width="15.7109375" style="37" customWidth="1"/>
    <col min="15382" max="15616" width="9.140625" style="37"/>
    <col min="15617" max="15621" width="7.7109375" style="37" customWidth="1"/>
    <col min="15622" max="15622" width="24" style="37" customWidth="1"/>
    <col min="15623" max="15623" width="5.42578125" style="37" customWidth="1"/>
    <col min="15624" max="15624" width="7" style="37" bestFit="1" customWidth="1"/>
    <col min="15625" max="15625" width="3.7109375" style="37" customWidth="1"/>
    <col min="15626" max="15626" width="5.42578125" style="37" customWidth="1"/>
    <col min="15627" max="15627" width="4" style="37" customWidth="1"/>
    <col min="15628" max="15628" width="3.42578125" style="37" customWidth="1"/>
    <col min="15629" max="15629" width="9.7109375" style="37" customWidth="1"/>
    <col min="15630" max="15630" width="5.7109375" style="37" customWidth="1"/>
    <col min="15631" max="15631" width="9.5703125" style="37" customWidth="1"/>
    <col min="15632" max="15635" width="16.7109375" style="37" customWidth="1"/>
    <col min="15636" max="15636" width="0" style="37" hidden="1" customWidth="1"/>
    <col min="15637" max="15637" width="15.7109375" style="37" customWidth="1"/>
    <col min="15638" max="15872" width="9.140625" style="37"/>
    <col min="15873" max="15877" width="7.7109375" style="37" customWidth="1"/>
    <col min="15878" max="15878" width="24" style="37" customWidth="1"/>
    <col min="15879" max="15879" width="5.42578125" style="37" customWidth="1"/>
    <col min="15880" max="15880" width="7" style="37" bestFit="1" customWidth="1"/>
    <col min="15881" max="15881" width="3.7109375" style="37" customWidth="1"/>
    <col min="15882" max="15882" width="5.42578125" style="37" customWidth="1"/>
    <col min="15883" max="15883" width="4" style="37" customWidth="1"/>
    <col min="15884" max="15884" width="3.42578125" style="37" customWidth="1"/>
    <col min="15885" max="15885" width="9.7109375" style="37" customWidth="1"/>
    <col min="15886" max="15886" width="5.7109375" style="37" customWidth="1"/>
    <col min="15887" max="15887" width="9.5703125" style="37" customWidth="1"/>
    <col min="15888" max="15891" width="16.7109375" style="37" customWidth="1"/>
    <col min="15892" max="15892" width="0" style="37" hidden="1" customWidth="1"/>
    <col min="15893" max="15893" width="15.7109375" style="37" customWidth="1"/>
    <col min="15894" max="16128" width="9.140625" style="37"/>
    <col min="16129" max="16133" width="7.7109375" style="37" customWidth="1"/>
    <col min="16134" max="16134" width="24" style="37" customWidth="1"/>
    <col min="16135" max="16135" width="5.42578125" style="37" customWidth="1"/>
    <col min="16136" max="16136" width="7" style="37" bestFit="1" customWidth="1"/>
    <col min="16137" max="16137" width="3.7109375" style="37" customWidth="1"/>
    <col min="16138" max="16138" width="5.42578125" style="37" customWidth="1"/>
    <col min="16139" max="16139" width="4" style="37" customWidth="1"/>
    <col min="16140" max="16140" width="3.42578125" style="37" customWidth="1"/>
    <col min="16141" max="16141" width="9.7109375" style="37" customWidth="1"/>
    <col min="16142" max="16142" width="5.7109375" style="37" customWidth="1"/>
    <col min="16143" max="16143" width="9.5703125" style="37" customWidth="1"/>
    <col min="16144" max="16147" width="16.7109375" style="37" customWidth="1"/>
    <col min="16148" max="16148" width="0" style="37" hidden="1" customWidth="1"/>
    <col min="16149" max="16149" width="15.7109375" style="37" customWidth="1"/>
    <col min="16150" max="16384" width="9.140625" style="37"/>
  </cols>
  <sheetData>
    <row r="1" spans="1:20" s="25" customFormat="1" ht="12" customHeight="1">
      <c r="A1" s="225" t="str">
        <f>"Identificação de Contagens Aquisição Ágil    Versão 08/08/2017"</f>
        <v>Identificação de Contagens Aquisição Ágil    Versão 08/08/2017</v>
      </c>
      <c r="B1" s="225"/>
      <c r="C1" s="225"/>
      <c r="D1" s="225"/>
      <c r="E1" s="225"/>
      <c r="F1" s="225"/>
      <c r="G1" s="225"/>
      <c r="H1" s="225"/>
      <c r="I1" s="225"/>
      <c r="J1" s="225"/>
      <c r="K1" s="225"/>
      <c r="L1" s="225"/>
      <c r="M1" s="225"/>
      <c r="N1" s="225"/>
      <c r="O1" s="225"/>
      <c r="P1" s="24"/>
      <c r="Q1" s="24"/>
      <c r="R1" s="24"/>
      <c r="S1" s="24"/>
      <c r="T1" s="24"/>
    </row>
    <row r="2" spans="1:20" s="25" customFormat="1" ht="12" customHeight="1">
      <c r="A2" s="225"/>
      <c r="B2" s="225"/>
      <c r="C2" s="225"/>
      <c r="D2" s="225"/>
      <c r="E2" s="225"/>
      <c r="F2" s="225"/>
      <c r="G2" s="225"/>
      <c r="H2" s="225"/>
      <c r="I2" s="225"/>
      <c r="J2" s="225"/>
      <c r="K2" s="225"/>
      <c r="L2" s="225"/>
      <c r="M2" s="225"/>
      <c r="N2" s="225"/>
      <c r="O2" s="225"/>
      <c r="P2" s="24"/>
      <c r="Q2" s="24"/>
      <c r="R2" s="24"/>
      <c r="S2" s="24"/>
      <c r="T2" s="24"/>
    </row>
    <row r="3" spans="1:20" s="25" customFormat="1" ht="25.5" customHeight="1">
      <c r="A3" s="225"/>
      <c r="B3" s="225"/>
      <c r="C3" s="225"/>
      <c r="D3" s="225"/>
      <c r="E3" s="225"/>
      <c r="F3" s="225"/>
      <c r="G3" s="225"/>
      <c r="H3" s="225"/>
      <c r="I3" s="225"/>
      <c r="J3" s="225"/>
      <c r="K3" s="225"/>
      <c r="L3" s="225"/>
      <c r="M3" s="225"/>
      <c r="N3" s="225"/>
      <c r="O3" s="225"/>
      <c r="P3" s="24"/>
      <c r="Q3" s="24"/>
      <c r="R3" s="24"/>
      <c r="S3" s="24"/>
      <c r="T3" s="24"/>
    </row>
    <row r="4" spans="1:20" s="25" customFormat="1" ht="12" customHeight="1">
      <c r="A4" s="226" t="str">
        <f>Sumário!A5&amp;" : "&amp;Sumário!F5</f>
        <v xml:space="preserve">Projeto : </v>
      </c>
      <c r="B4" s="226"/>
      <c r="C4" s="226"/>
      <c r="D4" s="226"/>
      <c r="E4" s="226"/>
      <c r="F4" s="226"/>
      <c r="G4" s="227" t="str">
        <f>Sumário!A6&amp;" : "&amp;Sumário!F6</f>
        <v xml:space="preserve">Responsável Medição : </v>
      </c>
      <c r="H4" s="228"/>
      <c r="I4" s="228"/>
      <c r="J4" s="228"/>
      <c r="K4" s="228"/>
      <c r="L4" s="228"/>
      <c r="M4" s="228"/>
      <c r="N4" s="228"/>
      <c r="O4" s="229"/>
      <c r="P4" s="26" t="s">
        <v>69</v>
      </c>
      <c r="Q4" s="27"/>
      <c r="R4" s="26"/>
      <c r="S4" s="26"/>
      <c r="T4" s="26"/>
    </row>
    <row r="5" spans="1:20" s="29" customFormat="1" ht="12" customHeight="1">
      <c r="A5" s="230" t="str">
        <f>Sumário!A4&amp;" : "&amp;Sumário!F4</f>
        <v>Empresa : IPLAN-RIO</v>
      </c>
      <c r="B5" s="230"/>
      <c r="C5" s="230"/>
      <c r="D5" s="230"/>
      <c r="E5" s="230"/>
      <c r="F5" s="26"/>
      <c r="G5" s="227" t="s">
        <v>70</v>
      </c>
      <c r="H5" s="231"/>
      <c r="I5" s="231"/>
      <c r="J5" s="231"/>
      <c r="K5" s="231"/>
      <c r="L5" s="231"/>
      <c r="M5" s="231"/>
      <c r="N5" s="231"/>
      <c r="O5" s="232"/>
      <c r="P5" s="28"/>
      <c r="Q5" s="28"/>
      <c r="R5" s="30"/>
      <c r="S5" s="30"/>
      <c r="T5" s="31"/>
    </row>
    <row r="6" spans="1:20" s="34" customFormat="1" ht="35.25" customHeight="1">
      <c r="A6" s="221" t="s">
        <v>71</v>
      </c>
      <c r="B6" s="221"/>
      <c r="C6" s="221"/>
      <c r="D6" s="221"/>
      <c r="E6" s="221"/>
      <c r="F6" s="221"/>
      <c r="G6" s="32" t="s">
        <v>7</v>
      </c>
      <c r="H6" s="33" t="s">
        <v>72</v>
      </c>
      <c r="I6" s="222" t="s">
        <v>73</v>
      </c>
      <c r="J6" s="223"/>
      <c r="K6" s="223"/>
      <c r="L6" s="223"/>
      <c r="M6" s="223"/>
      <c r="N6" s="224"/>
      <c r="O6" s="224"/>
      <c r="P6" s="224"/>
      <c r="Q6" s="224"/>
      <c r="R6" s="224"/>
      <c r="S6" s="224"/>
    </row>
    <row r="7" spans="1:20" ht="13.5" customHeight="1">
      <c r="A7" s="219"/>
      <c r="B7" s="220"/>
      <c r="C7" s="220"/>
      <c r="D7" s="220"/>
      <c r="E7" s="220"/>
      <c r="F7" s="220"/>
      <c r="G7" s="35"/>
      <c r="H7" s="36">
        <f>IF(G7="ALI",35,IF(G7="AIE",15,0))</f>
        <v>0</v>
      </c>
      <c r="I7" s="216"/>
      <c r="J7" s="217"/>
      <c r="K7" s="217"/>
      <c r="L7" s="217"/>
      <c r="M7" s="217"/>
      <c r="N7" s="217"/>
      <c r="O7" s="217"/>
      <c r="P7" s="217"/>
      <c r="Q7" s="217"/>
      <c r="R7" s="217"/>
      <c r="S7" s="218"/>
    </row>
    <row r="8" spans="1:20" ht="13.5" customHeight="1">
      <c r="A8" s="219"/>
      <c r="B8" s="220"/>
      <c r="C8" s="220"/>
      <c r="D8" s="220"/>
      <c r="E8" s="220"/>
      <c r="F8" s="220"/>
      <c r="G8" s="35"/>
      <c r="H8" s="36">
        <f t="shared" ref="H8:H71" si="0">IF(G8="ALI",35,IF(G8="AIE",15,0))</f>
        <v>0</v>
      </c>
      <c r="I8" s="216"/>
      <c r="J8" s="217"/>
      <c r="K8" s="217"/>
      <c r="L8" s="217"/>
      <c r="M8" s="217"/>
      <c r="N8" s="217"/>
      <c r="O8" s="217"/>
      <c r="P8" s="217"/>
      <c r="Q8" s="217"/>
      <c r="R8" s="217"/>
      <c r="S8" s="218"/>
    </row>
    <row r="9" spans="1:20" ht="12" customHeight="1">
      <c r="A9" s="219"/>
      <c r="B9" s="220"/>
      <c r="C9" s="220"/>
      <c r="D9" s="220"/>
      <c r="E9" s="220"/>
      <c r="F9" s="220"/>
      <c r="G9" s="35"/>
      <c r="H9" s="36">
        <f t="shared" si="0"/>
        <v>0</v>
      </c>
      <c r="I9" s="216"/>
      <c r="J9" s="217"/>
      <c r="K9" s="217"/>
      <c r="L9" s="217"/>
      <c r="M9" s="217"/>
      <c r="N9" s="217"/>
      <c r="O9" s="217"/>
      <c r="P9" s="217"/>
      <c r="Q9" s="217"/>
      <c r="R9" s="217"/>
      <c r="S9" s="218"/>
    </row>
    <row r="10" spans="1:20" ht="12" customHeight="1">
      <c r="A10" s="219"/>
      <c r="B10" s="220"/>
      <c r="C10" s="220"/>
      <c r="D10" s="220"/>
      <c r="E10" s="220"/>
      <c r="F10" s="220"/>
      <c r="G10" s="35"/>
      <c r="H10" s="36">
        <f t="shared" si="0"/>
        <v>0</v>
      </c>
      <c r="I10" s="216"/>
      <c r="J10" s="217"/>
      <c r="K10" s="217"/>
      <c r="L10" s="217"/>
      <c r="M10" s="217"/>
      <c r="N10" s="217"/>
      <c r="O10" s="217"/>
      <c r="P10" s="217"/>
      <c r="Q10" s="217"/>
      <c r="R10" s="217"/>
      <c r="S10" s="218"/>
    </row>
    <row r="11" spans="1:20" ht="12" customHeight="1">
      <c r="A11" s="219"/>
      <c r="B11" s="220"/>
      <c r="C11" s="220"/>
      <c r="D11" s="220"/>
      <c r="E11" s="220"/>
      <c r="F11" s="220"/>
      <c r="G11" s="35"/>
      <c r="H11" s="36">
        <f t="shared" si="0"/>
        <v>0</v>
      </c>
      <c r="I11" s="216"/>
      <c r="J11" s="217"/>
      <c r="K11" s="217"/>
      <c r="L11" s="217"/>
      <c r="M11" s="217"/>
      <c r="N11" s="217"/>
      <c r="O11" s="217"/>
      <c r="P11" s="217"/>
      <c r="Q11" s="217"/>
      <c r="R11" s="217"/>
      <c r="S11" s="218"/>
    </row>
    <row r="12" spans="1:20" ht="12" customHeight="1">
      <c r="A12" s="219"/>
      <c r="B12" s="220"/>
      <c r="C12" s="220"/>
      <c r="D12" s="220"/>
      <c r="E12" s="220"/>
      <c r="F12" s="220"/>
      <c r="G12" s="35"/>
      <c r="H12" s="36">
        <f t="shared" si="0"/>
        <v>0</v>
      </c>
      <c r="I12" s="216"/>
      <c r="J12" s="217"/>
      <c r="K12" s="217"/>
      <c r="L12" s="217"/>
      <c r="M12" s="217"/>
      <c r="N12" s="217"/>
      <c r="O12" s="217"/>
      <c r="P12" s="217"/>
      <c r="Q12" s="217"/>
      <c r="R12" s="217"/>
      <c r="S12" s="218"/>
    </row>
    <row r="13" spans="1:20" ht="12" customHeight="1">
      <c r="A13" s="219"/>
      <c r="B13" s="220"/>
      <c r="C13" s="220"/>
      <c r="D13" s="220"/>
      <c r="E13" s="220"/>
      <c r="F13" s="220"/>
      <c r="G13" s="35"/>
      <c r="H13" s="36">
        <f t="shared" si="0"/>
        <v>0</v>
      </c>
      <c r="I13" s="216"/>
      <c r="J13" s="217"/>
      <c r="K13" s="217"/>
      <c r="L13" s="217"/>
      <c r="M13" s="217"/>
      <c r="N13" s="217"/>
      <c r="O13" s="217"/>
      <c r="P13" s="217"/>
      <c r="Q13" s="217"/>
      <c r="R13" s="217"/>
      <c r="S13" s="218"/>
    </row>
    <row r="14" spans="1:20" ht="12" customHeight="1">
      <c r="A14" s="219"/>
      <c r="B14" s="220"/>
      <c r="C14" s="220"/>
      <c r="D14" s="220"/>
      <c r="E14" s="220"/>
      <c r="F14" s="220"/>
      <c r="G14" s="35"/>
      <c r="H14" s="36">
        <f t="shared" si="0"/>
        <v>0</v>
      </c>
      <c r="I14" s="216"/>
      <c r="J14" s="217"/>
      <c r="K14" s="217"/>
      <c r="L14" s="217"/>
      <c r="M14" s="217"/>
      <c r="N14" s="217"/>
      <c r="O14" s="217"/>
      <c r="P14" s="217"/>
      <c r="Q14" s="217"/>
      <c r="R14" s="217"/>
      <c r="S14" s="218"/>
    </row>
    <row r="15" spans="1:20" ht="12" customHeight="1">
      <c r="A15" s="219"/>
      <c r="B15" s="220"/>
      <c r="C15" s="220"/>
      <c r="D15" s="220"/>
      <c r="E15" s="220"/>
      <c r="F15" s="220"/>
      <c r="G15" s="35"/>
      <c r="H15" s="36">
        <f t="shared" si="0"/>
        <v>0</v>
      </c>
      <c r="I15" s="216"/>
      <c r="J15" s="217"/>
      <c r="K15" s="217"/>
      <c r="L15" s="217"/>
      <c r="M15" s="217"/>
      <c r="N15" s="217"/>
      <c r="O15" s="217"/>
      <c r="P15" s="217"/>
      <c r="Q15" s="217"/>
      <c r="R15" s="217"/>
      <c r="S15" s="218"/>
    </row>
    <row r="16" spans="1:20" ht="12" customHeight="1">
      <c r="A16" s="219"/>
      <c r="B16" s="220"/>
      <c r="C16" s="220"/>
      <c r="D16" s="220"/>
      <c r="E16" s="220"/>
      <c r="F16" s="220"/>
      <c r="G16" s="35"/>
      <c r="H16" s="36">
        <f t="shared" si="0"/>
        <v>0</v>
      </c>
      <c r="I16" s="216"/>
      <c r="J16" s="217"/>
      <c r="K16" s="217"/>
      <c r="L16" s="217"/>
      <c r="M16" s="217"/>
      <c r="N16" s="217"/>
      <c r="O16" s="217"/>
      <c r="P16" s="217"/>
      <c r="Q16" s="217"/>
      <c r="R16" s="217"/>
      <c r="S16" s="218"/>
    </row>
    <row r="17" spans="1:19" ht="12" customHeight="1">
      <c r="A17" s="219"/>
      <c r="B17" s="220"/>
      <c r="C17" s="220"/>
      <c r="D17" s="220"/>
      <c r="E17" s="220"/>
      <c r="F17" s="220"/>
      <c r="G17" s="35"/>
      <c r="H17" s="36">
        <f t="shared" si="0"/>
        <v>0</v>
      </c>
      <c r="I17" s="216"/>
      <c r="J17" s="217"/>
      <c r="K17" s="217"/>
      <c r="L17" s="217"/>
      <c r="M17" s="217"/>
      <c r="N17" s="217"/>
      <c r="O17" s="217"/>
      <c r="P17" s="217"/>
      <c r="Q17" s="217"/>
      <c r="R17" s="217"/>
      <c r="S17" s="218"/>
    </row>
    <row r="18" spans="1:19" ht="12" customHeight="1">
      <c r="A18" s="219"/>
      <c r="B18" s="220"/>
      <c r="C18" s="220"/>
      <c r="D18" s="220"/>
      <c r="E18" s="220"/>
      <c r="F18" s="220"/>
      <c r="G18" s="35"/>
      <c r="H18" s="36">
        <f t="shared" si="0"/>
        <v>0</v>
      </c>
      <c r="I18" s="216"/>
      <c r="J18" s="217"/>
      <c r="K18" s="217"/>
      <c r="L18" s="217"/>
      <c r="M18" s="217"/>
      <c r="N18" s="217"/>
      <c r="O18" s="217"/>
      <c r="P18" s="217"/>
      <c r="Q18" s="217"/>
      <c r="R18" s="217"/>
      <c r="S18" s="218"/>
    </row>
    <row r="19" spans="1:19" ht="12" customHeight="1">
      <c r="A19" s="219"/>
      <c r="B19" s="220"/>
      <c r="C19" s="220"/>
      <c r="D19" s="220"/>
      <c r="E19" s="220"/>
      <c r="F19" s="220"/>
      <c r="G19" s="35"/>
      <c r="H19" s="36">
        <f t="shared" si="0"/>
        <v>0</v>
      </c>
      <c r="I19" s="216"/>
      <c r="J19" s="217"/>
      <c r="K19" s="217"/>
      <c r="L19" s="217"/>
      <c r="M19" s="217"/>
      <c r="N19" s="217"/>
      <c r="O19" s="217"/>
      <c r="P19" s="217"/>
      <c r="Q19" s="217"/>
      <c r="R19" s="217"/>
      <c r="S19" s="218"/>
    </row>
    <row r="20" spans="1:19" ht="12" customHeight="1">
      <c r="A20" s="219"/>
      <c r="B20" s="220"/>
      <c r="C20" s="220"/>
      <c r="D20" s="220"/>
      <c r="E20" s="220"/>
      <c r="F20" s="220"/>
      <c r="G20" s="35"/>
      <c r="H20" s="36">
        <f t="shared" si="0"/>
        <v>0</v>
      </c>
      <c r="I20" s="216"/>
      <c r="J20" s="217"/>
      <c r="K20" s="217"/>
      <c r="L20" s="217"/>
      <c r="M20" s="217"/>
      <c r="N20" s="217"/>
      <c r="O20" s="217"/>
      <c r="P20" s="217"/>
      <c r="Q20" s="217"/>
      <c r="R20" s="217"/>
      <c r="S20" s="218"/>
    </row>
    <row r="21" spans="1:19" ht="12" customHeight="1">
      <c r="A21" s="219"/>
      <c r="B21" s="220"/>
      <c r="C21" s="220"/>
      <c r="D21" s="220"/>
      <c r="E21" s="220"/>
      <c r="F21" s="220"/>
      <c r="G21" s="35"/>
      <c r="H21" s="36">
        <f t="shared" si="0"/>
        <v>0</v>
      </c>
      <c r="I21" s="216"/>
      <c r="J21" s="217"/>
      <c r="K21" s="217"/>
      <c r="L21" s="217"/>
      <c r="M21" s="217"/>
      <c r="N21" s="217"/>
      <c r="O21" s="217"/>
      <c r="P21" s="217"/>
      <c r="Q21" s="217"/>
      <c r="R21" s="217"/>
      <c r="S21" s="218"/>
    </row>
    <row r="22" spans="1:19" ht="12" customHeight="1">
      <c r="A22" s="219"/>
      <c r="B22" s="220"/>
      <c r="C22" s="220"/>
      <c r="D22" s="220"/>
      <c r="E22" s="220"/>
      <c r="F22" s="220"/>
      <c r="G22" s="35"/>
      <c r="H22" s="36">
        <f t="shared" si="0"/>
        <v>0</v>
      </c>
      <c r="I22" s="216"/>
      <c r="J22" s="217"/>
      <c r="K22" s="217"/>
      <c r="L22" s="217"/>
      <c r="M22" s="217"/>
      <c r="N22" s="217"/>
      <c r="O22" s="217"/>
      <c r="P22" s="217"/>
      <c r="Q22" s="217"/>
      <c r="R22" s="217"/>
      <c r="S22" s="218"/>
    </row>
    <row r="23" spans="1:19" ht="12" customHeight="1">
      <c r="A23" s="219"/>
      <c r="B23" s="220"/>
      <c r="C23" s="220"/>
      <c r="D23" s="220"/>
      <c r="E23" s="220"/>
      <c r="F23" s="220"/>
      <c r="G23" s="35"/>
      <c r="H23" s="36">
        <f t="shared" si="0"/>
        <v>0</v>
      </c>
      <c r="I23" s="216"/>
      <c r="J23" s="217"/>
      <c r="K23" s="217"/>
      <c r="L23" s="217"/>
      <c r="M23" s="217"/>
      <c r="N23" s="217"/>
      <c r="O23" s="217"/>
      <c r="P23" s="217"/>
      <c r="Q23" s="217"/>
      <c r="R23" s="217"/>
      <c r="S23" s="218"/>
    </row>
    <row r="24" spans="1:19" ht="12" customHeight="1">
      <c r="A24" s="219"/>
      <c r="B24" s="220"/>
      <c r="C24" s="220"/>
      <c r="D24" s="220"/>
      <c r="E24" s="220"/>
      <c r="F24" s="220"/>
      <c r="G24" s="35"/>
      <c r="H24" s="36">
        <f t="shared" si="0"/>
        <v>0</v>
      </c>
      <c r="I24" s="216"/>
      <c r="J24" s="217"/>
      <c r="K24" s="217"/>
      <c r="L24" s="217"/>
      <c r="M24" s="217"/>
      <c r="N24" s="217"/>
      <c r="O24" s="217"/>
      <c r="P24" s="217"/>
      <c r="Q24" s="217"/>
      <c r="R24" s="217"/>
      <c r="S24" s="218"/>
    </row>
    <row r="25" spans="1:19" ht="12" customHeight="1">
      <c r="A25" s="219"/>
      <c r="B25" s="220"/>
      <c r="C25" s="220"/>
      <c r="D25" s="220"/>
      <c r="E25" s="220"/>
      <c r="F25" s="220"/>
      <c r="G25" s="35"/>
      <c r="H25" s="36">
        <f t="shared" si="0"/>
        <v>0</v>
      </c>
      <c r="I25" s="216"/>
      <c r="J25" s="217"/>
      <c r="K25" s="217"/>
      <c r="L25" s="217"/>
      <c r="M25" s="217"/>
      <c r="N25" s="217"/>
      <c r="O25" s="217"/>
      <c r="P25" s="217"/>
      <c r="Q25" s="217"/>
      <c r="R25" s="217"/>
      <c r="S25" s="218"/>
    </row>
    <row r="26" spans="1:19" ht="12" customHeight="1">
      <c r="A26" s="219"/>
      <c r="B26" s="220"/>
      <c r="C26" s="220"/>
      <c r="D26" s="220"/>
      <c r="E26" s="220"/>
      <c r="F26" s="220"/>
      <c r="G26" s="35"/>
      <c r="H26" s="36">
        <f t="shared" si="0"/>
        <v>0</v>
      </c>
      <c r="I26" s="216"/>
      <c r="J26" s="217"/>
      <c r="K26" s="217"/>
      <c r="L26" s="217"/>
      <c r="M26" s="217"/>
      <c r="N26" s="217"/>
      <c r="O26" s="217"/>
      <c r="P26" s="217"/>
      <c r="Q26" s="217"/>
      <c r="R26" s="217"/>
      <c r="S26" s="218"/>
    </row>
    <row r="27" spans="1:19" ht="12" customHeight="1">
      <c r="A27" s="219"/>
      <c r="B27" s="220"/>
      <c r="C27" s="220"/>
      <c r="D27" s="220"/>
      <c r="E27" s="220"/>
      <c r="F27" s="220"/>
      <c r="G27" s="35"/>
      <c r="H27" s="36">
        <f t="shared" si="0"/>
        <v>0</v>
      </c>
      <c r="I27" s="216"/>
      <c r="J27" s="217"/>
      <c r="K27" s="217"/>
      <c r="L27" s="217"/>
      <c r="M27" s="217"/>
      <c r="N27" s="217"/>
      <c r="O27" s="217"/>
      <c r="P27" s="217"/>
      <c r="Q27" s="217"/>
      <c r="R27" s="217"/>
      <c r="S27" s="218"/>
    </row>
    <row r="28" spans="1:19" ht="12" customHeight="1">
      <c r="A28" s="219"/>
      <c r="B28" s="220"/>
      <c r="C28" s="220"/>
      <c r="D28" s="220"/>
      <c r="E28" s="220"/>
      <c r="F28" s="220"/>
      <c r="G28" s="35"/>
      <c r="H28" s="36">
        <f t="shared" si="0"/>
        <v>0</v>
      </c>
      <c r="I28" s="216"/>
      <c r="J28" s="217"/>
      <c r="K28" s="217"/>
      <c r="L28" s="217"/>
      <c r="M28" s="217"/>
      <c r="N28" s="217"/>
      <c r="O28" s="217"/>
      <c r="P28" s="217"/>
      <c r="Q28" s="217"/>
      <c r="R28" s="217"/>
      <c r="S28" s="218"/>
    </row>
    <row r="29" spans="1:19" ht="12" customHeight="1">
      <c r="A29" s="219"/>
      <c r="B29" s="220"/>
      <c r="C29" s="220"/>
      <c r="D29" s="220"/>
      <c r="E29" s="220"/>
      <c r="F29" s="220"/>
      <c r="G29" s="35"/>
      <c r="H29" s="36">
        <f t="shared" si="0"/>
        <v>0</v>
      </c>
      <c r="I29" s="216"/>
      <c r="J29" s="217"/>
      <c r="K29" s="217"/>
      <c r="L29" s="217"/>
      <c r="M29" s="217"/>
      <c r="N29" s="217"/>
      <c r="O29" s="217"/>
      <c r="P29" s="217"/>
      <c r="Q29" s="217"/>
      <c r="R29" s="217"/>
      <c r="S29" s="218"/>
    </row>
    <row r="30" spans="1:19" ht="12" customHeight="1">
      <c r="A30" s="219"/>
      <c r="B30" s="220"/>
      <c r="C30" s="220"/>
      <c r="D30" s="220"/>
      <c r="E30" s="220"/>
      <c r="F30" s="220"/>
      <c r="G30" s="35"/>
      <c r="H30" s="36">
        <f t="shared" si="0"/>
        <v>0</v>
      </c>
      <c r="I30" s="216"/>
      <c r="J30" s="217"/>
      <c r="K30" s="217"/>
      <c r="L30" s="217"/>
      <c r="M30" s="217"/>
      <c r="N30" s="217"/>
      <c r="O30" s="217"/>
      <c r="P30" s="217"/>
      <c r="Q30" s="217"/>
      <c r="R30" s="217"/>
      <c r="S30" s="218"/>
    </row>
    <row r="31" spans="1:19" ht="12" customHeight="1">
      <c r="A31" s="219"/>
      <c r="B31" s="220"/>
      <c r="C31" s="220"/>
      <c r="D31" s="220"/>
      <c r="E31" s="220"/>
      <c r="F31" s="220"/>
      <c r="G31" s="35"/>
      <c r="H31" s="36">
        <f t="shared" si="0"/>
        <v>0</v>
      </c>
      <c r="I31" s="216"/>
      <c r="J31" s="217"/>
      <c r="K31" s="217"/>
      <c r="L31" s="217"/>
      <c r="M31" s="217"/>
      <c r="N31" s="217"/>
      <c r="O31" s="217"/>
      <c r="P31" s="217"/>
      <c r="Q31" s="217"/>
      <c r="R31" s="217"/>
      <c r="S31" s="218"/>
    </row>
    <row r="32" spans="1:19" ht="12" customHeight="1">
      <c r="A32" s="219"/>
      <c r="B32" s="220"/>
      <c r="C32" s="220"/>
      <c r="D32" s="220"/>
      <c r="E32" s="220"/>
      <c r="F32" s="220"/>
      <c r="G32" s="35"/>
      <c r="H32" s="36">
        <f t="shared" si="0"/>
        <v>0</v>
      </c>
      <c r="I32" s="216"/>
      <c r="J32" s="217"/>
      <c r="K32" s="217"/>
      <c r="L32" s="217"/>
      <c r="M32" s="217"/>
      <c r="N32" s="217"/>
      <c r="O32" s="217"/>
      <c r="P32" s="217"/>
      <c r="Q32" s="217"/>
      <c r="R32" s="217"/>
      <c r="S32" s="218"/>
    </row>
    <row r="33" spans="1:19" ht="12" customHeight="1">
      <c r="A33" s="219"/>
      <c r="B33" s="220"/>
      <c r="C33" s="220"/>
      <c r="D33" s="220"/>
      <c r="E33" s="220"/>
      <c r="F33" s="220"/>
      <c r="G33" s="35"/>
      <c r="H33" s="36">
        <f t="shared" si="0"/>
        <v>0</v>
      </c>
      <c r="I33" s="216"/>
      <c r="J33" s="217"/>
      <c r="K33" s="217"/>
      <c r="L33" s="217"/>
      <c r="M33" s="217"/>
      <c r="N33" s="217"/>
      <c r="O33" s="217"/>
      <c r="P33" s="217"/>
      <c r="Q33" s="217"/>
      <c r="R33" s="217"/>
      <c r="S33" s="218"/>
    </row>
    <row r="34" spans="1:19" ht="12" customHeight="1">
      <c r="A34" s="219"/>
      <c r="B34" s="220"/>
      <c r="C34" s="220"/>
      <c r="D34" s="220"/>
      <c r="E34" s="220"/>
      <c r="F34" s="220"/>
      <c r="G34" s="35"/>
      <c r="H34" s="36">
        <f t="shared" si="0"/>
        <v>0</v>
      </c>
      <c r="I34" s="216"/>
      <c r="J34" s="217"/>
      <c r="K34" s="217"/>
      <c r="L34" s="217"/>
      <c r="M34" s="217"/>
      <c r="N34" s="217"/>
      <c r="O34" s="217"/>
      <c r="P34" s="217"/>
      <c r="Q34" s="217"/>
      <c r="R34" s="217"/>
      <c r="S34" s="218"/>
    </row>
    <row r="35" spans="1:19" ht="12" customHeight="1">
      <c r="A35" s="219"/>
      <c r="B35" s="220"/>
      <c r="C35" s="220"/>
      <c r="D35" s="220"/>
      <c r="E35" s="220"/>
      <c r="F35" s="220"/>
      <c r="G35" s="35"/>
      <c r="H35" s="36">
        <f t="shared" si="0"/>
        <v>0</v>
      </c>
      <c r="I35" s="216"/>
      <c r="J35" s="217"/>
      <c r="K35" s="217"/>
      <c r="L35" s="217"/>
      <c r="M35" s="217"/>
      <c r="N35" s="217"/>
      <c r="O35" s="217"/>
      <c r="P35" s="217"/>
      <c r="Q35" s="217"/>
      <c r="R35" s="217"/>
      <c r="S35" s="218"/>
    </row>
    <row r="36" spans="1:19" ht="12" customHeight="1">
      <c r="A36" s="219"/>
      <c r="B36" s="220"/>
      <c r="C36" s="220"/>
      <c r="D36" s="220"/>
      <c r="E36" s="220"/>
      <c r="F36" s="220"/>
      <c r="G36" s="35"/>
      <c r="H36" s="36">
        <f t="shared" si="0"/>
        <v>0</v>
      </c>
      <c r="I36" s="216"/>
      <c r="J36" s="217"/>
      <c r="K36" s="217"/>
      <c r="L36" s="217"/>
      <c r="M36" s="217"/>
      <c r="N36" s="217"/>
      <c r="O36" s="217"/>
      <c r="P36" s="217"/>
      <c r="Q36" s="217"/>
      <c r="R36" s="217"/>
      <c r="S36" s="218"/>
    </row>
    <row r="37" spans="1:19" ht="12" customHeight="1">
      <c r="A37" s="219"/>
      <c r="B37" s="220"/>
      <c r="C37" s="220"/>
      <c r="D37" s="220"/>
      <c r="E37" s="220"/>
      <c r="F37" s="220"/>
      <c r="G37" s="35"/>
      <c r="H37" s="36">
        <f t="shared" si="0"/>
        <v>0</v>
      </c>
      <c r="I37" s="216"/>
      <c r="J37" s="217"/>
      <c r="K37" s="217"/>
      <c r="L37" s="217"/>
      <c r="M37" s="217"/>
      <c r="N37" s="217"/>
      <c r="O37" s="217"/>
      <c r="P37" s="217"/>
      <c r="Q37" s="217"/>
      <c r="R37" s="217"/>
      <c r="S37" s="218"/>
    </row>
    <row r="38" spans="1:19" ht="12" customHeight="1">
      <c r="A38" s="219"/>
      <c r="B38" s="220"/>
      <c r="C38" s="220"/>
      <c r="D38" s="220"/>
      <c r="E38" s="220"/>
      <c r="F38" s="220"/>
      <c r="G38" s="35"/>
      <c r="H38" s="36">
        <f t="shared" si="0"/>
        <v>0</v>
      </c>
      <c r="I38" s="216"/>
      <c r="J38" s="217"/>
      <c r="K38" s="217"/>
      <c r="L38" s="217"/>
      <c r="M38" s="217"/>
      <c r="N38" s="217"/>
      <c r="O38" s="217"/>
      <c r="P38" s="217"/>
      <c r="Q38" s="217"/>
      <c r="R38" s="217"/>
      <c r="S38" s="218"/>
    </row>
    <row r="39" spans="1:19" ht="12" customHeight="1">
      <c r="A39" s="219"/>
      <c r="B39" s="220"/>
      <c r="C39" s="220"/>
      <c r="D39" s="220"/>
      <c r="E39" s="220"/>
      <c r="F39" s="220"/>
      <c r="G39" s="35"/>
      <c r="H39" s="36">
        <f t="shared" si="0"/>
        <v>0</v>
      </c>
      <c r="I39" s="216"/>
      <c r="J39" s="217"/>
      <c r="K39" s="217"/>
      <c r="L39" s="217"/>
      <c r="M39" s="217"/>
      <c r="N39" s="217"/>
      <c r="O39" s="217"/>
      <c r="P39" s="217"/>
      <c r="Q39" s="217"/>
      <c r="R39" s="217"/>
      <c r="S39" s="218"/>
    </row>
    <row r="40" spans="1:19" ht="12" customHeight="1">
      <c r="A40" s="219"/>
      <c r="B40" s="220"/>
      <c r="C40" s="220"/>
      <c r="D40" s="220"/>
      <c r="E40" s="220"/>
      <c r="F40" s="220"/>
      <c r="G40" s="35"/>
      <c r="H40" s="36">
        <f t="shared" si="0"/>
        <v>0</v>
      </c>
      <c r="I40" s="216"/>
      <c r="J40" s="217"/>
      <c r="K40" s="217"/>
      <c r="L40" s="217"/>
      <c r="M40" s="217"/>
      <c r="N40" s="217"/>
      <c r="O40" s="217"/>
      <c r="P40" s="217"/>
      <c r="Q40" s="217"/>
      <c r="R40" s="217"/>
      <c r="S40" s="218"/>
    </row>
    <row r="41" spans="1:19" ht="12" customHeight="1">
      <c r="A41" s="219"/>
      <c r="B41" s="220"/>
      <c r="C41" s="220"/>
      <c r="D41" s="220"/>
      <c r="E41" s="220"/>
      <c r="F41" s="220"/>
      <c r="G41" s="35"/>
      <c r="H41" s="36">
        <f t="shared" si="0"/>
        <v>0</v>
      </c>
      <c r="I41" s="216"/>
      <c r="J41" s="217"/>
      <c r="K41" s="217"/>
      <c r="L41" s="217"/>
      <c r="M41" s="217"/>
      <c r="N41" s="217"/>
      <c r="O41" s="217"/>
      <c r="P41" s="217"/>
      <c r="Q41" s="217"/>
      <c r="R41" s="217"/>
      <c r="S41" s="218"/>
    </row>
    <row r="42" spans="1:19" ht="12" customHeight="1">
      <c r="A42" s="219"/>
      <c r="B42" s="220"/>
      <c r="C42" s="220"/>
      <c r="D42" s="220"/>
      <c r="E42" s="220"/>
      <c r="F42" s="220"/>
      <c r="G42" s="35"/>
      <c r="H42" s="36">
        <f t="shared" si="0"/>
        <v>0</v>
      </c>
      <c r="I42" s="216"/>
      <c r="J42" s="217"/>
      <c r="K42" s="217"/>
      <c r="L42" s="217"/>
      <c r="M42" s="217"/>
      <c r="N42" s="217"/>
      <c r="O42" s="217"/>
      <c r="P42" s="217"/>
      <c r="Q42" s="217"/>
      <c r="R42" s="217"/>
      <c r="S42" s="218"/>
    </row>
    <row r="43" spans="1:19" ht="12" customHeight="1">
      <c r="A43" s="219"/>
      <c r="B43" s="220"/>
      <c r="C43" s="220"/>
      <c r="D43" s="220"/>
      <c r="E43" s="220"/>
      <c r="F43" s="220"/>
      <c r="G43" s="35"/>
      <c r="H43" s="36">
        <f t="shared" si="0"/>
        <v>0</v>
      </c>
      <c r="I43" s="216"/>
      <c r="J43" s="217"/>
      <c r="K43" s="217"/>
      <c r="L43" s="217"/>
      <c r="M43" s="217"/>
      <c r="N43" s="217"/>
      <c r="O43" s="217"/>
      <c r="P43" s="217"/>
      <c r="Q43" s="217"/>
      <c r="R43" s="217"/>
      <c r="S43" s="218"/>
    </row>
    <row r="44" spans="1:19" ht="12" customHeight="1">
      <c r="A44" s="214"/>
      <c r="B44" s="215"/>
      <c r="C44" s="215"/>
      <c r="D44" s="215"/>
      <c r="E44" s="215"/>
      <c r="F44" s="215"/>
      <c r="G44" s="35"/>
      <c r="H44" s="36">
        <f t="shared" si="0"/>
        <v>0</v>
      </c>
      <c r="I44" s="216"/>
      <c r="J44" s="217"/>
      <c r="K44" s="217"/>
      <c r="L44" s="217"/>
      <c r="M44" s="217"/>
      <c r="N44" s="217"/>
      <c r="O44" s="217"/>
      <c r="P44" s="217"/>
      <c r="Q44" s="217"/>
      <c r="R44" s="217"/>
      <c r="S44" s="218"/>
    </row>
    <row r="45" spans="1:19" ht="12" customHeight="1">
      <c r="A45" s="214"/>
      <c r="B45" s="215"/>
      <c r="C45" s="215"/>
      <c r="D45" s="215"/>
      <c r="E45" s="215"/>
      <c r="F45" s="215"/>
      <c r="G45" s="35"/>
      <c r="H45" s="36">
        <f t="shared" si="0"/>
        <v>0</v>
      </c>
      <c r="I45" s="216"/>
      <c r="J45" s="217"/>
      <c r="K45" s="217"/>
      <c r="L45" s="217"/>
      <c r="M45" s="217"/>
      <c r="N45" s="217"/>
      <c r="O45" s="217"/>
      <c r="P45" s="217"/>
      <c r="Q45" s="217"/>
      <c r="R45" s="217"/>
      <c r="S45" s="218"/>
    </row>
    <row r="46" spans="1:19" ht="12" customHeight="1">
      <c r="A46" s="214"/>
      <c r="B46" s="215"/>
      <c r="C46" s="215"/>
      <c r="D46" s="215"/>
      <c r="E46" s="215"/>
      <c r="F46" s="215"/>
      <c r="G46" s="35"/>
      <c r="H46" s="36">
        <f t="shared" si="0"/>
        <v>0</v>
      </c>
      <c r="I46" s="216"/>
      <c r="J46" s="217"/>
      <c r="K46" s="217"/>
      <c r="L46" s="217"/>
      <c r="M46" s="217"/>
      <c r="N46" s="217"/>
      <c r="O46" s="217"/>
      <c r="P46" s="217"/>
      <c r="Q46" s="217"/>
      <c r="R46" s="217"/>
      <c r="S46" s="218"/>
    </row>
    <row r="47" spans="1:19" ht="12" customHeight="1">
      <c r="A47" s="214"/>
      <c r="B47" s="215"/>
      <c r="C47" s="215"/>
      <c r="D47" s="215"/>
      <c r="E47" s="215"/>
      <c r="F47" s="215"/>
      <c r="G47" s="35"/>
      <c r="H47" s="36">
        <f t="shared" si="0"/>
        <v>0</v>
      </c>
      <c r="I47" s="216"/>
      <c r="J47" s="217"/>
      <c r="K47" s="217"/>
      <c r="L47" s="217"/>
      <c r="M47" s="217"/>
      <c r="N47" s="217"/>
      <c r="O47" s="217"/>
      <c r="P47" s="217"/>
      <c r="Q47" s="217"/>
      <c r="R47" s="217"/>
      <c r="S47" s="218"/>
    </row>
    <row r="48" spans="1:19" ht="12" customHeight="1">
      <c r="A48" s="214"/>
      <c r="B48" s="215"/>
      <c r="C48" s="215"/>
      <c r="D48" s="215"/>
      <c r="E48" s="215"/>
      <c r="F48" s="215"/>
      <c r="G48" s="35"/>
      <c r="H48" s="36">
        <f t="shared" si="0"/>
        <v>0</v>
      </c>
      <c r="I48" s="216"/>
      <c r="J48" s="217"/>
      <c r="K48" s="217"/>
      <c r="L48" s="217"/>
      <c r="M48" s="217"/>
      <c r="N48" s="217"/>
      <c r="O48" s="217"/>
      <c r="P48" s="217"/>
      <c r="Q48" s="217"/>
      <c r="R48" s="217"/>
      <c r="S48" s="218"/>
    </row>
    <row r="49" spans="1:19" ht="12" customHeight="1">
      <c r="A49" s="214"/>
      <c r="B49" s="215"/>
      <c r="C49" s="215"/>
      <c r="D49" s="215"/>
      <c r="E49" s="215"/>
      <c r="F49" s="215"/>
      <c r="G49" s="35"/>
      <c r="H49" s="36">
        <f t="shared" si="0"/>
        <v>0</v>
      </c>
      <c r="I49" s="216"/>
      <c r="J49" s="217"/>
      <c r="K49" s="217"/>
      <c r="L49" s="217"/>
      <c r="M49" s="217"/>
      <c r="N49" s="217"/>
      <c r="O49" s="217"/>
      <c r="P49" s="217"/>
      <c r="Q49" s="217"/>
      <c r="R49" s="217"/>
      <c r="S49" s="218"/>
    </row>
    <row r="50" spans="1:19" ht="12" customHeight="1">
      <c r="A50" s="214"/>
      <c r="B50" s="215"/>
      <c r="C50" s="215"/>
      <c r="D50" s="215"/>
      <c r="E50" s="215"/>
      <c r="F50" s="215"/>
      <c r="G50" s="35"/>
      <c r="H50" s="36">
        <f t="shared" si="0"/>
        <v>0</v>
      </c>
      <c r="I50" s="216"/>
      <c r="J50" s="217"/>
      <c r="K50" s="217"/>
      <c r="L50" s="217"/>
      <c r="M50" s="217"/>
      <c r="N50" s="217"/>
      <c r="O50" s="217"/>
      <c r="P50" s="217"/>
      <c r="Q50" s="217"/>
      <c r="R50" s="217"/>
      <c r="S50" s="218"/>
    </row>
    <row r="51" spans="1:19" ht="12" customHeight="1">
      <c r="A51" s="214"/>
      <c r="B51" s="215"/>
      <c r="C51" s="215"/>
      <c r="D51" s="215"/>
      <c r="E51" s="215"/>
      <c r="F51" s="215"/>
      <c r="G51" s="35"/>
      <c r="H51" s="36">
        <f t="shared" si="0"/>
        <v>0</v>
      </c>
      <c r="I51" s="216"/>
      <c r="J51" s="217"/>
      <c r="K51" s="217"/>
      <c r="L51" s="217"/>
      <c r="M51" s="217"/>
      <c r="N51" s="217"/>
      <c r="O51" s="217"/>
      <c r="P51" s="217"/>
      <c r="Q51" s="217"/>
      <c r="R51" s="217"/>
      <c r="S51" s="218"/>
    </row>
    <row r="52" spans="1:19" ht="12" customHeight="1">
      <c r="A52" s="214"/>
      <c r="B52" s="215"/>
      <c r="C52" s="215"/>
      <c r="D52" s="215"/>
      <c r="E52" s="215"/>
      <c r="F52" s="215"/>
      <c r="G52" s="35"/>
      <c r="H52" s="36">
        <f t="shared" si="0"/>
        <v>0</v>
      </c>
      <c r="I52" s="216"/>
      <c r="J52" s="217"/>
      <c r="K52" s="217"/>
      <c r="L52" s="217"/>
      <c r="M52" s="217"/>
      <c r="N52" s="217"/>
      <c r="O52" s="217"/>
      <c r="P52" s="217"/>
      <c r="Q52" s="217"/>
      <c r="R52" s="217"/>
      <c r="S52" s="218"/>
    </row>
    <row r="53" spans="1:19" ht="12" customHeight="1">
      <c r="A53" s="214"/>
      <c r="B53" s="215"/>
      <c r="C53" s="215"/>
      <c r="D53" s="215"/>
      <c r="E53" s="215"/>
      <c r="F53" s="215"/>
      <c r="G53" s="35"/>
      <c r="H53" s="36">
        <f t="shared" si="0"/>
        <v>0</v>
      </c>
      <c r="I53" s="216"/>
      <c r="J53" s="217"/>
      <c r="K53" s="217"/>
      <c r="L53" s="217"/>
      <c r="M53" s="217"/>
      <c r="N53" s="217"/>
      <c r="O53" s="217"/>
      <c r="P53" s="217"/>
      <c r="Q53" s="217"/>
      <c r="R53" s="217"/>
      <c r="S53" s="218"/>
    </row>
    <row r="54" spans="1:19" ht="12" customHeight="1">
      <c r="A54" s="214"/>
      <c r="B54" s="215"/>
      <c r="C54" s="215"/>
      <c r="D54" s="215"/>
      <c r="E54" s="215"/>
      <c r="F54" s="215"/>
      <c r="G54" s="35"/>
      <c r="H54" s="36">
        <f t="shared" si="0"/>
        <v>0</v>
      </c>
      <c r="I54" s="216"/>
      <c r="J54" s="217"/>
      <c r="K54" s="217"/>
      <c r="L54" s="217"/>
      <c r="M54" s="217"/>
      <c r="N54" s="217"/>
      <c r="O54" s="217"/>
      <c r="P54" s="217"/>
      <c r="Q54" s="217"/>
      <c r="R54" s="217"/>
      <c r="S54" s="218"/>
    </row>
    <row r="55" spans="1:19" ht="12" customHeight="1">
      <c r="A55" s="214"/>
      <c r="B55" s="215"/>
      <c r="C55" s="215"/>
      <c r="D55" s="215"/>
      <c r="E55" s="215"/>
      <c r="F55" s="215"/>
      <c r="G55" s="35"/>
      <c r="H55" s="36">
        <f t="shared" si="0"/>
        <v>0</v>
      </c>
      <c r="I55" s="216"/>
      <c r="J55" s="217"/>
      <c r="K55" s="217"/>
      <c r="L55" s="217"/>
      <c r="M55" s="217"/>
      <c r="N55" s="217"/>
      <c r="O55" s="217"/>
      <c r="P55" s="217"/>
      <c r="Q55" s="217"/>
      <c r="R55" s="217"/>
      <c r="S55" s="218"/>
    </row>
    <row r="56" spans="1:19" ht="12" customHeight="1">
      <c r="A56" s="214"/>
      <c r="B56" s="215"/>
      <c r="C56" s="215"/>
      <c r="D56" s="215"/>
      <c r="E56" s="215"/>
      <c r="F56" s="215"/>
      <c r="G56" s="35"/>
      <c r="H56" s="36">
        <f t="shared" si="0"/>
        <v>0</v>
      </c>
      <c r="I56" s="216"/>
      <c r="J56" s="217"/>
      <c r="K56" s="217"/>
      <c r="L56" s="217"/>
      <c r="M56" s="217"/>
      <c r="N56" s="217"/>
      <c r="O56" s="217"/>
      <c r="P56" s="217"/>
      <c r="Q56" s="217"/>
      <c r="R56" s="217"/>
      <c r="S56" s="218"/>
    </row>
    <row r="57" spans="1:19" ht="12" customHeight="1">
      <c r="A57" s="214"/>
      <c r="B57" s="215"/>
      <c r="C57" s="215"/>
      <c r="D57" s="215"/>
      <c r="E57" s="215"/>
      <c r="F57" s="215"/>
      <c r="G57" s="35"/>
      <c r="H57" s="36">
        <f t="shared" si="0"/>
        <v>0</v>
      </c>
      <c r="I57" s="216"/>
      <c r="J57" s="217"/>
      <c r="K57" s="217"/>
      <c r="L57" s="217"/>
      <c r="M57" s="217"/>
      <c r="N57" s="217"/>
      <c r="O57" s="217"/>
      <c r="P57" s="217"/>
      <c r="Q57" s="217"/>
      <c r="R57" s="217"/>
      <c r="S57" s="218"/>
    </row>
    <row r="58" spans="1:19" ht="12" customHeight="1">
      <c r="A58" s="214"/>
      <c r="B58" s="215"/>
      <c r="C58" s="215"/>
      <c r="D58" s="215"/>
      <c r="E58" s="215"/>
      <c r="F58" s="215"/>
      <c r="G58" s="35"/>
      <c r="H58" s="36">
        <f t="shared" si="0"/>
        <v>0</v>
      </c>
      <c r="I58" s="216"/>
      <c r="J58" s="217"/>
      <c r="K58" s="217"/>
      <c r="L58" s="217"/>
      <c r="M58" s="217"/>
      <c r="N58" s="217"/>
      <c r="O58" s="217"/>
      <c r="P58" s="217"/>
      <c r="Q58" s="217"/>
      <c r="R58" s="217"/>
      <c r="S58" s="218"/>
    </row>
    <row r="59" spans="1:19" ht="12" customHeight="1">
      <c r="A59" s="214"/>
      <c r="B59" s="215"/>
      <c r="C59" s="215"/>
      <c r="D59" s="215"/>
      <c r="E59" s="215"/>
      <c r="F59" s="215"/>
      <c r="G59" s="35"/>
      <c r="H59" s="36">
        <f t="shared" si="0"/>
        <v>0</v>
      </c>
      <c r="I59" s="216"/>
      <c r="J59" s="217"/>
      <c r="K59" s="217"/>
      <c r="L59" s="217"/>
      <c r="M59" s="217"/>
      <c r="N59" s="217"/>
      <c r="O59" s="217"/>
      <c r="P59" s="217"/>
      <c r="Q59" s="217"/>
      <c r="R59" s="217"/>
      <c r="S59" s="218"/>
    </row>
    <row r="60" spans="1:19" ht="12" customHeight="1">
      <c r="A60" s="214"/>
      <c r="B60" s="215"/>
      <c r="C60" s="215"/>
      <c r="D60" s="215"/>
      <c r="E60" s="215"/>
      <c r="F60" s="215"/>
      <c r="G60" s="35"/>
      <c r="H60" s="36">
        <f t="shared" si="0"/>
        <v>0</v>
      </c>
      <c r="I60" s="216"/>
      <c r="J60" s="217"/>
      <c r="K60" s="217"/>
      <c r="L60" s="217"/>
      <c r="M60" s="217"/>
      <c r="N60" s="217"/>
      <c r="O60" s="217"/>
      <c r="P60" s="217"/>
      <c r="Q60" s="217"/>
      <c r="R60" s="217"/>
      <c r="S60" s="218"/>
    </row>
    <row r="61" spans="1:19" ht="12" customHeight="1">
      <c r="A61" s="214"/>
      <c r="B61" s="215"/>
      <c r="C61" s="215"/>
      <c r="D61" s="215"/>
      <c r="E61" s="215"/>
      <c r="F61" s="215"/>
      <c r="G61" s="35"/>
      <c r="H61" s="36">
        <f t="shared" si="0"/>
        <v>0</v>
      </c>
      <c r="I61" s="216"/>
      <c r="J61" s="217"/>
      <c r="K61" s="217"/>
      <c r="L61" s="217"/>
      <c r="M61" s="217"/>
      <c r="N61" s="217"/>
      <c r="O61" s="217"/>
      <c r="P61" s="217"/>
      <c r="Q61" s="217"/>
      <c r="R61" s="217"/>
      <c r="S61" s="218"/>
    </row>
    <row r="62" spans="1:19" ht="12" customHeight="1">
      <c r="A62" s="214"/>
      <c r="B62" s="215"/>
      <c r="C62" s="215"/>
      <c r="D62" s="215"/>
      <c r="E62" s="215"/>
      <c r="F62" s="215"/>
      <c r="G62" s="35"/>
      <c r="H62" s="36">
        <f t="shared" si="0"/>
        <v>0</v>
      </c>
      <c r="I62" s="216"/>
      <c r="J62" s="217"/>
      <c r="K62" s="217"/>
      <c r="L62" s="217"/>
      <c r="M62" s="217"/>
      <c r="N62" s="217"/>
      <c r="O62" s="217"/>
      <c r="P62" s="217"/>
      <c r="Q62" s="217"/>
      <c r="R62" s="217"/>
      <c r="S62" s="218"/>
    </row>
    <row r="63" spans="1:19" ht="12" customHeight="1">
      <c r="A63" s="214"/>
      <c r="B63" s="215"/>
      <c r="C63" s="215"/>
      <c r="D63" s="215"/>
      <c r="E63" s="215"/>
      <c r="F63" s="215"/>
      <c r="G63" s="35"/>
      <c r="H63" s="36">
        <f t="shared" si="0"/>
        <v>0</v>
      </c>
      <c r="I63" s="216"/>
      <c r="J63" s="217"/>
      <c r="K63" s="217"/>
      <c r="L63" s="217"/>
      <c r="M63" s="217"/>
      <c r="N63" s="217"/>
      <c r="O63" s="217"/>
      <c r="P63" s="217"/>
      <c r="Q63" s="217"/>
      <c r="R63" s="217"/>
      <c r="S63" s="218"/>
    </row>
    <row r="64" spans="1:19" ht="12" customHeight="1">
      <c r="A64" s="214"/>
      <c r="B64" s="215"/>
      <c r="C64" s="215"/>
      <c r="D64" s="215"/>
      <c r="E64" s="215"/>
      <c r="F64" s="215"/>
      <c r="G64" s="35"/>
      <c r="H64" s="36">
        <f t="shared" si="0"/>
        <v>0</v>
      </c>
      <c r="I64" s="216"/>
      <c r="J64" s="217"/>
      <c r="K64" s="217"/>
      <c r="L64" s="217"/>
      <c r="M64" s="217"/>
      <c r="N64" s="217"/>
      <c r="O64" s="217"/>
      <c r="P64" s="217"/>
      <c r="Q64" s="217"/>
      <c r="R64" s="217"/>
      <c r="S64" s="218"/>
    </row>
    <row r="65" spans="1:19" ht="12" customHeight="1">
      <c r="A65" s="214"/>
      <c r="B65" s="215"/>
      <c r="C65" s="215"/>
      <c r="D65" s="215"/>
      <c r="E65" s="215"/>
      <c r="F65" s="215"/>
      <c r="G65" s="35"/>
      <c r="H65" s="36">
        <f t="shared" si="0"/>
        <v>0</v>
      </c>
      <c r="I65" s="216"/>
      <c r="J65" s="217"/>
      <c r="K65" s="217"/>
      <c r="L65" s="217"/>
      <c r="M65" s="217"/>
      <c r="N65" s="217"/>
      <c r="O65" s="217"/>
      <c r="P65" s="217"/>
      <c r="Q65" s="217"/>
      <c r="R65" s="217"/>
      <c r="S65" s="218"/>
    </row>
    <row r="66" spans="1:19" ht="12" customHeight="1">
      <c r="A66" s="214"/>
      <c r="B66" s="215"/>
      <c r="C66" s="215"/>
      <c r="D66" s="215"/>
      <c r="E66" s="215"/>
      <c r="F66" s="215"/>
      <c r="G66" s="35"/>
      <c r="H66" s="36">
        <f t="shared" si="0"/>
        <v>0</v>
      </c>
      <c r="I66" s="216"/>
      <c r="J66" s="217"/>
      <c r="K66" s="217"/>
      <c r="L66" s="217"/>
      <c r="M66" s="217"/>
      <c r="N66" s="217"/>
      <c r="O66" s="217"/>
      <c r="P66" s="217"/>
      <c r="Q66" s="217"/>
      <c r="R66" s="217"/>
      <c r="S66" s="218"/>
    </row>
    <row r="67" spans="1:19" ht="12" customHeight="1">
      <c r="A67" s="214"/>
      <c r="B67" s="215"/>
      <c r="C67" s="215"/>
      <c r="D67" s="215"/>
      <c r="E67" s="215"/>
      <c r="F67" s="215"/>
      <c r="G67" s="35"/>
      <c r="H67" s="36">
        <f t="shared" si="0"/>
        <v>0</v>
      </c>
      <c r="I67" s="216"/>
      <c r="J67" s="217"/>
      <c r="K67" s="217"/>
      <c r="L67" s="217"/>
      <c r="M67" s="217"/>
      <c r="N67" s="217"/>
      <c r="O67" s="217"/>
      <c r="P67" s="217"/>
      <c r="Q67" s="217"/>
      <c r="R67" s="217"/>
      <c r="S67" s="218"/>
    </row>
    <row r="68" spans="1:19" ht="12" customHeight="1">
      <c r="A68" s="214"/>
      <c r="B68" s="215"/>
      <c r="C68" s="215"/>
      <c r="D68" s="215"/>
      <c r="E68" s="215"/>
      <c r="F68" s="215"/>
      <c r="G68" s="35"/>
      <c r="H68" s="36">
        <f t="shared" si="0"/>
        <v>0</v>
      </c>
      <c r="I68" s="216"/>
      <c r="J68" s="217"/>
      <c r="K68" s="217"/>
      <c r="L68" s="217"/>
      <c r="M68" s="217"/>
      <c r="N68" s="217"/>
      <c r="O68" s="217"/>
      <c r="P68" s="217"/>
      <c r="Q68" s="217"/>
      <c r="R68" s="217"/>
      <c r="S68" s="218"/>
    </row>
    <row r="69" spans="1:19" ht="12" customHeight="1">
      <c r="A69" s="214"/>
      <c r="B69" s="215"/>
      <c r="C69" s="215"/>
      <c r="D69" s="215"/>
      <c r="E69" s="215"/>
      <c r="F69" s="215"/>
      <c r="G69" s="35"/>
      <c r="H69" s="36">
        <f t="shared" si="0"/>
        <v>0</v>
      </c>
      <c r="I69" s="216"/>
      <c r="J69" s="217"/>
      <c r="K69" s="217"/>
      <c r="L69" s="217"/>
      <c r="M69" s="217"/>
      <c r="N69" s="217"/>
      <c r="O69" s="217"/>
      <c r="P69" s="217"/>
      <c r="Q69" s="217"/>
      <c r="R69" s="217"/>
      <c r="S69" s="218"/>
    </row>
    <row r="70" spans="1:19" ht="12" customHeight="1">
      <c r="A70" s="214"/>
      <c r="B70" s="215"/>
      <c r="C70" s="215"/>
      <c r="D70" s="215"/>
      <c r="E70" s="215"/>
      <c r="F70" s="215"/>
      <c r="G70" s="35"/>
      <c r="H70" s="36">
        <f t="shared" si="0"/>
        <v>0</v>
      </c>
      <c r="I70" s="216"/>
      <c r="J70" s="217"/>
      <c r="K70" s="217"/>
      <c r="L70" s="217"/>
      <c r="M70" s="217"/>
      <c r="N70" s="217"/>
      <c r="O70" s="217"/>
      <c r="P70" s="217"/>
      <c r="Q70" s="217"/>
      <c r="R70" s="217"/>
      <c r="S70" s="218"/>
    </row>
    <row r="71" spans="1:19" ht="12" customHeight="1">
      <c r="A71" s="214"/>
      <c r="B71" s="215"/>
      <c r="C71" s="215"/>
      <c r="D71" s="215"/>
      <c r="E71" s="215"/>
      <c r="F71" s="215"/>
      <c r="G71" s="35"/>
      <c r="H71" s="36">
        <f t="shared" si="0"/>
        <v>0</v>
      </c>
      <c r="I71" s="216"/>
      <c r="J71" s="217"/>
      <c r="K71" s="217"/>
      <c r="L71" s="217"/>
      <c r="M71" s="217"/>
      <c r="N71" s="217"/>
      <c r="O71" s="217"/>
      <c r="P71" s="217"/>
      <c r="Q71" s="217"/>
      <c r="R71" s="217"/>
      <c r="S71" s="218"/>
    </row>
    <row r="72" spans="1:19" ht="12" customHeight="1">
      <c r="A72" s="214"/>
      <c r="B72" s="215"/>
      <c r="C72" s="215"/>
      <c r="D72" s="215"/>
      <c r="E72" s="215"/>
      <c r="F72" s="215"/>
      <c r="G72" s="35"/>
      <c r="H72" s="36">
        <f t="shared" ref="H72:H116" si="1">IF(G72="ALI",35,IF(G72="AIE",15,0))</f>
        <v>0</v>
      </c>
      <c r="I72" s="216"/>
      <c r="J72" s="217"/>
      <c r="K72" s="217"/>
      <c r="L72" s="217"/>
      <c r="M72" s="217"/>
      <c r="N72" s="217"/>
      <c r="O72" s="217"/>
      <c r="P72" s="217"/>
      <c r="Q72" s="217"/>
      <c r="R72" s="217"/>
      <c r="S72" s="218"/>
    </row>
    <row r="73" spans="1:19" ht="12" customHeight="1">
      <c r="A73" s="214"/>
      <c r="B73" s="215"/>
      <c r="C73" s="215"/>
      <c r="D73" s="215"/>
      <c r="E73" s="215"/>
      <c r="F73" s="215"/>
      <c r="G73" s="35"/>
      <c r="H73" s="36">
        <f t="shared" si="1"/>
        <v>0</v>
      </c>
      <c r="I73" s="216"/>
      <c r="J73" s="217"/>
      <c r="K73" s="217"/>
      <c r="L73" s="217"/>
      <c r="M73" s="217"/>
      <c r="N73" s="217"/>
      <c r="O73" s="217"/>
      <c r="P73" s="217"/>
      <c r="Q73" s="217"/>
      <c r="R73" s="217"/>
      <c r="S73" s="218"/>
    </row>
    <row r="74" spans="1:19" ht="12" customHeight="1">
      <c r="A74" s="214"/>
      <c r="B74" s="215"/>
      <c r="C74" s="215"/>
      <c r="D74" s="215"/>
      <c r="E74" s="215"/>
      <c r="F74" s="215"/>
      <c r="G74" s="35"/>
      <c r="H74" s="36">
        <f t="shared" si="1"/>
        <v>0</v>
      </c>
      <c r="I74" s="216"/>
      <c r="J74" s="217"/>
      <c r="K74" s="217"/>
      <c r="L74" s="217"/>
      <c r="M74" s="217"/>
      <c r="N74" s="217"/>
      <c r="O74" s="217"/>
      <c r="P74" s="217"/>
      <c r="Q74" s="217"/>
      <c r="R74" s="217"/>
      <c r="S74" s="218"/>
    </row>
    <row r="75" spans="1:19" ht="12" customHeight="1">
      <c r="A75" s="214"/>
      <c r="B75" s="215"/>
      <c r="C75" s="215"/>
      <c r="D75" s="215"/>
      <c r="E75" s="215"/>
      <c r="F75" s="215"/>
      <c r="G75" s="35"/>
      <c r="H75" s="36">
        <f t="shared" si="1"/>
        <v>0</v>
      </c>
      <c r="I75" s="216"/>
      <c r="J75" s="217"/>
      <c r="K75" s="217"/>
      <c r="L75" s="217"/>
      <c r="M75" s="217"/>
      <c r="N75" s="217"/>
      <c r="O75" s="217"/>
      <c r="P75" s="217"/>
      <c r="Q75" s="217"/>
      <c r="R75" s="217"/>
      <c r="S75" s="218"/>
    </row>
    <row r="76" spans="1:19" ht="12" customHeight="1">
      <c r="A76" s="214"/>
      <c r="B76" s="215"/>
      <c r="C76" s="215"/>
      <c r="D76" s="215"/>
      <c r="E76" s="215"/>
      <c r="F76" s="215"/>
      <c r="G76" s="35"/>
      <c r="H76" s="36">
        <f t="shared" si="1"/>
        <v>0</v>
      </c>
      <c r="I76" s="216"/>
      <c r="J76" s="217"/>
      <c r="K76" s="217"/>
      <c r="L76" s="217"/>
      <c r="M76" s="217"/>
      <c r="N76" s="217"/>
      <c r="O76" s="217"/>
      <c r="P76" s="217"/>
      <c r="Q76" s="217"/>
      <c r="R76" s="217"/>
      <c r="S76" s="218"/>
    </row>
    <row r="77" spans="1:19" ht="12" customHeight="1">
      <c r="A77" s="214"/>
      <c r="B77" s="215"/>
      <c r="C77" s="215"/>
      <c r="D77" s="215"/>
      <c r="E77" s="215"/>
      <c r="F77" s="215"/>
      <c r="G77" s="35"/>
      <c r="H77" s="36">
        <f t="shared" si="1"/>
        <v>0</v>
      </c>
      <c r="I77" s="216"/>
      <c r="J77" s="217"/>
      <c r="K77" s="217"/>
      <c r="L77" s="217"/>
      <c r="M77" s="217"/>
      <c r="N77" s="217"/>
      <c r="O77" s="217"/>
      <c r="P77" s="217"/>
      <c r="Q77" s="217"/>
      <c r="R77" s="217"/>
      <c r="S77" s="218"/>
    </row>
    <row r="78" spans="1:19" ht="12" customHeight="1">
      <c r="A78" s="214"/>
      <c r="B78" s="215"/>
      <c r="C78" s="215"/>
      <c r="D78" s="215"/>
      <c r="E78" s="215"/>
      <c r="F78" s="215"/>
      <c r="G78" s="35"/>
      <c r="H78" s="36">
        <f t="shared" si="1"/>
        <v>0</v>
      </c>
      <c r="I78" s="216"/>
      <c r="J78" s="217"/>
      <c r="K78" s="217"/>
      <c r="L78" s="217"/>
      <c r="M78" s="217"/>
      <c r="N78" s="217"/>
      <c r="O78" s="217"/>
      <c r="P78" s="217"/>
      <c r="Q78" s="217"/>
      <c r="R78" s="217"/>
      <c r="S78" s="218"/>
    </row>
    <row r="79" spans="1:19" ht="12" customHeight="1">
      <c r="A79" s="214"/>
      <c r="B79" s="215"/>
      <c r="C79" s="215"/>
      <c r="D79" s="215"/>
      <c r="E79" s="215"/>
      <c r="F79" s="215"/>
      <c r="G79" s="35"/>
      <c r="H79" s="36">
        <f t="shared" si="1"/>
        <v>0</v>
      </c>
      <c r="I79" s="216"/>
      <c r="J79" s="217"/>
      <c r="K79" s="217"/>
      <c r="L79" s="217"/>
      <c r="M79" s="217"/>
      <c r="N79" s="217"/>
      <c r="O79" s="217"/>
      <c r="P79" s="217"/>
      <c r="Q79" s="217"/>
      <c r="R79" s="217"/>
      <c r="S79" s="218"/>
    </row>
    <row r="80" spans="1:19" ht="12" customHeight="1">
      <c r="A80" s="214"/>
      <c r="B80" s="215"/>
      <c r="C80" s="215"/>
      <c r="D80" s="215"/>
      <c r="E80" s="215"/>
      <c r="F80" s="215"/>
      <c r="G80" s="35"/>
      <c r="H80" s="36">
        <f t="shared" si="1"/>
        <v>0</v>
      </c>
      <c r="I80" s="216"/>
      <c r="J80" s="217"/>
      <c r="K80" s="217"/>
      <c r="L80" s="217"/>
      <c r="M80" s="217"/>
      <c r="N80" s="217"/>
      <c r="O80" s="217"/>
      <c r="P80" s="217"/>
      <c r="Q80" s="217"/>
      <c r="R80" s="217"/>
      <c r="S80" s="218"/>
    </row>
    <row r="81" spans="1:19" ht="12" customHeight="1">
      <c r="A81" s="214"/>
      <c r="B81" s="215"/>
      <c r="C81" s="215"/>
      <c r="D81" s="215"/>
      <c r="E81" s="215"/>
      <c r="F81" s="215"/>
      <c r="G81" s="35"/>
      <c r="H81" s="36">
        <f t="shared" si="1"/>
        <v>0</v>
      </c>
      <c r="I81" s="216"/>
      <c r="J81" s="217"/>
      <c r="K81" s="217"/>
      <c r="L81" s="217"/>
      <c r="M81" s="217"/>
      <c r="N81" s="217"/>
      <c r="O81" s="217"/>
      <c r="P81" s="217"/>
      <c r="Q81" s="217"/>
      <c r="R81" s="217"/>
      <c r="S81" s="218"/>
    </row>
    <row r="82" spans="1:19" ht="12" customHeight="1">
      <c r="A82" s="214"/>
      <c r="B82" s="215"/>
      <c r="C82" s="215"/>
      <c r="D82" s="215"/>
      <c r="E82" s="215"/>
      <c r="F82" s="215"/>
      <c r="G82" s="35"/>
      <c r="H82" s="36">
        <f t="shared" si="1"/>
        <v>0</v>
      </c>
      <c r="I82" s="216"/>
      <c r="J82" s="217"/>
      <c r="K82" s="217"/>
      <c r="L82" s="217"/>
      <c r="M82" s="217"/>
      <c r="N82" s="217"/>
      <c r="O82" s="217"/>
      <c r="P82" s="217"/>
      <c r="Q82" s="217"/>
      <c r="R82" s="217"/>
      <c r="S82" s="218"/>
    </row>
    <row r="83" spans="1:19" ht="12" customHeight="1">
      <c r="A83" s="214"/>
      <c r="B83" s="215"/>
      <c r="C83" s="215"/>
      <c r="D83" s="215"/>
      <c r="E83" s="215"/>
      <c r="F83" s="215"/>
      <c r="G83" s="35"/>
      <c r="H83" s="36">
        <f t="shared" si="1"/>
        <v>0</v>
      </c>
      <c r="I83" s="216"/>
      <c r="J83" s="217"/>
      <c r="K83" s="217"/>
      <c r="L83" s="217"/>
      <c r="M83" s="217"/>
      <c r="N83" s="217"/>
      <c r="O83" s="217"/>
      <c r="P83" s="217"/>
      <c r="Q83" s="217"/>
      <c r="R83" s="217"/>
      <c r="S83" s="218"/>
    </row>
    <row r="84" spans="1:19" ht="12" customHeight="1">
      <c r="A84" s="214"/>
      <c r="B84" s="215"/>
      <c r="C84" s="215"/>
      <c r="D84" s="215"/>
      <c r="E84" s="215"/>
      <c r="F84" s="215"/>
      <c r="G84" s="35"/>
      <c r="H84" s="36">
        <f t="shared" si="1"/>
        <v>0</v>
      </c>
      <c r="I84" s="216"/>
      <c r="J84" s="217"/>
      <c r="K84" s="217"/>
      <c r="L84" s="217"/>
      <c r="M84" s="217"/>
      <c r="N84" s="217"/>
      <c r="O84" s="217"/>
      <c r="P84" s="217"/>
      <c r="Q84" s="217"/>
      <c r="R84" s="217"/>
      <c r="S84" s="218"/>
    </row>
    <row r="85" spans="1:19" ht="12" customHeight="1">
      <c r="A85" s="214"/>
      <c r="B85" s="215"/>
      <c r="C85" s="215"/>
      <c r="D85" s="215"/>
      <c r="E85" s="215"/>
      <c r="F85" s="215"/>
      <c r="G85" s="35"/>
      <c r="H85" s="36">
        <f t="shared" si="1"/>
        <v>0</v>
      </c>
      <c r="I85" s="216"/>
      <c r="J85" s="217"/>
      <c r="K85" s="217"/>
      <c r="L85" s="217"/>
      <c r="M85" s="217"/>
      <c r="N85" s="217"/>
      <c r="O85" s="217"/>
      <c r="P85" s="217"/>
      <c r="Q85" s="217"/>
      <c r="R85" s="217"/>
      <c r="S85" s="218"/>
    </row>
    <row r="86" spans="1:19" ht="12" customHeight="1">
      <c r="A86" s="214"/>
      <c r="B86" s="215"/>
      <c r="C86" s="215"/>
      <c r="D86" s="215"/>
      <c r="E86" s="215"/>
      <c r="F86" s="215"/>
      <c r="G86" s="35"/>
      <c r="H86" s="36">
        <f t="shared" si="1"/>
        <v>0</v>
      </c>
      <c r="I86" s="216"/>
      <c r="J86" s="217"/>
      <c r="K86" s="217"/>
      <c r="L86" s="217"/>
      <c r="M86" s="217"/>
      <c r="N86" s="217"/>
      <c r="O86" s="217"/>
      <c r="P86" s="217"/>
      <c r="Q86" s="217"/>
      <c r="R86" s="217"/>
      <c r="S86" s="218"/>
    </row>
    <row r="87" spans="1:19" ht="12" customHeight="1">
      <c r="A87" s="214"/>
      <c r="B87" s="215"/>
      <c r="C87" s="215"/>
      <c r="D87" s="215"/>
      <c r="E87" s="215"/>
      <c r="F87" s="215"/>
      <c r="G87" s="35"/>
      <c r="H87" s="36">
        <f t="shared" si="1"/>
        <v>0</v>
      </c>
      <c r="I87" s="216"/>
      <c r="J87" s="217"/>
      <c r="K87" s="217"/>
      <c r="L87" s="217"/>
      <c r="M87" s="217"/>
      <c r="N87" s="217"/>
      <c r="O87" s="217"/>
      <c r="P87" s="217"/>
      <c r="Q87" s="217"/>
      <c r="R87" s="217"/>
      <c r="S87" s="218"/>
    </row>
    <row r="88" spans="1:19" ht="12" customHeight="1">
      <c r="A88" s="214"/>
      <c r="B88" s="215"/>
      <c r="C88" s="215"/>
      <c r="D88" s="215"/>
      <c r="E88" s="215"/>
      <c r="F88" s="215"/>
      <c r="G88" s="35"/>
      <c r="H88" s="36">
        <f t="shared" si="1"/>
        <v>0</v>
      </c>
      <c r="I88" s="216"/>
      <c r="J88" s="217"/>
      <c r="K88" s="217"/>
      <c r="L88" s="217"/>
      <c r="M88" s="217"/>
      <c r="N88" s="217"/>
      <c r="O88" s="217"/>
      <c r="P88" s="217"/>
      <c r="Q88" s="217"/>
      <c r="R88" s="217"/>
      <c r="S88" s="218"/>
    </row>
    <row r="89" spans="1:19" ht="12" customHeight="1">
      <c r="A89" s="214"/>
      <c r="B89" s="215"/>
      <c r="C89" s="215"/>
      <c r="D89" s="215"/>
      <c r="E89" s="215"/>
      <c r="F89" s="215"/>
      <c r="G89" s="35"/>
      <c r="H89" s="36">
        <f t="shared" si="1"/>
        <v>0</v>
      </c>
      <c r="I89" s="216"/>
      <c r="J89" s="217"/>
      <c r="K89" s="217"/>
      <c r="L89" s="217"/>
      <c r="M89" s="217"/>
      <c r="N89" s="217"/>
      <c r="O89" s="217"/>
      <c r="P89" s="217"/>
      <c r="Q89" s="217"/>
      <c r="R89" s="217"/>
      <c r="S89" s="218"/>
    </row>
    <row r="90" spans="1:19" ht="12" customHeight="1">
      <c r="A90" s="214"/>
      <c r="B90" s="215"/>
      <c r="C90" s="215"/>
      <c r="D90" s="215"/>
      <c r="E90" s="215"/>
      <c r="F90" s="215"/>
      <c r="G90" s="35"/>
      <c r="H90" s="36">
        <f t="shared" si="1"/>
        <v>0</v>
      </c>
      <c r="I90" s="216"/>
      <c r="J90" s="217"/>
      <c r="K90" s="217"/>
      <c r="L90" s="217"/>
      <c r="M90" s="217"/>
      <c r="N90" s="217"/>
      <c r="O90" s="217"/>
      <c r="P90" s="217"/>
      <c r="Q90" s="217"/>
      <c r="R90" s="217"/>
      <c r="S90" s="218"/>
    </row>
    <row r="91" spans="1:19" ht="12" customHeight="1">
      <c r="A91" s="214"/>
      <c r="B91" s="215"/>
      <c r="C91" s="215"/>
      <c r="D91" s="215"/>
      <c r="E91" s="215"/>
      <c r="F91" s="215"/>
      <c r="G91" s="35"/>
      <c r="H91" s="36">
        <f t="shared" si="1"/>
        <v>0</v>
      </c>
      <c r="I91" s="216"/>
      <c r="J91" s="217"/>
      <c r="K91" s="217"/>
      <c r="L91" s="217"/>
      <c r="M91" s="217"/>
      <c r="N91" s="217"/>
      <c r="O91" s="217"/>
      <c r="P91" s="217"/>
      <c r="Q91" s="217"/>
      <c r="R91" s="217"/>
      <c r="S91" s="218"/>
    </row>
    <row r="92" spans="1:19" ht="12" customHeight="1">
      <c r="A92" s="214"/>
      <c r="B92" s="215"/>
      <c r="C92" s="215"/>
      <c r="D92" s="215"/>
      <c r="E92" s="215"/>
      <c r="F92" s="215"/>
      <c r="G92" s="35"/>
      <c r="H92" s="36">
        <f t="shared" si="1"/>
        <v>0</v>
      </c>
      <c r="I92" s="216"/>
      <c r="J92" s="217"/>
      <c r="K92" s="217"/>
      <c r="L92" s="217"/>
      <c r="M92" s="217"/>
      <c r="N92" s="217"/>
      <c r="O92" s="217"/>
      <c r="P92" s="217"/>
      <c r="Q92" s="217"/>
      <c r="R92" s="217"/>
      <c r="S92" s="218"/>
    </row>
    <row r="93" spans="1:19" ht="12" customHeight="1">
      <c r="A93" s="214"/>
      <c r="B93" s="215"/>
      <c r="C93" s="215"/>
      <c r="D93" s="215"/>
      <c r="E93" s="215"/>
      <c r="F93" s="215"/>
      <c r="G93" s="35"/>
      <c r="H93" s="36">
        <f t="shared" si="1"/>
        <v>0</v>
      </c>
      <c r="I93" s="216"/>
      <c r="J93" s="217"/>
      <c r="K93" s="217"/>
      <c r="L93" s="217"/>
      <c r="M93" s="217"/>
      <c r="N93" s="217"/>
      <c r="O93" s="217"/>
      <c r="P93" s="217"/>
      <c r="Q93" s="217"/>
      <c r="R93" s="217"/>
      <c r="S93" s="218"/>
    </row>
    <row r="94" spans="1:19" ht="12" customHeight="1">
      <c r="A94" s="214"/>
      <c r="B94" s="215"/>
      <c r="C94" s="215"/>
      <c r="D94" s="215"/>
      <c r="E94" s="215"/>
      <c r="F94" s="215"/>
      <c r="G94" s="35"/>
      <c r="H94" s="36">
        <f t="shared" si="1"/>
        <v>0</v>
      </c>
      <c r="I94" s="216"/>
      <c r="J94" s="217"/>
      <c r="K94" s="217"/>
      <c r="L94" s="217"/>
      <c r="M94" s="217"/>
      <c r="N94" s="217"/>
      <c r="O94" s="217"/>
      <c r="P94" s="217"/>
      <c r="Q94" s="217"/>
      <c r="R94" s="217"/>
      <c r="S94" s="218"/>
    </row>
    <row r="95" spans="1:19" ht="12" customHeight="1">
      <c r="A95" s="214"/>
      <c r="B95" s="215"/>
      <c r="C95" s="215"/>
      <c r="D95" s="215"/>
      <c r="E95" s="215"/>
      <c r="F95" s="215"/>
      <c r="G95" s="35"/>
      <c r="H95" s="36">
        <f t="shared" si="1"/>
        <v>0</v>
      </c>
      <c r="I95" s="216"/>
      <c r="J95" s="217"/>
      <c r="K95" s="217"/>
      <c r="L95" s="217"/>
      <c r="M95" s="217"/>
      <c r="N95" s="217"/>
      <c r="O95" s="217"/>
      <c r="P95" s="217"/>
      <c r="Q95" s="217"/>
      <c r="R95" s="217"/>
      <c r="S95" s="218"/>
    </row>
    <row r="96" spans="1:19" ht="12" customHeight="1">
      <c r="A96" s="214"/>
      <c r="B96" s="215"/>
      <c r="C96" s="215"/>
      <c r="D96" s="215"/>
      <c r="E96" s="215"/>
      <c r="F96" s="215"/>
      <c r="G96" s="35"/>
      <c r="H96" s="36">
        <f t="shared" si="1"/>
        <v>0</v>
      </c>
      <c r="I96" s="216"/>
      <c r="J96" s="217"/>
      <c r="K96" s="217"/>
      <c r="L96" s="217"/>
      <c r="M96" s="217"/>
      <c r="N96" s="217"/>
      <c r="O96" s="217"/>
      <c r="P96" s="217"/>
      <c r="Q96" s="217"/>
      <c r="R96" s="217"/>
      <c r="S96" s="218"/>
    </row>
    <row r="97" spans="1:19" ht="12" customHeight="1">
      <c r="A97" s="214"/>
      <c r="B97" s="215"/>
      <c r="C97" s="215"/>
      <c r="D97" s="215"/>
      <c r="E97" s="215"/>
      <c r="F97" s="215"/>
      <c r="G97" s="35"/>
      <c r="H97" s="36">
        <f t="shared" si="1"/>
        <v>0</v>
      </c>
      <c r="I97" s="216"/>
      <c r="J97" s="217"/>
      <c r="K97" s="217"/>
      <c r="L97" s="217"/>
      <c r="M97" s="217"/>
      <c r="N97" s="217"/>
      <c r="O97" s="217"/>
      <c r="P97" s="217"/>
      <c r="Q97" s="217"/>
      <c r="R97" s="217"/>
      <c r="S97" s="218"/>
    </row>
    <row r="98" spans="1:19" ht="12" customHeight="1">
      <c r="A98" s="214"/>
      <c r="B98" s="215"/>
      <c r="C98" s="215"/>
      <c r="D98" s="215"/>
      <c r="E98" s="215"/>
      <c r="F98" s="215"/>
      <c r="G98" s="35"/>
      <c r="H98" s="36">
        <f t="shared" si="1"/>
        <v>0</v>
      </c>
      <c r="I98" s="216"/>
      <c r="J98" s="217"/>
      <c r="K98" s="217"/>
      <c r="L98" s="217"/>
      <c r="M98" s="217"/>
      <c r="N98" s="217"/>
      <c r="O98" s="217"/>
      <c r="P98" s="217"/>
      <c r="Q98" s="217"/>
      <c r="R98" s="217"/>
      <c r="S98" s="218"/>
    </row>
    <row r="99" spans="1:19" ht="12" customHeight="1">
      <c r="A99" s="214"/>
      <c r="B99" s="215"/>
      <c r="C99" s="215"/>
      <c r="D99" s="215"/>
      <c r="E99" s="215"/>
      <c r="F99" s="215"/>
      <c r="G99" s="35"/>
      <c r="H99" s="36">
        <f t="shared" si="1"/>
        <v>0</v>
      </c>
      <c r="I99" s="216"/>
      <c r="J99" s="217"/>
      <c r="K99" s="217"/>
      <c r="L99" s="217"/>
      <c r="M99" s="217"/>
      <c r="N99" s="217"/>
      <c r="O99" s="217"/>
      <c r="P99" s="217"/>
      <c r="Q99" s="217"/>
      <c r="R99" s="217"/>
      <c r="S99" s="218"/>
    </row>
    <row r="100" spans="1:19" ht="12" customHeight="1">
      <c r="A100" s="214"/>
      <c r="B100" s="215"/>
      <c r="C100" s="215"/>
      <c r="D100" s="215"/>
      <c r="E100" s="215"/>
      <c r="F100" s="215"/>
      <c r="G100" s="35"/>
      <c r="H100" s="36">
        <f t="shared" si="1"/>
        <v>0</v>
      </c>
      <c r="I100" s="216"/>
      <c r="J100" s="217"/>
      <c r="K100" s="217"/>
      <c r="L100" s="217"/>
      <c r="M100" s="217"/>
      <c r="N100" s="217"/>
      <c r="O100" s="217"/>
      <c r="P100" s="217"/>
      <c r="Q100" s="217"/>
      <c r="R100" s="217"/>
      <c r="S100" s="218"/>
    </row>
    <row r="101" spans="1:19" ht="12" customHeight="1">
      <c r="A101" s="214"/>
      <c r="B101" s="215"/>
      <c r="C101" s="215"/>
      <c r="D101" s="215"/>
      <c r="E101" s="215"/>
      <c r="F101" s="215"/>
      <c r="G101" s="35"/>
      <c r="H101" s="36">
        <f t="shared" si="1"/>
        <v>0</v>
      </c>
      <c r="I101" s="216"/>
      <c r="J101" s="217"/>
      <c r="K101" s="217"/>
      <c r="L101" s="217"/>
      <c r="M101" s="217"/>
      <c r="N101" s="217"/>
      <c r="O101" s="217"/>
      <c r="P101" s="217"/>
      <c r="Q101" s="217"/>
      <c r="R101" s="217"/>
      <c r="S101" s="218"/>
    </row>
    <row r="102" spans="1:19" ht="12" customHeight="1">
      <c r="A102" s="214"/>
      <c r="B102" s="215"/>
      <c r="C102" s="215"/>
      <c r="D102" s="215"/>
      <c r="E102" s="215"/>
      <c r="F102" s="215"/>
      <c r="G102" s="35"/>
      <c r="H102" s="36">
        <f t="shared" si="1"/>
        <v>0</v>
      </c>
      <c r="I102" s="216"/>
      <c r="J102" s="217"/>
      <c r="K102" s="217"/>
      <c r="L102" s="217"/>
      <c r="M102" s="217"/>
      <c r="N102" s="217"/>
      <c r="O102" s="217"/>
      <c r="P102" s="217"/>
      <c r="Q102" s="217"/>
      <c r="R102" s="217"/>
      <c r="S102" s="218"/>
    </row>
    <row r="103" spans="1:19" ht="12" customHeight="1">
      <c r="A103" s="214"/>
      <c r="B103" s="215"/>
      <c r="C103" s="215"/>
      <c r="D103" s="215"/>
      <c r="E103" s="215"/>
      <c r="F103" s="215"/>
      <c r="G103" s="35"/>
      <c r="H103" s="36">
        <f t="shared" si="1"/>
        <v>0</v>
      </c>
      <c r="I103" s="216"/>
      <c r="J103" s="217"/>
      <c r="K103" s="217"/>
      <c r="L103" s="217"/>
      <c r="M103" s="217"/>
      <c r="N103" s="217"/>
      <c r="O103" s="217"/>
      <c r="P103" s="217"/>
      <c r="Q103" s="217"/>
      <c r="R103" s="217"/>
      <c r="S103" s="218"/>
    </row>
    <row r="104" spans="1:19" ht="12" customHeight="1">
      <c r="A104" s="214"/>
      <c r="B104" s="215"/>
      <c r="C104" s="215"/>
      <c r="D104" s="215"/>
      <c r="E104" s="215"/>
      <c r="F104" s="215"/>
      <c r="G104" s="35"/>
      <c r="H104" s="36">
        <f t="shared" si="1"/>
        <v>0</v>
      </c>
      <c r="I104" s="216"/>
      <c r="J104" s="217"/>
      <c r="K104" s="217"/>
      <c r="L104" s="217"/>
      <c r="M104" s="217"/>
      <c r="N104" s="217"/>
      <c r="O104" s="217"/>
      <c r="P104" s="217"/>
      <c r="Q104" s="217"/>
      <c r="R104" s="217"/>
      <c r="S104" s="218"/>
    </row>
    <row r="105" spans="1:19" ht="12" customHeight="1">
      <c r="A105" s="214"/>
      <c r="B105" s="215"/>
      <c r="C105" s="215"/>
      <c r="D105" s="215"/>
      <c r="E105" s="215"/>
      <c r="F105" s="215"/>
      <c r="G105" s="35"/>
      <c r="H105" s="36">
        <f t="shared" si="1"/>
        <v>0</v>
      </c>
      <c r="I105" s="216"/>
      <c r="J105" s="217"/>
      <c r="K105" s="217"/>
      <c r="L105" s="217"/>
      <c r="M105" s="217"/>
      <c r="N105" s="217"/>
      <c r="O105" s="217"/>
      <c r="P105" s="217"/>
      <c r="Q105" s="217"/>
      <c r="R105" s="217"/>
      <c r="S105" s="218"/>
    </row>
    <row r="106" spans="1:19" ht="12" customHeight="1">
      <c r="A106" s="214"/>
      <c r="B106" s="215"/>
      <c r="C106" s="215"/>
      <c r="D106" s="215"/>
      <c r="E106" s="215"/>
      <c r="F106" s="215"/>
      <c r="G106" s="35"/>
      <c r="H106" s="36">
        <f t="shared" si="1"/>
        <v>0</v>
      </c>
      <c r="I106" s="216"/>
      <c r="J106" s="217"/>
      <c r="K106" s="217"/>
      <c r="L106" s="217"/>
      <c r="M106" s="217"/>
      <c r="N106" s="217"/>
      <c r="O106" s="217"/>
      <c r="P106" s="217"/>
      <c r="Q106" s="217"/>
      <c r="R106" s="217"/>
      <c r="S106" s="218"/>
    </row>
    <row r="107" spans="1:19" ht="12" customHeight="1">
      <c r="A107" s="214"/>
      <c r="B107" s="215"/>
      <c r="C107" s="215"/>
      <c r="D107" s="215"/>
      <c r="E107" s="215"/>
      <c r="F107" s="215"/>
      <c r="G107" s="35"/>
      <c r="H107" s="36">
        <f t="shared" si="1"/>
        <v>0</v>
      </c>
      <c r="I107" s="216"/>
      <c r="J107" s="217"/>
      <c r="K107" s="217"/>
      <c r="L107" s="217"/>
      <c r="M107" s="217"/>
      <c r="N107" s="217"/>
      <c r="O107" s="217"/>
      <c r="P107" s="217"/>
      <c r="Q107" s="217"/>
      <c r="R107" s="217"/>
      <c r="S107" s="218"/>
    </row>
    <row r="108" spans="1:19" ht="12" customHeight="1">
      <c r="A108" s="214"/>
      <c r="B108" s="215"/>
      <c r="C108" s="215"/>
      <c r="D108" s="215"/>
      <c r="E108" s="215"/>
      <c r="F108" s="215"/>
      <c r="G108" s="35"/>
      <c r="H108" s="36">
        <f t="shared" si="1"/>
        <v>0</v>
      </c>
      <c r="I108" s="216"/>
      <c r="J108" s="217"/>
      <c r="K108" s="217"/>
      <c r="L108" s="217"/>
      <c r="M108" s="217"/>
      <c r="N108" s="217"/>
      <c r="O108" s="217"/>
      <c r="P108" s="217"/>
      <c r="Q108" s="217"/>
      <c r="R108" s="217"/>
      <c r="S108" s="218"/>
    </row>
    <row r="109" spans="1:19" ht="12" customHeight="1">
      <c r="A109" s="214"/>
      <c r="B109" s="215"/>
      <c r="C109" s="215"/>
      <c r="D109" s="215"/>
      <c r="E109" s="215"/>
      <c r="F109" s="215"/>
      <c r="G109" s="35"/>
      <c r="H109" s="36">
        <f t="shared" si="1"/>
        <v>0</v>
      </c>
      <c r="I109" s="216"/>
      <c r="J109" s="217"/>
      <c r="K109" s="217"/>
      <c r="L109" s="217"/>
      <c r="M109" s="217"/>
      <c r="N109" s="217"/>
      <c r="O109" s="217"/>
      <c r="P109" s="217"/>
      <c r="Q109" s="217"/>
      <c r="R109" s="217"/>
      <c r="S109" s="218"/>
    </row>
    <row r="110" spans="1:19" ht="12" customHeight="1">
      <c r="A110" s="214"/>
      <c r="B110" s="215"/>
      <c r="C110" s="215"/>
      <c r="D110" s="215"/>
      <c r="E110" s="215"/>
      <c r="F110" s="215"/>
      <c r="G110" s="35"/>
      <c r="H110" s="36">
        <f t="shared" si="1"/>
        <v>0</v>
      </c>
      <c r="I110" s="216"/>
      <c r="J110" s="217"/>
      <c r="K110" s="217"/>
      <c r="L110" s="217"/>
      <c r="M110" s="217"/>
      <c r="N110" s="217"/>
      <c r="O110" s="217"/>
      <c r="P110" s="217"/>
      <c r="Q110" s="217"/>
      <c r="R110" s="217"/>
      <c r="S110" s="218"/>
    </row>
    <row r="111" spans="1:19" ht="12" customHeight="1">
      <c r="A111" s="214"/>
      <c r="B111" s="215"/>
      <c r="C111" s="215"/>
      <c r="D111" s="215"/>
      <c r="E111" s="215"/>
      <c r="F111" s="215"/>
      <c r="G111" s="35"/>
      <c r="H111" s="36">
        <f t="shared" si="1"/>
        <v>0</v>
      </c>
      <c r="I111" s="216"/>
      <c r="J111" s="217"/>
      <c r="K111" s="217"/>
      <c r="L111" s="217"/>
      <c r="M111" s="217"/>
      <c r="N111" s="217"/>
      <c r="O111" s="217"/>
      <c r="P111" s="217"/>
      <c r="Q111" s="217"/>
      <c r="R111" s="217"/>
      <c r="S111" s="218"/>
    </row>
    <row r="112" spans="1:19" ht="12" customHeight="1">
      <c r="A112" s="214"/>
      <c r="B112" s="215"/>
      <c r="C112" s="215"/>
      <c r="D112" s="215"/>
      <c r="E112" s="215"/>
      <c r="F112" s="215"/>
      <c r="G112" s="35"/>
      <c r="H112" s="36">
        <f t="shared" si="1"/>
        <v>0</v>
      </c>
      <c r="I112" s="216"/>
      <c r="J112" s="217"/>
      <c r="K112" s="217"/>
      <c r="L112" s="217"/>
      <c r="M112" s="217"/>
      <c r="N112" s="217"/>
      <c r="O112" s="217"/>
      <c r="P112" s="217"/>
      <c r="Q112" s="217"/>
      <c r="R112" s="217"/>
      <c r="S112" s="218"/>
    </row>
    <row r="113" spans="1:19" ht="12" customHeight="1">
      <c r="A113" s="214"/>
      <c r="B113" s="215"/>
      <c r="C113" s="215"/>
      <c r="D113" s="215"/>
      <c r="E113" s="215"/>
      <c r="F113" s="215"/>
      <c r="G113" s="35"/>
      <c r="H113" s="36">
        <f t="shared" si="1"/>
        <v>0</v>
      </c>
      <c r="I113" s="216"/>
      <c r="J113" s="217"/>
      <c r="K113" s="217"/>
      <c r="L113" s="217"/>
      <c r="M113" s="217"/>
      <c r="N113" s="217"/>
      <c r="O113" s="217"/>
      <c r="P113" s="217"/>
      <c r="Q113" s="217"/>
      <c r="R113" s="217"/>
      <c r="S113" s="218"/>
    </row>
    <row r="114" spans="1:19" ht="12" customHeight="1">
      <c r="A114" s="214"/>
      <c r="B114" s="215"/>
      <c r="C114" s="215"/>
      <c r="D114" s="215"/>
      <c r="E114" s="215"/>
      <c r="F114" s="215"/>
      <c r="G114" s="35"/>
      <c r="H114" s="36">
        <f t="shared" si="1"/>
        <v>0</v>
      </c>
      <c r="I114" s="216"/>
      <c r="J114" s="217"/>
      <c r="K114" s="217"/>
      <c r="L114" s="217"/>
      <c r="M114" s="217"/>
      <c r="N114" s="217"/>
      <c r="O114" s="217"/>
      <c r="P114" s="217"/>
      <c r="Q114" s="217"/>
      <c r="R114" s="217"/>
      <c r="S114" s="218"/>
    </row>
    <row r="115" spans="1:19" ht="12" customHeight="1">
      <c r="A115" s="214"/>
      <c r="B115" s="215"/>
      <c r="C115" s="215"/>
      <c r="D115" s="215"/>
      <c r="E115" s="215"/>
      <c r="F115" s="215"/>
      <c r="G115" s="35"/>
      <c r="H115" s="36">
        <f t="shared" si="1"/>
        <v>0</v>
      </c>
      <c r="I115" s="216"/>
      <c r="J115" s="217"/>
      <c r="K115" s="217"/>
      <c r="L115" s="217"/>
      <c r="M115" s="217"/>
      <c r="N115" s="217"/>
      <c r="O115" s="217"/>
      <c r="P115" s="217"/>
      <c r="Q115" s="217"/>
      <c r="R115" s="217"/>
      <c r="S115" s="218"/>
    </row>
    <row r="116" spans="1:19" ht="12" customHeight="1">
      <c r="A116" s="214"/>
      <c r="B116" s="215"/>
      <c r="C116" s="215"/>
      <c r="D116" s="215"/>
      <c r="E116" s="215"/>
      <c r="F116" s="215"/>
      <c r="G116" s="35"/>
      <c r="H116" s="36">
        <f t="shared" si="1"/>
        <v>0</v>
      </c>
      <c r="I116" s="216"/>
      <c r="J116" s="217"/>
      <c r="K116" s="217"/>
      <c r="L116" s="217"/>
      <c r="M116" s="217"/>
      <c r="N116" s="217"/>
      <c r="O116" s="217"/>
      <c r="P116" s="217"/>
      <c r="Q116" s="217"/>
      <c r="R116" s="217"/>
      <c r="S116" s="218"/>
    </row>
  </sheetData>
  <sheetProtection password="B158" sheet="1" objects="1" scenarios="1"/>
  <mergeCells count="227">
    <mergeCell ref="A6:F6"/>
    <mergeCell ref="I6:S6"/>
    <mergeCell ref="A7:F7"/>
    <mergeCell ref="I7:S7"/>
    <mergeCell ref="A8:F8"/>
    <mergeCell ref="I8:S8"/>
    <mergeCell ref="A1:O3"/>
    <mergeCell ref="A4:F4"/>
    <mergeCell ref="G4:O4"/>
    <mergeCell ref="A5:E5"/>
    <mergeCell ref="G5:O5"/>
    <mergeCell ref="A12:F12"/>
    <mergeCell ref="I12:S12"/>
    <mergeCell ref="A13:F13"/>
    <mergeCell ref="I13:S13"/>
    <mergeCell ref="A14:F14"/>
    <mergeCell ref="I14:S14"/>
    <mergeCell ref="A9:F9"/>
    <mergeCell ref="I9:S9"/>
    <mergeCell ref="A10:F10"/>
    <mergeCell ref="I10:S10"/>
    <mergeCell ref="A11:F11"/>
    <mergeCell ref="I11:S11"/>
    <mergeCell ref="A18:F18"/>
    <mergeCell ref="I18:S18"/>
    <mergeCell ref="A19:F19"/>
    <mergeCell ref="I19:S19"/>
    <mergeCell ref="A20:F20"/>
    <mergeCell ref="I20:S20"/>
    <mergeCell ref="A15:F15"/>
    <mergeCell ref="I15:S15"/>
    <mergeCell ref="A16:F16"/>
    <mergeCell ref="I16:S16"/>
    <mergeCell ref="A17:F17"/>
    <mergeCell ref="I17:S17"/>
    <mergeCell ref="A24:F24"/>
    <mergeCell ref="I24:S24"/>
    <mergeCell ref="A25:F25"/>
    <mergeCell ref="I25:S25"/>
    <mergeCell ref="A26:F26"/>
    <mergeCell ref="I26:S26"/>
    <mergeCell ref="A21:F21"/>
    <mergeCell ref="I21:S21"/>
    <mergeCell ref="A22:F22"/>
    <mergeCell ref="I22:S22"/>
    <mergeCell ref="A23:F23"/>
    <mergeCell ref="I23:S23"/>
    <mergeCell ref="A30:F30"/>
    <mergeCell ref="I30:S30"/>
    <mergeCell ref="A31:F31"/>
    <mergeCell ref="I31:S31"/>
    <mergeCell ref="A32:F32"/>
    <mergeCell ref="I32:S32"/>
    <mergeCell ref="A27:F27"/>
    <mergeCell ref="I27:S27"/>
    <mergeCell ref="A28:F28"/>
    <mergeCell ref="I28:S28"/>
    <mergeCell ref="A29:F29"/>
    <mergeCell ref="I29:S29"/>
    <mergeCell ref="A36:F36"/>
    <mergeCell ref="I36:S36"/>
    <mergeCell ref="A37:F37"/>
    <mergeCell ref="I37:S37"/>
    <mergeCell ref="A38:F38"/>
    <mergeCell ref="I38:S38"/>
    <mergeCell ref="A33:F33"/>
    <mergeCell ref="I33:S33"/>
    <mergeCell ref="A34:F34"/>
    <mergeCell ref="I34:S34"/>
    <mergeCell ref="A35:F35"/>
    <mergeCell ref="I35:S35"/>
    <mergeCell ref="A42:F42"/>
    <mergeCell ref="I42:S42"/>
    <mergeCell ref="A43:F43"/>
    <mergeCell ref="I43:S43"/>
    <mergeCell ref="A44:F44"/>
    <mergeCell ref="I44:S44"/>
    <mergeCell ref="A39:F39"/>
    <mergeCell ref="I39:S39"/>
    <mergeCell ref="A40:F40"/>
    <mergeCell ref="I40:S40"/>
    <mergeCell ref="A41:F41"/>
    <mergeCell ref="I41:S41"/>
    <mergeCell ref="A48:F48"/>
    <mergeCell ref="I48:S48"/>
    <mergeCell ref="A49:F49"/>
    <mergeCell ref="I49:S49"/>
    <mergeCell ref="A50:F50"/>
    <mergeCell ref="I50:S50"/>
    <mergeCell ref="A45:F45"/>
    <mergeCell ref="I45:S45"/>
    <mergeCell ref="A46:F46"/>
    <mergeCell ref="I46:S46"/>
    <mergeCell ref="A47:F47"/>
    <mergeCell ref="I47:S47"/>
    <mergeCell ref="A54:F54"/>
    <mergeCell ref="I54:S54"/>
    <mergeCell ref="A55:F55"/>
    <mergeCell ref="I55:S55"/>
    <mergeCell ref="A56:F56"/>
    <mergeCell ref="I56:S56"/>
    <mergeCell ref="A51:F51"/>
    <mergeCell ref="I51:S51"/>
    <mergeCell ref="A52:F52"/>
    <mergeCell ref="I52:S52"/>
    <mergeCell ref="A53:F53"/>
    <mergeCell ref="I53:S53"/>
    <mergeCell ref="A60:F60"/>
    <mergeCell ref="I60:S60"/>
    <mergeCell ref="A61:F61"/>
    <mergeCell ref="I61:S61"/>
    <mergeCell ref="A62:F62"/>
    <mergeCell ref="I62:S62"/>
    <mergeCell ref="A57:F57"/>
    <mergeCell ref="I57:S57"/>
    <mergeCell ref="A58:F58"/>
    <mergeCell ref="I58:S58"/>
    <mergeCell ref="A59:F59"/>
    <mergeCell ref="I59:S59"/>
    <mergeCell ref="A66:F66"/>
    <mergeCell ref="I66:S66"/>
    <mergeCell ref="A67:F67"/>
    <mergeCell ref="I67:S67"/>
    <mergeCell ref="A68:F68"/>
    <mergeCell ref="I68:S68"/>
    <mergeCell ref="A63:F63"/>
    <mergeCell ref="I63:S63"/>
    <mergeCell ref="A64:F64"/>
    <mergeCell ref="I64:S64"/>
    <mergeCell ref="A65:F65"/>
    <mergeCell ref="I65:S65"/>
    <mergeCell ref="A72:F72"/>
    <mergeCell ref="I72:S72"/>
    <mergeCell ref="A73:F73"/>
    <mergeCell ref="I73:S73"/>
    <mergeCell ref="A74:F74"/>
    <mergeCell ref="I74:S74"/>
    <mergeCell ref="A69:F69"/>
    <mergeCell ref="I69:S69"/>
    <mergeCell ref="A70:F70"/>
    <mergeCell ref="I70:S70"/>
    <mergeCell ref="A71:F71"/>
    <mergeCell ref="I71:S71"/>
    <mergeCell ref="A78:F78"/>
    <mergeCell ref="I78:S78"/>
    <mergeCell ref="A79:F79"/>
    <mergeCell ref="I79:S79"/>
    <mergeCell ref="A80:F80"/>
    <mergeCell ref="I80:S80"/>
    <mergeCell ref="A75:F75"/>
    <mergeCell ref="I75:S75"/>
    <mergeCell ref="A76:F76"/>
    <mergeCell ref="I76:S76"/>
    <mergeCell ref="A77:F77"/>
    <mergeCell ref="I77:S77"/>
    <mergeCell ref="A84:F84"/>
    <mergeCell ref="I84:S84"/>
    <mergeCell ref="A85:F85"/>
    <mergeCell ref="I85:S85"/>
    <mergeCell ref="A86:F86"/>
    <mergeCell ref="I86:S86"/>
    <mergeCell ref="A81:F81"/>
    <mergeCell ref="I81:S81"/>
    <mergeCell ref="A82:F82"/>
    <mergeCell ref="I82:S82"/>
    <mergeCell ref="A83:F83"/>
    <mergeCell ref="I83:S83"/>
    <mergeCell ref="A90:F90"/>
    <mergeCell ref="I90:S90"/>
    <mergeCell ref="A91:F91"/>
    <mergeCell ref="I91:S91"/>
    <mergeCell ref="A92:F92"/>
    <mergeCell ref="I92:S92"/>
    <mergeCell ref="A87:F87"/>
    <mergeCell ref="I87:S87"/>
    <mergeCell ref="A88:F88"/>
    <mergeCell ref="I88:S88"/>
    <mergeCell ref="A89:F89"/>
    <mergeCell ref="I89:S89"/>
    <mergeCell ref="A96:F96"/>
    <mergeCell ref="I96:S96"/>
    <mergeCell ref="A97:F97"/>
    <mergeCell ref="I97:S97"/>
    <mergeCell ref="A98:F98"/>
    <mergeCell ref="I98:S98"/>
    <mergeCell ref="A93:F93"/>
    <mergeCell ref="I93:S93"/>
    <mergeCell ref="A94:F94"/>
    <mergeCell ref="I94:S94"/>
    <mergeCell ref="A95:F95"/>
    <mergeCell ref="I95:S95"/>
    <mergeCell ref="A102:F102"/>
    <mergeCell ref="I102:S102"/>
    <mergeCell ref="A103:F103"/>
    <mergeCell ref="I103:S103"/>
    <mergeCell ref="A104:F104"/>
    <mergeCell ref="I104:S104"/>
    <mergeCell ref="A99:F99"/>
    <mergeCell ref="I99:S99"/>
    <mergeCell ref="A100:F100"/>
    <mergeCell ref="I100:S100"/>
    <mergeCell ref="A101:F101"/>
    <mergeCell ref="I101:S101"/>
    <mergeCell ref="A108:F108"/>
    <mergeCell ref="I108:S108"/>
    <mergeCell ref="A109:F109"/>
    <mergeCell ref="I109:S109"/>
    <mergeCell ref="A110:F110"/>
    <mergeCell ref="I110:S110"/>
    <mergeCell ref="A105:F105"/>
    <mergeCell ref="I105:S105"/>
    <mergeCell ref="A106:F106"/>
    <mergeCell ref="I106:S106"/>
    <mergeCell ref="A107:F107"/>
    <mergeCell ref="I107:S107"/>
    <mergeCell ref="A114:F114"/>
    <mergeCell ref="I114:S114"/>
    <mergeCell ref="A115:F115"/>
    <mergeCell ref="I115:S115"/>
    <mergeCell ref="A116:F116"/>
    <mergeCell ref="I116:S116"/>
    <mergeCell ref="A111:F111"/>
    <mergeCell ref="I111:S111"/>
    <mergeCell ref="A112:F112"/>
    <mergeCell ref="I112:S112"/>
    <mergeCell ref="A113:F113"/>
    <mergeCell ref="I113:S113"/>
  </mergeCells>
  <dataValidations count="2">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Q65539 JM65539 TI65539 ADE65539 ANA65539 AWW65539 BGS65539 BQO65539 CAK65539 CKG65539 CUC65539 DDY65539 DNU65539 DXQ65539 EHM65539 ERI65539 FBE65539 FLA65539 FUW65539 GES65539 GOO65539 GYK65539 HIG65539 HSC65539 IBY65539 ILU65539 IVQ65539 JFM65539 JPI65539 JZE65539 KJA65539 KSW65539 LCS65539 LMO65539 LWK65539 MGG65539 MQC65539 MZY65539 NJU65539 NTQ65539 ODM65539 ONI65539 OXE65539 PHA65539 PQW65539 QAS65539 QKO65539 QUK65539 REG65539 ROC65539 RXY65539 SHU65539 SRQ65539 TBM65539 TLI65539 TVE65539 UFA65539 UOW65539 UYS65539 VIO65539 VSK65539 WCG65539 WMC65539 WVY65539 Q131075 JM131075 TI131075 ADE131075 ANA131075 AWW131075 BGS131075 BQO131075 CAK131075 CKG131075 CUC131075 DDY131075 DNU131075 DXQ131075 EHM131075 ERI131075 FBE131075 FLA131075 FUW131075 GES131075 GOO131075 GYK131075 HIG131075 HSC131075 IBY131075 ILU131075 IVQ131075 JFM131075 JPI131075 JZE131075 KJA131075 KSW131075 LCS131075 LMO131075 LWK131075 MGG131075 MQC131075 MZY131075 NJU131075 NTQ131075 ODM131075 ONI131075 OXE131075 PHA131075 PQW131075 QAS131075 QKO131075 QUK131075 REG131075 ROC131075 RXY131075 SHU131075 SRQ131075 TBM131075 TLI131075 TVE131075 UFA131075 UOW131075 UYS131075 VIO131075 VSK131075 WCG131075 WMC131075 WVY131075 Q196611 JM196611 TI196611 ADE196611 ANA196611 AWW196611 BGS196611 BQO196611 CAK196611 CKG196611 CUC196611 DDY196611 DNU196611 DXQ196611 EHM196611 ERI196611 FBE196611 FLA196611 FUW196611 GES196611 GOO196611 GYK196611 HIG196611 HSC196611 IBY196611 ILU196611 IVQ196611 JFM196611 JPI196611 JZE196611 KJA196611 KSW196611 LCS196611 LMO196611 LWK196611 MGG196611 MQC196611 MZY196611 NJU196611 NTQ196611 ODM196611 ONI196611 OXE196611 PHA196611 PQW196611 QAS196611 QKO196611 QUK196611 REG196611 ROC196611 RXY196611 SHU196611 SRQ196611 TBM196611 TLI196611 TVE196611 UFA196611 UOW196611 UYS196611 VIO196611 VSK196611 WCG196611 WMC196611 WVY196611 Q262147 JM262147 TI262147 ADE262147 ANA262147 AWW262147 BGS262147 BQO262147 CAK262147 CKG262147 CUC262147 DDY262147 DNU262147 DXQ262147 EHM262147 ERI262147 FBE262147 FLA262147 FUW262147 GES262147 GOO262147 GYK262147 HIG262147 HSC262147 IBY262147 ILU262147 IVQ262147 JFM262147 JPI262147 JZE262147 KJA262147 KSW262147 LCS262147 LMO262147 LWK262147 MGG262147 MQC262147 MZY262147 NJU262147 NTQ262147 ODM262147 ONI262147 OXE262147 PHA262147 PQW262147 QAS262147 QKO262147 QUK262147 REG262147 ROC262147 RXY262147 SHU262147 SRQ262147 TBM262147 TLI262147 TVE262147 UFA262147 UOW262147 UYS262147 VIO262147 VSK262147 WCG262147 WMC262147 WVY262147 Q327683 JM327683 TI327683 ADE327683 ANA327683 AWW327683 BGS327683 BQO327683 CAK327683 CKG327683 CUC327683 DDY327683 DNU327683 DXQ327683 EHM327683 ERI327683 FBE327683 FLA327683 FUW327683 GES327683 GOO327683 GYK327683 HIG327683 HSC327683 IBY327683 ILU327683 IVQ327683 JFM327683 JPI327683 JZE327683 KJA327683 KSW327683 LCS327683 LMO327683 LWK327683 MGG327683 MQC327683 MZY327683 NJU327683 NTQ327683 ODM327683 ONI327683 OXE327683 PHA327683 PQW327683 QAS327683 QKO327683 QUK327683 REG327683 ROC327683 RXY327683 SHU327683 SRQ327683 TBM327683 TLI327683 TVE327683 UFA327683 UOW327683 UYS327683 VIO327683 VSK327683 WCG327683 WMC327683 WVY327683 Q393219 JM393219 TI393219 ADE393219 ANA393219 AWW393219 BGS393219 BQO393219 CAK393219 CKG393219 CUC393219 DDY393219 DNU393219 DXQ393219 EHM393219 ERI393219 FBE393219 FLA393219 FUW393219 GES393219 GOO393219 GYK393219 HIG393219 HSC393219 IBY393219 ILU393219 IVQ393219 JFM393219 JPI393219 JZE393219 KJA393219 KSW393219 LCS393219 LMO393219 LWK393219 MGG393219 MQC393219 MZY393219 NJU393219 NTQ393219 ODM393219 ONI393219 OXE393219 PHA393219 PQW393219 QAS393219 QKO393219 QUK393219 REG393219 ROC393219 RXY393219 SHU393219 SRQ393219 TBM393219 TLI393219 TVE393219 UFA393219 UOW393219 UYS393219 VIO393219 VSK393219 WCG393219 WMC393219 WVY393219 Q458755 JM458755 TI458755 ADE458755 ANA458755 AWW458755 BGS458755 BQO458755 CAK458755 CKG458755 CUC458755 DDY458755 DNU458755 DXQ458755 EHM458755 ERI458755 FBE458755 FLA458755 FUW458755 GES458755 GOO458755 GYK458755 HIG458755 HSC458755 IBY458755 ILU458755 IVQ458755 JFM458755 JPI458755 JZE458755 KJA458755 KSW458755 LCS458755 LMO458755 LWK458755 MGG458755 MQC458755 MZY458755 NJU458755 NTQ458755 ODM458755 ONI458755 OXE458755 PHA458755 PQW458755 QAS458755 QKO458755 QUK458755 REG458755 ROC458755 RXY458755 SHU458755 SRQ458755 TBM458755 TLI458755 TVE458755 UFA458755 UOW458755 UYS458755 VIO458755 VSK458755 WCG458755 WMC458755 WVY458755 Q524291 JM524291 TI524291 ADE524291 ANA524291 AWW524291 BGS524291 BQO524291 CAK524291 CKG524291 CUC524291 DDY524291 DNU524291 DXQ524291 EHM524291 ERI524291 FBE524291 FLA524291 FUW524291 GES524291 GOO524291 GYK524291 HIG524291 HSC524291 IBY524291 ILU524291 IVQ524291 JFM524291 JPI524291 JZE524291 KJA524291 KSW524291 LCS524291 LMO524291 LWK524291 MGG524291 MQC524291 MZY524291 NJU524291 NTQ524291 ODM524291 ONI524291 OXE524291 PHA524291 PQW524291 QAS524291 QKO524291 QUK524291 REG524291 ROC524291 RXY524291 SHU524291 SRQ524291 TBM524291 TLI524291 TVE524291 UFA524291 UOW524291 UYS524291 VIO524291 VSK524291 WCG524291 WMC524291 WVY524291 Q589827 JM589827 TI589827 ADE589827 ANA589827 AWW589827 BGS589827 BQO589827 CAK589827 CKG589827 CUC589827 DDY589827 DNU589827 DXQ589827 EHM589827 ERI589827 FBE589827 FLA589827 FUW589827 GES589827 GOO589827 GYK589827 HIG589827 HSC589827 IBY589827 ILU589827 IVQ589827 JFM589827 JPI589827 JZE589827 KJA589827 KSW589827 LCS589827 LMO589827 LWK589827 MGG589827 MQC589827 MZY589827 NJU589827 NTQ589827 ODM589827 ONI589827 OXE589827 PHA589827 PQW589827 QAS589827 QKO589827 QUK589827 REG589827 ROC589827 RXY589827 SHU589827 SRQ589827 TBM589827 TLI589827 TVE589827 UFA589827 UOW589827 UYS589827 VIO589827 VSK589827 WCG589827 WMC589827 WVY589827 Q655363 JM655363 TI655363 ADE655363 ANA655363 AWW655363 BGS655363 BQO655363 CAK655363 CKG655363 CUC655363 DDY655363 DNU655363 DXQ655363 EHM655363 ERI655363 FBE655363 FLA655363 FUW655363 GES655363 GOO655363 GYK655363 HIG655363 HSC655363 IBY655363 ILU655363 IVQ655363 JFM655363 JPI655363 JZE655363 KJA655363 KSW655363 LCS655363 LMO655363 LWK655363 MGG655363 MQC655363 MZY655363 NJU655363 NTQ655363 ODM655363 ONI655363 OXE655363 PHA655363 PQW655363 QAS655363 QKO655363 QUK655363 REG655363 ROC655363 RXY655363 SHU655363 SRQ655363 TBM655363 TLI655363 TVE655363 UFA655363 UOW655363 UYS655363 VIO655363 VSK655363 WCG655363 WMC655363 WVY655363 Q720899 JM720899 TI720899 ADE720899 ANA720899 AWW720899 BGS720899 BQO720899 CAK720899 CKG720899 CUC720899 DDY720899 DNU720899 DXQ720899 EHM720899 ERI720899 FBE720899 FLA720899 FUW720899 GES720899 GOO720899 GYK720899 HIG720899 HSC720899 IBY720899 ILU720899 IVQ720899 JFM720899 JPI720899 JZE720899 KJA720899 KSW720899 LCS720899 LMO720899 LWK720899 MGG720899 MQC720899 MZY720899 NJU720899 NTQ720899 ODM720899 ONI720899 OXE720899 PHA720899 PQW720899 QAS720899 QKO720899 QUK720899 REG720899 ROC720899 RXY720899 SHU720899 SRQ720899 TBM720899 TLI720899 TVE720899 UFA720899 UOW720899 UYS720899 VIO720899 VSK720899 WCG720899 WMC720899 WVY720899 Q786435 JM786435 TI786435 ADE786435 ANA786435 AWW786435 BGS786435 BQO786435 CAK786435 CKG786435 CUC786435 DDY786435 DNU786435 DXQ786435 EHM786435 ERI786435 FBE786435 FLA786435 FUW786435 GES786435 GOO786435 GYK786435 HIG786435 HSC786435 IBY786435 ILU786435 IVQ786435 JFM786435 JPI786435 JZE786435 KJA786435 KSW786435 LCS786435 LMO786435 LWK786435 MGG786435 MQC786435 MZY786435 NJU786435 NTQ786435 ODM786435 ONI786435 OXE786435 PHA786435 PQW786435 QAS786435 QKO786435 QUK786435 REG786435 ROC786435 RXY786435 SHU786435 SRQ786435 TBM786435 TLI786435 TVE786435 UFA786435 UOW786435 UYS786435 VIO786435 VSK786435 WCG786435 WMC786435 WVY786435 Q851971 JM851971 TI851971 ADE851971 ANA851971 AWW851971 BGS851971 BQO851971 CAK851971 CKG851971 CUC851971 DDY851971 DNU851971 DXQ851971 EHM851971 ERI851971 FBE851971 FLA851971 FUW851971 GES851971 GOO851971 GYK851971 HIG851971 HSC851971 IBY851971 ILU851971 IVQ851971 JFM851971 JPI851971 JZE851971 KJA851971 KSW851971 LCS851971 LMO851971 LWK851971 MGG851971 MQC851971 MZY851971 NJU851971 NTQ851971 ODM851971 ONI851971 OXE851971 PHA851971 PQW851971 QAS851971 QKO851971 QUK851971 REG851971 ROC851971 RXY851971 SHU851971 SRQ851971 TBM851971 TLI851971 TVE851971 UFA851971 UOW851971 UYS851971 VIO851971 VSK851971 WCG851971 WMC851971 WVY851971 Q917507 JM917507 TI917507 ADE917507 ANA917507 AWW917507 BGS917507 BQO917507 CAK917507 CKG917507 CUC917507 DDY917507 DNU917507 DXQ917507 EHM917507 ERI917507 FBE917507 FLA917507 FUW917507 GES917507 GOO917507 GYK917507 HIG917507 HSC917507 IBY917507 ILU917507 IVQ917507 JFM917507 JPI917507 JZE917507 KJA917507 KSW917507 LCS917507 LMO917507 LWK917507 MGG917507 MQC917507 MZY917507 NJU917507 NTQ917507 ODM917507 ONI917507 OXE917507 PHA917507 PQW917507 QAS917507 QKO917507 QUK917507 REG917507 ROC917507 RXY917507 SHU917507 SRQ917507 TBM917507 TLI917507 TVE917507 UFA917507 UOW917507 UYS917507 VIO917507 VSK917507 WCG917507 WMC917507 WVY917507 Q983043 JM983043 TI983043 ADE983043 ANA983043 AWW983043 BGS983043 BQO983043 CAK983043 CKG983043 CUC983043 DDY983043 DNU983043 DXQ983043 EHM983043 ERI983043 FBE983043 FLA983043 FUW983043 GES983043 GOO983043 GYK983043 HIG983043 HSC983043 IBY983043 ILU983043 IVQ983043 JFM983043 JPI983043 JZE983043 KJA983043 KSW983043 LCS983043 LMO983043 LWK983043 MGG983043 MQC983043 MZY983043 NJU983043 NTQ983043 ODM983043 ONI983043 OXE983043 PHA983043 PQW983043 QAS983043 QKO983043 QUK983043 REG983043 ROC983043 RXY983043 SHU983043 SRQ983043 TBM983043 TLI983043 TVE983043 UFA983043 UOW983043 UYS983043 VIO983043 VSK983043 WCG983043 WMC983043 WVY983043 WVY4 WMC4 WCG4 VSK4 VIO4 UYS4 UOW4 UFA4 TVE4 TLI4 TBM4 SRQ4 SHU4 RXY4 ROC4 REG4 QUK4 QKO4 QAS4 PQW4 PHA4 OXE4 ONI4 ODM4 NTQ4 NJU4 MZY4 MQC4 MGG4 LWK4 LMO4 LCS4 KSW4 KJA4 JZE4 JPI4 JFM4 IVQ4 ILU4 IBY4 HSC4 HIG4 GYK4 GOO4 GES4 FUW4 FLA4 FBE4 ERI4 EHM4 DXQ4 DNU4 DDY4 CUC4 CKG4 CAK4 BQO4 BGS4 AWW4 ANA4 ADE4 TI4 JM4 Q4">
      <formula1>40179</formula1>
      <formula2>54789</formula2>
    </dataValidation>
    <dataValidation type="list" allowBlank="1" showInputMessage="1" showErrorMessage="1" errorTitle="Tipo de Elemento de Contagem" error="Selecione um dos cinco tipos de funções válidas" promptTitle="Tipo da Função (Indicativa)" prompt="ALI, AIE" sqref="G7:G116 JC7:JC116 SY7:SY116 ACU7:ACU116 AMQ7:AMQ116 AWM7:AWM116 BGI7:BGI116 BQE7:BQE116 CAA7:CAA116 CJW7:CJW116 CTS7:CTS116 DDO7:DDO116 DNK7:DNK116 DXG7:DXG116 EHC7:EHC116 EQY7:EQY116 FAU7:FAU116 FKQ7:FKQ116 FUM7:FUM116 GEI7:GEI116 GOE7:GOE116 GYA7:GYA116 HHW7:HHW116 HRS7:HRS116 IBO7:IBO116 ILK7:ILK116 IVG7:IVG116 JFC7:JFC116 JOY7:JOY116 JYU7:JYU116 KIQ7:KIQ116 KSM7:KSM116 LCI7:LCI116 LME7:LME116 LWA7:LWA116 MFW7:MFW116 MPS7:MPS116 MZO7:MZO116 NJK7:NJK116 NTG7:NTG116 ODC7:ODC116 OMY7:OMY116 OWU7:OWU116 PGQ7:PGQ116 PQM7:PQM116 QAI7:QAI116 QKE7:QKE116 QUA7:QUA116 RDW7:RDW116 RNS7:RNS116 RXO7:RXO116 SHK7:SHK116 SRG7:SRG116 TBC7:TBC116 TKY7:TKY116 TUU7:TUU116 UEQ7:UEQ116 UOM7:UOM116 UYI7:UYI116 VIE7:VIE116 VSA7:VSA116 WBW7:WBW116 WLS7:WLS116 WVO7:WVO116 G65543:G65652 JC65543:JC65652 SY65543:SY65652 ACU65543:ACU65652 AMQ65543:AMQ65652 AWM65543:AWM65652 BGI65543:BGI65652 BQE65543:BQE65652 CAA65543:CAA65652 CJW65543:CJW65652 CTS65543:CTS65652 DDO65543:DDO65652 DNK65543:DNK65652 DXG65543:DXG65652 EHC65543:EHC65652 EQY65543:EQY65652 FAU65543:FAU65652 FKQ65543:FKQ65652 FUM65543:FUM65652 GEI65543:GEI65652 GOE65543:GOE65652 GYA65543:GYA65652 HHW65543:HHW65652 HRS65543:HRS65652 IBO65543:IBO65652 ILK65543:ILK65652 IVG65543:IVG65652 JFC65543:JFC65652 JOY65543:JOY65652 JYU65543:JYU65652 KIQ65543:KIQ65652 KSM65543:KSM65652 LCI65543:LCI65652 LME65543:LME65652 LWA65543:LWA65652 MFW65543:MFW65652 MPS65543:MPS65652 MZO65543:MZO65652 NJK65543:NJK65652 NTG65543:NTG65652 ODC65543:ODC65652 OMY65543:OMY65652 OWU65543:OWU65652 PGQ65543:PGQ65652 PQM65543:PQM65652 QAI65543:QAI65652 QKE65543:QKE65652 QUA65543:QUA65652 RDW65543:RDW65652 RNS65543:RNS65652 RXO65543:RXO65652 SHK65543:SHK65652 SRG65543:SRG65652 TBC65543:TBC65652 TKY65543:TKY65652 TUU65543:TUU65652 UEQ65543:UEQ65652 UOM65543:UOM65652 UYI65543:UYI65652 VIE65543:VIE65652 VSA65543:VSA65652 WBW65543:WBW65652 WLS65543:WLS65652 WVO65543:WVO65652 G131079:G131188 JC131079:JC131188 SY131079:SY131188 ACU131079:ACU131188 AMQ131079:AMQ131188 AWM131079:AWM131188 BGI131079:BGI131188 BQE131079:BQE131188 CAA131079:CAA131188 CJW131079:CJW131188 CTS131079:CTS131188 DDO131079:DDO131188 DNK131079:DNK131188 DXG131079:DXG131188 EHC131079:EHC131188 EQY131079:EQY131188 FAU131079:FAU131188 FKQ131079:FKQ131188 FUM131079:FUM131188 GEI131079:GEI131188 GOE131079:GOE131188 GYA131079:GYA131188 HHW131079:HHW131188 HRS131079:HRS131188 IBO131079:IBO131188 ILK131079:ILK131188 IVG131079:IVG131188 JFC131079:JFC131188 JOY131079:JOY131188 JYU131079:JYU131188 KIQ131079:KIQ131188 KSM131079:KSM131188 LCI131079:LCI131188 LME131079:LME131188 LWA131079:LWA131188 MFW131079:MFW131188 MPS131079:MPS131188 MZO131079:MZO131188 NJK131079:NJK131188 NTG131079:NTG131188 ODC131079:ODC131188 OMY131079:OMY131188 OWU131079:OWU131188 PGQ131079:PGQ131188 PQM131079:PQM131188 QAI131079:QAI131188 QKE131079:QKE131188 QUA131079:QUA131188 RDW131079:RDW131188 RNS131079:RNS131188 RXO131079:RXO131188 SHK131079:SHK131188 SRG131079:SRG131188 TBC131079:TBC131188 TKY131079:TKY131188 TUU131079:TUU131188 UEQ131079:UEQ131188 UOM131079:UOM131188 UYI131079:UYI131188 VIE131079:VIE131188 VSA131079:VSA131188 WBW131079:WBW131188 WLS131079:WLS131188 WVO131079:WVO131188 G196615:G196724 JC196615:JC196724 SY196615:SY196724 ACU196615:ACU196724 AMQ196615:AMQ196724 AWM196615:AWM196724 BGI196615:BGI196724 BQE196615:BQE196724 CAA196615:CAA196724 CJW196615:CJW196724 CTS196615:CTS196724 DDO196615:DDO196724 DNK196615:DNK196724 DXG196615:DXG196724 EHC196615:EHC196724 EQY196615:EQY196724 FAU196615:FAU196724 FKQ196615:FKQ196724 FUM196615:FUM196724 GEI196615:GEI196724 GOE196615:GOE196724 GYA196615:GYA196724 HHW196615:HHW196724 HRS196615:HRS196724 IBO196615:IBO196724 ILK196615:ILK196724 IVG196615:IVG196724 JFC196615:JFC196724 JOY196615:JOY196724 JYU196615:JYU196724 KIQ196615:KIQ196724 KSM196615:KSM196724 LCI196615:LCI196724 LME196615:LME196724 LWA196615:LWA196724 MFW196615:MFW196724 MPS196615:MPS196724 MZO196615:MZO196724 NJK196615:NJK196724 NTG196615:NTG196724 ODC196615:ODC196724 OMY196615:OMY196724 OWU196615:OWU196724 PGQ196615:PGQ196724 PQM196615:PQM196724 QAI196615:QAI196724 QKE196615:QKE196724 QUA196615:QUA196724 RDW196615:RDW196724 RNS196615:RNS196724 RXO196615:RXO196724 SHK196615:SHK196724 SRG196615:SRG196724 TBC196615:TBC196724 TKY196615:TKY196724 TUU196615:TUU196724 UEQ196615:UEQ196724 UOM196615:UOM196724 UYI196615:UYI196724 VIE196615:VIE196724 VSA196615:VSA196724 WBW196615:WBW196724 WLS196615:WLS196724 WVO196615:WVO196724 G262151:G262260 JC262151:JC262260 SY262151:SY262260 ACU262151:ACU262260 AMQ262151:AMQ262260 AWM262151:AWM262260 BGI262151:BGI262260 BQE262151:BQE262260 CAA262151:CAA262260 CJW262151:CJW262260 CTS262151:CTS262260 DDO262151:DDO262260 DNK262151:DNK262260 DXG262151:DXG262260 EHC262151:EHC262260 EQY262151:EQY262260 FAU262151:FAU262260 FKQ262151:FKQ262260 FUM262151:FUM262260 GEI262151:GEI262260 GOE262151:GOE262260 GYA262151:GYA262260 HHW262151:HHW262260 HRS262151:HRS262260 IBO262151:IBO262260 ILK262151:ILK262260 IVG262151:IVG262260 JFC262151:JFC262260 JOY262151:JOY262260 JYU262151:JYU262260 KIQ262151:KIQ262260 KSM262151:KSM262260 LCI262151:LCI262260 LME262151:LME262260 LWA262151:LWA262260 MFW262151:MFW262260 MPS262151:MPS262260 MZO262151:MZO262260 NJK262151:NJK262260 NTG262151:NTG262260 ODC262151:ODC262260 OMY262151:OMY262260 OWU262151:OWU262260 PGQ262151:PGQ262260 PQM262151:PQM262260 QAI262151:QAI262260 QKE262151:QKE262260 QUA262151:QUA262260 RDW262151:RDW262260 RNS262151:RNS262260 RXO262151:RXO262260 SHK262151:SHK262260 SRG262151:SRG262260 TBC262151:TBC262260 TKY262151:TKY262260 TUU262151:TUU262260 UEQ262151:UEQ262260 UOM262151:UOM262260 UYI262151:UYI262260 VIE262151:VIE262260 VSA262151:VSA262260 WBW262151:WBW262260 WLS262151:WLS262260 WVO262151:WVO262260 G327687:G327796 JC327687:JC327796 SY327687:SY327796 ACU327687:ACU327796 AMQ327687:AMQ327796 AWM327687:AWM327796 BGI327687:BGI327796 BQE327687:BQE327796 CAA327687:CAA327796 CJW327687:CJW327796 CTS327687:CTS327796 DDO327687:DDO327796 DNK327687:DNK327796 DXG327687:DXG327796 EHC327687:EHC327796 EQY327687:EQY327796 FAU327687:FAU327796 FKQ327687:FKQ327796 FUM327687:FUM327796 GEI327687:GEI327796 GOE327687:GOE327796 GYA327687:GYA327796 HHW327687:HHW327796 HRS327687:HRS327796 IBO327687:IBO327796 ILK327687:ILK327796 IVG327687:IVG327796 JFC327687:JFC327796 JOY327687:JOY327796 JYU327687:JYU327796 KIQ327687:KIQ327796 KSM327687:KSM327796 LCI327687:LCI327796 LME327687:LME327796 LWA327687:LWA327796 MFW327687:MFW327796 MPS327687:MPS327796 MZO327687:MZO327796 NJK327687:NJK327796 NTG327687:NTG327796 ODC327687:ODC327796 OMY327687:OMY327796 OWU327687:OWU327796 PGQ327687:PGQ327796 PQM327687:PQM327796 QAI327687:QAI327796 QKE327687:QKE327796 QUA327687:QUA327796 RDW327687:RDW327796 RNS327687:RNS327796 RXO327687:RXO327796 SHK327687:SHK327796 SRG327687:SRG327796 TBC327687:TBC327796 TKY327687:TKY327796 TUU327687:TUU327796 UEQ327687:UEQ327796 UOM327687:UOM327796 UYI327687:UYI327796 VIE327687:VIE327796 VSA327687:VSA327796 WBW327687:WBW327796 WLS327687:WLS327796 WVO327687:WVO327796 G393223:G393332 JC393223:JC393332 SY393223:SY393332 ACU393223:ACU393332 AMQ393223:AMQ393332 AWM393223:AWM393332 BGI393223:BGI393332 BQE393223:BQE393332 CAA393223:CAA393332 CJW393223:CJW393332 CTS393223:CTS393332 DDO393223:DDO393332 DNK393223:DNK393332 DXG393223:DXG393332 EHC393223:EHC393332 EQY393223:EQY393332 FAU393223:FAU393332 FKQ393223:FKQ393332 FUM393223:FUM393332 GEI393223:GEI393332 GOE393223:GOE393332 GYA393223:GYA393332 HHW393223:HHW393332 HRS393223:HRS393332 IBO393223:IBO393332 ILK393223:ILK393332 IVG393223:IVG393332 JFC393223:JFC393332 JOY393223:JOY393332 JYU393223:JYU393332 KIQ393223:KIQ393332 KSM393223:KSM393332 LCI393223:LCI393332 LME393223:LME393332 LWA393223:LWA393332 MFW393223:MFW393332 MPS393223:MPS393332 MZO393223:MZO393332 NJK393223:NJK393332 NTG393223:NTG393332 ODC393223:ODC393332 OMY393223:OMY393332 OWU393223:OWU393332 PGQ393223:PGQ393332 PQM393223:PQM393332 QAI393223:QAI393332 QKE393223:QKE393332 QUA393223:QUA393332 RDW393223:RDW393332 RNS393223:RNS393332 RXO393223:RXO393332 SHK393223:SHK393332 SRG393223:SRG393332 TBC393223:TBC393332 TKY393223:TKY393332 TUU393223:TUU393332 UEQ393223:UEQ393332 UOM393223:UOM393332 UYI393223:UYI393332 VIE393223:VIE393332 VSA393223:VSA393332 WBW393223:WBW393332 WLS393223:WLS393332 WVO393223:WVO393332 G458759:G458868 JC458759:JC458868 SY458759:SY458868 ACU458759:ACU458868 AMQ458759:AMQ458868 AWM458759:AWM458868 BGI458759:BGI458868 BQE458759:BQE458868 CAA458759:CAA458868 CJW458759:CJW458868 CTS458759:CTS458868 DDO458759:DDO458868 DNK458759:DNK458868 DXG458759:DXG458868 EHC458759:EHC458868 EQY458759:EQY458868 FAU458759:FAU458868 FKQ458759:FKQ458868 FUM458759:FUM458868 GEI458759:GEI458868 GOE458759:GOE458868 GYA458759:GYA458868 HHW458759:HHW458868 HRS458759:HRS458868 IBO458759:IBO458868 ILK458759:ILK458868 IVG458759:IVG458868 JFC458759:JFC458868 JOY458759:JOY458868 JYU458759:JYU458868 KIQ458759:KIQ458868 KSM458759:KSM458868 LCI458759:LCI458868 LME458759:LME458868 LWA458759:LWA458868 MFW458759:MFW458868 MPS458759:MPS458868 MZO458759:MZO458868 NJK458759:NJK458868 NTG458759:NTG458868 ODC458759:ODC458868 OMY458759:OMY458868 OWU458759:OWU458868 PGQ458759:PGQ458868 PQM458759:PQM458868 QAI458759:QAI458868 QKE458759:QKE458868 QUA458759:QUA458868 RDW458759:RDW458868 RNS458759:RNS458868 RXO458759:RXO458868 SHK458759:SHK458868 SRG458759:SRG458868 TBC458759:TBC458868 TKY458759:TKY458868 TUU458759:TUU458868 UEQ458759:UEQ458868 UOM458759:UOM458868 UYI458759:UYI458868 VIE458759:VIE458868 VSA458759:VSA458868 WBW458759:WBW458868 WLS458759:WLS458868 WVO458759:WVO458868 G524295:G524404 JC524295:JC524404 SY524295:SY524404 ACU524295:ACU524404 AMQ524295:AMQ524404 AWM524295:AWM524404 BGI524295:BGI524404 BQE524295:BQE524404 CAA524295:CAA524404 CJW524295:CJW524404 CTS524295:CTS524404 DDO524295:DDO524404 DNK524295:DNK524404 DXG524295:DXG524404 EHC524295:EHC524404 EQY524295:EQY524404 FAU524295:FAU524404 FKQ524295:FKQ524404 FUM524295:FUM524404 GEI524295:GEI524404 GOE524295:GOE524404 GYA524295:GYA524404 HHW524295:HHW524404 HRS524295:HRS524404 IBO524295:IBO524404 ILK524295:ILK524404 IVG524295:IVG524404 JFC524295:JFC524404 JOY524295:JOY524404 JYU524295:JYU524404 KIQ524295:KIQ524404 KSM524295:KSM524404 LCI524295:LCI524404 LME524295:LME524404 LWA524295:LWA524404 MFW524295:MFW524404 MPS524295:MPS524404 MZO524295:MZO524404 NJK524295:NJK524404 NTG524295:NTG524404 ODC524295:ODC524404 OMY524295:OMY524404 OWU524295:OWU524404 PGQ524295:PGQ524404 PQM524295:PQM524404 QAI524295:QAI524404 QKE524295:QKE524404 QUA524295:QUA524404 RDW524295:RDW524404 RNS524295:RNS524404 RXO524295:RXO524404 SHK524295:SHK524404 SRG524295:SRG524404 TBC524295:TBC524404 TKY524295:TKY524404 TUU524295:TUU524404 UEQ524295:UEQ524404 UOM524295:UOM524404 UYI524295:UYI524404 VIE524295:VIE524404 VSA524295:VSA524404 WBW524295:WBW524404 WLS524295:WLS524404 WVO524295:WVO524404 G589831:G589940 JC589831:JC589940 SY589831:SY589940 ACU589831:ACU589940 AMQ589831:AMQ589940 AWM589831:AWM589940 BGI589831:BGI589940 BQE589831:BQE589940 CAA589831:CAA589940 CJW589831:CJW589940 CTS589831:CTS589940 DDO589831:DDO589940 DNK589831:DNK589940 DXG589831:DXG589940 EHC589831:EHC589940 EQY589831:EQY589940 FAU589831:FAU589940 FKQ589831:FKQ589940 FUM589831:FUM589940 GEI589831:GEI589940 GOE589831:GOE589940 GYA589831:GYA589940 HHW589831:HHW589940 HRS589831:HRS589940 IBO589831:IBO589940 ILK589831:ILK589940 IVG589831:IVG589940 JFC589831:JFC589940 JOY589831:JOY589940 JYU589831:JYU589940 KIQ589831:KIQ589940 KSM589831:KSM589940 LCI589831:LCI589940 LME589831:LME589940 LWA589831:LWA589940 MFW589831:MFW589940 MPS589831:MPS589940 MZO589831:MZO589940 NJK589831:NJK589940 NTG589831:NTG589940 ODC589831:ODC589940 OMY589831:OMY589940 OWU589831:OWU589940 PGQ589831:PGQ589940 PQM589831:PQM589940 QAI589831:QAI589940 QKE589831:QKE589940 QUA589831:QUA589940 RDW589831:RDW589940 RNS589831:RNS589940 RXO589831:RXO589940 SHK589831:SHK589940 SRG589831:SRG589940 TBC589831:TBC589940 TKY589831:TKY589940 TUU589831:TUU589940 UEQ589831:UEQ589940 UOM589831:UOM589940 UYI589831:UYI589940 VIE589831:VIE589940 VSA589831:VSA589940 WBW589831:WBW589940 WLS589831:WLS589940 WVO589831:WVO589940 G655367:G655476 JC655367:JC655476 SY655367:SY655476 ACU655367:ACU655476 AMQ655367:AMQ655476 AWM655367:AWM655476 BGI655367:BGI655476 BQE655367:BQE655476 CAA655367:CAA655476 CJW655367:CJW655476 CTS655367:CTS655476 DDO655367:DDO655476 DNK655367:DNK655476 DXG655367:DXG655476 EHC655367:EHC655476 EQY655367:EQY655476 FAU655367:FAU655476 FKQ655367:FKQ655476 FUM655367:FUM655476 GEI655367:GEI655476 GOE655367:GOE655476 GYA655367:GYA655476 HHW655367:HHW655476 HRS655367:HRS655476 IBO655367:IBO655476 ILK655367:ILK655476 IVG655367:IVG655476 JFC655367:JFC655476 JOY655367:JOY655476 JYU655367:JYU655476 KIQ655367:KIQ655476 KSM655367:KSM655476 LCI655367:LCI655476 LME655367:LME655476 LWA655367:LWA655476 MFW655367:MFW655476 MPS655367:MPS655476 MZO655367:MZO655476 NJK655367:NJK655476 NTG655367:NTG655476 ODC655367:ODC655476 OMY655367:OMY655476 OWU655367:OWU655476 PGQ655367:PGQ655476 PQM655367:PQM655476 QAI655367:QAI655476 QKE655367:QKE655476 QUA655367:QUA655476 RDW655367:RDW655476 RNS655367:RNS655476 RXO655367:RXO655476 SHK655367:SHK655476 SRG655367:SRG655476 TBC655367:TBC655476 TKY655367:TKY655476 TUU655367:TUU655476 UEQ655367:UEQ655476 UOM655367:UOM655476 UYI655367:UYI655476 VIE655367:VIE655476 VSA655367:VSA655476 WBW655367:WBW655476 WLS655367:WLS655476 WVO655367:WVO655476 G720903:G721012 JC720903:JC721012 SY720903:SY721012 ACU720903:ACU721012 AMQ720903:AMQ721012 AWM720903:AWM721012 BGI720903:BGI721012 BQE720903:BQE721012 CAA720903:CAA721012 CJW720903:CJW721012 CTS720903:CTS721012 DDO720903:DDO721012 DNK720903:DNK721012 DXG720903:DXG721012 EHC720903:EHC721012 EQY720903:EQY721012 FAU720903:FAU721012 FKQ720903:FKQ721012 FUM720903:FUM721012 GEI720903:GEI721012 GOE720903:GOE721012 GYA720903:GYA721012 HHW720903:HHW721012 HRS720903:HRS721012 IBO720903:IBO721012 ILK720903:ILK721012 IVG720903:IVG721012 JFC720903:JFC721012 JOY720903:JOY721012 JYU720903:JYU721012 KIQ720903:KIQ721012 KSM720903:KSM721012 LCI720903:LCI721012 LME720903:LME721012 LWA720903:LWA721012 MFW720903:MFW721012 MPS720903:MPS721012 MZO720903:MZO721012 NJK720903:NJK721012 NTG720903:NTG721012 ODC720903:ODC721012 OMY720903:OMY721012 OWU720903:OWU721012 PGQ720903:PGQ721012 PQM720903:PQM721012 QAI720903:QAI721012 QKE720903:QKE721012 QUA720903:QUA721012 RDW720903:RDW721012 RNS720903:RNS721012 RXO720903:RXO721012 SHK720903:SHK721012 SRG720903:SRG721012 TBC720903:TBC721012 TKY720903:TKY721012 TUU720903:TUU721012 UEQ720903:UEQ721012 UOM720903:UOM721012 UYI720903:UYI721012 VIE720903:VIE721012 VSA720903:VSA721012 WBW720903:WBW721012 WLS720903:WLS721012 WVO720903:WVO721012 G786439:G786548 JC786439:JC786548 SY786439:SY786548 ACU786439:ACU786548 AMQ786439:AMQ786548 AWM786439:AWM786548 BGI786439:BGI786548 BQE786439:BQE786548 CAA786439:CAA786548 CJW786439:CJW786548 CTS786439:CTS786548 DDO786439:DDO786548 DNK786439:DNK786548 DXG786439:DXG786548 EHC786439:EHC786548 EQY786439:EQY786548 FAU786439:FAU786548 FKQ786439:FKQ786548 FUM786439:FUM786548 GEI786439:GEI786548 GOE786439:GOE786548 GYA786439:GYA786548 HHW786439:HHW786548 HRS786439:HRS786548 IBO786439:IBO786548 ILK786439:ILK786548 IVG786439:IVG786548 JFC786439:JFC786548 JOY786439:JOY786548 JYU786439:JYU786548 KIQ786439:KIQ786548 KSM786439:KSM786548 LCI786439:LCI786548 LME786439:LME786548 LWA786439:LWA786548 MFW786439:MFW786548 MPS786439:MPS786548 MZO786439:MZO786548 NJK786439:NJK786548 NTG786439:NTG786548 ODC786439:ODC786548 OMY786439:OMY786548 OWU786439:OWU786548 PGQ786439:PGQ786548 PQM786439:PQM786548 QAI786439:QAI786548 QKE786439:QKE786548 QUA786439:QUA786548 RDW786439:RDW786548 RNS786439:RNS786548 RXO786439:RXO786548 SHK786439:SHK786548 SRG786439:SRG786548 TBC786439:TBC786548 TKY786439:TKY786548 TUU786439:TUU786548 UEQ786439:UEQ786548 UOM786439:UOM786548 UYI786439:UYI786548 VIE786439:VIE786548 VSA786439:VSA786548 WBW786439:WBW786548 WLS786439:WLS786548 WVO786439:WVO786548 G851975:G852084 JC851975:JC852084 SY851975:SY852084 ACU851975:ACU852084 AMQ851975:AMQ852084 AWM851975:AWM852084 BGI851975:BGI852084 BQE851975:BQE852084 CAA851975:CAA852084 CJW851975:CJW852084 CTS851975:CTS852084 DDO851975:DDO852084 DNK851975:DNK852084 DXG851975:DXG852084 EHC851975:EHC852084 EQY851975:EQY852084 FAU851975:FAU852084 FKQ851975:FKQ852084 FUM851975:FUM852084 GEI851975:GEI852084 GOE851975:GOE852084 GYA851975:GYA852084 HHW851975:HHW852084 HRS851975:HRS852084 IBO851975:IBO852084 ILK851975:ILK852084 IVG851975:IVG852084 JFC851975:JFC852084 JOY851975:JOY852084 JYU851975:JYU852084 KIQ851975:KIQ852084 KSM851975:KSM852084 LCI851975:LCI852084 LME851975:LME852084 LWA851975:LWA852084 MFW851975:MFW852084 MPS851975:MPS852084 MZO851975:MZO852084 NJK851975:NJK852084 NTG851975:NTG852084 ODC851975:ODC852084 OMY851975:OMY852084 OWU851975:OWU852084 PGQ851975:PGQ852084 PQM851975:PQM852084 QAI851975:QAI852084 QKE851975:QKE852084 QUA851975:QUA852084 RDW851975:RDW852084 RNS851975:RNS852084 RXO851975:RXO852084 SHK851975:SHK852084 SRG851975:SRG852084 TBC851975:TBC852084 TKY851975:TKY852084 TUU851975:TUU852084 UEQ851975:UEQ852084 UOM851975:UOM852084 UYI851975:UYI852084 VIE851975:VIE852084 VSA851975:VSA852084 WBW851975:WBW852084 WLS851975:WLS852084 WVO851975:WVO852084 G917511:G917620 JC917511:JC917620 SY917511:SY917620 ACU917511:ACU917620 AMQ917511:AMQ917620 AWM917511:AWM917620 BGI917511:BGI917620 BQE917511:BQE917620 CAA917511:CAA917620 CJW917511:CJW917620 CTS917511:CTS917620 DDO917511:DDO917620 DNK917511:DNK917620 DXG917511:DXG917620 EHC917511:EHC917620 EQY917511:EQY917620 FAU917511:FAU917620 FKQ917511:FKQ917620 FUM917511:FUM917620 GEI917511:GEI917620 GOE917511:GOE917620 GYA917511:GYA917620 HHW917511:HHW917620 HRS917511:HRS917620 IBO917511:IBO917620 ILK917511:ILK917620 IVG917511:IVG917620 JFC917511:JFC917620 JOY917511:JOY917620 JYU917511:JYU917620 KIQ917511:KIQ917620 KSM917511:KSM917620 LCI917511:LCI917620 LME917511:LME917620 LWA917511:LWA917620 MFW917511:MFW917620 MPS917511:MPS917620 MZO917511:MZO917620 NJK917511:NJK917620 NTG917511:NTG917620 ODC917511:ODC917620 OMY917511:OMY917620 OWU917511:OWU917620 PGQ917511:PGQ917620 PQM917511:PQM917620 QAI917511:QAI917620 QKE917511:QKE917620 QUA917511:QUA917620 RDW917511:RDW917620 RNS917511:RNS917620 RXO917511:RXO917620 SHK917511:SHK917620 SRG917511:SRG917620 TBC917511:TBC917620 TKY917511:TKY917620 TUU917511:TUU917620 UEQ917511:UEQ917620 UOM917511:UOM917620 UYI917511:UYI917620 VIE917511:VIE917620 VSA917511:VSA917620 WBW917511:WBW917620 WLS917511:WLS917620 WVO917511:WVO917620 G983047:G983156 JC983047:JC983156 SY983047:SY983156 ACU983047:ACU983156 AMQ983047:AMQ983156 AWM983047:AWM983156 BGI983047:BGI983156 BQE983047:BQE983156 CAA983047:CAA983156 CJW983047:CJW983156 CTS983047:CTS983156 DDO983047:DDO983156 DNK983047:DNK983156 DXG983047:DXG983156 EHC983047:EHC983156 EQY983047:EQY983156 FAU983047:FAU983156 FKQ983047:FKQ983156 FUM983047:FUM983156 GEI983047:GEI983156 GOE983047:GOE983156 GYA983047:GYA983156 HHW983047:HHW983156 HRS983047:HRS983156 IBO983047:IBO983156 ILK983047:ILK983156 IVG983047:IVG983156 JFC983047:JFC983156 JOY983047:JOY983156 JYU983047:JYU983156 KIQ983047:KIQ983156 KSM983047:KSM983156 LCI983047:LCI983156 LME983047:LME983156 LWA983047:LWA983156 MFW983047:MFW983156 MPS983047:MPS983156 MZO983047:MZO983156 NJK983047:NJK983156 NTG983047:NTG983156 ODC983047:ODC983156 OMY983047:OMY983156 OWU983047:OWU983156 PGQ983047:PGQ983156 PQM983047:PQM983156 QAI983047:QAI983156 QKE983047:QKE983156 QUA983047:QUA983156 RDW983047:RDW983156 RNS983047:RNS983156 RXO983047:RXO983156 SHK983047:SHK983156 SRG983047:SRG983156 TBC983047:TBC983156 TKY983047:TKY983156 TUU983047:TUU983156 UEQ983047:UEQ983156 UOM983047:UOM983156 UYI983047:UYI983156 VIE983047:VIE983156 VSA983047:VSA983156 WBW983047:WBW983156 WLS983047:WLS983156 WVO983047:WVO983156">
      <formula1>"ALI,AIE"</formula1>
    </dataValidation>
  </dataValidations>
  <pageMargins left="0.39370078740157483" right="0.31496062992125984" top="0.47244094488188981" bottom="0.39370078740157483" header="0.31496062992125984" footer="0.23622047244094491"/>
  <pageSetup paperSize="9" scale="73" firstPageNumber="0" orientation="landscape" cellComments="atEnd" horizontalDpi="300" verticalDpi="300" r:id="rId1"/>
  <headerFooter>
    <oddHeader>&amp;C&amp;F</oddHeader>
    <oddFooter>&amp;LIPLANRIO DSI&amp;CPágina &amp;P&amp;R&amp;D</oddFooter>
  </headerFooter>
  <drawing r:id="rId2"/>
  <legacyDrawing r:id="rId3"/>
</worksheet>
</file>

<file path=xl/worksheets/sheet20.xml><?xml version="1.0" encoding="utf-8"?>
<worksheet xmlns="http://schemas.openxmlformats.org/spreadsheetml/2006/main" xmlns:r="http://schemas.openxmlformats.org/officeDocument/2006/relationships">
  <dimension ref="A2:N512"/>
  <sheetViews>
    <sheetView zoomScaleNormal="100" workbookViewId="0">
      <selection activeCell="O33" sqref="O33"/>
    </sheetView>
  </sheetViews>
  <sheetFormatPr defaultRowHeight="15"/>
  <cols>
    <col min="1" max="1" width="5.85546875" customWidth="1"/>
    <col min="2" max="2" width="33.7109375" customWidth="1"/>
    <col min="3" max="3" width="53.5703125" customWidth="1"/>
    <col min="4" max="4" width="16.28515625" customWidth="1"/>
    <col min="5" max="5" width="13" customWidth="1"/>
    <col min="6" max="6" width="4.5703125" customWidth="1"/>
    <col min="7" max="7" width="4.28515625" customWidth="1"/>
    <col min="8" max="8" width="6.42578125" customWidth="1"/>
    <col min="9" max="9" width="5.28515625" hidden="1" customWidth="1"/>
    <col min="10" max="10" width="11.85546875" customWidth="1"/>
    <col min="11" max="11" width="4.42578125" customWidth="1"/>
    <col min="12" max="12" width="5.7109375" style="5" customWidth="1"/>
    <col min="13" max="13" width="7.5703125" style="8" customWidth="1"/>
    <col min="14" max="14" width="27.5703125" customWidth="1"/>
    <col min="15" max="15" width="15" customWidth="1"/>
    <col min="17" max="17" width="63.85546875" customWidth="1"/>
  </cols>
  <sheetData>
    <row r="2" spans="1:14" ht="15.75">
      <c r="C2" s="102" t="str">
        <f>"Identificação de Contagens
 Aquisição Ágil Versão 08/08/2017"</f>
        <v>Identificação de Contagens
 Aquisição Ágil Versão 08/08/2017</v>
      </c>
    </row>
    <row r="3" spans="1:14" ht="20.25" customHeight="1"/>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3" t="str">
        <f>Sumário!A4&amp;" : "&amp;Sumário!F4</f>
        <v>Empresa : IPLAN-RIO</v>
      </c>
      <c r="B5" s="275"/>
      <c r="C5" s="276"/>
      <c r="D5" s="113" t="s">
        <v>69</v>
      </c>
      <c r="E5" s="273"/>
      <c r="F5" s="274"/>
      <c r="G5" s="266" t="s">
        <v>97</v>
      </c>
      <c r="H5" s="267"/>
      <c r="I5" s="267"/>
      <c r="J5" s="267"/>
      <c r="K5" s="267"/>
      <c r="L5" s="267"/>
      <c r="M5" s="267"/>
      <c r="N5" s="114"/>
    </row>
    <row r="6" spans="1:14" ht="30.75" customHeight="1">
      <c r="A6" s="115" t="s">
        <v>0</v>
      </c>
      <c r="B6" s="115" t="s">
        <v>1</v>
      </c>
      <c r="C6" s="116" t="s">
        <v>34</v>
      </c>
      <c r="D6" s="116" t="s">
        <v>18</v>
      </c>
      <c r="E6" s="115" t="s">
        <v>6</v>
      </c>
      <c r="F6" s="115" t="s">
        <v>7</v>
      </c>
      <c r="G6" s="115" t="s">
        <v>13</v>
      </c>
      <c r="H6" s="116" t="s">
        <v>28</v>
      </c>
      <c r="I6" s="117" t="s">
        <v>29</v>
      </c>
      <c r="J6" s="118" t="s">
        <v>15</v>
      </c>
      <c r="K6" s="115" t="s">
        <v>16</v>
      </c>
      <c r="L6" s="119" t="s">
        <v>20</v>
      </c>
      <c r="M6" s="120" t="s">
        <v>17</v>
      </c>
      <c r="N6" s="115" t="s">
        <v>14</v>
      </c>
    </row>
    <row r="7" spans="1:14">
      <c r="I7" t="str">
        <f t="shared" ref="I7:I36" si="0">IF(OR(ISBLANK(G7),ISBLANK(H7)),IF(OR(F7="ALI",F7="AIE"),"B",IF(ISBLANK(F7),"","M")),IF(F7="EE",IF(H7&gt;=3,IF(G7&gt;=5,"A","M"),IF(H7=2,IF(G7&gt;=16,"A",IF(G7&lt;=4,"B","M")),IF(G7&lt;=15,"B","M"))),IF(OR(F7="SE",F7="CE"),IF(H7&gt;=4,IF(G7&gt;=6,"A","M"),IF(H7&gt;=2,IF(G7&gt;=20,"A",IF(G7&lt;=5,"B","M")),IF(G7&lt;=19,"B","M"))),IF(OR(F7="ALI",F7="AIE"),IF(H7&gt;=6,IF(G7&gt;=20,"A","M"),IF(H7&gt;=2,IF(G7&gt;=51,"A",IF(G7&lt;=19,"B","M")),IF(G7&lt;=50,"B","M")))))))</f>
        <v/>
      </c>
      <c r="J7" t="str">
        <f t="shared" ref="J7:J70" si="1">IF($I7="B","Baixa",IF($I7="M","Média",IF($I7="","","Alta")))</f>
        <v/>
      </c>
      <c r="K7" t="str">
        <f t="shared" ref="K7:K70" si="2">IF(ISBLANK(F7),"",IF(F7="ALI",IF(I7="B",7,IF(I7="M",10,15)),IF(F7="AIE",IF(I7="B",5,IF(I7="M",7,10)),IF(F7="SE",IF(I7="B",4,IF(I7="M",5,7)),IF(OR(F7="EE",F7="CE"),IF(I7="B",3,IF(I7="M",4,6)))))))</f>
        <v/>
      </c>
      <c r="M7" s="8" t="str">
        <f>IF(OR(E7="",E7="Refinamento"),"",K7*L7)</f>
        <v/>
      </c>
    </row>
    <row r="8" spans="1:14">
      <c r="I8" t="str">
        <f t="shared" si="0"/>
        <v/>
      </c>
      <c r="J8" t="str">
        <f t="shared" si="1"/>
        <v/>
      </c>
      <c r="K8" t="str">
        <f t="shared" si="2"/>
        <v/>
      </c>
      <c r="M8" s="8" t="str">
        <f t="shared" ref="M8:M71" si="3">IF(OR(E8="",E8="Refinamento"),"",K8*L8)</f>
        <v/>
      </c>
    </row>
    <row r="9" spans="1:14">
      <c r="I9" t="str">
        <f t="shared" si="0"/>
        <v/>
      </c>
      <c r="J9" t="str">
        <f t="shared" si="1"/>
        <v/>
      </c>
      <c r="K9" t="str">
        <f t="shared" si="2"/>
        <v/>
      </c>
      <c r="M9" s="8" t="str">
        <f t="shared" si="3"/>
        <v/>
      </c>
    </row>
    <row r="10" spans="1:14">
      <c r="I10" t="str">
        <f t="shared" si="0"/>
        <v/>
      </c>
      <c r="J10" t="str">
        <f t="shared" si="1"/>
        <v/>
      </c>
      <c r="K10" t="str">
        <f t="shared" si="2"/>
        <v/>
      </c>
      <c r="M10" s="8" t="str">
        <f t="shared" si="3"/>
        <v/>
      </c>
    </row>
    <row r="11" spans="1:14">
      <c r="I11" t="str">
        <f t="shared" si="0"/>
        <v/>
      </c>
      <c r="J11" t="str">
        <f t="shared" si="1"/>
        <v/>
      </c>
      <c r="K11" t="str">
        <f t="shared" si="2"/>
        <v/>
      </c>
      <c r="M11" s="8" t="str">
        <f t="shared" si="3"/>
        <v/>
      </c>
    </row>
    <row r="12" spans="1:14">
      <c r="I12" t="str">
        <f t="shared" si="0"/>
        <v/>
      </c>
      <c r="J12" t="str">
        <f t="shared" si="1"/>
        <v/>
      </c>
      <c r="K12" t="str">
        <f t="shared" si="2"/>
        <v/>
      </c>
      <c r="M12" s="8" t="str">
        <f t="shared" si="3"/>
        <v/>
      </c>
    </row>
    <row r="13" spans="1:14">
      <c r="I13" t="str">
        <f t="shared" si="0"/>
        <v/>
      </c>
      <c r="J13" t="str">
        <f t="shared" si="1"/>
        <v/>
      </c>
      <c r="K13" t="str">
        <f t="shared" si="2"/>
        <v/>
      </c>
      <c r="M13" s="8" t="str">
        <f t="shared" si="3"/>
        <v/>
      </c>
    </row>
    <row r="14" spans="1:14">
      <c r="I14" t="str">
        <f t="shared" si="0"/>
        <v/>
      </c>
      <c r="J14" t="str">
        <f t="shared" si="1"/>
        <v/>
      </c>
      <c r="K14" t="str">
        <f t="shared" si="2"/>
        <v/>
      </c>
      <c r="M14" s="8" t="str">
        <f t="shared" si="3"/>
        <v/>
      </c>
    </row>
    <row r="15" spans="1:14">
      <c r="I15" t="str">
        <f t="shared" si="0"/>
        <v/>
      </c>
      <c r="J15" t="str">
        <f t="shared" si="1"/>
        <v/>
      </c>
      <c r="K15" t="str">
        <f t="shared" si="2"/>
        <v/>
      </c>
      <c r="M15" s="8" t="str">
        <f t="shared" si="3"/>
        <v/>
      </c>
    </row>
    <row r="16" spans="1:14">
      <c r="I16" t="str">
        <f t="shared" si="0"/>
        <v/>
      </c>
      <c r="J16" t="str">
        <f t="shared" si="1"/>
        <v/>
      </c>
      <c r="K16" t="str">
        <f t="shared" si="2"/>
        <v/>
      </c>
      <c r="M16" s="8" t="str">
        <f t="shared" si="3"/>
        <v/>
      </c>
    </row>
    <row r="17" spans="9:13">
      <c r="I17" t="str">
        <f t="shared" si="0"/>
        <v/>
      </c>
      <c r="J17" t="str">
        <f t="shared" si="1"/>
        <v/>
      </c>
      <c r="K17" t="str">
        <f t="shared" si="2"/>
        <v/>
      </c>
      <c r="M17" s="8" t="str">
        <f t="shared" si="3"/>
        <v/>
      </c>
    </row>
    <row r="18" spans="9:13">
      <c r="I18" t="str">
        <f t="shared" si="0"/>
        <v/>
      </c>
      <c r="J18" t="str">
        <f t="shared" si="1"/>
        <v/>
      </c>
      <c r="K18" t="str">
        <f t="shared" si="2"/>
        <v/>
      </c>
      <c r="M18" s="8" t="str">
        <f t="shared" si="3"/>
        <v/>
      </c>
    </row>
    <row r="19" spans="9:13">
      <c r="I19" t="str">
        <f t="shared" si="0"/>
        <v/>
      </c>
      <c r="J19" t="str">
        <f t="shared" si="1"/>
        <v/>
      </c>
      <c r="K19" t="str">
        <f t="shared" si="2"/>
        <v/>
      </c>
      <c r="M19" s="8" t="str">
        <f t="shared" si="3"/>
        <v/>
      </c>
    </row>
    <row r="20" spans="9:13">
      <c r="I20" t="str">
        <f t="shared" si="0"/>
        <v/>
      </c>
      <c r="J20" t="str">
        <f t="shared" si="1"/>
        <v/>
      </c>
      <c r="K20" t="str">
        <f t="shared" si="2"/>
        <v/>
      </c>
      <c r="M20" s="8" t="str">
        <f t="shared" si="3"/>
        <v/>
      </c>
    </row>
    <row r="21" spans="9:13">
      <c r="I21" t="str">
        <f t="shared" si="0"/>
        <v/>
      </c>
      <c r="J21" t="str">
        <f t="shared" si="1"/>
        <v/>
      </c>
      <c r="K21" t="str">
        <f t="shared" si="2"/>
        <v/>
      </c>
      <c r="M21" s="8" t="str">
        <f t="shared" si="3"/>
        <v/>
      </c>
    </row>
    <row r="22" spans="9:13">
      <c r="I22" t="str">
        <f t="shared" si="0"/>
        <v/>
      </c>
      <c r="J22" t="str">
        <f t="shared" si="1"/>
        <v/>
      </c>
      <c r="K22" t="str">
        <f t="shared" si="2"/>
        <v/>
      </c>
      <c r="M22" s="8" t="str">
        <f t="shared" si="3"/>
        <v/>
      </c>
    </row>
    <row r="23" spans="9:13">
      <c r="I23" t="str">
        <f t="shared" si="0"/>
        <v/>
      </c>
      <c r="J23" t="str">
        <f t="shared" si="1"/>
        <v/>
      </c>
      <c r="K23" t="str">
        <f t="shared" si="2"/>
        <v/>
      </c>
      <c r="M23" s="8" t="str">
        <f t="shared" si="3"/>
        <v/>
      </c>
    </row>
    <row r="24" spans="9:13">
      <c r="I24" t="str">
        <f t="shared" si="0"/>
        <v/>
      </c>
      <c r="J24" t="str">
        <f t="shared" si="1"/>
        <v/>
      </c>
      <c r="K24" t="str">
        <f t="shared" si="2"/>
        <v/>
      </c>
      <c r="M24" s="8" t="str">
        <f t="shared" si="3"/>
        <v/>
      </c>
    </row>
    <row r="25" spans="9:13">
      <c r="I25" t="str">
        <f t="shared" si="0"/>
        <v/>
      </c>
      <c r="J25" t="str">
        <f t="shared" si="1"/>
        <v/>
      </c>
      <c r="K25" t="str">
        <f t="shared" si="2"/>
        <v/>
      </c>
      <c r="M25" s="8" t="str">
        <f t="shared" si="3"/>
        <v/>
      </c>
    </row>
    <row r="26" spans="9:13">
      <c r="I26" t="str">
        <f t="shared" si="0"/>
        <v/>
      </c>
      <c r="J26" t="str">
        <f t="shared" si="1"/>
        <v/>
      </c>
      <c r="K26" t="str">
        <f t="shared" si="2"/>
        <v/>
      </c>
      <c r="M26" s="8" t="str">
        <f t="shared" si="3"/>
        <v/>
      </c>
    </row>
    <row r="27" spans="9:13">
      <c r="I27" t="str">
        <f t="shared" si="0"/>
        <v/>
      </c>
      <c r="J27" t="str">
        <f t="shared" si="1"/>
        <v/>
      </c>
      <c r="K27" t="str">
        <f t="shared" si="2"/>
        <v/>
      </c>
      <c r="M27" s="8" t="str">
        <f t="shared" si="3"/>
        <v/>
      </c>
    </row>
    <row r="28" spans="9:13">
      <c r="I28" t="str">
        <f t="shared" si="0"/>
        <v/>
      </c>
      <c r="J28" t="str">
        <f t="shared" si="1"/>
        <v/>
      </c>
      <c r="K28" t="str">
        <f t="shared" si="2"/>
        <v/>
      </c>
      <c r="M28" s="8" t="str">
        <f t="shared" si="3"/>
        <v/>
      </c>
    </row>
    <row r="29" spans="9:13">
      <c r="I29" t="str">
        <f t="shared" si="0"/>
        <v/>
      </c>
      <c r="J29" t="str">
        <f t="shared" si="1"/>
        <v/>
      </c>
      <c r="K29" t="str">
        <f t="shared" si="2"/>
        <v/>
      </c>
      <c r="M29" s="8" t="str">
        <f t="shared" si="3"/>
        <v/>
      </c>
    </row>
    <row r="30" spans="9:13">
      <c r="I30" t="str">
        <f t="shared" si="0"/>
        <v/>
      </c>
      <c r="J30" t="str">
        <f t="shared" si="1"/>
        <v/>
      </c>
      <c r="K30" t="str">
        <f t="shared" si="2"/>
        <v/>
      </c>
      <c r="M30" s="8" t="str">
        <f t="shared" si="3"/>
        <v/>
      </c>
    </row>
    <row r="31" spans="9:13">
      <c r="I31" t="str">
        <f t="shared" si="0"/>
        <v/>
      </c>
      <c r="J31" t="str">
        <f t="shared" si="1"/>
        <v/>
      </c>
      <c r="K31" t="str">
        <f t="shared" si="2"/>
        <v/>
      </c>
      <c r="M31" s="8" t="str">
        <f t="shared" si="3"/>
        <v/>
      </c>
    </row>
    <row r="32" spans="9:13">
      <c r="I32" t="str">
        <f t="shared" si="0"/>
        <v/>
      </c>
      <c r="J32" t="str">
        <f t="shared" si="1"/>
        <v/>
      </c>
      <c r="K32" t="str">
        <f t="shared" si="2"/>
        <v/>
      </c>
      <c r="M32" s="8" t="str">
        <f t="shared" si="3"/>
        <v/>
      </c>
    </row>
    <row r="33" spans="9:13">
      <c r="I33" t="str">
        <f t="shared" si="0"/>
        <v/>
      </c>
      <c r="J33" t="str">
        <f t="shared" si="1"/>
        <v/>
      </c>
      <c r="K33" t="str">
        <f t="shared" si="2"/>
        <v/>
      </c>
      <c r="M33" s="8" t="str">
        <f t="shared" si="3"/>
        <v/>
      </c>
    </row>
    <row r="34" spans="9:13">
      <c r="I34" t="str">
        <f t="shared" si="0"/>
        <v/>
      </c>
      <c r="J34" t="str">
        <f t="shared" si="1"/>
        <v/>
      </c>
      <c r="K34" t="str">
        <f t="shared" si="2"/>
        <v/>
      </c>
      <c r="M34" s="8" t="str">
        <f t="shared" si="3"/>
        <v/>
      </c>
    </row>
    <row r="35" spans="9:13">
      <c r="I35" t="str">
        <f t="shared" si="0"/>
        <v/>
      </c>
      <c r="J35" t="str">
        <f t="shared" si="1"/>
        <v/>
      </c>
      <c r="K35" t="str">
        <f t="shared" si="2"/>
        <v/>
      </c>
      <c r="M35" s="8" t="str">
        <f t="shared" si="3"/>
        <v/>
      </c>
    </row>
    <row r="36" spans="9:13">
      <c r="I36" t="str">
        <f t="shared" si="0"/>
        <v/>
      </c>
      <c r="J36" t="str">
        <f t="shared" si="1"/>
        <v/>
      </c>
      <c r="K36" t="str">
        <f t="shared" si="2"/>
        <v/>
      </c>
      <c r="M36" s="8" t="str">
        <f t="shared" si="3"/>
        <v/>
      </c>
    </row>
    <row r="37" spans="9:13">
      <c r="J37" t="str">
        <f t="shared" si="1"/>
        <v/>
      </c>
      <c r="K37" t="str">
        <f t="shared" si="2"/>
        <v/>
      </c>
      <c r="M37" s="8" t="str">
        <f t="shared" si="3"/>
        <v/>
      </c>
    </row>
    <row r="38" spans="9:13">
      <c r="J38" t="str">
        <f t="shared" si="1"/>
        <v/>
      </c>
      <c r="K38" t="str">
        <f t="shared" si="2"/>
        <v/>
      </c>
      <c r="M38" s="8" t="str">
        <f t="shared" si="3"/>
        <v/>
      </c>
    </row>
    <row r="39" spans="9:13">
      <c r="J39" t="str">
        <f t="shared" si="1"/>
        <v/>
      </c>
      <c r="K39" t="str">
        <f t="shared" si="2"/>
        <v/>
      </c>
      <c r="M39" s="8" t="str">
        <f t="shared" si="3"/>
        <v/>
      </c>
    </row>
    <row r="40" spans="9:13">
      <c r="J40" t="str">
        <f t="shared" si="1"/>
        <v/>
      </c>
      <c r="K40" t="str">
        <f t="shared" si="2"/>
        <v/>
      </c>
      <c r="M40" s="8" t="str">
        <f t="shared" si="3"/>
        <v/>
      </c>
    </row>
    <row r="41" spans="9:13">
      <c r="J41" t="str">
        <f t="shared" si="1"/>
        <v/>
      </c>
      <c r="K41" t="str">
        <f t="shared" si="2"/>
        <v/>
      </c>
      <c r="M41" s="8" t="str">
        <f t="shared" si="3"/>
        <v/>
      </c>
    </row>
    <row r="42" spans="9:13">
      <c r="J42" t="str">
        <f t="shared" si="1"/>
        <v/>
      </c>
      <c r="K42" t="str">
        <f t="shared" si="2"/>
        <v/>
      </c>
      <c r="M42" s="8" t="str">
        <f t="shared" si="3"/>
        <v/>
      </c>
    </row>
    <row r="43" spans="9:13">
      <c r="J43" t="str">
        <f t="shared" si="1"/>
        <v/>
      </c>
      <c r="K43" t="str">
        <f t="shared" si="2"/>
        <v/>
      </c>
      <c r="M43" s="8" t="str">
        <f t="shared" si="3"/>
        <v/>
      </c>
    </row>
    <row r="44" spans="9:13">
      <c r="J44" t="str">
        <f t="shared" si="1"/>
        <v/>
      </c>
      <c r="K44" t="str">
        <f t="shared" si="2"/>
        <v/>
      </c>
      <c r="M44" s="8" t="str">
        <f t="shared" si="3"/>
        <v/>
      </c>
    </row>
    <row r="45" spans="9:13">
      <c r="J45" t="str">
        <f t="shared" si="1"/>
        <v/>
      </c>
      <c r="K45" t="str">
        <f t="shared" si="2"/>
        <v/>
      </c>
      <c r="M45" s="8" t="str">
        <f t="shared" si="3"/>
        <v/>
      </c>
    </row>
    <row r="46" spans="9:13">
      <c r="J46" t="str">
        <f t="shared" si="1"/>
        <v/>
      </c>
      <c r="K46" t="str">
        <f t="shared" si="2"/>
        <v/>
      </c>
      <c r="M46" s="8" t="str">
        <f t="shared" si="3"/>
        <v/>
      </c>
    </row>
    <row r="47" spans="9:13">
      <c r="J47" t="str">
        <f t="shared" si="1"/>
        <v/>
      </c>
      <c r="K47" t="str">
        <f t="shared" si="2"/>
        <v/>
      </c>
      <c r="M47" s="8" t="str">
        <f t="shared" si="3"/>
        <v/>
      </c>
    </row>
    <row r="48" spans="9:13">
      <c r="J48" t="str">
        <f t="shared" si="1"/>
        <v/>
      </c>
      <c r="K48" t="str">
        <f t="shared" si="2"/>
        <v/>
      </c>
      <c r="M48" s="8" t="str">
        <f t="shared" si="3"/>
        <v/>
      </c>
    </row>
    <row r="49" spans="10:13">
      <c r="J49" t="str">
        <f t="shared" si="1"/>
        <v/>
      </c>
      <c r="K49" t="str">
        <f t="shared" si="2"/>
        <v/>
      </c>
      <c r="M49" s="8" t="str">
        <f t="shared" si="3"/>
        <v/>
      </c>
    </row>
    <row r="50" spans="10:13">
      <c r="J50" t="str">
        <f t="shared" si="1"/>
        <v/>
      </c>
      <c r="K50" t="str">
        <f t="shared" si="2"/>
        <v/>
      </c>
      <c r="M50" s="8" t="str">
        <f t="shared" si="3"/>
        <v/>
      </c>
    </row>
    <row r="51" spans="10:13">
      <c r="J51" t="str">
        <f t="shared" si="1"/>
        <v/>
      </c>
      <c r="K51" t="str">
        <f t="shared" si="2"/>
        <v/>
      </c>
      <c r="M51" s="8" t="str">
        <f t="shared" si="3"/>
        <v/>
      </c>
    </row>
    <row r="52" spans="10:13">
      <c r="J52" t="str">
        <f t="shared" si="1"/>
        <v/>
      </c>
      <c r="K52" t="str">
        <f t="shared" si="2"/>
        <v/>
      </c>
      <c r="M52" s="8" t="str">
        <f t="shared" si="3"/>
        <v/>
      </c>
    </row>
    <row r="53" spans="10:13">
      <c r="J53" t="str">
        <f t="shared" si="1"/>
        <v/>
      </c>
      <c r="K53" t="str">
        <f t="shared" si="2"/>
        <v/>
      </c>
      <c r="M53" s="8" t="str">
        <f t="shared" si="3"/>
        <v/>
      </c>
    </row>
    <row r="54" spans="10:13">
      <c r="J54" t="str">
        <f t="shared" si="1"/>
        <v/>
      </c>
      <c r="K54" t="str">
        <f t="shared" si="2"/>
        <v/>
      </c>
      <c r="M54" s="8" t="str">
        <f t="shared" si="3"/>
        <v/>
      </c>
    </row>
    <row r="55" spans="10:13">
      <c r="J55" t="str">
        <f t="shared" si="1"/>
        <v/>
      </c>
      <c r="K55" t="str">
        <f t="shared" si="2"/>
        <v/>
      </c>
      <c r="M55" s="8" t="str">
        <f t="shared" si="3"/>
        <v/>
      </c>
    </row>
    <row r="56" spans="10:13">
      <c r="J56" t="str">
        <f t="shared" si="1"/>
        <v/>
      </c>
      <c r="K56" t="str">
        <f t="shared" si="2"/>
        <v/>
      </c>
      <c r="M56" s="8" t="str">
        <f t="shared" si="3"/>
        <v/>
      </c>
    </row>
    <row r="57" spans="10:13">
      <c r="J57" t="str">
        <f t="shared" si="1"/>
        <v/>
      </c>
      <c r="K57" t="str">
        <f t="shared" si="2"/>
        <v/>
      </c>
      <c r="M57" s="8" t="str">
        <f t="shared" si="3"/>
        <v/>
      </c>
    </row>
    <row r="58" spans="10:13">
      <c r="J58" t="str">
        <f t="shared" si="1"/>
        <v/>
      </c>
      <c r="K58" t="str">
        <f t="shared" si="2"/>
        <v/>
      </c>
      <c r="M58" s="8" t="str">
        <f t="shared" si="3"/>
        <v/>
      </c>
    </row>
    <row r="59" spans="10:13">
      <c r="J59" t="str">
        <f t="shared" si="1"/>
        <v/>
      </c>
      <c r="K59" t="str">
        <f t="shared" si="2"/>
        <v/>
      </c>
      <c r="M59" s="8" t="str">
        <f t="shared" si="3"/>
        <v/>
      </c>
    </row>
    <row r="60" spans="10:13">
      <c r="J60" t="str">
        <f t="shared" si="1"/>
        <v/>
      </c>
      <c r="K60" t="str">
        <f t="shared" si="2"/>
        <v/>
      </c>
      <c r="M60" s="8" t="str">
        <f t="shared" si="3"/>
        <v/>
      </c>
    </row>
    <row r="61" spans="10:13">
      <c r="J61" t="str">
        <f t="shared" si="1"/>
        <v/>
      </c>
      <c r="K61" t="str">
        <f t="shared" si="2"/>
        <v/>
      </c>
      <c r="M61" s="8" t="str">
        <f t="shared" si="3"/>
        <v/>
      </c>
    </row>
    <row r="62" spans="10:13">
      <c r="J62" t="str">
        <f t="shared" si="1"/>
        <v/>
      </c>
      <c r="K62" t="str">
        <f t="shared" si="2"/>
        <v/>
      </c>
      <c r="M62" s="8" t="str">
        <f t="shared" si="3"/>
        <v/>
      </c>
    </row>
    <row r="63" spans="10:13">
      <c r="J63" t="str">
        <f t="shared" si="1"/>
        <v/>
      </c>
      <c r="K63" t="str">
        <f t="shared" si="2"/>
        <v/>
      </c>
      <c r="M63" s="8" t="str">
        <f t="shared" si="3"/>
        <v/>
      </c>
    </row>
    <row r="64" spans="10:13">
      <c r="J64" t="str">
        <f t="shared" si="1"/>
        <v/>
      </c>
      <c r="K64" t="str">
        <f t="shared" si="2"/>
        <v/>
      </c>
      <c r="M64" s="8" t="str">
        <f t="shared" si="3"/>
        <v/>
      </c>
    </row>
    <row r="65" spans="10:13">
      <c r="J65" t="str">
        <f t="shared" si="1"/>
        <v/>
      </c>
      <c r="K65" t="str">
        <f t="shared" si="2"/>
        <v/>
      </c>
      <c r="M65" s="8" t="str">
        <f t="shared" si="3"/>
        <v/>
      </c>
    </row>
    <row r="66" spans="10:13">
      <c r="J66" t="str">
        <f t="shared" si="1"/>
        <v/>
      </c>
      <c r="K66" t="str">
        <f t="shared" si="2"/>
        <v/>
      </c>
      <c r="M66" s="8" t="str">
        <f t="shared" si="3"/>
        <v/>
      </c>
    </row>
    <row r="67" spans="10:13">
      <c r="J67" t="str">
        <f t="shared" si="1"/>
        <v/>
      </c>
      <c r="K67" t="str">
        <f t="shared" si="2"/>
        <v/>
      </c>
      <c r="M67" s="8" t="str">
        <f t="shared" si="3"/>
        <v/>
      </c>
    </row>
    <row r="68" spans="10:13">
      <c r="J68" t="str">
        <f t="shared" si="1"/>
        <v/>
      </c>
      <c r="K68" t="str">
        <f t="shared" si="2"/>
        <v/>
      </c>
      <c r="M68" s="8" t="str">
        <f t="shared" si="3"/>
        <v/>
      </c>
    </row>
    <row r="69" spans="10:13">
      <c r="J69" t="str">
        <f t="shared" si="1"/>
        <v/>
      </c>
      <c r="K69" t="str">
        <f t="shared" si="2"/>
        <v/>
      </c>
      <c r="M69" s="8" t="str">
        <f t="shared" si="3"/>
        <v/>
      </c>
    </row>
    <row r="70" spans="10:13">
      <c r="J70" t="str">
        <f t="shared" si="1"/>
        <v/>
      </c>
      <c r="K70" t="str">
        <f t="shared" si="2"/>
        <v/>
      </c>
      <c r="M70" s="8" t="str">
        <f t="shared" si="3"/>
        <v/>
      </c>
    </row>
    <row r="71" spans="10:13">
      <c r="J71" t="str">
        <f t="shared" ref="J71:J134" si="4">IF($I71="B","Baixa",IF($I71="M","Média",IF($I71="","","Alta")))</f>
        <v/>
      </c>
      <c r="K71" t="str">
        <f t="shared" ref="K71:K134" si="5">IF(ISBLANK(F71),"",IF(F71="ALI",IF(I71="B",7,IF(I71="M",10,15)),IF(F71="AIE",IF(I71="B",5,IF(I71="M",7,10)),IF(F71="SE",IF(I71="B",4,IF(I71="M",5,7)),IF(OR(F71="EE",F71="CE"),IF(I71="B",3,IF(I71="M",4,6)))))))</f>
        <v/>
      </c>
      <c r="M71" s="8" t="str">
        <f t="shared" si="3"/>
        <v/>
      </c>
    </row>
    <row r="72" spans="10:13">
      <c r="J72" t="str">
        <f t="shared" si="4"/>
        <v/>
      </c>
      <c r="K72" t="str">
        <f t="shared" si="5"/>
        <v/>
      </c>
      <c r="M72" s="8" t="str">
        <f t="shared" ref="M72:M135" si="6">IF(OR(E72="",E72="Refinamento"),"",K72*L72)</f>
        <v/>
      </c>
    </row>
    <row r="73" spans="10:13">
      <c r="J73" t="str">
        <f t="shared" si="4"/>
        <v/>
      </c>
      <c r="K73" t="str">
        <f t="shared" si="5"/>
        <v/>
      </c>
      <c r="M73" s="8" t="str">
        <f t="shared" si="6"/>
        <v/>
      </c>
    </row>
    <row r="74" spans="10:13">
      <c r="J74" t="str">
        <f t="shared" si="4"/>
        <v/>
      </c>
      <c r="K74" t="str">
        <f t="shared" si="5"/>
        <v/>
      </c>
      <c r="M74" s="8" t="str">
        <f t="shared" si="6"/>
        <v/>
      </c>
    </row>
    <row r="75" spans="10:13">
      <c r="J75" t="str">
        <f t="shared" si="4"/>
        <v/>
      </c>
      <c r="K75" t="str">
        <f t="shared" si="5"/>
        <v/>
      </c>
      <c r="M75" s="8" t="str">
        <f t="shared" si="6"/>
        <v/>
      </c>
    </row>
    <row r="76" spans="10:13">
      <c r="J76" t="str">
        <f t="shared" si="4"/>
        <v/>
      </c>
      <c r="K76" t="str">
        <f t="shared" si="5"/>
        <v/>
      </c>
      <c r="M76" s="8" t="str">
        <f t="shared" si="6"/>
        <v/>
      </c>
    </row>
    <row r="77" spans="10:13">
      <c r="J77" t="str">
        <f t="shared" si="4"/>
        <v/>
      </c>
      <c r="K77" t="str">
        <f t="shared" si="5"/>
        <v/>
      </c>
      <c r="M77" s="8" t="str">
        <f t="shared" si="6"/>
        <v/>
      </c>
    </row>
    <row r="78" spans="10:13">
      <c r="J78" t="str">
        <f t="shared" si="4"/>
        <v/>
      </c>
      <c r="K78" t="str">
        <f t="shared" si="5"/>
        <v/>
      </c>
      <c r="M78" s="8" t="str">
        <f t="shared" si="6"/>
        <v/>
      </c>
    </row>
    <row r="79" spans="10:13">
      <c r="J79" t="str">
        <f t="shared" si="4"/>
        <v/>
      </c>
      <c r="K79" t="str">
        <f t="shared" si="5"/>
        <v/>
      </c>
      <c r="M79" s="8" t="str">
        <f t="shared" si="6"/>
        <v/>
      </c>
    </row>
    <row r="80" spans="10:13">
      <c r="J80" t="str">
        <f t="shared" si="4"/>
        <v/>
      </c>
      <c r="K80" t="str">
        <f t="shared" si="5"/>
        <v/>
      </c>
      <c r="M80" s="8" t="str">
        <f t="shared" si="6"/>
        <v/>
      </c>
    </row>
    <row r="81" spans="10:13">
      <c r="J81" t="str">
        <f t="shared" si="4"/>
        <v/>
      </c>
      <c r="K81" t="str">
        <f t="shared" si="5"/>
        <v/>
      </c>
      <c r="M81" s="8" t="str">
        <f t="shared" si="6"/>
        <v/>
      </c>
    </row>
    <row r="82" spans="10:13">
      <c r="J82" t="str">
        <f t="shared" si="4"/>
        <v/>
      </c>
      <c r="K82" t="str">
        <f t="shared" si="5"/>
        <v/>
      </c>
      <c r="M82" s="8" t="str">
        <f t="shared" si="6"/>
        <v/>
      </c>
    </row>
    <row r="83" spans="10:13">
      <c r="J83" t="str">
        <f t="shared" si="4"/>
        <v/>
      </c>
      <c r="K83" t="str">
        <f t="shared" si="5"/>
        <v/>
      </c>
      <c r="M83" s="8" t="str">
        <f t="shared" si="6"/>
        <v/>
      </c>
    </row>
    <row r="84" spans="10:13">
      <c r="J84" t="str">
        <f t="shared" si="4"/>
        <v/>
      </c>
      <c r="K84" t="str">
        <f t="shared" si="5"/>
        <v/>
      </c>
      <c r="M84" s="8" t="str">
        <f t="shared" si="6"/>
        <v/>
      </c>
    </row>
    <row r="85" spans="10:13">
      <c r="J85" t="str">
        <f t="shared" si="4"/>
        <v/>
      </c>
      <c r="K85" t="str">
        <f t="shared" si="5"/>
        <v/>
      </c>
      <c r="M85" s="8" t="str">
        <f t="shared" si="6"/>
        <v/>
      </c>
    </row>
    <row r="86" spans="10:13">
      <c r="J86" t="str">
        <f t="shared" si="4"/>
        <v/>
      </c>
      <c r="K86" t="str">
        <f t="shared" si="5"/>
        <v/>
      </c>
      <c r="M86" s="8" t="str">
        <f t="shared" si="6"/>
        <v/>
      </c>
    </row>
    <row r="87" spans="10:13">
      <c r="J87" t="str">
        <f t="shared" si="4"/>
        <v/>
      </c>
      <c r="K87" t="str">
        <f t="shared" si="5"/>
        <v/>
      </c>
      <c r="M87" s="8" t="str">
        <f t="shared" si="6"/>
        <v/>
      </c>
    </row>
    <row r="88" spans="10:13">
      <c r="J88" t="str">
        <f t="shared" si="4"/>
        <v/>
      </c>
      <c r="K88" t="str">
        <f t="shared" si="5"/>
        <v/>
      </c>
      <c r="M88" s="8" t="str">
        <f t="shared" si="6"/>
        <v/>
      </c>
    </row>
    <row r="89" spans="10:13">
      <c r="J89" t="str">
        <f t="shared" si="4"/>
        <v/>
      </c>
      <c r="K89" t="str">
        <f t="shared" si="5"/>
        <v/>
      </c>
      <c r="M89" s="8" t="str">
        <f t="shared" si="6"/>
        <v/>
      </c>
    </row>
    <row r="90" spans="10:13">
      <c r="J90" t="str">
        <f t="shared" si="4"/>
        <v/>
      </c>
      <c r="K90" t="str">
        <f t="shared" si="5"/>
        <v/>
      </c>
      <c r="M90" s="8" t="str">
        <f t="shared" si="6"/>
        <v/>
      </c>
    </row>
    <row r="91" spans="10:13">
      <c r="J91" t="str">
        <f t="shared" si="4"/>
        <v/>
      </c>
      <c r="K91" t="str">
        <f t="shared" si="5"/>
        <v/>
      </c>
      <c r="M91" s="8" t="str">
        <f t="shared" si="6"/>
        <v/>
      </c>
    </row>
    <row r="92" spans="10:13">
      <c r="J92" t="str">
        <f t="shared" si="4"/>
        <v/>
      </c>
      <c r="K92" t="str">
        <f t="shared" si="5"/>
        <v/>
      </c>
      <c r="M92" s="8" t="str">
        <f t="shared" si="6"/>
        <v/>
      </c>
    </row>
    <row r="93" spans="10:13">
      <c r="J93" t="str">
        <f t="shared" si="4"/>
        <v/>
      </c>
      <c r="K93" t="str">
        <f t="shared" si="5"/>
        <v/>
      </c>
      <c r="M93" s="8" t="str">
        <f t="shared" si="6"/>
        <v/>
      </c>
    </row>
    <row r="94" spans="10:13">
      <c r="J94" t="str">
        <f t="shared" si="4"/>
        <v/>
      </c>
      <c r="K94" t="str">
        <f t="shared" si="5"/>
        <v/>
      </c>
      <c r="M94" s="8" t="str">
        <f t="shared" si="6"/>
        <v/>
      </c>
    </row>
    <row r="95" spans="10:13">
      <c r="J95" t="str">
        <f t="shared" si="4"/>
        <v/>
      </c>
      <c r="K95" t="str">
        <f t="shared" si="5"/>
        <v/>
      </c>
      <c r="M95" s="8" t="str">
        <f t="shared" si="6"/>
        <v/>
      </c>
    </row>
    <row r="96" spans="10:13">
      <c r="J96" t="str">
        <f t="shared" si="4"/>
        <v/>
      </c>
      <c r="K96" t="str">
        <f t="shared" si="5"/>
        <v/>
      </c>
      <c r="M96" s="8" t="str">
        <f t="shared" si="6"/>
        <v/>
      </c>
    </row>
    <row r="97" spans="10:13">
      <c r="J97" t="str">
        <f t="shared" si="4"/>
        <v/>
      </c>
      <c r="K97" t="str">
        <f t="shared" si="5"/>
        <v/>
      </c>
      <c r="M97" s="8" t="str">
        <f t="shared" si="6"/>
        <v/>
      </c>
    </row>
    <row r="98" spans="10:13">
      <c r="J98" t="str">
        <f t="shared" si="4"/>
        <v/>
      </c>
      <c r="K98" t="str">
        <f t="shared" si="5"/>
        <v/>
      </c>
      <c r="M98" s="8" t="str">
        <f t="shared" si="6"/>
        <v/>
      </c>
    </row>
    <row r="99" spans="10:13">
      <c r="J99" t="str">
        <f t="shared" si="4"/>
        <v/>
      </c>
      <c r="K99" t="str">
        <f t="shared" si="5"/>
        <v/>
      </c>
      <c r="M99" s="8" t="str">
        <f t="shared" si="6"/>
        <v/>
      </c>
    </row>
    <row r="100" spans="10:13">
      <c r="J100" t="str">
        <f t="shared" si="4"/>
        <v/>
      </c>
      <c r="K100" t="str">
        <f t="shared" si="5"/>
        <v/>
      </c>
      <c r="M100" s="8" t="str">
        <f t="shared" si="6"/>
        <v/>
      </c>
    </row>
    <row r="101" spans="10:13">
      <c r="J101" t="str">
        <f t="shared" si="4"/>
        <v/>
      </c>
      <c r="K101" t="str">
        <f t="shared" si="5"/>
        <v/>
      </c>
      <c r="M101" s="8" t="str">
        <f t="shared" si="6"/>
        <v/>
      </c>
    </row>
    <row r="102" spans="10:13">
      <c r="J102" t="str">
        <f t="shared" si="4"/>
        <v/>
      </c>
      <c r="K102" t="str">
        <f t="shared" si="5"/>
        <v/>
      </c>
      <c r="M102" s="8" t="str">
        <f t="shared" si="6"/>
        <v/>
      </c>
    </row>
    <row r="103" spans="10:13">
      <c r="J103" t="str">
        <f t="shared" si="4"/>
        <v/>
      </c>
      <c r="K103" t="str">
        <f t="shared" si="5"/>
        <v/>
      </c>
      <c r="M103" s="8" t="str">
        <f t="shared" si="6"/>
        <v/>
      </c>
    </row>
    <row r="104" spans="10:13">
      <c r="J104" t="str">
        <f t="shared" si="4"/>
        <v/>
      </c>
      <c r="K104" t="str">
        <f t="shared" si="5"/>
        <v/>
      </c>
      <c r="M104" s="8" t="str">
        <f t="shared" si="6"/>
        <v/>
      </c>
    </row>
    <row r="105" spans="10:13">
      <c r="J105" t="str">
        <f t="shared" si="4"/>
        <v/>
      </c>
      <c r="K105" t="str">
        <f t="shared" si="5"/>
        <v/>
      </c>
      <c r="M105" s="8" t="str">
        <f t="shared" si="6"/>
        <v/>
      </c>
    </row>
    <row r="106" spans="10:13">
      <c r="J106" t="str">
        <f t="shared" si="4"/>
        <v/>
      </c>
      <c r="K106" t="str">
        <f t="shared" si="5"/>
        <v/>
      </c>
      <c r="M106" s="8" t="str">
        <f t="shared" si="6"/>
        <v/>
      </c>
    </row>
    <row r="107" spans="10:13">
      <c r="J107" t="str">
        <f t="shared" si="4"/>
        <v/>
      </c>
      <c r="K107" t="str">
        <f t="shared" si="5"/>
        <v/>
      </c>
      <c r="M107" s="8" t="str">
        <f t="shared" si="6"/>
        <v/>
      </c>
    </row>
    <row r="108" spans="10:13">
      <c r="J108" t="str">
        <f t="shared" si="4"/>
        <v/>
      </c>
      <c r="K108" t="str">
        <f t="shared" si="5"/>
        <v/>
      </c>
      <c r="M108" s="8" t="str">
        <f t="shared" si="6"/>
        <v/>
      </c>
    </row>
    <row r="109" spans="10:13">
      <c r="J109" t="str">
        <f t="shared" si="4"/>
        <v/>
      </c>
      <c r="K109" t="str">
        <f t="shared" si="5"/>
        <v/>
      </c>
      <c r="M109" s="8" t="str">
        <f t="shared" si="6"/>
        <v/>
      </c>
    </row>
    <row r="110" spans="10:13">
      <c r="J110" t="str">
        <f t="shared" si="4"/>
        <v/>
      </c>
      <c r="K110" t="str">
        <f t="shared" si="5"/>
        <v/>
      </c>
      <c r="M110" s="8" t="str">
        <f t="shared" si="6"/>
        <v/>
      </c>
    </row>
    <row r="111" spans="10:13">
      <c r="J111" t="str">
        <f t="shared" si="4"/>
        <v/>
      </c>
      <c r="K111" t="str">
        <f t="shared" si="5"/>
        <v/>
      </c>
      <c r="M111" s="8" t="str">
        <f t="shared" si="6"/>
        <v/>
      </c>
    </row>
    <row r="112" spans="10:13">
      <c r="J112" t="str">
        <f t="shared" si="4"/>
        <v/>
      </c>
      <c r="K112" t="str">
        <f t="shared" si="5"/>
        <v/>
      </c>
      <c r="M112" s="8" t="str">
        <f t="shared" si="6"/>
        <v/>
      </c>
    </row>
    <row r="113" spans="10:13">
      <c r="J113" t="str">
        <f t="shared" si="4"/>
        <v/>
      </c>
      <c r="K113" t="str">
        <f t="shared" si="5"/>
        <v/>
      </c>
      <c r="M113" s="8" t="str">
        <f t="shared" si="6"/>
        <v/>
      </c>
    </row>
    <row r="114" spans="10:13">
      <c r="J114" t="str">
        <f t="shared" si="4"/>
        <v/>
      </c>
      <c r="K114" t="str">
        <f t="shared" si="5"/>
        <v/>
      </c>
      <c r="M114" s="8" t="str">
        <f t="shared" si="6"/>
        <v/>
      </c>
    </row>
    <row r="115" spans="10:13">
      <c r="J115" t="str">
        <f t="shared" si="4"/>
        <v/>
      </c>
      <c r="K115" t="str">
        <f t="shared" si="5"/>
        <v/>
      </c>
      <c r="M115" s="8" t="str">
        <f t="shared" si="6"/>
        <v/>
      </c>
    </row>
    <row r="116" spans="10:13">
      <c r="J116" t="str">
        <f t="shared" si="4"/>
        <v/>
      </c>
      <c r="K116" t="str">
        <f t="shared" si="5"/>
        <v/>
      </c>
      <c r="M116" s="8" t="str">
        <f t="shared" si="6"/>
        <v/>
      </c>
    </row>
    <row r="117" spans="10:13">
      <c r="J117" t="str">
        <f t="shared" si="4"/>
        <v/>
      </c>
      <c r="K117" t="str">
        <f t="shared" si="5"/>
        <v/>
      </c>
      <c r="M117" s="8" t="str">
        <f t="shared" si="6"/>
        <v/>
      </c>
    </row>
    <row r="118" spans="10:13">
      <c r="J118" t="str">
        <f t="shared" si="4"/>
        <v/>
      </c>
      <c r="K118" t="str">
        <f t="shared" si="5"/>
        <v/>
      </c>
      <c r="M118" s="8" t="str">
        <f t="shared" si="6"/>
        <v/>
      </c>
    </row>
    <row r="119" spans="10:13">
      <c r="J119" t="str">
        <f t="shared" si="4"/>
        <v/>
      </c>
      <c r="K119" t="str">
        <f t="shared" si="5"/>
        <v/>
      </c>
      <c r="M119" s="8" t="str">
        <f t="shared" si="6"/>
        <v/>
      </c>
    </row>
    <row r="120" spans="10:13">
      <c r="J120" t="str">
        <f t="shared" si="4"/>
        <v/>
      </c>
      <c r="K120" t="str">
        <f t="shared" si="5"/>
        <v/>
      </c>
      <c r="M120" s="8" t="str">
        <f t="shared" si="6"/>
        <v/>
      </c>
    </row>
    <row r="121" spans="10:13">
      <c r="J121" t="str">
        <f t="shared" si="4"/>
        <v/>
      </c>
      <c r="K121" t="str">
        <f t="shared" si="5"/>
        <v/>
      </c>
      <c r="M121" s="8" t="str">
        <f t="shared" si="6"/>
        <v/>
      </c>
    </row>
    <row r="122" spans="10:13">
      <c r="J122" t="str">
        <f t="shared" si="4"/>
        <v/>
      </c>
      <c r="K122" t="str">
        <f t="shared" si="5"/>
        <v/>
      </c>
      <c r="M122" s="8" t="str">
        <f t="shared" si="6"/>
        <v/>
      </c>
    </row>
    <row r="123" spans="10:13">
      <c r="J123" t="str">
        <f t="shared" si="4"/>
        <v/>
      </c>
      <c r="K123" t="str">
        <f t="shared" si="5"/>
        <v/>
      </c>
      <c r="M123" s="8" t="str">
        <f t="shared" si="6"/>
        <v/>
      </c>
    </row>
    <row r="124" spans="10:13">
      <c r="J124" t="str">
        <f t="shared" si="4"/>
        <v/>
      </c>
      <c r="K124" t="str">
        <f t="shared" si="5"/>
        <v/>
      </c>
      <c r="M124" s="8" t="str">
        <f t="shared" si="6"/>
        <v/>
      </c>
    </row>
    <row r="125" spans="10:13">
      <c r="J125" t="str">
        <f t="shared" si="4"/>
        <v/>
      </c>
      <c r="K125" t="str">
        <f t="shared" si="5"/>
        <v/>
      </c>
      <c r="M125" s="8" t="str">
        <f t="shared" si="6"/>
        <v/>
      </c>
    </row>
    <row r="126" spans="10:13">
      <c r="J126" t="str">
        <f t="shared" si="4"/>
        <v/>
      </c>
      <c r="K126" t="str">
        <f t="shared" si="5"/>
        <v/>
      </c>
      <c r="M126" s="8" t="str">
        <f t="shared" si="6"/>
        <v/>
      </c>
    </row>
    <row r="127" spans="10:13">
      <c r="J127" t="str">
        <f t="shared" si="4"/>
        <v/>
      </c>
      <c r="K127" t="str">
        <f t="shared" si="5"/>
        <v/>
      </c>
      <c r="M127" s="8" t="str">
        <f t="shared" si="6"/>
        <v/>
      </c>
    </row>
    <row r="128" spans="10:13">
      <c r="J128" t="str">
        <f t="shared" si="4"/>
        <v/>
      </c>
      <c r="K128" t="str">
        <f t="shared" si="5"/>
        <v/>
      </c>
      <c r="M128" s="8" t="str">
        <f t="shared" si="6"/>
        <v/>
      </c>
    </row>
    <row r="129" spans="10:13">
      <c r="J129" t="str">
        <f t="shared" si="4"/>
        <v/>
      </c>
      <c r="K129" t="str">
        <f t="shared" si="5"/>
        <v/>
      </c>
      <c r="M129" s="8" t="str">
        <f t="shared" si="6"/>
        <v/>
      </c>
    </row>
    <row r="130" spans="10:13">
      <c r="J130" t="str">
        <f t="shared" si="4"/>
        <v/>
      </c>
      <c r="K130" t="str">
        <f t="shared" si="5"/>
        <v/>
      </c>
      <c r="M130" s="8" t="str">
        <f t="shared" si="6"/>
        <v/>
      </c>
    </row>
    <row r="131" spans="10:13">
      <c r="J131" t="str">
        <f t="shared" si="4"/>
        <v/>
      </c>
      <c r="K131" t="str">
        <f t="shared" si="5"/>
        <v/>
      </c>
      <c r="M131" s="8" t="str">
        <f t="shared" si="6"/>
        <v/>
      </c>
    </row>
    <row r="132" spans="10:13">
      <c r="J132" t="str">
        <f t="shared" si="4"/>
        <v/>
      </c>
      <c r="K132" t="str">
        <f t="shared" si="5"/>
        <v/>
      </c>
      <c r="M132" s="8" t="str">
        <f t="shared" si="6"/>
        <v/>
      </c>
    </row>
    <row r="133" spans="10:13">
      <c r="J133" t="str">
        <f t="shared" si="4"/>
        <v/>
      </c>
      <c r="K133" t="str">
        <f t="shared" si="5"/>
        <v/>
      </c>
      <c r="M133" s="8" t="str">
        <f t="shared" si="6"/>
        <v/>
      </c>
    </row>
    <row r="134" spans="10:13">
      <c r="J134" t="str">
        <f t="shared" si="4"/>
        <v/>
      </c>
      <c r="K134" t="str">
        <f t="shared" si="5"/>
        <v/>
      </c>
      <c r="M134" s="8" t="str">
        <f t="shared" si="6"/>
        <v/>
      </c>
    </row>
    <row r="135" spans="10:13">
      <c r="J135" t="str">
        <f t="shared" ref="J135:J198" si="7">IF($I135="B","Baixa",IF($I135="M","Média",IF($I135="","","Alta")))</f>
        <v/>
      </c>
      <c r="K135" t="str">
        <f t="shared" ref="K135:K198" si="8">IF(ISBLANK(F135),"",IF(F135="ALI",IF(I135="B",7,IF(I135="M",10,15)),IF(F135="AIE",IF(I135="B",5,IF(I135="M",7,10)),IF(F135="SE",IF(I135="B",4,IF(I135="M",5,7)),IF(OR(F135="EE",F135="CE"),IF(I135="B",3,IF(I135="M",4,6)))))))</f>
        <v/>
      </c>
      <c r="M135" s="8" t="str">
        <f t="shared" si="6"/>
        <v/>
      </c>
    </row>
    <row r="136" spans="10:13">
      <c r="J136" t="str">
        <f t="shared" si="7"/>
        <v/>
      </c>
      <c r="K136" t="str">
        <f t="shared" si="8"/>
        <v/>
      </c>
      <c r="M136" s="8" t="str">
        <f t="shared" ref="M136:M199" si="9">IF(OR(E136="",E136="Refinamento"),"",K136*L136)</f>
        <v/>
      </c>
    </row>
    <row r="137" spans="10:13">
      <c r="J137" t="str">
        <f t="shared" si="7"/>
        <v/>
      </c>
      <c r="K137" t="str">
        <f t="shared" si="8"/>
        <v/>
      </c>
      <c r="M137" s="8" t="str">
        <f t="shared" si="9"/>
        <v/>
      </c>
    </row>
    <row r="138" spans="10:13">
      <c r="J138" t="str">
        <f t="shared" si="7"/>
        <v/>
      </c>
      <c r="K138" t="str">
        <f t="shared" si="8"/>
        <v/>
      </c>
      <c r="M138" s="8" t="str">
        <f t="shared" si="9"/>
        <v/>
      </c>
    </row>
    <row r="139" spans="10:13">
      <c r="J139" t="str">
        <f t="shared" si="7"/>
        <v/>
      </c>
      <c r="K139" t="str">
        <f t="shared" si="8"/>
        <v/>
      </c>
      <c r="M139" s="8" t="str">
        <f t="shared" si="9"/>
        <v/>
      </c>
    </row>
    <row r="140" spans="10:13">
      <c r="J140" t="str">
        <f t="shared" si="7"/>
        <v/>
      </c>
      <c r="K140" t="str">
        <f t="shared" si="8"/>
        <v/>
      </c>
      <c r="M140" s="8" t="str">
        <f t="shared" si="9"/>
        <v/>
      </c>
    </row>
    <row r="141" spans="10:13">
      <c r="J141" t="str">
        <f t="shared" si="7"/>
        <v/>
      </c>
      <c r="K141" t="str">
        <f t="shared" si="8"/>
        <v/>
      </c>
      <c r="M141" s="8" t="str">
        <f t="shared" si="9"/>
        <v/>
      </c>
    </row>
    <row r="142" spans="10:13">
      <c r="J142" t="str">
        <f t="shared" si="7"/>
        <v/>
      </c>
      <c r="K142" t="str">
        <f t="shared" si="8"/>
        <v/>
      </c>
      <c r="M142" s="8" t="str">
        <f t="shared" si="9"/>
        <v/>
      </c>
    </row>
    <row r="143" spans="10:13">
      <c r="J143" t="str">
        <f t="shared" si="7"/>
        <v/>
      </c>
      <c r="K143" t="str">
        <f t="shared" si="8"/>
        <v/>
      </c>
      <c r="M143" s="8" t="str">
        <f t="shared" si="9"/>
        <v/>
      </c>
    </row>
    <row r="144" spans="10:13">
      <c r="J144" t="str">
        <f t="shared" si="7"/>
        <v/>
      </c>
      <c r="K144" t="str">
        <f t="shared" si="8"/>
        <v/>
      </c>
      <c r="M144" s="8" t="str">
        <f t="shared" si="9"/>
        <v/>
      </c>
    </row>
    <row r="145" spans="10:13">
      <c r="J145" t="str">
        <f t="shared" si="7"/>
        <v/>
      </c>
      <c r="K145" t="str">
        <f t="shared" si="8"/>
        <v/>
      </c>
      <c r="M145" s="8" t="str">
        <f t="shared" si="9"/>
        <v/>
      </c>
    </row>
    <row r="146" spans="10:13">
      <c r="J146" t="str">
        <f t="shared" si="7"/>
        <v/>
      </c>
      <c r="K146" t="str">
        <f t="shared" si="8"/>
        <v/>
      </c>
      <c r="M146" s="8" t="str">
        <f t="shared" si="9"/>
        <v/>
      </c>
    </row>
    <row r="147" spans="10:13">
      <c r="J147" t="str">
        <f t="shared" si="7"/>
        <v/>
      </c>
      <c r="K147" t="str">
        <f t="shared" si="8"/>
        <v/>
      </c>
      <c r="M147" s="8" t="str">
        <f t="shared" si="9"/>
        <v/>
      </c>
    </row>
    <row r="148" spans="10:13">
      <c r="J148" t="str">
        <f t="shared" si="7"/>
        <v/>
      </c>
      <c r="K148" t="str">
        <f t="shared" si="8"/>
        <v/>
      </c>
      <c r="M148" s="8" t="str">
        <f t="shared" si="9"/>
        <v/>
      </c>
    </row>
    <row r="149" spans="10:13">
      <c r="J149" t="str">
        <f t="shared" si="7"/>
        <v/>
      </c>
      <c r="K149" t="str">
        <f t="shared" si="8"/>
        <v/>
      </c>
      <c r="M149" s="8" t="str">
        <f t="shared" si="9"/>
        <v/>
      </c>
    </row>
    <row r="150" spans="10:13">
      <c r="J150" t="str">
        <f t="shared" si="7"/>
        <v/>
      </c>
      <c r="K150" t="str">
        <f t="shared" si="8"/>
        <v/>
      </c>
      <c r="M150" s="8" t="str">
        <f t="shared" si="9"/>
        <v/>
      </c>
    </row>
    <row r="151" spans="10:13">
      <c r="J151" t="str">
        <f t="shared" si="7"/>
        <v/>
      </c>
      <c r="K151" t="str">
        <f t="shared" si="8"/>
        <v/>
      </c>
      <c r="M151" s="8" t="str">
        <f t="shared" si="9"/>
        <v/>
      </c>
    </row>
    <row r="152" spans="10:13">
      <c r="J152" t="str">
        <f t="shared" si="7"/>
        <v/>
      </c>
      <c r="K152" t="str">
        <f t="shared" si="8"/>
        <v/>
      </c>
      <c r="M152" s="8" t="str">
        <f t="shared" si="9"/>
        <v/>
      </c>
    </row>
    <row r="153" spans="10:13">
      <c r="J153" t="str">
        <f t="shared" si="7"/>
        <v/>
      </c>
      <c r="K153" t="str">
        <f t="shared" si="8"/>
        <v/>
      </c>
      <c r="M153" s="8" t="str">
        <f t="shared" si="9"/>
        <v/>
      </c>
    </row>
    <row r="154" spans="10:13">
      <c r="J154" t="str">
        <f t="shared" si="7"/>
        <v/>
      </c>
      <c r="K154" t="str">
        <f t="shared" si="8"/>
        <v/>
      </c>
      <c r="M154" s="8" t="str">
        <f t="shared" si="9"/>
        <v/>
      </c>
    </row>
    <row r="155" spans="10:13">
      <c r="J155" t="str">
        <f t="shared" si="7"/>
        <v/>
      </c>
      <c r="K155" t="str">
        <f t="shared" si="8"/>
        <v/>
      </c>
      <c r="M155" s="8" t="str">
        <f t="shared" si="9"/>
        <v/>
      </c>
    </row>
    <row r="156" spans="10:13">
      <c r="J156" t="str">
        <f t="shared" si="7"/>
        <v/>
      </c>
      <c r="K156" t="str">
        <f t="shared" si="8"/>
        <v/>
      </c>
      <c r="M156" s="8" t="str">
        <f t="shared" si="9"/>
        <v/>
      </c>
    </row>
    <row r="157" spans="10:13">
      <c r="J157" t="str">
        <f t="shared" si="7"/>
        <v/>
      </c>
      <c r="K157" t="str">
        <f t="shared" si="8"/>
        <v/>
      </c>
      <c r="M157" s="8" t="str">
        <f t="shared" si="9"/>
        <v/>
      </c>
    </row>
    <row r="158" spans="10:13">
      <c r="J158" t="str">
        <f t="shared" si="7"/>
        <v/>
      </c>
      <c r="K158" t="str">
        <f t="shared" si="8"/>
        <v/>
      </c>
      <c r="M158" s="8" t="str">
        <f t="shared" si="9"/>
        <v/>
      </c>
    </row>
    <row r="159" spans="10:13">
      <c r="J159" t="str">
        <f t="shared" si="7"/>
        <v/>
      </c>
      <c r="K159" t="str">
        <f t="shared" si="8"/>
        <v/>
      </c>
      <c r="M159" s="8" t="str">
        <f t="shared" si="9"/>
        <v/>
      </c>
    </row>
    <row r="160" spans="10:13">
      <c r="J160" t="str">
        <f t="shared" si="7"/>
        <v/>
      </c>
      <c r="K160" t="str">
        <f t="shared" si="8"/>
        <v/>
      </c>
      <c r="M160" s="8" t="str">
        <f t="shared" si="9"/>
        <v/>
      </c>
    </row>
    <row r="161" spans="10:13">
      <c r="J161" t="str">
        <f t="shared" si="7"/>
        <v/>
      </c>
      <c r="K161" t="str">
        <f t="shared" si="8"/>
        <v/>
      </c>
      <c r="M161" s="8" t="str">
        <f t="shared" si="9"/>
        <v/>
      </c>
    </row>
    <row r="162" spans="10:13">
      <c r="J162" t="str">
        <f t="shared" si="7"/>
        <v/>
      </c>
      <c r="K162" t="str">
        <f t="shared" si="8"/>
        <v/>
      </c>
      <c r="M162" s="8" t="str">
        <f t="shared" si="9"/>
        <v/>
      </c>
    </row>
    <row r="163" spans="10:13">
      <c r="J163" t="str">
        <f t="shared" si="7"/>
        <v/>
      </c>
      <c r="K163" t="str">
        <f t="shared" si="8"/>
        <v/>
      </c>
      <c r="M163" s="8" t="str">
        <f t="shared" si="9"/>
        <v/>
      </c>
    </row>
    <row r="164" spans="10:13">
      <c r="J164" t="str">
        <f t="shared" si="7"/>
        <v/>
      </c>
      <c r="K164" t="str">
        <f t="shared" si="8"/>
        <v/>
      </c>
      <c r="M164" s="8" t="str">
        <f t="shared" si="9"/>
        <v/>
      </c>
    </row>
    <row r="165" spans="10:13">
      <c r="J165" t="str">
        <f t="shared" si="7"/>
        <v/>
      </c>
      <c r="K165" t="str">
        <f t="shared" si="8"/>
        <v/>
      </c>
      <c r="M165" s="8" t="str">
        <f t="shared" si="9"/>
        <v/>
      </c>
    </row>
    <row r="166" spans="10:13">
      <c r="J166" t="str">
        <f t="shared" si="7"/>
        <v/>
      </c>
      <c r="K166" t="str">
        <f t="shared" si="8"/>
        <v/>
      </c>
      <c r="M166" s="8" t="str">
        <f t="shared" si="9"/>
        <v/>
      </c>
    </row>
    <row r="167" spans="10:13">
      <c r="J167" t="str">
        <f t="shared" si="7"/>
        <v/>
      </c>
      <c r="K167" t="str">
        <f t="shared" si="8"/>
        <v/>
      </c>
      <c r="M167" s="8" t="str">
        <f t="shared" si="9"/>
        <v/>
      </c>
    </row>
    <row r="168" spans="10:13">
      <c r="J168" t="str">
        <f t="shared" si="7"/>
        <v/>
      </c>
      <c r="K168" t="str">
        <f t="shared" si="8"/>
        <v/>
      </c>
      <c r="M168" s="8" t="str">
        <f t="shared" si="9"/>
        <v/>
      </c>
    </row>
    <row r="169" spans="10:13">
      <c r="J169" t="str">
        <f t="shared" si="7"/>
        <v/>
      </c>
      <c r="K169" t="str">
        <f t="shared" si="8"/>
        <v/>
      </c>
      <c r="M169" s="8" t="str">
        <f t="shared" si="9"/>
        <v/>
      </c>
    </row>
    <row r="170" spans="10:13">
      <c r="J170" t="str">
        <f t="shared" si="7"/>
        <v/>
      </c>
      <c r="K170" t="str">
        <f t="shared" si="8"/>
        <v/>
      </c>
      <c r="M170" s="8" t="str">
        <f t="shared" si="9"/>
        <v/>
      </c>
    </row>
    <row r="171" spans="10:13">
      <c r="J171" t="str">
        <f t="shared" si="7"/>
        <v/>
      </c>
      <c r="K171" t="str">
        <f t="shared" si="8"/>
        <v/>
      </c>
      <c r="M171" s="8" t="str">
        <f t="shared" si="9"/>
        <v/>
      </c>
    </row>
    <row r="172" spans="10:13">
      <c r="J172" t="str">
        <f t="shared" si="7"/>
        <v/>
      </c>
      <c r="K172" t="str">
        <f t="shared" si="8"/>
        <v/>
      </c>
      <c r="M172" s="8" t="str">
        <f t="shared" si="9"/>
        <v/>
      </c>
    </row>
    <row r="173" spans="10:13">
      <c r="J173" t="str">
        <f t="shared" si="7"/>
        <v/>
      </c>
      <c r="K173" t="str">
        <f t="shared" si="8"/>
        <v/>
      </c>
      <c r="M173" s="8" t="str">
        <f t="shared" si="9"/>
        <v/>
      </c>
    </row>
    <row r="174" spans="10:13">
      <c r="J174" t="str">
        <f t="shared" si="7"/>
        <v/>
      </c>
      <c r="K174" t="str">
        <f t="shared" si="8"/>
        <v/>
      </c>
      <c r="M174" s="8" t="str">
        <f t="shared" si="9"/>
        <v/>
      </c>
    </row>
    <row r="175" spans="10:13">
      <c r="J175" t="str">
        <f t="shared" si="7"/>
        <v/>
      </c>
      <c r="K175" t="str">
        <f t="shared" si="8"/>
        <v/>
      </c>
      <c r="M175" s="8" t="str">
        <f t="shared" si="9"/>
        <v/>
      </c>
    </row>
    <row r="176" spans="10:13">
      <c r="J176" t="str">
        <f t="shared" si="7"/>
        <v/>
      </c>
      <c r="K176" t="str">
        <f t="shared" si="8"/>
        <v/>
      </c>
      <c r="M176" s="8" t="str">
        <f t="shared" si="9"/>
        <v/>
      </c>
    </row>
    <row r="177" spans="10:13">
      <c r="J177" t="str">
        <f t="shared" si="7"/>
        <v/>
      </c>
      <c r="K177" t="str">
        <f t="shared" si="8"/>
        <v/>
      </c>
      <c r="M177" s="8" t="str">
        <f t="shared" si="9"/>
        <v/>
      </c>
    </row>
    <row r="178" spans="10:13">
      <c r="J178" t="str">
        <f t="shared" si="7"/>
        <v/>
      </c>
      <c r="K178" t="str">
        <f t="shared" si="8"/>
        <v/>
      </c>
      <c r="M178" s="8" t="str">
        <f t="shared" si="9"/>
        <v/>
      </c>
    </row>
    <row r="179" spans="10:13">
      <c r="J179" t="str">
        <f t="shared" si="7"/>
        <v/>
      </c>
      <c r="K179" t="str">
        <f t="shared" si="8"/>
        <v/>
      </c>
      <c r="M179" s="8" t="str">
        <f t="shared" si="9"/>
        <v/>
      </c>
    </row>
    <row r="180" spans="10:13">
      <c r="J180" t="str">
        <f t="shared" si="7"/>
        <v/>
      </c>
      <c r="K180" t="str">
        <f t="shared" si="8"/>
        <v/>
      </c>
      <c r="M180" s="8" t="str">
        <f t="shared" si="9"/>
        <v/>
      </c>
    </row>
    <row r="181" spans="10:13">
      <c r="J181" t="str">
        <f t="shared" si="7"/>
        <v/>
      </c>
      <c r="K181" t="str">
        <f t="shared" si="8"/>
        <v/>
      </c>
      <c r="M181" s="8" t="str">
        <f t="shared" si="9"/>
        <v/>
      </c>
    </row>
    <row r="182" spans="10:13">
      <c r="J182" t="str">
        <f t="shared" si="7"/>
        <v/>
      </c>
      <c r="K182" t="str">
        <f t="shared" si="8"/>
        <v/>
      </c>
      <c r="M182" s="8" t="str">
        <f t="shared" si="9"/>
        <v/>
      </c>
    </row>
    <row r="183" spans="10:13">
      <c r="J183" t="str">
        <f t="shared" si="7"/>
        <v/>
      </c>
      <c r="K183" t="str">
        <f t="shared" si="8"/>
        <v/>
      </c>
      <c r="M183" s="8" t="str">
        <f t="shared" si="9"/>
        <v/>
      </c>
    </row>
    <row r="184" spans="10:13">
      <c r="J184" t="str">
        <f t="shared" si="7"/>
        <v/>
      </c>
      <c r="K184" t="str">
        <f t="shared" si="8"/>
        <v/>
      </c>
      <c r="M184" s="8" t="str">
        <f t="shared" si="9"/>
        <v/>
      </c>
    </row>
    <row r="185" spans="10:13">
      <c r="J185" t="str">
        <f t="shared" si="7"/>
        <v/>
      </c>
      <c r="K185" t="str">
        <f t="shared" si="8"/>
        <v/>
      </c>
      <c r="M185" s="8" t="str">
        <f t="shared" si="9"/>
        <v/>
      </c>
    </row>
    <row r="186" spans="10:13">
      <c r="J186" t="str">
        <f t="shared" si="7"/>
        <v/>
      </c>
      <c r="K186" t="str">
        <f t="shared" si="8"/>
        <v/>
      </c>
      <c r="M186" s="8" t="str">
        <f t="shared" si="9"/>
        <v/>
      </c>
    </row>
    <row r="187" spans="10:13">
      <c r="J187" t="str">
        <f t="shared" si="7"/>
        <v/>
      </c>
      <c r="K187" t="str">
        <f t="shared" si="8"/>
        <v/>
      </c>
      <c r="M187" s="8" t="str">
        <f t="shared" si="9"/>
        <v/>
      </c>
    </row>
    <row r="188" spans="10:13">
      <c r="J188" t="str">
        <f t="shared" si="7"/>
        <v/>
      </c>
      <c r="K188" t="str">
        <f t="shared" si="8"/>
        <v/>
      </c>
      <c r="M188" s="8" t="str">
        <f t="shared" si="9"/>
        <v/>
      </c>
    </row>
    <row r="189" spans="10:13">
      <c r="J189" t="str">
        <f t="shared" si="7"/>
        <v/>
      </c>
      <c r="K189" t="str">
        <f t="shared" si="8"/>
        <v/>
      </c>
      <c r="M189" s="8" t="str">
        <f t="shared" si="9"/>
        <v/>
      </c>
    </row>
    <row r="190" spans="10:13">
      <c r="J190" t="str">
        <f t="shared" si="7"/>
        <v/>
      </c>
      <c r="K190" t="str">
        <f t="shared" si="8"/>
        <v/>
      </c>
      <c r="M190" s="8" t="str">
        <f t="shared" si="9"/>
        <v/>
      </c>
    </row>
    <row r="191" spans="10:13">
      <c r="J191" t="str">
        <f t="shared" si="7"/>
        <v/>
      </c>
      <c r="K191" t="str">
        <f t="shared" si="8"/>
        <v/>
      </c>
      <c r="M191" s="8" t="str">
        <f t="shared" si="9"/>
        <v/>
      </c>
    </row>
    <row r="192" spans="10:13">
      <c r="J192" t="str">
        <f t="shared" si="7"/>
        <v/>
      </c>
      <c r="K192" t="str">
        <f t="shared" si="8"/>
        <v/>
      </c>
      <c r="M192" s="8" t="str">
        <f t="shared" si="9"/>
        <v/>
      </c>
    </row>
    <row r="193" spans="10:13">
      <c r="J193" t="str">
        <f t="shared" si="7"/>
        <v/>
      </c>
      <c r="K193" t="str">
        <f t="shared" si="8"/>
        <v/>
      </c>
      <c r="M193" s="8" t="str">
        <f t="shared" si="9"/>
        <v/>
      </c>
    </row>
    <row r="194" spans="10:13">
      <c r="J194" t="str">
        <f t="shared" si="7"/>
        <v/>
      </c>
      <c r="K194" t="str">
        <f t="shared" si="8"/>
        <v/>
      </c>
      <c r="M194" s="8" t="str">
        <f t="shared" si="9"/>
        <v/>
      </c>
    </row>
    <row r="195" spans="10:13">
      <c r="J195" t="str">
        <f t="shared" si="7"/>
        <v/>
      </c>
      <c r="K195" t="str">
        <f t="shared" si="8"/>
        <v/>
      </c>
      <c r="M195" s="8" t="str">
        <f t="shared" si="9"/>
        <v/>
      </c>
    </row>
    <row r="196" spans="10:13">
      <c r="J196" t="str">
        <f t="shared" si="7"/>
        <v/>
      </c>
      <c r="K196" t="str">
        <f t="shared" si="8"/>
        <v/>
      </c>
      <c r="M196" s="8" t="str">
        <f t="shared" si="9"/>
        <v/>
      </c>
    </row>
    <row r="197" spans="10:13">
      <c r="J197" t="str">
        <f t="shared" si="7"/>
        <v/>
      </c>
      <c r="K197" t="str">
        <f t="shared" si="8"/>
        <v/>
      </c>
      <c r="M197" s="8" t="str">
        <f t="shared" si="9"/>
        <v/>
      </c>
    </row>
    <row r="198" spans="10:13">
      <c r="J198" t="str">
        <f t="shared" si="7"/>
        <v/>
      </c>
      <c r="K198" t="str">
        <f t="shared" si="8"/>
        <v/>
      </c>
      <c r="M198" s="8" t="str">
        <f t="shared" si="9"/>
        <v/>
      </c>
    </row>
    <row r="199" spans="10:13">
      <c r="J199" t="str">
        <f t="shared" ref="J199:J262" si="10">IF($I199="B","Baixa",IF($I199="M","Média",IF($I199="","","Alta")))</f>
        <v/>
      </c>
      <c r="K199" t="str">
        <f t="shared" ref="K199:K262" si="11">IF(ISBLANK(F199),"",IF(F199="ALI",IF(I199="B",7,IF(I199="M",10,15)),IF(F199="AIE",IF(I199="B",5,IF(I199="M",7,10)),IF(F199="SE",IF(I199="B",4,IF(I199="M",5,7)),IF(OR(F199="EE",F199="CE"),IF(I199="B",3,IF(I199="M",4,6)))))))</f>
        <v/>
      </c>
      <c r="M199" s="8" t="str">
        <f t="shared" si="9"/>
        <v/>
      </c>
    </row>
    <row r="200" spans="10:13">
      <c r="J200" t="str">
        <f t="shared" si="10"/>
        <v/>
      </c>
      <c r="K200" t="str">
        <f t="shared" si="11"/>
        <v/>
      </c>
      <c r="M200" s="8" t="str">
        <f t="shared" ref="M200:M263" si="12">IF(OR(E200="",E200="Refinamento"),"",K200*L200)</f>
        <v/>
      </c>
    </row>
    <row r="201" spans="10:13">
      <c r="J201" t="str">
        <f t="shared" si="10"/>
        <v/>
      </c>
      <c r="K201" t="str">
        <f t="shared" si="11"/>
        <v/>
      </c>
      <c r="M201" s="8" t="str">
        <f t="shared" si="12"/>
        <v/>
      </c>
    </row>
    <row r="202" spans="10:13">
      <c r="J202" t="str">
        <f t="shared" si="10"/>
        <v/>
      </c>
      <c r="K202" t="str">
        <f t="shared" si="11"/>
        <v/>
      </c>
      <c r="M202" s="8" t="str">
        <f t="shared" si="12"/>
        <v/>
      </c>
    </row>
    <row r="203" spans="10:13">
      <c r="J203" t="str">
        <f t="shared" si="10"/>
        <v/>
      </c>
      <c r="K203" t="str">
        <f t="shared" si="11"/>
        <v/>
      </c>
      <c r="M203" s="8" t="str">
        <f t="shared" si="12"/>
        <v/>
      </c>
    </row>
    <row r="204" spans="10:13">
      <c r="J204" t="str">
        <f t="shared" si="10"/>
        <v/>
      </c>
      <c r="K204" t="str">
        <f t="shared" si="11"/>
        <v/>
      </c>
      <c r="M204" s="8" t="str">
        <f t="shared" si="12"/>
        <v/>
      </c>
    </row>
    <row r="205" spans="10:13">
      <c r="J205" t="str">
        <f t="shared" si="10"/>
        <v/>
      </c>
      <c r="K205" t="str">
        <f t="shared" si="11"/>
        <v/>
      </c>
      <c r="M205" s="8" t="str">
        <f t="shared" si="12"/>
        <v/>
      </c>
    </row>
    <row r="206" spans="10:13">
      <c r="J206" t="str">
        <f t="shared" si="10"/>
        <v/>
      </c>
      <c r="K206" t="str">
        <f t="shared" si="11"/>
        <v/>
      </c>
      <c r="M206" s="8" t="str">
        <f t="shared" si="12"/>
        <v/>
      </c>
    </row>
    <row r="207" spans="10:13">
      <c r="J207" t="str">
        <f t="shared" si="10"/>
        <v/>
      </c>
      <c r="K207" t="str">
        <f t="shared" si="11"/>
        <v/>
      </c>
      <c r="M207" s="8" t="str">
        <f t="shared" si="12"/>
        <v/>
      </c>
    </row>
    <row r="208" spans="10:13">
      <c r="J208" t="str">
        <f t="shared" si="10"/>
        <v/>
      </c>
      <c r="K208" t="str">
        <f t="shared" si="11"/>
        <v/>
      </c>
      <c r="M208" s="8" t="str">
        <f t="shared" si="12"/>
        <v/>
      </c>
    </row>
    <row r="209" spans="10:13">
      <c r="J209" t="str">
        <f t="shared" si="10"/>
        <v/>
      </c>
      <c r="K209" t="str">
        <f t="shared" si="11"/>
        <v/>
      </c>
      <c r="M209" s="8" t="str">
        <f t="shared" si="12"/>
        <v/>
      </c>
    </row>
    <row r="210" spans="10:13">
      <c r="J210" t="str">
        <f t="shared" si="10"/>
        <v/>
      </c>
      <c r="K210" t="str">
        <f t="shared" si="11"/>
        <v/>
      </c>
      <c r="M210" s="8" t="str">
        <f t="shared" si="12"/>
        <v/>
      </c>
    </row>
    <row r="211" spans="10:13">
      <c r="J211" t="str">
        <f t="shared" si="10"/>
        <v/>
      </c>
      <c r="K211" t="str">
        <f t="shared" si="11"/>
        <v/>
      </c>
      <c r="M211" s="8" t="str">
        <f t="shared" si="12"/>
        <v/>
      </c>
    </row>
    <row r="212" spans="10:13">
      <c r="J212" t="str">
        <f t="shared" si="10"/>
        <v/>
      </c>
      <c r="K212" t="str">
        <f t="shared" si="11"/>
        <v/>
      </c>
      <c r="M212" s="8" t="str">
        <f t="shared" si="12"/>
        <v/>
      </c>
    </row>
    <row r="213" spans="10:13">
      <c r="J213" t="str">
        <f t="shared" si="10"/>
        <v/>
      </c>
      <c r="K213" t="str">
        <f t="shared" si="11"/>
        <v/>
      </c>
      <c r="M213" s="8" t="str">
        <f t="shared" si="12"/>
        <v/>
      </c>
    </row>
    <row r="214" spans="10:13">
      <c r="J214" t="str">
        <f t="shared" si="10"/>
        <v/>
      </c>
      <c r="K214" t="str">
        <f t="shared" si="11"/>
        <v/>
      </c>
      <c r="M214" s="8" t="str">
        <f t="shared" si="12"/>
        <v/>
      </c>
    </row>
    <row r="215" spans="10:13">
      <c r="J215" t="str">
        <f t="shared" si="10"/>
        <v/>
      </c>
      <c r="K215" t="str">
        <f t="shared" si="11"/>
        <v/>
      </c>
      <c r="M215" s="8" t="str">
        <f t="shared" si="12"/>
        <v/>
      </c>
    </row>
    <row r="216" spans="10:13">
      <c r="J216" t="str">
        <f t="shared" si="10"/>
        <v/>
      </c>
      <c r="K216" t="str">
        <f t="shared" si="11"/>
        <v/>
      </c>
      <c r="M216" s="8" t="str">
        <f t="shared" si="12"/>
        <v/>
      </c>
    </row>
    <row r="217" spans="10:13">
      <c r="J217" t="str">
        <f t="shared" si="10"/>
        <v/>
      </c>
      <c r="K217" t="str">
        <f t="shared" si="11"/>
        <v/>
      </c>
      <c r="M217" s="8" t="str">
        <f t="shared" si="12"/>
        <v/>
      </c>
    </row>
    <row r="218" spans="10:13">
      <c r="J218" t="str">
        <f t="shared" si="10"/>
        <v/>
      </c>
      <c r="K218" t="str">
        <f t="shared" si="11"/>
        <v/>
      </c>
      <c r="M218" s="8" t="str">
        <f t="shared" si="12"/>
        <v/>
      </c>
    </row>
    <row r="219" spans="10:13">
      <c r="J219" t="str">
        <f t="shared" si="10"/>
        <v/>
      </c>
      <c r="K219" t="str">
        <f t="shared" si="11"/>
        <v/>
      </c>
      <c r="M219" s="8" t="str">
        <f t="shared" si="12"/>
        <v/>
      </c>
    </row>
    <row r="220" spans="10:13">
      <c r="J220" t="str">
        <f t="shared" si="10"/>
        <v/>
      </c>
      <c r="K220" t="str">
        <f t="shared" si="11"/>
        <v/>
      </c>
      <c r="M220" s="8" t="str">
        <f t="shared" si="12"/>
        <v/>
      </c>
    </row>
    <row r="221" spans="10:13">
      <c r="J221" t="str">
        <f t="shared" si="10"/>
        <v/>
      </c>
      <c r="K221" t="str">
        <f t="shared" si="11"/>
        <v/>
      </c>
      <c r="M221" s="8" t="str">
        <f t="shared" si="12"/>
        <v/>
      </c>
    </row>
    <row r="222" spans="10:13">
      <c r="J222" t="str">
        <f t="shared" si="10"/>
        <v/>
      </c>
      <c r="K222" t="str">
        <f t="shared" si="11"/>
        <v/>
      </c>
      <c r="M222" s="8" t="str">
        <f t="shared" si="12"/>
        <v/>
      </c>
    </row>
    <row r="223" spans="10:13">
      <c r="J223" t="str">
        <f t="shared" si="10"/>
        <v/>
      </c>
      <c r="K223" t="str">
        <f t="shared" si="11"/>
        <v/>
      </c>
      <c r="M223" s="8" t="str">
        <f t="shared" si="12"/>
        <v/>
      </c>
    </row>
    <row r="224" spans="10:13">
      <c r="J224" t="str">
        <f t="shared" si="10"/>
        <v/>
      </c>
      <c r="K224" t="str">
        <f t="shared" si="11"/>
        <v/>
      </c>
      <c r="M224" s="8" t="str">
        <f t="shared" si="12"/>
        <v/>
      </c>
    </row>
    <row r="225" spans="10:13">
      <c r="J225" t="str">
        <f t="shared" si="10"/>
        <v/>
      </c>
      <c r="K225" t="str">
        <f t="shared" si="11"/>
        <v/>
      </c>
      <c r="M225" s="8" t="str">
        <f t="shared" si="12"/>
        <v/>
      </c>
    </row>
    <row r="226" spans="10:13">
      <c r="J226" t="str">
        <f t="shared" si="10"/>
        <v/>
      </c>
      <c r="K226" t="str">
        <f t="shared" si="11"/>
        <v/>
      </c>
      <c r="M226" s="8" t="str">
        <f t="shared" si="12"/>
        <v/>
      </c>
    </row>
    <row r="227" spans="10:13">
      <c r="J227" t="str">
        <f t="shared" si="10"/>
        <v/>
      </c>
      <c r="K227" t="str">
        <f t="shared" si="11"/>
        <v/>
      </c>
      <c r="M227" s="8" t="str">
        <f t="shared" si="12"/>
        <v/>
      </c>
    </row>
    <row r="228" spans="10:13">
      <c r="J228" t="str">
        <f t="shared" si="10"/>
        <v/>
      </c>
      <c r="K228" t="str">
        <f t="shared" si="11"/>
        <v/>
      </c>
      <c r="M228" s="8" t="str">
        <f t="shared" si="12"/>
        <v/>
      </c>
    </row>
    <row r="229" spans="10:13">
      <c r="J229" t="str">
        <f t="shared" si="10"/>
        <v/>
      </c>
      <c r="K229" t="str">
        <f t="shared" si="11"/>
        <v/>
      </c>
      <c r="M229" s="8" t="str">
        <f t="shared" si="12"/>
        <v/>
      </c>
    </row>
    <row r="230" spans="10:13">
      <c r="J230" t="str">
        <f t="shared" si="10"/>
        <v/>
      </c>
      <c r="K230" t="str">
        <f t="shared" si="11"/>
        <v/>
      </c>
      <c r="M230" s="8" t="str">
        <f t="shared" si="12"/>
        <v/>
      </c>
    </row>
    <row r="231" spans="10:13">
      <c r="J231" t="str">
        <f t="shared" si="10"/>
        <v/>
      </c>
      <c r="K231" t="str">
        <f t="shared" si="11"/>
        <v/>
      </c>
      <c r="M231" s="8" t="str">
        <f t="shared" si="12"/>
        <v/>
      </c>
    </row>
    <row r="232" spans="10:13">
      <c r="J232" t="str">
        <f t="shared" si="10"/>
        <v/>
      </c>
      <c r="K232" t="str">
        <f t="shared" si="11"/>
        <v/>
      </c>
      <c r="M232" s="8" t="str">
        <f t="shared" si="12"/>
        <v/>
      </c>
    </row>
    <row r="233" spans="10:13">
      <c r="J233" t="str">
        <f t="shared" si="10"/>
        <v/>
      </c>
      <c r="K233" t="str">
        <f t="shared" si="11"/>
        <v/>
      </c>
      <c r="M233" s="8" t="str">
        <f t="shared" si="12"/>
        <v/>
      </c>
    </row>
    <row r="234" spans="10:13">
      <c r="J234" t="str">
        <f t="shared" si="10"/>
        <v/>
      </c>
      <c r="K234" t="str">
        <f t="shared" si="11"/>
        <v/>
      </c>
      <c r="M234" s="8" t="str">
        <f t="shared" si="12"/>
        <v/>
      </c>
    </row>
    <row r="235" spans="10:13">
      <c r="J235" t="str">
        <f t="shared" si="10"/>
        <v/>
      </c>
      <c r="K235" t="str">
        <f t="shared" si="11"/>
        <v/>
      </c>
      <c r="M235" s="8" t="str">
        <f t="shared" si="12"/>
        <v/>
      </c>
    </row>
    <row r="236" spans="10:13">
      <c r="J236" t="str">
        <f t="shared" si="10"/>
        <v/>
      </c>
      <c r="K236" t="str">
        <f t="shared" si="11"/>
        <v/>
      </c>
      <c r="M236" s="8" t="str">
        <f t="shared" si="12"/>
        <v/>
      </c>
    </row>
    <row r="237" spans="10:13">
      <c r="J237" t="str">
        <f t="shared" si="10"/>
        <v/>
      </c>
      <c r="K237" t="str">
        <f t="shared" si="11"/>
        <v/>
      </c>
      <c r="M237" s="8" t="str">
        <f t="shared" si="12"/>
        <v/>
      </c>
    </row>
    <row r="238" spans="10:13">
      <c r="J238" t="str">
        <f t="shared" si="10"/>
        <v/>
      </c>
      <c r="K238" t="str">
        <f t="shared" si="11"/>
        <v/>
      </c>
      <c r="M238" s="8" t="str">
        <f t="shared" si="12"/>
        <v/>
      </c>
    </row>
    <row r="239" spans="10:13">
      <c r="J239" t="str">
        <f t="shared" si="10"/>
        <v/>
      </c>
      <c r="K239" t="str">
        <f t="shared" si="11"/>
        <v/>
      </c>
      <c r="M239" s="8" t="str">
        <f t="shared" si="12"/>
        <v/>
      </c>
    </row>
    <row r="240" spans="10:13">
      <c r="J240" t="str">
        <f t="shared" si="10"/>
        <v/>
      </c>
      <c r="K240" t="str">
        <f t="shared" si="11"/>
        <v/>
      </c>
      <c r="M240" s="8" t="str">
        <f t="shared" si="12"/>
        <v/>
      </c>
    </row>
    <row r="241" spans="10:13">
      <c r="J241" t="str">
        <f t="shared" si="10"/>
        <v/>
      </c>
      <c r="K241" t="str">
        <f t="shared" si="11"/>
        <v/>
      </c>
      <c r="M241" s="8" t="str">
        <f t="shared" si="12"/>
        <v/>
      </c>
    </row>
    <row r="242" spans="10:13">
      <c r="J242" t="str">
        <f t="shared" si="10"/>
        <v/>
      </c>
      <c r="K242" t="str">
        <f t="shared" si="11"/>
        <v/>
      </c>
      <c r="M242" s="8" t="str">
        <f t="shared" si="12"/>
        <v/>
      </c>
    </row>
    <row r="243" spans="10:13">
      <c r="J243" t="str">
        <f t="shared" si="10"/>
        <v/>
      </c>
      <c r="K243" t="str">
        <f t="shared" si="11"/>
        <v/>
      </c>
      <c r="M243" s="8" t="str">
        <f t="shared" si="12"/>
        <v/>
      </c>
    </row>
    <row r="244" spans="10:13">
      <c r="J244" t="str">
        <f t="shared" si="10"/>
        <v/>
      </c>
      <c r="K244" t="str">
        <f t="shared" si="11"/>
        <v/>
      </c>
      <c r="M244" s="8" t="str">
        <f t="shared" si="12"/>
        <v/>
      </c>
    </row>
    <row r="245" spans="10:13">
      <c r="J245" t="str">
        <f t="shared" si="10"/>
        <v/>
      </c>
      <c r="K245" t="str">
        <f t="shared" si="11"/>
        <v/>
      </c>
      <c r="M245" s="8" t="str">
        <f t="shared" si="12"/>
        <v/>
      </c>
    </row>
    <row r="246" spans="10:13">
      <c r="J246" t="str">
        <f t="shared" si="10"/>
        <v/>
      </c>
      <c r="K246" t="str">
        <f t="shared" si="11"/>
        <v/>
      </c>
      <c r="M246" s="8" t="str">
        <f t="shared" si="12"/>
        <v/>
      </c>
    </row>
    <row r="247" spans="10:13">
      <c r="J247" t="str">
        <f t="shared" si="10"/>
        <v/>
      </c>
      <c r="K247" t="str">
        <f t="shared" si="11"/>
        <v/>
      </c>
      <c r="M247" s="8" t="str">
        <f t="shared" si="12"/>
        <v/>
      </c>
    </row>
    <row r="248" spans="10:13">
      <c r="J248" t="str">
        <f t="shared" si="10"/>
        <v/>
      </c>
      <c r="K248" t="str">
        <f t="shared" si="11"/>
        <v/>
      </c>
      <c r="M248" s="8" t="str">
        <f t="shared" si="12"/>
        <v/>
      </c>
    </row>
    <row r="249" spans="10:13">
      <c r="J249" t="str">
        <f t="shared" si="10"/>
        <v/>
      </c>
      <c r="K249" t="str">
        <f t="shared" si="11"/>
        <v/>
      </c>
      <c r="M249" s="8" t="str">
        <f t="shared" si="12"/>
        <v/>
      </c>
    </row>
    <row r="250" spans="10:13">
      <c r="J250" t="str">
        <f t="shared" si="10"/>
        <v/>
      </c>
      <c r="K250" t="str">
        <f t="shared" si="11"/>
        <v/>
      </c>
      <c r="M250" s="8" t="str">
        <f t="shared" si="12"/>
        <v/>
      </c>
    </row>
    <row r="251" spans="10:13">
      <c r="J251" t="str">
        <f t="shared" si="10"/>
        <v/>
      </c>
      <c r="K251" t="str">
        <f t="shared" si="11"/>
        <v/>
      </c>
      <c r="M251" s="8" t="str">
        <f t="shared" si="12"/>
        <v/>
      </c>
    </row>
    <row r="252" spans="10:13">
      <c r="J252" t="str">
        <f t="shared" si="10"/>
        <v/>
      </c>
      <c r="K252" t="str">
        <f t="shared" si="11"/>
        <v/>
      </c>
      <c r="M252" s="8" t="str">
        <f t="shared" si="12"/>
        <v/>
      </c>
    </row>
    <row r="253" spans="10:13">
      <c r="J253" t="str">
        <f t="shared" si="10"/>
        <v/>
      </c>
      <c r="K253" t="str">
        <f t="shared" si="11"/>
        <v/>
      </c>
      <c r="M253" s="8" t="str">
        <f t="shared" si="12"/>
        <v/>
      </c>
    </row>
    <row r="254" spans="10:13">
      <c r="J254" t="str">
        <f t="shared" si="10"/>
        <v/>
      </c>
      <c r="K254" t="str">
        <f t="shared" si="11"/>
        <v/>
      </c>
      <c r="M254" s="8" t="str">
        <f t="shared" si="12"/>
        <v/>
      </c>
    </row>
    <row r="255" spans="10:13">
      <c r="J255" t="str">
        <f t="shared" si="10"/>
        <v/>
      </c>
      <c r="K255" t="str">
        <f t="shared" si="11"/>
        <v/>
      </c>
      <c r="M255" s="8" t="str">
        <f t="shared" si="12"/>
        <v/>
      </c>
    </row>
    <row r="256" spans="10:13">
      <c r="J256" t="str">
        <f t="shared" si="10"/>
        <v/>
      </c>
      <c r="K256" t="str">
        <f t="shared" si="11"/>
        <v/>
      </c>
      <c r="M256" s="8" t="str">
        <f t="shared" si="12"/>
        <v/>
      </c>
    </row>
    <row r="257" spans="10:13">
      <c r="J257" t="str">
        <f t="shared" si="10"/>
        <v/>
      </c>
      <c r="K257" t="str">
        <f t="shared" si="11"/>
        <v/>
      </c>
      <c r="M257" s="8" t="str">
        <f t="shared" si="12"/>
        <v/>
      </c>
    </row>
    <row r="258" spans="10:13">
      <c r="J258" t="str">
        <f t="shared" si="10"/>
        <v/>
      </c>
      <c r="K258" t="str">
        <f t="shared" si="11"/>
        <v/>
      </c>
      <c r="M258" s="8" t="str">
        <f t="shared" si="12"/>
        <v/>
      </c>
    </row>
    <row r="259" spans="10:13">
      <c r="J259" t="str">
        <f t="shared" si="10"/>
        <v/>
      </c>
      <c r="K259" t="str">
        <f t="shared" si="11"/>
        <v/>
      </c>
      <c r="M259" s="8" t="str">
        <f t="shared" si="12"/>
        <v/>
      </c>
    </row>
    <row r="260" spans="10:13">
      <c r="J260" t="str">
        <f t="shared" si="10"/>
        <v/>
      </c>
      <c r="K260" t="str">
        <f t="shared" si="11"/>
        <v/>
      </c>
      <c r="M260" s="8" t="str">
        <f t="shared" si="12"/>
        <v/>
      </c>
    </row>
    <row r="261" spans="10:13">
      <c r="J261" t="str">
        <f t="shared" si="10"/>
        <v/>
      </c>
      <c r="K261" t="str">
        <f t="shared" si="11"/>
        <v/>
      </c>
      <c r="M261" s="8" t="str">
        <f t="shared" si="12"/>
        <v/>
      </c>
    </row>
    <row r="262" spans="10:13">
      <c r="J262" t="str">
        <f t="shared" si="10"/>
        <v/>
      </c>
      <c r="K262" t="str">
        <f t="shared" si="11"/>
        <v/>
      </c>
      <c r="M262" s="8" t="str">
        <f t="shared" si="12"/>
        <v/>
      </c>
    </row>
    <row r="263" spans="10:13">
      <c r="J263" t="str">
        <f t="shared" ref="J263:J326" si="13">IF($I263="B","Baixa",IF($I263="M","Média",IF($I263="","","Alta")))</f>
        <v/>
      </c>
      <c r="K263" t="str">
        <f t="shared" ref="K263:K326" si="14">IF(ISBLANK(F263),"",IF(F263="ALI",IF(I263="B",7,IF(I263="M",10,15)),IF(F263="AIE",IF(I263="B",5,IF(I263="M",7,10)),IF(F263="SE",IF(I263="B",4,IF(I263="M",5,7)),IF(OR(F263="EE",F263="CE"),IF(I263="B",3,IF(I263="M",4,6)))))))</f>
        <v/>
      </c>
      <c r="M263" s="8" t="str">
        <f t="shared" si="12"/>
        <v/>
      </c>
    </row>
    <row r="264" spans="10:13">
      <c r="J264" t="str">
        <f t="shared" si="13"/>
        <v/>
      </c>
      <c r="K264" t="str">
        <f t="shared" si="14"/>
        <v/>
      </c>
      <c r="M264" s="8" t="str">
        <f t="shared" ref="M264:M327" si="15">IF(OR(E264="",E264="Refinamento"),"",K264*L264)</f>
        <v/>
      </c>
    </row>
    <row r="265" spans="10:13">
      <c r="J265" t="str">
        <f t="shared" si="13"/>
        <v/>
      </c>
      <c r="K265" t="str">
        <f t="shared" si="14"/>
        <v/>
      </c>
      <c r="M265" s="8" t="str">
        <f t="shared" si="15"/>
        <v/>
      </c>
    </row>
    <row r="266" spans="10:13">
      <c r="J266" t="str">
        <f t="shared" si="13"/>
        <v/>
      </c>
      <c r="K266" t="str">
        <f t="shared" si="14"/>
        <v/>
      </c>
      <c r="M266" s="8" t="str">
        <f t="shared" si="15"/>
        <v/>
      </c>
    </row>
    <row r="267" spans="10:13">
      <c r="J267" t="str">
        <f t="shared" si="13"/>
        <v/>
      </c>
      <c r="K267" t="str">
        <f t="shared" si="14"/>
        <v/>
      </c>
      <c r="M267" s="8" t="str">
        <f t="shared" si="15"/>
        <v/>
      </c>
    </row>
    <row r="268" spans="10:13">
      <c r="J268" t="str">
        <f t="shared" si="13"/>
        <v/>
      </c>
      <c r="K268" t="str">
        <f t="shared" si="14"/>
        <v/>
      </c>
      <c r="M268" s="8" t="str">
        <f t="shared" si="15"/>
        <v/>
      </c>
    </row>
    <row r="269" spans="10:13">
      <c r="J269" t="str">
        <f t="shared" si="13"/>
        <v/>
      </c>
      <c r="K269" t="str">
        <f t="shared" si="14"/>
        <v/>
      </c>
      <c r="M269" s="8" t="str">
        <f t="shared" si="15"/>
        <v/>
      </c>
    </row>
    <row r="270" spans="10:13">
      <c r="J270" t="str">
        <f t="shared" si="13"/>
        <v/>
      </c>
      <c r="K270" t="str">
        <f t="shared" si="14"/>
        <v/>
      </c>
      <c r="M270" s="8" t="str">
        <f t="shared" si="15"/>
        <v/>
      </c>
    </row>
    <row r="271" spans="10:13">
      <c r="J271" t="str">
        <f t="shared" si="13"/>
        <v/>
      </c>
      <c r="K271" t="str">
        <f t="shared" si="14"/>
        <v/>
      </c>
      <c r="M271" s="8" t="str">
        <f t="shared" si="15"/>
        <v/>
      </c>
    </row>
    <row r="272" spans="10:13">
      <c r="J272" t="str">
        <f t="shared" si="13"/>
        <v/>
      </c>
      <c r="K272" t="str">
        <f t="shared" si="14"/>
        <v/>
      </c>
      <c r="M272" s="8" t="str">
        <f t="shared" si="15"/>
        <v/>
      </c>
    </row>
    <row r="273" spans="10:13">
      <c r="J273" t="str">
        <f t="shared" si="13"/>
        <v/>
      </c>
      <c r="K273" t="str">
        <f t="shared" si="14"/>
        <v/>
      </c>
      <c r="M273" s="8" t="str">
        <f t="shared" si="15"/>
        <v/>
      </c>
    </row>
    <row r="274" spans="10:13">
      <c r="J274" t="str">
        <f t="shared" si="13"/>
        <v/>
      </c>
      <c r="K274" t="str">
        <f t="shared" si="14"/>
        <v/>
      </c>
      <c r="M274" s="8" t="str">
        <f t="shared" si="15"/>
        <v/>
      </c>
    </row>
    <row r="275" spans="10:13">
      <c r="J275" t="str">
        <f t="shared" si="13"/>
        <v/>
      </c>
      <c r="K275" t="str">
        <f t="shared" si="14"/>
        <v/>
      </c>
      <c r="M275" s="8" t="str">
        <f t="shared" si="15"/>
        <v/>
      </c>
    </row>
    <row r="276" spans="10:13">
      <c r="J276" t="str">
        <f t="shared" si="13"/>
        <v/>
      </c>
      <c r="K276" t="str">
        <f t="shared" si="14"/>
        <v/>
      </c>
      <c r="M276" s="8" t="str">
        <f t="shared" si="15"/>
        <v/>
      </c>
    </row>
    <row r="277" spans="10:13">
      <c r="J277" t="str">
        <f t="shared" si="13"/>
        <v/>
      </c>
      <c r="K277" t="str">
        <f t="shared" si="14"/>
        <v/>
      </c>
      <c r="M277" s="8" t="str">
        <f t="shared" si="15"/>
        <v/>
      </c>
    </row>
    <row r="278" spans="10:13">
      <c r="J278" t="str">
        <f t="shared" si="13"/>
        <v/>
      </c>
      <c r="K278" t="str">
        <f t="shared" si="14"/>
        <v/>
      </c>
      <c r="M278" s="8" t="str">
        <f t="shared" si="15"/>
        <v/>
      </c>
    </row>
    <row r="279" spans="10:13">
      <c r="J279" t="str">
        <f t="shared" si="13"/>
        <v/>
      </c>
      <c r="K279" t="str">
        <f t="shared" si="14"/>
        <v/>
      </c>
      <c r="M279" s="8" t="str">
        <f t="shared" si="15"/>
        <v/>
      </c>
    </row>
    <row r="280" spans="10:13">
      <c r="J280" t="str">
        <f t="shared" si="13"/>
        <v/>
      </c>
      <c r="K280" t="str">
        <f t="shared" si="14"/>
        <v/>
      </c>
      <c r="M280" s="8" t="str">
        <f t="shared" si="15"/>
        <v/>
      </c>
    </row>
    <row r="281" spans="10:13">
      <c r="J281" t="str">
        <f t="shared" si="13"/>
        <v/>
      </c>
      <c r="K281" t="str">
        <f t="shared" si="14"/>
        <v/>
      </c>
      <c r="M281" s="8" t="str">
        <f t="shared" si="15"/>
        <v/>
      </c>
    </row>
    <row r="282" spans="10:13">
      <c r="J282" t="str">
        <f t="shared" si="13"/>
        <v/>
      </c>
      <c r="K282" t="str">
        <f t="shared" si="14"/>
        <v/>
      </c>
      <c r="M282" s="8" t="str">
        <f t="shared" si="15"/>
        <v/>
      </c>
    </row>
    <row r="283" spans="10:13">
      <c r="J283" t="str">
        <f t="shared" si="13"/>
        <v/>
      </c>
      <c r="K283" t="str">
        <f t="shared" si="14"/>
        <v/>
      </c>
      <c r="M283" s="8" t="str">
        <f t="shared" si="15"/>
        <v/>
      </c>
    </row>
    <row r="284" spans="10:13">
      <c r="J284" t="str">
        <f t="shared" si="13"/>
        <v/>
      </c>
      <c r="K284" t="str">
        <f t="shared" si="14"/>
        <v/>
      </c>
      <c r="M284" s="8" t="str">
        <f t="shared" si="15"/>
        <v/>
      </c>
    </row>
    <row r="285" spans="10:13">
      <c r="J285" t="str">
        <f t="shared" si="13"/>
        <v/>
      </c>
      <c r="K285" t="str">
        <f t="shared" si="14"/>
        <v/>
      </c>
      <c r="M285" s="8" t="str">
        <f t="shared" si="15"/>
        <v/>
      </c>
    </row>
    <row r="286" spans="10:13">
      <c r="J286" t="str">
        <f t="shared" si="13"/>
        <v/>
      </c>
      <c r="K286" t="str">
        <f t="shared" si="14"/>
        <v/>
      </c>
      <c r="M286" s="8" t="str">
        <f t="shared" si="15"/>
        <v/>
      </c>
    </row>
    <row r="287" spans="10:13">
      <c r="J287" t="str">
        <f t="shared" si="13"/>
        <v/>
      </c>
      <c r="K287" t="str">
        <f t="shared" si="14"/>
        <v/>
      </c>
      <c r="M287" s="8" t="str">
        <f t="shared" si="15"/>
        <v/>
      </c>
    </row>
    <row r="288" spans="10:13">
      <c r="J288" t="str">
        <f t="shared" si="13"/>
        <v/>
      </c>
      <c r="K288" t="str">
        <f t="shared" si="14"/>
        <v/>
      </c>
      <c r="M288" s="8" t="str">
        <f t="shared" si="15"/>
        <v/>
      </c>
    </row>
    <row r="289" spans="10:13">
      <c r="J289" t="str">
        <f t="shared" si="13"/>
        <v/>
      </c>
      <c r="K289" t="str">
        <f t="shared" si="14"/>
        <v/>
      </c>
      <c r="M289" s="8" t="str">
        <f t="shared" si="15"/>
        <v/>
      </c>
    </row>
    <row r="290" spans="10:13">
      <c r="J290" t="str">
        <f t="shared" si="13"/>
        <v/>
      </c>
      <c r="K290" t="str">
        <f t="shared" si="14"/>
        <v/>
      </c>
      <c r="M290" s="8" t="str">
        <f t="shared" si="15"/>
        <v/>
      </c>
    </row>
    <row r="291" spans="10:13">
      <c r="J291" t="str">
        <f t="shared" si="13"/>
        <v/>
      </c>
      <c r="K291" t="str">
        <f t="shared" si="14"/>
        <v/>
      </c>
      <c r="M291" s="8" t="str">
        <f t="shared" si="15"/>
        <v/>
      </c>
    </row>
    <row r="292" spans="10:13">
      <c r="J292" t="str">
        <f t="shared" si="13"/>
        <v/>
      </c>
      <c r="K292" t="str">
        <f t="shared" si="14"/>
        <v/>
      </c>
      <c r="M292" s="8" t="str">
        <f t="shared" si="15"/>
        <v/>
      </c>
    </row>
    <row r="293" spans="10:13">
      <c r="J293" t="str">
        <f t="shared" si="13"/>
        <v/>
      </c>
      <c r="K293" t="str">
        <f t="shared" si="14"/>
        <v/>
      </c>
      <c r="M293" s="8" t="str">
        <f t="shared" si="15"/>
        <v/>
      </c>
    </row>
    <row r="294" spans="10:13">
      <c r="J294" t="str">
        <f t="shared" si="13"/>
        <v/>
      </c>
      <c r="K294" t="str">
        <f t="shared" si="14"/>
        <v/>
      </c>
      <c r="M294" s="8" t="str">
        <f t="shared" si="15"/>
        <v/>
      </c>
    </row>
    <row r="295" spans="10:13">
      <c r="J295" t="str">
        <f t="shared" si="13"/>
        <v/>
      </c>
      <c r="K295" t="str">
        <f t="shared" si="14"/>
        <v/>
      </c>
      <c r="M295" s="8" t="str">
        <f t="shared" si="15"/>
        <v/>
      </c>
    </row>
    <row r="296" spans="10:13">
      <c r="J296" t="str">
        <f t="shared" si="13"/>
        <v/>
      </c>
      <c r="K296" t="str">
        <f t="shared" si="14"/>
        <v/>
      </c>
      <c r="M296" s="8" t="str">
        <f t="shared" si="15"/>
        <v/>
      </c>
    </row>
    <row r="297" spans="10:13">
      <c r="J297" t="str">
        <f t="shared" si="13"/>
        <v/>
      </c>
      <c r="K297" t="str">
        <f t="shared" si="14"/>
        <v/>
      </c>
      <c r="M297" s="8" t="str">
        <f t="shared" si="15"/>
        <v/>
      </c>
    </row>
    <row r="298" spans="10:13">
      <c r="J298" t="str">
        <f t="shared" si="13"/>
        <v/>
      </c>
      <c r="K298" t="str">
        <f t="shared" si="14"/>
        <v/>
      </c>
      <c r="M298" s="8" t="str">
        <f t="shared" si="15"/>
        <v/>
      </c>
    </row>
    <row r="299" spans="10:13">
      <c r="J299" t="str">
        <f t="shared" si="13"/>
        <v/>
      </c>
      <c r="K299" t="str">
        <f t="shared" si="14"/>
        <v/>
      </c>
      <c r="M299" s="8" t="str">
        <f t="shared" si="15"/>
        <v/>
      </c>
    </row>
    <row r="300" spans="10:13">
      <c r="J300" t="str">
        <f t="shared" si="13"/>
        <v/>
      </c>
      <c r="K300" t="str">
        <f t="shared" si="14"/>
        <v/>
      </c>
      <c r="M300" s="8" t="str">
        <f t="shared" si="15"/>
        <v/>
      </c>
    </row>
    <row r="301" spans="10:13">
      <c r="J301" t="str">
        <f t="shared" si="13"/>
        <v/>
      </c>
      <c r="K301" t="str">
        <f t="shared" si="14"/>
        <v/>
      </c>
      <c r="M301" s="8" t="str">
        <f t="shared" si="15"/>
        <v/>
      </c>
    </row>
    <row r="302" spans="10:13">
      <c r="J302" t="str">
        <f t="shared" si="13"/>
        <v/>
      </c>
      <c r="K302" t="str">
        <f t="shared" si="14"/>
        <v/>
      </c>
      <c r="M302" s="8" t="str">
        <f t="shared" si="15"/>
        <v/>
      </c>
    </row>
    <row r="303" spans="10:13">
      <c r="J303" t="str">
        <f t="shared" si="13"/>
        <v/>
      </c>
      <c r="K303" t="str">
        <f t="shared" si="14"/>
        <v/>
      </c>
      <c r="M303" s="8" t="str">
        <f t="shared" si="15"/>
        <v/>
      </c>
    </row>
    <row r="304" spans="10:13">
      <c r="J304" t="str">
        <f t="shared" si="13"/>
        <v/>
      </c>
      <c r="K304" t="str">
        <f t="shared" si="14"/>
        <v/>
      </c>
      <c r="M304" s="8" t="str">
        <f t="shared" si="15"/>
        <v/>
      </c>
    </row>
    <row r="305" spans="10:13">
      <c r="J305" t="str">
        <f t="shared" si="13"/>
        <v/>
      </c>
      <c r="K305" t="str">
        <f t="shared" si="14"/>
        <v/>
      </c>
      <c r="M305" s="8" t="str">
        <f t="shared" si="15"/>
        <v/>
      </c>
    </row>
    <row r="306" spans="10:13">
      <c r="J306" t="str">
        <f t="shared" si="13"/>
        <v/>
      </c>
      <c r="K306" t="str">
        <f t="shared" si="14"/>
        <v/>
      </c>
      <c r="M306" s="8" t="str">
        <f t="shared" si="15"/>
        <v/>
      </c>
    </row>
    <row r="307" spans="10:13">
      <c r="J307" t="str">
        <f t="shared" si="13"/>
        <v/>
      </c>
      <c r="K307" t="str">
        <f t="shared" si="14"/>
        <v/>
      </c>
      <c r="M307" s="8" t="str">
        <f t="shared" si="15"/>
        <v/>
      </c>
    </row>
    <row r="308" spans="10:13">
      <c r="J308" t="str">
        <f t="shared" si="13"/>
        <v/>
      </c>
      <c r="K308" t="str">
        <f t="shared" si="14"/>
        <v/>
      </c>
      <c r="M308" s="8" t="str">
        <f t="shared" si="15"/>
        <v/>
      </c>
    </row>
    <row r="309" spans="10:13">
      <c r="J309" t="str">
        <f t="shared" si="13"/>
        <v/>
      </c>
      <c r="K309" t="str">
        <f t="shared" si="14"/>
        <v/>
      </c>
      <c r="M309" s="8" t="str">
        <f t="shared" si="15"/>
        <v/>
      </c>
    </row>
    <row r="310" spans="10:13">
      <c r="J310" t="str">
        <f t="shared" si="13"/>
        <v/>
      </c>
      <c r="K310" t="str">
        <f t="shared" si="14"/>
        <v/>
      </c>
      <c r="M310" s="8" t="str">
        <f t="shared" si="15"/>
        <v/>
      </c>
    </row>
    <row r="311" spans="10:13">
      <c r="J311" t="str">
        <f t="shared" si="13"/>
        <v/>
      </c>
      <c r="K311" t="str">
        <f t="shared" si="14"/>
        <v/>
      </c>
      <c r="M311" s="8" t="str">
        <f t="shared" si="15"/>
        <v/>
      </c>
    </row>
    <row r="312" spans="10:13">
      <c r="J312" t="str">
        <f t="shared" si="13"/>
        <v/>
      </c>
      <c r="K312" t="str">
        <f t="shared" si="14"/>
        <v/>
      </c>
      <c r="M312" s="8" t="str">
        <f t="shared" si="15"/>
        <v/>
      </c>
    </row>
    <row r="313" spans="10:13">
      <c r="J313" t="str">
        <f t="shared" si="13"/>
        <v/>
      </c>
      <c r="K313" t="str">
        <f t="shared" si="14"/>
        <v/>
      </c>
      <c r="M313" s="8" t="str">
        <f t="shared" si="15"/>
        <v/>
      </c>
    </row>
    <row r="314" spans="10:13">
      <c r="J314" t="str">
        <f t="shared" si="13"/>
        <v/>
      </c>
      <c r="K314" t="str">
        <f t="shared" si="14"/>
        <v/>
      </c>
      <c r="M314" s="8" t="str">
        <f t="shared" si="15"/>
        <v/>
      </c>
    </row>
    <row r="315" spans="10:13">
      <c r="J315" t="str">
        <f t="shared" si="13"/>
        <v/>
      </c>
      <c r="K315" t="str">
        <f t="shared" si="14"/>
        <v/>
      </c>
      <c r="M315" s="8" t="str">
        <f t="shared" si="15"/>
        <v/>
      </c>
    </row>
    <row r="316" spans="10:13">
      <c r="J316" t="str">
        <f t="shared" si="13"/>
        <v/>
      </c>
      <c r="K316" t="str">
        <f t="shared" si="14"/>
        <v/>
      </c>
      <c r="M316" s="8" t="str">
        <f t="shared" si="15"/>
        <v/>
      </c>
    </row>
    <row r="317" spans="10:13">
      <c r="J317" t="str">
        <f t="shared" si="13"/>
        <v/>
      </c>
      <c r="K317" t="str">
        <f t="shared" si="14"/>
        <v/>
      </c>
      <c r="M317" s="8" t="str">
        <f t="shared" si="15"/>
        <v/>
      </c>
    </row>
    <row r="318" spans="10:13">
      <c r="J318" t="str">
        <f t="shared" si="13"/>
        <v/>
      </c>
      <c r="K318" t="str">
        <f t="shared" si="14"/>
        <v/>
      </c>
      <c r="M318" s="8" t="str">
        <f t="shared" si="15"/>
        <v/>
      </c>
    </row>
    <row r="319" spans="10:13">
      <c r="J319" t="str">
        <f t="shared" si="13"/>
        <v/>
      </c>
      <c r="K319" t="str">
        <f t="shared" si="14"/>
        <v/>
      </c>
      <c r="M319" s="8" t="str">
        <f t="shared" si="15"/>
        <v/>
      </c>
    </row>
    <row r="320" spans="10:13">
      <c r="J320" t="str">
        <f t="shared" si="13"/>
        <v/>
      </c>
      <c r="K320" t="str">
        <f t="shared" si="14"/>
        <v/>
      </c>
      <c r="M320" s="8" t="str">
        <f t="shared" si="15"/>
        <v/>
      </c>
    </row>
    <row r="321" spans="10:13">
      <c r="J321" t="str">
        <f t="shared" si="13"/>
        <v/>
      </c>
      <c r="K321" t="str">
        <f t="shared" si="14"/>
        <v/>
      </c>
      <c r="M321" s="8" t="str">
        <f t="shared" si="15"/>
        <v/>
      </c>
    </row>
    <row r="322" spans="10:13">
      <c r="J322" t="str">
        <f t="shared" si="13"/>
        <v/>
      </c>
      <c r="K322" t="str">
        <f t="shared" si="14"/>
        <v/>
      </c>
      <c r="M322" s="8" t="str">
        <f t="shared" si="15"/>
        <v/>
      </c>
    </row>
    <row r="323" spans="10:13">
      <c r="J323" t="str">
        <f t="shared" si="13"/>
        <v/>
      </c>
      <c r="K323" t="str">
        <f t="shared" si="14"/>
        <v/>
      </c>
      <c r="M323" s="8" t="str">
        <f t="shared" si="15"/>
        <v/>
      </c>
    </row>
    <row r="324" spans="10:13">
      <c r="J324" t="str">
        <f t="shared" si="13"/>
        <v/>
      </c>
      <c r="K324" t="str">
        <f t="shared" si="14"/>
        <v/>
      </c>
      <c r="M324" s="8" t="str">
        <f t="shared" si="15"/>
        <v/>
      </c>
    </row>
    <row r="325" spans="10:13">
      <c r="J325" t="str">
        <f t="shared" si="13"/>
        <v/>
      </c>
      <c r="K325" t="str">
        <f t="shared" si="14"/>
        <v/>
      </c>
      <c r="M325" s="8" t="str">
        <f t="shared" si="15"/>
        <v/>
      </c>
    </row>
    <row r="326" spans="10:13">
      <c r="J326" t="str">
        <f t="shared" si="13"/>
        <v/>
      </c>
      <c r="K326" t="str">
        <f t="shared" si="14"/>
        <v/>
      </c>
      <c r="M326" s="8" t="str">
        <f t="shared" si="15"/>
        <v/>
      </c>
    </row>
    <row r="327" spans="10:13">
      <c r="J327" t="str">
        <f t="shared" ref="J327:J390" si="16">IF($I327="B","Baixa",IF($I327="M","Média",IF($I327="","","Alta")))</f>
        <v/>
      </c>
      <c r="K327" t="str">
        <f t="shared" ref="K327:K390" si="17">IF(ISBLANK(F327),"",IF(F327="ALI",IF(I327="B",7,IF(I327="M",10,15)),IF(F327="AIE",IF(I327="B",5,IF(I327="M",7,10)),IF(F327="SE",IF(I327="B",4,IF(I327="M",5,7)),IF(OR(F327="EE",F327="CE"),IF(I327="B",3,IF(I327="M",4,6)))))))</f>
        <v/>
      </c>
      <c r="M327" s="8" t="str">
        <f t="shared" si="15"/>
        <v/>
      </c>
    </row>
    <row r="328" spans="10:13">
      <c r="J328" t="str">
        <f t="shared" si="16"/>
        <v/>
      </c>
      <c r="K328" t="str">
        <f t="shared" si="17"/>
        <v/>
      </c>
      <c r="M328" s="8" t="str">
        <f t="shared" ref="M328:M391" si="18">IF(OR(E328="",E328="Refinamento"),"",K328*L328)</f>
        <v/>
      </c>
    </row>
    <row r="329" spans="10:13">
      <c r="J329" t="str">
        <f t="shared" si="16"/>
        <v/>
      </c>
      <c r="K329" t="str">
        <f t="shared" si="17"/>
        <v/>
      </c>
      <c r="M329" s="8" t="str">
        <f t="shared" si="18"/>
        <v/>
      </c>
    </row>
    <row r="330" spans="10:13">
      <c r="J330" t="str">
        <f t="shared" si="16"/>
        <v/>
      </c>
      <c r="K330" t="str">
        <f t="shared" si="17"/>
        <v/>
      </c>
      <c r="M330" s="8" t="str">
        <f t="shared" si="18"/>
        <v/>
      </c>
    </row>
    <row r="331" spans="10:13">
      <c r="J331" t="str">
        <f t="shared" si="16"/>
        <v/>
      </c>
      <c r="K331" t="str">
        <f t="shared" si="17"/>
        <v/>
      </c>
      <c r="M331" s="8" t="str">
        <f t="shared" si="18"/>
        <v/>
      </c>
    </row>
    <row r="332" spans="10:13">
      <c r="J332" t="str">
        <f t="shared" si="16"/>
        <v/>
      </c>
      <c r="K332" t="str">
        <f t="shared" si="17"/>
        <v/>
      </c>
      <c r="M332" s="8" t="str">
        <f t="shared" si="18"/>
        <v/>
      </c>
    </row>
    <row r="333" spans="10:13">
      <c r="J333" t="str">
        <f t="shared" si="16"/>
        <v/>
      </c>
      <c r="K333" t="str">
        <f t="shared" si="17"/>
        <v/>
      </c>
      <c r="M333" s="8" t="str">
        <f t="shared" si="18"/>
        <v/>
      </c>
    </row>
    <row r="334" spans="10:13">
      <c r="J334" t="str">
        <f t="shared" si="16"/>
        <v/>
      </c>
      <c r="K334" t="str">
        <f t="shared" si="17"/>
        <v/>
      </c>
      <c r="M334" s="8" t="str">
        <f t="shared" si="18"/>
        <v/>
      </c>
    </row>
    <row r="335" spans="10:13">
      <c r="J335" t="str">
        <f t="shared" si="16"/>
        <v/>
      </c>
      <c r="K335" t="str">
        <f t="shared" si="17"/>
        <v/>
      </c>
      <c r="M335" s="8" t="str">
        <f t="shared" si="18"/>
        <v/>
      </c>
    </row>
    <row r="336" spans="10:13">
      <c r="J336" t="str">
        <f t="shared" si="16"/>
        <v/>
      </c>
      <c r="K336" t="str">
        <f t="shared" si="17"/>
        <v/>
      </c>
      <c r="M336" s="8" t="str">
        <f t="shared" si="18"/>
        <v/>
      </c>
    </row>
    <row r="337" spans="10:13">
      <c r="J337" t="str">
        <f t="shared" si="16"/>
        <v/>
      </c>
      <c r="K337" t="str">
        <f t="shared" si="17"/>
        <v/>
      </c>
      <c r="M337" s="8" t="str">
        <f t="shared" si="18"/>
        <v/>
      </c>
    </row>
    <row r="338" spans="10:13">
      <c r="J338" t="str">
        <f t="shared" si="16"/>
        <v/>
      </c>
      <c r="K338" t="str">
        <f t="shared" si="17"/>
        <v/>
      </c>
      <c r="M338" s="8" t="str">
        <f t="shared" si="18"/>
        <v/>
      </c>
    </row>
    <row r="339" spans="10:13">
      <c r="J339" t="str">
        <f t="shared" si="16"/>
        <v/>
      </c>
      <c r="K339" t="str">
        <f t="shared" si="17"/>
        <v/>
      </c>
      <c r="M339" s="8" t="str">
        <f t="shared" si="18"/>
        <v/>
      </c>
    </row>
    <row r="340" spans="10:13">
      <c r="J340" t="str">
        <f t="shared" si="16"/>
        <v/>
      </c>
      <c r="K340" t="str">
        <f t="shared" si="17"/>
        <v/>
      </c>
      <c r="M340" s="8" t="str">
        <f t="shared" si="18"/>
        <v/>
      </c>
    </row>
    <row r="341" spans="10:13">
      <c r="J341" t="str">
        <f t="shared" si="16"/>
        <v/>
      </c>
      <c r="K341" t="str">
        <f t="shared" si="17"/>
        <v/>
      </c>
      <c r="M341" s="8" t="str">
        <f t="shared" si="18"/>
        <v/>
      </c>
    </row>
    <row r="342" spans="10:13">
      <c r="J342" t="str">
        <f t="shared" si="16"/>
        <v/>
      </c>
      <c r="K342" t="str">
        <f t="shared" si="17"/>
        <v/>
      </c>
      <c r="M342" s="8" t="str">
        <f t="shared" si="18"/>
        <v/>
      </c>
    </row>
    <row r="343" spans="10:13">
      <c r="J343" t="str">
        <f t="shared" si="16"/>
        <v/>
      </c>
      <c r="K343" t="str">
        <f t="shared" si="17"/>
        <v/>
      </c>
      <c r="M343" s="8" t="str">
        <f t="shared" si="18"/>
        <v/>
      </c>
    </row>
    <row r="344" spans="10:13">
      <c r="J344" t="str">
        <f t="shared" si="16"/>
        <v/>
      </c>
      <c r="K344" t="str">
        <f t="shared" si="17"/>
        <v/>
      </c>
      <c r="M344" s="8" t="str">
        <f t="shared" si="18"/>
        <v/>
      </c>
    </row>
    <row r="345" spans="10:13">
      <c r="J345" t="str">
        <f t="shared" si="16"/>
        <v/>
      </c>
      <c r="K345" t="str">
        <f t="shared" si="17"/>
        <v/>
      </c>
      <c r="M345" s="8" t="str">
        <f t="shared" si="18"/>
        <v/>
      </c>
    </row>
    <row r="346" spans="10:13">
      <c r="J346" t="str">
        <f t="shared" si="16"/>
        <v/>
      </c>
      <c r="K346" t="str">
        <f t="shared" si="17"/>
        <v/>
      </c>
      <c r="M346" s="8" t="str">
        <f t="shared" si="18"/>
        <v/>
      </c>
    </row>
    <row r="347" spans="10:13">
      <c r="J347" t="str">
        <f t="shared" si="16"/>
        <v/>
      </c>
      <c r="K347" t="str">
        <f t="shared" si="17"/>
        <v/>
      </c>
      <c r="M347" s="8" t="str">
        <f t="shared" si="18"/>
        <v/>
      </c>
    </row>
    <row r="348" spans="10:13">
      <c r="J348" t="str">
        <f t="shared" si="16"/>
        <v/>
      </c>
      <c r="K348" t="str">
        <f t="shared" si="17"/>
        <v/>
      </c>
      <c r="M348" s="8" t="str">
        <f t="shared" si="18"/>
        <v/>
      </c>
    </row>
    <row r="349" spans="10:13">
      <c r="J349" t="str">
        <f t="shared" si="16"/>
        <v/>
      </c>
      <c r="K349" t="str">
        <f t="shared" si="17"/>
        <v/>
      </c>
      <c r="M349" s="8" t="str">
        <f t="shared" si="18"/>
        <v/>
      </c>
    </row>
    <row r="350" spans="10:13">
      <c r="J350" t="str">
        <f t="shared" si="16"/>
        <v/>
      </c>
      <c r="K350" t="str">
        <f t="shared" si="17"/>
        <v/>
      </c>
      <c r="M350" s="8" t="str">
        <f t="shared" si="18"/>
        <v/>
      </c>
    </row>
    <row r="351" spans="10:13">
      <c r="J351" t="str">
        <f t="shared" si="16"/>
        <v/>
      </c>
      <c r="K351" t="str">
        <f t="shared" si="17"/>
        <v/>
      </c>
      <c r="M351" s="8" t="str">
        <f t="shared" si="18"/>
        <v/>
      </c>
    </row>
    <row r="352" spans="10:13">
      <c r="J352" t="str">
        <f t="shared" si="16"/>
        <v/>
      </c>
      <c r="K352" t="str">
        <f t="shared" si="17"/>
        <v/>
      </c>
      <c r="M352" s="8" t="str">
        <f t="shared" si="18"/>
        <v/>
      </c>
    </row>
    <row r="353" spans="10:13">
      <c r="J353" t="str">
        <f t="shared" si="16"/>
        <v/>
      </c>
      <c r="K353" t="str">
        <f t="shared" si="17"/>
        <v/>
      </c>
      <c r="M353" s="8" t="str">
        <f t="shared" si="18"/>
        <v/>
      </c>
    </row>
    <row r="354" spans="10:13">
      <c r="J354" t="str">
        <f t="shared" si="16"/>
        <v/>
      </c>
      <c r="K354" t="str">
        <f t="shared" si="17"/>
        <v/>
      </c>
      <c r="M354" s="8" t="str">
        <f t="shared" si="18"/>
        <v/>
      </c>
    </row>
    <row r="355" spans="10:13">
      <c r="J355" t="str">
        <f t="shared" si="16"/>
        <v/>
      </c>
      <c r="K355" t="str">
        <f t="shared" si="17"/>
        <v/>
      </c>
      <c r="M355" s="8" t="str">
        <f t="shared" si="18"/>
        <v/>
      </c>
    </row>
    <row r="356" spans="10:13">
      <c r="J356" t="str">
        <f t="shared" si="16"/>
        <v/>
      </c>
      <c r="K356" t="str">
        <f t="shared" si="17"/>
        <v/>
      </c>
      <c r="M356" s="8" t="str">
        <f t="shared" si="18"/>
        <v/>
      </c>
    </row>
    <row r="357" spans="10:13">
      <c r="J357" t="str">
        <f t="shared" si="16"/>
        <v/>
      </c>
      <c r="K357" t="str">
        <f t="shared" si="17"/>
        <v/>
      </c>
      <c r="M357" s="8" t="str">
        <f t="shared" si="18"/>
        <v/>
      </c>
    </row>
    <row r="358" spans="10:13">
      <c r="J358" t="str">
        <f t="shared" si="16"/>
        <v/>
      </c>
      <c r="K358" t="str">
        <f t="shared" si="17"/>
        <v/>
      </c>
      <c r="M358" s="8" t="str">
        <f t="shared" si="18"/>
        <v/>
      </c>
    </row>
    <row r="359" spans="10:13">
      <c r="J359" t="str">
        <f t="shared" si="16"/>
        <v/>
      </c>
      <c r="K359" t="str">
        <f t="shared" si="17"/>
        <v/>
      </c>
      <c r="M359" s="8" t="str">
        <f t="shared" si="18"/>
        <v/>
      </c>
    </row>
    <row r="360" spans="10:13">
      <c r="J360" t="str">
        <f t="shared" si="16"/>
        <v/>
      </c>
      <c r="K360" t="str">
        <f t="shared" si="17"/>
        <v/>
      </c>
      <c r="M360" s="8" t="str">
        <f t="shared" si="18"/>
        <v/>
      </c>
    </row>
    <row r="361" spans="10:13">
      <c r="J361" t="str">
        <f t="shared" si="16"/>
        <v/>
      </c>
      <c r="K361" t="str">
        <f t="shared" si="17"/>
        <v/>
      </c>
      <c r="M361" s="8" t="str">
        <f t="shared" si="18"/>
        <v/>
      </c>
    </row>
    <row r="362" spans="10:13">
      <c r="J362" t="str">
        <f t="shared" si="16"/>
        <v/>
      </c>
      <c r="K362" t="str">
        <f t="shared" si="17"/>
        <v/>
      </c>
      <c r="M362" s="8" t="str">
        <f t="shared" si="18"/>
        <v/>
      </c>
    </row>
    <row r="363" spans="10:13">
      <c r="J363" t="str">
        <f t="shared" si="16"/>
        <v/>
      </c>
      <c r="K363" t="str">
        <f t="shared" si="17"/>
        <v/>
      </c>
      <c r="M363" s="8" t="str">
        <f t="shared" si="18"/>
        <v/>
      </c>
    </row>
    <row r="364" spans="10:13">
      <c r="J364" t="str">
        <f t="shared" si="16"/>
        <v/>
      </c>
      <c r="K364" t="str">
        <f t="shared" si="17"/>
        <v/>
      </c>
      <c r="M364" s="8" t="str">
        <f t="shared" si="18"/>
        <v/>
      </c>
    </row>
    <row r="365" spans="10:13">
      <c r="J365" t="str">
        <f t="shared" si="16"/>
        <v/>
      </c>
      <c r="K365" t="str">
        <f t="shared" si="17"/>
        <v/>
      </c>
      <c r="M365" s="8" t="str">
        <f t="shared" si="18"/>
        <v/>
      </c>
    </row>
    <row r="366" spans="10:13">
      <c r="J366" t="str">
        <f t="shared" si="16"/>
        <v/>
      </c>
      <c r="K366" t="str">
        <f t="shared" si="17"/>
        <v/>
      </c>
      <c r="M366" s="8" t="str">
        <f t="shared" si="18"/>
        <v/>
      </c>
    </row>
    <row r="367" spans="10:13">
      <c r="J367" t="str">
        <f t="shared" si="16"/>
        <v/>
      </c>
      <c r="K367" t="str">
        <f t="shared" si="17"/>
        <v/>
      </c>
      <c r="M367" s="8" t="str">
        <f t="shared" si="18"/>
        <v/>
      </c>
    </row>
    <row r="368" spans="10:13">
      <c r="J368" t="str">
        <f t="shared" si="16"/>
        <v/>
      </c>
      <c r="K368" t="str">
        <f t="shared" si="17"/>
        <v/>
      </c>
      <c r="M368" s="8" t="str">
        <f t="shared" si="18"/>
        <v/>
      </c>
    </row>
    <row r="369" spans="10:13">
      <c r="J369" t="str">
        <f t="shared" si="16"/>
        <v/>
      </c>
      <c r="K369" t="str">
        <f t="shared" si="17"/>
        <v/>
      </c>
      <c r="M369" s="8" t="str">
        <f t="shared" si="18"/>
        <v/>
      </c>
    </row>
    <row r="370" spans="10:13">
      <c r="J370" t="str">
        <f t="shared" si="16"/>
        <v/>
      </c>
      <c r="K370" t="str">
        <f t="shared" si="17"/>
        <v/>
      </c>
      <c r="M370" s="8" t="str">
        <f t="shared" si="18"/>
        <v/>
      </c>
    </row>
    <row r="371" spans="10:13">
      <c r="J371" t="str">
        <f t="shared" si="16"/>
        <v/>
      </c>
      <c r="K371" t="str">
        <f t="shared" si="17"/>
        <v/>
      </c>
      <c r="M371" s="8" t="str">
        <f t="shared" si="18"/>
        <v/>
      </c>
    </row>
    <row r="372" spans="10:13">
      <c r="J372" t="str">
        <f t="shared" si="16"/>
        <v/>
      </c>
      <c r="K372" t="str">
        <f t="shared" si="17"/>
        <v/>
      </c>
      <c r="M372" s="8" t="str">
        <f t="shared" si="18"/>
        <v/>
      </c>
    </row>
    <row r="373" spans="10:13">
      <c r="J373" t="str">
        <f t="shared" si="16"/>
        <v/>
      </c>
      <c r="K373" t="str">
        <f t="shared" si="17"/>
        <v/>
      </c>
      <c r="M373" s="8" t="str">
        <f t="shared" si="18"/>
        <v/>
      </c>
    </row>
    <row r="374" spans="10:13">
      <c r="J374" t="str">
        <f t="shared" si="16"/>
        <v/>
      </c>
      <c r="K374" t="str">
        <f t="shared" si="17"/>
        <v/>
      </c>
      <c r="M374" s="8" t="str">
        <f t="shared" si="18"/>
        <v/>
      </c>
    </row>
    <row r="375" spans="10:13">
      <c r="J375" t="str">
        <f t="shared" si="16"/>
        <v/>
      </c>
      <c r="K375" t="str">
        <f t="shared" si="17"/>
        <v/>
      </c>
      <c r="M375" s="8" t="str">
        <f t="shared" si="18"/>
        <v/>
      </c>
    </row>
    <row r="376" spans="10:13">
      <c r="J376" t="str">
        <f t="shared" si="16"/>
        <v/>
      </c>
      <c r="K376" t="str">
        <f t="shared" si="17"/>
        <v/>
      </c>
      <c r="M376" s="8" t="str">
        <f t="shared" si="18"/>
        <v/>
      </c>
    </row>
    <row r="377" spans="10:13">
      <c r="J377" t="str">
        <f t="shared" si="16"/>
        <v/>
      </c>
      <c r="K377" t="str">
        <f t="shared" si="17"/>
        <v/>
      </c>
      <c r="M377" s="8" t="str">
        <f t="shared" si="18"/>
        <v/>
      </c>
    </row>
    <row r="378" spans="10:13">
      <c r="J378" t="str">
        <f t="shared" si="16"/>
        <v/>
      </c>
      <c r="K378" t="str">
        <f t="shared" si="17"/>
        <v/>
      </c>
      <c r="M378" s="8" t="str">
        <f t="shared" si="18"/>
        <v/>
      </c>
    </row>
    <row r="379" spans="10:13">
      <c r="J379" t="str">
        <f t="shared" si="16"/>
        <v/>
      </c>
      <c r="K379" t="str">
        <f t="shared" si="17"/>
        <v/>
      </c>
      <c r="M379" s="8" t="str">
        <f t="shared" si="18"/>
        <v/>
      </c>
    </row>
    <row r="380" spans="10:13">
      <c r="J380" t="str">
        <f t="shared" si="16"/>
        <v/>
      </c>
      <c r="K380" t="str">
        <f t="shared" si="17"/>
        <v/>
      </c>
      <c r="M380" s="8" t="str">
        <f t="shared" si="18"/>
        <v/>
      </c>
    </row>
    <row r="381" spans="10:13">
      <c r="J381" t="str">
        <f t="shared" si="16"/>
        <v/>
      </c>
      <c r="K381" t="str">
        <f t="shared" si="17"/>
        <v/>
      </c>
      <c r="M381" s="8" t="str">
        <f t="shared" si="18"/>
        <v/>
      </c>
    </row>
    <row r="382" spans="10:13">
      <c r="J382" t="str">
        <f t="shared" si="16"/>
        <v/>
      </c>
      <c r="K382" t="str">
        <f t="shared" si="17"/>
        <v/>
      </c>
      <c r="M382" s="8" t="str">
        <f t="shared" si="18"/>
        <v/>
      </c>
    </row>
    <row r="383" spans="10:13">
      <c r="J383" t="str">
        <f t="shared" si="16"/>
        <v/>
      </c>
      <c r="K383" t="str">
        <f t="shared" si="17"/>
        <v/>
      </c>
      <c r="M383" s="8" t="str">
        <f t="shared" si="18"/>
        <v/>
      </c>
    </row>
    <row r="384" spans="10:13">
      <c r="J384" t="str">
        <f t="shared" si="16"/>
        <v/>
      </c>
      <c r="K384" t="str">
        <f t="shared" si="17"/>
        <v/>
      </c>
      <c r="M384" s="8" t="str">
        <f t="shared" si="18"/>
        <v/>
      </c>
    </row>
    <row r="385" spans="10:13">
      <c r="J385" t="str">
        <f t="shared" si="16"/>
        <v/>
      </c>
      <c r="K385" t="str">
        <f t="shared" si="17"/>
        <v/>
      </c>
      <c r="M385" s="8" t="str">
        <f t="shared" si="18"/>
        <v/>
      </c>
    </row>
    <row r="386" spans="10:13">
      <c r="J386" t="str">
        <f t="shared" si="16"/>
        <v/>
      </c>
      <c r="K386" t="str">
        <f t="shared" si="17"/>
        <v/>
      </c>
      <c r="M386" s="8" t="str">
        <f t="shared" si="18"/>
        <v/>
      </c>
    </row>
    <row r="387" spans="10:13">
      <c r="J387" t="str">
        <f t="shared" si="16"/>
        <v/>
      </c>
      <c r="K387" t="str">
        <f t="shared" si="17"/>
        <v/>
      </c>
      <c r="M387" s="8" t="str">
        <f t="shared" si="18"/>
        <v/>
      </c>
    </row>
    <row r="388" spans="10:13">
      <c r="J388" t="str">
        <f t="shared" si="16"/>
        <v/>
      </c>
      <c r="K388" t="str">
        <f t="shared" si="17"/>
        <v/>
      </c>
      <c r="M388" s="8" t="str">
        <f t="shared" si="18"/>
        <v/>
      </c>
    </row>
    <row r="389" spans="10:13">
      <c r="J389" t="str">
        <f t="shared" si="16"/>
        <v/>
      </c>
      <c r="K389" t="str">
        <f t="shared" si="17"/>
        <v/>
      </c>
      <c r="M389" s="8" t="str">
        <f t="shared" si="18"/>
        <v/>
      </c>
    </row>
    <row r="390" spans="10:13">
      <c r="J390" t="str">
        <f t="shared" si="16"/>
        <v/>
      </c>
      <c r="K390" t="str">
        <f t="shared" si="17"/>
        <v/>
      </c>
      <c r="M390" s="8" t="str">
        <f t="shared" si="18"/>
        <v/>
      </c>
    </row>
    <row r="391" spans="10:13">
      <c r="J391" t="str">
        <f t="shared" ref="J391:J454" si="19">IF($I391="B","Baixa",IF($I391="M","Média",IF($I391="","","Alta")))</f>
        <v/>
      </c>
      <c r="K391" t="str">
        <f t="shared" ref="K391:K454" si="20">IF(ISBLANK(F391),"",IF(F391="ALI",IF(I391="B",7,IF(I391="M",10,15)),IF(F391="AIE",IF(I391="B",5,IF(I391="M",7,10)),IF(F391="SE",IF(I391="B",4,IF(I391="M",5,7)),IF(OR(F391="EE",F391="CE"),IF(I391="B",3,IF(I391="M",4,6)))))))</f>
        <v/>
      </c>
      <c r="M391" s="8" t="str">
        <f t="shared" si="18"/>
        <v/>
      </c>
    </row>
    <row r="392" spans="10:13">
      <c r="J392" t="str">
        <f t="shared" si="19"/>
        <v/>
      </c>
      <c r="K392" t="str">
        <f t="shared" si="20"/>
        <v/>
      </c>
      <c r="M392" s="8" t="str">
        <f t="shared" ref="M392:M455" si="21">IF(OR(E392="",E392="Refinamento"),"",K392*L392)</f>
        <v/>
      </c>
    </row>
    <row r="393" spans="10:13">
      <c r="J393" t="str">
        <f t="shared" si="19"/>
        <v/>
      </c>
      <c r="K393" t="str">
        <f t="shared" si="20"/>
        <v/>
      </c>
      <c r="M393" s="8" t="str">
        <f t="shared" si="21"/>
        <v/>
      </c>
    </row>
    <row r="394" spans="10:13">
      <c r="J394" t="str">
        <f t="shared" si="19"/>
        <v/>
      </c>
      <c r="K394" t="str">
        <f t="shared" si="20"/>
        <v/>
      </c>
      <c r="M394" s="8" t="str">
        <f t="shared" si="21"/>
        <v/>
      </c>
    </row>
    <row r="395" spans="10:13">
      <c r="J395" t="str">
        <f t="shared" si="19"/>
        <v/>
      </c>
      <c r="K395" t="str">
        <f t="shared" si="20"/>
        <v/>
      </c>
      <c r="M395" s="8" t="str">
        <f t="shared" si="21"/>
        <v/>
      </c>
    </row>
    <row r="396" spans="10:13">
      <c r="J396" t="str">
        <f t="shared" si="19"/>
        <v/>
      </c>
      <c r="K396" t="str">
        <f t="shared" si="20"/>
        <v/>
      </c>
      <c r="M396" s="8" t="str">
        <f t="shared" si="21"/>
        <v/>
      </c>
    </row>
    <row r="397" spans="10:13">
      <c r="J397" t="str">
        <f t="shared" si="19"/>
        <v/>
      </c>
      <c r="K397" t="str">
        <f t="shared" si="20"/>
        <v/>
      </c>
      <c r="M397" s="8" t="str">
        <f t="shared" si="21"/>
        <v/>
      </c>
    </row>
    <row r="398" spans="10:13">
      <c r="J398" t="str">
        <f t="shared" si="19"/>
        <v/>
      </c>
      <c r="K398" t="str">
        <f t="shared" si="20"/>
        <v/>
      </c>
      <c r="M398" s="8" t="str">
        <f t="shared" si="21"/>
        <v/>
      </c>
    </row>
    <row r="399" spans="10:13">
      <c r="J399" t="str">
        <f t="shared" si="19"/>
        <v/>
      </c>
      <c r="K399" t="str">
        <f t="shared" si="20"/>
        <v/>
      </c>
      <c r="M399" s="8" t="str">
        <f t="shared" si="21"/>
        <v/>
      </c>
    </row>
    <row r="400" spans="10:13">
      <c r="J400" t="str">
        <f t="shared" si="19"/>
        <v/>
      </c>
      <c r="K400" t="str">
        <f t="shared" si="20"/>
        <v/>
      </c>
      <c r="M400" s="8" t="str">
        <f t="shared" si="21"/>
        <v/>
      </c>
    </row>
    <row r="401" spans="10:13">
      <c r="J401" t="str">
        <f t="shared" si="19"/>
        <v/>
      </c>
      <c r="K401" t="str">
        <f t="shared" si="20"/>
        <v/>
      </c>
      <c r="M401" s="8" t="str">
        <f t="shared" si="21"/>
        <v/>
      </c>
    </row>
    <row r="402" spans="10:13">
      <c r="J402" t="str">
        <f t="shared" si="19"/>
        <v/>
      </c>
      <c r="K402" t="str">
        <f t="shared" si="20"/>
        <v/>
      </c>
      <c r="M402" s="8" t="str">
        <f t="shared" si="21"/>
        <v/>
      </c>
    </row>
    <row r="403" spans="10:13">
      <c r="J403" t="str">
        <f t="shared" si="19"/>
        <v/>
      </c>
      <c r="K403" t="str">
        <f t="shared" si="20"/>
        <v/>
      </c>
      <c r="M403" s="8" t="str">
        <f t="shared" si="21"/>
        <v/>
      </c>
    </row>
    <row r="404" spans="10:13">
      <c r="J404" t="str">
        <f t="shared" si="19"/>
        <v/>
      </c>
      <c r="K404" t="str">
        <f t="shared" si="20"/>
        <v/>
      </c>
      <c r="M404" s="8" t="str">
        <f t="shared" si="21"/>
        <v/>
      </c>
    </row>
    <row r="405" spans="10:13">
      <c r="J405" t="str">
        <f t="shared" si="19"/>
        <v/>
      </c>
      <c r="K405" t="str">
        <f t="shared" si="20"/>
        <v/>
      </c>
      <c r="M405" s="8" t="str">
        <f t="shared" si="21"/>
        <v/>
      </c>
    </row>
    <row r="406" spans="10:13">
      <c r="J406" t="str">
        <f t="shared" si="19"/>
        <v/>
      </c>
      <c r="K406" t="str">
        <f t="shared" si="20"/>
        <v/>
      </c>
      <c r="M406" s="8" t="str">
        <f t="shared" si="21"/>
        <v/>
      </c>
    </row>
    <row r="407" spans="10:13">
      <c r="J407" t="str">
        <f t="shared" si="19"/>
        <v/>
      </c>
      <c r="K407" t="str">
        <f t="shared" si="20"/>
        <v/>
      </c>
      <c r="M407" s="8" t="str">
        <f t="shared" si="21"/>
        <v/>
      </c>
    </row>
    <row r="408" spans="10:13">
      <c r="J408" t="str">
        <f t="shared" si="19"/>
        <v/>
      </c>
      <c r="K408" t="str">
        <f t="shared" si="20"/>
        <v/>
      </c>
      <c r="M408" s="8" t="str">
        <f t="shared" si="21"/>
        <v/>
      </c>
    </row>
    <row r="409" spans="10:13">
      <c r="J409" t="str">
        <f t="shared" si="19"/>
        <v/>
      </c>
      <c r="K409" t="str">
        <f t="shared" si="20"/>
        <v/>
      </c>
      <c r="M409" s="8" t="str">
        <f t="shared" si="21"/>
        <v/>
      </c>
    </row>
    <row r="410" spans="10:13">
      <c r="J410" t="str">
        <f t="shared" si="19"/>
        <v/>
      </c>
      <c r="K410" t="str">
        <f t="shared" si="20"/>
        <v/>
      </c>
      <c r="M410" s="8" t="str">
        <f t="shared" si="21"/>
        <v/>
      </c>
    </row>
    <row r="411" spans="10:13">
      <c r="J411" t="str">
        <f t="shared" si="19"/>
        <v/>
      </c>
      <c r="K411" t="str">
        <f t="shared" si="20"/>
        <v/>
      </c>
      <c r="M411" s="8" t="str">
        <f t="shared" si="21"/>
        <v/>
      </c>
    </row>
    <row r="412" spans="10:13">
      <c r="J412" t="str">
        <f t="shared" si="19"/>
        <v/>
      </c>
      <c r="K412" t="str">
        <f t="shared" si="20"/>
        <v/>
      </c>
      <c r="M412" s="8" t="str">
        <f t="shared" si="21"/>
        <v/>
      </c>
    </row>
    <row r="413" spans="10:13">
      <c r="J413" t="str">
        <f t="shared" si="19"/>
        <v/>
      </c>
      <c r="K413" t="str">
        <f t="shared" si="20"/>
        <v/>
      </c>
      <c r="M413" s="8" t="str">
        <f t="shared" si="21"/>
        <v/>
      </c>
    </row>
    <row r="414" spans="10:13">
      <c r="J414" t="str">
        <f t="shared" si="19"/>
        <v/>
      </c>
      <c r="K414" t="str">
        <f t="shared" si="20"/>
        <v/>
      </c>
      <c r="M414" s="8" t="str">
        <f t="shared" si="21"/>
        <v/>
      </c>
    </row>
    <row r="415" spans="10:13">
      <c r="J415" t="str">
        <f t="shared" si="19"/>
        <v/>
      </c>
      <c r="K415" t="str">
        <f t="shared" si="20"/>
        <v/>
      </c>
      <c r="M415" s="8" t="str">
        <f t="shared" si="21"/>
        <v/>
      </c>
    </row>
    <row r="416" spans="10:13">
      <c r="J416" t="str">
        <f t="shared" si="19"/>
        <v/>
      </c>
      <c r="K416" t="str">
        <f t="shared" si="20"/>
        <v/>
      </c>
      <c r="M416" s="8" t="str">
        <f t="shared" si="21"/>
        <v/>
      </c>
    </row>
    <row r="417" spans="10:13">
      <c r="J417" t="str">
        <f t="shared" si="19"/>
        <v/>
      </c>
      <c r="K417" t="str">
        <f t="shared" si="20"/>
        <v/>
      </c>
      <c r="M417" s="8" t="str">
        <f t="shared" si="21"/>
        <v/>
      </c>
    </row>
    <row r="418" spans="10:13">
      <c r="J418" t="str">
        <f t="shared" si="19"/>
        <v/>
      </c>
      <c r="K418" t="str">
        <f t="shared" si="20"/>
        <v/>
      </c>
      <c r="M418" s="8" t="str">
        <f t="shared" si="21"/>
        <v/>
      </c>
    </row>
    <row r="419" spans="10:13">
      <c r="J419" t="str">
        <f t="shared" si="19"/>
        <v/>
      </c>
      <c r="K419" t="str">
        <f t="shared" si="20"/>
        <v/>
      </c>
      <c r="M419" s="8" t="str">
        <f t="shared" si="21"/>
        <v/>
      </c>
    </row>
    <row r="420" spans="10:13">
      <c r="J420" t="str">
        <f t="shared" si="19"/>
        <v/>
      </c>
      <c r="K420" t="str">
        <f t="shared" si="20"/>
        <v/>
      </c>
      <c r="M420" s="8" t="str">
        <f t="shared" si="21"/>
        <v/>
      </c>
    </row>
    <row r="421" spans="10:13">
      <c r="J421" t="str">
        <f t="shared" si="19"/>
        <v/>
      </c>
      <c r="K421" t="str">
        <f t="shared" si="20"/>
        <v/>
      </c>
      <c r="M421" s="8" t="str">
        <f t="shared" si="21"/>
        <v/>
      </c>
    </row>
    <row r="422" spans="10:13">
      <c r="J422" t="str">
        <f t="shared" si="19"/>
        <v/>
      </c>
      <c r="K422" t="str">
        <f t="shared" si="20"/>
        <v/>
      </c>
      <c r="M422" s="8" t="str">
        <f t="shared" si="21"/>
        <v/>
      </c>
    </row>
    <row r="423" spans="10:13">
      <c r="J423" t="str">
        <f t="shared" si="19"/>
        <v/>
      </c>
      <c r="K423" t="str">
        <f t="shared" si="20"/>
        <v/>
      </c>
      <c r="M423" s="8" t="str">
        <f t="shared" si="21"/>
        <v/>
      </c>
    </row>
    <row r="424" spans="10:13">
      <c r="J424" t="str">
        <f t="shared" si="19"/>
        <v/>
      </c>
      <c r="K424" t="str">
        <f t="shared" si="20"/>
        <v/>
      </c>
      <c r="M424" s="8" t="str">
        <f t="shared" si="21"/>
        <v/>
      </c>
    </row>
    <row r="425" spans="10:13">
      <c r="J425" t="str">
        <f t="shared" si="19"/>
        <v/>
      </c>
      <c r="K425" t="str">
        <f t="shared" si="20"/>
        <v/>
      </c>
      <c r="M425" s="8" t="str">
        <f t="shared" si="21"/>
        <v/>
      </c>
    </row>
    <row r="426" spans="10:13">
      <c r="J426" t="str">
        <f t="shared" si="19"/>
        <v/>
      </c>
      <c r="K426" t="str">
        <f t="shared" si="20"/>
        <v/>
      </c>
      <c r="M426" s="8" t="str">
        <f t="shared" si="21"/>
        <v/>
      </c>
    </row>
    <row r="427" spans="10:13">
      <c r="J427" t="str">
        <f t="shared" si="19"/>
        <v/>
      </c>
      <c r="K427" t="str">
        <f t="shared" si="20"/>
        <v/>
      </c>
      <c r="M427" s="8" t="str">
        <f t="shared" si="21"/>
        <v/>
      </c>
    </row>
    <row r="428" spans="10:13">
      <c r="J428" t="str">
        <f t="shared" si="19"/>
        <v/>
      </c>
      <c r="K428" t="str">
        <f t="shared" si="20"/>
        <v/>
      </c>
      <c r="M428" s="8" t="str">
        <f t="shared" si="21"/>
        <v/>
      </c>
    </row>
    <row r="429" spans="10:13">
      <c r="J429" t="str">
        <f t="shared" si="19"/>
        <v/>
      </c>
      <c r="K429" t="str">
        <f t="shared" si="20"/>
        <v/>
      </c>
      <c r="M429" s="8" t="str">
        <f t="shared" si="21"/>
        <v/>
      </c>
    </row>
    <row r="430" spans="10:13">
      <c r="J430" t="str">
        <f t="shared" si="19"/>
        <v/>
      </c>
      <c r="K430" t="str">
        <f t="shared" si="20"/>
        <v/>
      </c>
      <c r="M430" s="8" t="str">
        <f t="shared" si="21"/>
        <v/>
      </c>
    </row>
    <row r="431" spans="10:13">
      <c r="J431" t="str">
        <f t="shared" si="19"/>
        <v/>
      </c>
      <c r="K431" t="str">
        <f t="shared" si="20"/>
        <v/>
      </c>
      <c r="M431" s="8" t="str">
        <f t="shared" si="21"/>
        <v/>
      </c>
    </row>
    <row r="432" spans="10:13">
      <c r="J432" t="str">
        <f t="shared" si="19"/>
        <v/>
      </c>
      <c r="K432" t="str">
        <f t="shared" si="20"/>
        <v/>
      </c>
      <c r="M432" s="8" t="str">
        <f t="shared" si="21"/>
        <v/>
      </c>
    </row>
    <row r="433" spans="10:13">
      <c r="J433" t="str">
        <f t="shared" si="19"/>
        <v/>
      </c>
      <c r="K433" t="str">
        <f t="shared" si="20"/>
        <v/>
      </c>
      <c r="M433" s="8" t="str">
        <f t="shared" si="21"/>
        <v/>
      </c>
    </row>
    <row r="434" spans="10:13">
      <c r="J434" t="str">
        <f t="shared" si="19"/>
        <v/>
      </c>
      <c r="K434" t="str">
        <f t="shared" si="20"/>
        <v/>
      </c>
      <c r="M434" s="8" t="str">
        <f t="shared" si="21"/>
        <v/>
      </c>
    </row>
    <row r="435" spans="10:13">
      <c r="J435" t="str">
        <f t="shared" si="19"/>
        <v/>
      </c>
      <c r="K435" t="str">
        <f t="shared" si="20"/>
        <v/>
      </c>
      <c r="M435" s="8" t="str">
        <f t="shared" si="21"/>
        <v/>
      </c>
    </row>
    <row r="436" spans="10:13">
      <c r="J436" t="str">
        <f t="shared" si="19"/>
        <v/>
      </c>
      <c r="K436" t="str">
        <f t="shared" si="20"/>
        <v/>
      </c>
      <c r="M436" s="8" t="str">
        <f t="shared" si="21"/>
        <v/>
      </c>
    </row>
    <row r="437" spans="10:13">
      <c r="J437" t="str">
        <f t="shared" si="19"/>
        <v/>
      </c>
      <c r="K437" t="str">
        <f t="shared" si="20"/>
        <v/>
      </c>
      <c r="M437" s="8" t="str">
        <f t="shared" si="21"/>
        <v/>
      </c>
    </row>
    <row r="438" spans="10:13">
      <c r="J438" t="str">
        <f t="shared" si="19"/>
        <v/>
      </c>
      <c r="K438" t="str">
        <f t="shared" si="20"/>
        <v/>
      </c>
      <c r="M438" s="8" t="str">
        <f t="shared" si="21"/>
        <v/>
      </c>
    </row>
    <row r="439" spans="10:13">
      <c r="J439" t="str">
        <f t="shared" si="19"/>
        <v/>
      </c>
      <c r="K439" t="str">
        <f t="shared" si="20"/>
        <v/>
      </c>
      <c r="M439" s="8" t="str">
        <f t="shared" si="21"/>
        <v/>
      </c>
    </row>
    <row r="440" spans="10:13">
      <c r="J440" t="str">
        <f t="shared" si="19"/>
        <v/>
      </c>
      <c r="K440" t="str">
        <f t="shared" si="20"/>
        <v/>
      </c>
      <c r="M440" s="8" t="str">
        <f t="shared" si="21"/>
        <v/>
      </c>
    </row>
    <row r="441" spans="10:13">
      <c r="J441" t="str">
        <f t="shared" si="19"/>
        <v/>
      </c>
      <c r="K441" t="str">
        <f t="shared" si="20"/>
        <v/>
      </c>
      <c r="M441" s="8" t="str">
        <f t="shared" si="21"/>
        <v/>
      </c>
    </row>
    <row r="442" spans="10:13">
      <c r="J442" t="str">
        <f t="shared" si="19"/>
        <v/>
      </c>
      <c r="K442" t="str">
        <f t="shared" si="20"/>
        <v/>
      </c>
      <c r="M442" s="8" t="str">
        <f t="shared" si="21"/>
        <v/>
      </c>
    </row>
    <row r="443" spans="10:13">
      <c r="J443" t="str">
        <f t="shared" si="19"/>
        <v/>
      </c>
      <c r="K443" t="str">
        <f t="shared" si="20"/>
        <v/>
      </c>
      <c r="M443" s="8" t="str">
        <f t="shared" si="21"/>
        <v/>
      </c>
    </row>
    <row r="444" spans="10:13">
      <c r="J444" t="str">
        <f t="shared" si="19"/>
        <v/>
      </c>
      <c r="K444" t="str">
        <f t="shared" si="20"/>
        <v/>
      </c>
      <c r="M444" s="8" t="str">
        <f t="shared" si="21"/>
        <v/>
      </c>
    </row>
    <row r="445" spans="10:13">
      <c r="J445" t="str">
        <f t="shared" si="19"/>
        <v/>
      </c>
      <c r="K445" t="str">
        <f t="shared" si="20"/>
        <v/>
      </c>
      <c r="M445" s="8" t="str">
        <f t="shared" si="21"/>
        <v/>
      </c>
    </row>
    <row r="446" spans="10:13">
      <c r="J446" t="str">
        <f t="shared" si="19"/>
        <v/>
      </c>
      <c r="K446" t="str">
        <f t="shared" si="20"/>
        <v/>
      </c>
      <c r="M446" s="8" t="str">
        <f t="shared" si="21"/>
        <v/>
      </c>
    </row>
    <row r="447" spans="10:13">
      <c r="J447" t="str">
        <f t="shared" si="19"/>
        <v/>
      </c>
      <c r="K447" t="str">
        <f t="shared" si="20"/>
        <v/>
      </c>
      <c r="M447" s="8" t="str">
        <f t="shared" si="21"/>
        <v/>
      </c>
    </row>
    <row r="448" spans="10:13">
      <c r="J448" t="str">
        <f t="shared" si="19"/>
        <v/>
      </c>
      <c r="K448" t="str">
        <f t="shared" si="20"/>
        <v/>
      </c>
      <c r="M448" s="8" t="str">
        <f t="shared" si="21"/>
        <v/>
      </c>
    </row>
    <row r="449" spans="10:13">
      <c r="J449" t="str">
        <f t="shared" si="19"/>
        <v/>
      </c>
      <c r="K449" t="str">
        <f t="shared" si="20"/>
        <v/>
      </c>
      <c r="M449" s="8" t="str">
        <f t="shared" si="21"/>
        <v/>
      </c>
    </row>
    <row r="450" spans="10:13">
      <c r="J450" t="str">
        <f t="shared" si="19"/>
        <v/>
      </c>
      <c r="K450" t="str">
        <f t="shared" si="20"/>
        <v/>
      </c>
      <c r="M450" s="8" t="str">
        <f t="shared" si="21"/>
        <v/>
      </c>
    </row>
    <row r="451" spans="10:13">
      <c r="J451" t="str">
        <f t="shared" si="19"/>
        <v/>
      </c>
      <c r="K451" t="str">
        <f t="shared" si="20"/>
        <v/>
      </c>
      <c r="M451" s="8" t="str">
        <f t="shared" si="21"/>
        <v/>
      </c>
    </row>
    <row r="452" spans="10:13">
      <c r="J452" t="str">
        <f t="shared" si="19"/>
        <v/>
      </c>
      <c r="K452" t="str">
        <f t="shared" si="20"/>
        <v/>
      </c>
      <c r="M452" s="8" t="str">
        <f t="shared" si="21"/>
        <v/>
      </c>
    </row>
    <row r="453" spans="10:13">
      <c r="J453" t="str">
        <f t="shared" si="19"/>
        <v/>
      </c>
      <c r="K453" t="str">
        <f t="shared" si="20"/>
        <v/>
      </c>
      <c r="M453" s="8" t="str">
        <f t="shared" si="21"/>
        <v/>
      </c>
    </row>
    <row r="454" spans="10:13">
      <c r="J454" t="str">
        <f t="shared" si="19"/>
        <v/>
      </c>
      <c r="K454" t="str">
        <f t="shared" si="20"/>
        <v/>
      </c>
      <c r="M454" s="8" t="str">
        <f t="shared" si="21"/>
        <v/>
      </c>
    </row>
    <row r="455" spans="10:13">
      <c r="J455" t="str">
        <f t="shared" ref="J455:J512" si="22">IF($I455="B","Baixa",IF($I455="M","Média",IF($I455="","","Alta")))</f>
        <v/>
      </c>
      <c r="K455" t="str">
        <f t="shared" ref="K455:K512" si="23">IF(ISBLANK(F455),"",IF(F455="ALI",IF(I455="B",7,IF(I455="M",10,15)),IF(F455="AIE",IF(I455="B",5,IF(I455="M",7,10)),IF(F455="SE",IF(I455="B",4,IF(I455="M",5,7)),IF(OR(F455="EE",F455="CE"),IF(I455="B",3,IF(I455="M",4,6)))))))</f>
        <v/>
      </c>
      <c r="M455" s="8" t="str">
        <f t="shared" si="21"/>
        <v/>
      </c>
    </row>
    <row r="456" spans="10:13">
      <c r="J456" t="str">
        <f t="shared" si="22"/>
        <v/>
      </c>
      <c r="K456" t="str">
        <f t="shared" si="23"/>
        <v/>
      </c>
      <c r="M456" s="8" t="str">
        <f t="shared" ref="M456:M512" si="24">IF(OR(E456="",E456="Refinamento"),"",K456*L456)</f>
        <v/>
      </c>
    </row>
    <row r="457" spans="10:13">
      <c r="J457" t="str">
        <f t="shared" si="22"/>
        <v/>
      </c>
      <c r="K457" t="str">
        <f t="shared" si="23"/>
        <v/>
      </c>
      <c r="M457" s="8" t="str">
        <f t="shared" si="24"/>
        <v/>
      </c>
    </row>
    <row r="458" spans="10:13">
      <c r="J458" t="str">
        <f t="shared" si="22"/>
        <v/>
      </c>
      <c r="K458" t="str">
        <f t="shared" si="23"/>
        <v/>
      </c>
      <c r="M458" s="8" t="str">
        <f t="shared" si="24"/>
        <v/>
      </c>
    </row>
    <row r="459" spans="10:13">
      <c r="J459" t="str">
        <f t="shared" si="22"/>
        <v/>
      </c>
      <c r="K459" t="str">
        <f t="shared" si="23"/>
        <v/>
      </c>
      <c r="M459" s="8" t="str">
        <f t="shared" si="24"/>
        <v/>
      </c>
    </row>
    <row r="460" spans="10:13">
      <c r="J460" t="str">
        <f t="shared" si="22"/>
        <v/>
      </c>
      <c r="K460" t="str">
        <f t="shared" si="23"/>
        <v/>
      </c>
      <c r="M460" s="8" t="str">
        <f t="shared" si="24"/>
        <v/>
      </c>
    </row>
    <row r="461" spans="10:13">
      <c r="J461" t="str">
        <f t="shared" si="22"/>
        <v/>
      </c>
      <c r="K461" t="str">
        <f t="shared" si="23"/>
        <v/>
      </c>
      <c r="M461" s="8" t="str">
        <f t="shared" si="24"/>
        <v/>
      </c>
    </row>
    <row r="462" spans="10:13">
      <c r="J462" t="str">
        <f t="shared" si="22"/>
        <v/>
      </c>
      <c r="K462" t="str">
        <f t="shared" si="23"/>
        <v/>
      </c>
      <c r="M462" s="8" t="str">
        <f t="shared" si="24"/>
        <v/>
      </c>
    </row>
    <row r="463" spans="10:13">
      <c r="J463" t="str">
        <f t="shared" si="22"/>
        <v/>
      </c>
      <c r="K463" t="str">
        <f t="shared" si="23"/>
        <v/>
      </c>
      <c r="M463" s="8" t="str">
        <f t="shared" si="24"/>
        <v/>
      </c>
    </row>
    <row r="464" spans="10:13">
      <c r="J464" t="str">
        <f t="shared" si="22"/>
        <v/>
      </c>
      <c r="K464" t="str">
        <f t="shared" si="23"/>
        <v/>
      </c>
      <c r="M464" s="8" t="str">
        <f t="shared" si="24"/>
        <v/>
      </c>
    </row>
    <row r="465" spans="10:13">
      <c r="J465" t="str">
        <f t="shared" si="22"/>
        <v/>
      </c>
      <c r="K465" t="str">
        <f t="shared" si="23"/>
        <v/>
      </c>
      <c r="M465" s="8" t="str">
        <f t="shared" si="24"/>
        <v/>
      </c>
    </row>
    <row r="466" spans="10:13">
      <c r="J466" t="str">
        <f t="shared" si="22"/>
        <v/>
      </c>
      <c r="K466" t="str">
        <f t="shared" si="23"/>
        <v/>
      </c>
      <c r="M466" s="8" t="str">
        <f t="shared" si="24"/>
        <v/>
      </c>
    </row>
    <row r="467" spans="10:13">
      <c r="J467" t="str">
        <f t="shared" si="22"/>
        <v/>
      </c>
      <c r="K467" t="str">
        <f t="shared" si="23"/>
        <v/>
      </c>
      <c r="M467" s="8" t="str">
        <f t="shared" si="24"/>
        <v/>
      </c>
    </row>
    <row r="468" spans="10:13">
      <c r="J468" t="str">
        <f t="shared" si="22"/>
        <v/>
      </c>
      <c r="K468" t="str">
        <f t="shared" si="23"/>
        <v/>
      </c>
      <c r="M468" s="8" t="str">
        <f t="shared" si="24"/>
        <v/>
      </c>
    </row>
    <row r="469" spans="10:13">
      <c r="J469" t="str">
        <f t="shared" si="22"/>
        <v/>
      </c>
      <c r="K469" t="str">
        <f t="shared" si="23"/>
        <v/>
      </c>
      <c r="M469" s="8" t="str">
        <f t="shared" si="24"/>
        <v/>
      </c>
    </row>
    <row r="470" spans="10:13">
      <c r="J470" t="str">
        <f t="shared" si="22"/>
        <v/>
      </c>
      <c r="K470" t="str">
        <f t="shared" si="23"/>
        <v/>
      </c>
      <c r="M470" s="8" t="str">
        <f t="shared" si="24"/>
        <v/>
      </c>
    </row>
    <row r="471" spans="10:13">
      <c r="J471" t="str">
        <f t="shared" si="22"/>
        <v/>
      </c>
      <c r="K471" t="str">
        <f t="shared" si="23"/>
        <v/>
      </c>
      <c r="M471" s="8" t="str">
        <f t="shared" si="24"/>
        <v/>
      </c>
    </row>
    <row r="472" spans="10:13">
      <c r="J472" t="str">
        <f t="shared" si="22"/>
        <v/>
      </c>
      <c r="K472" t="str">
        <f t="shared" si="23"/>
        <v/>
      </c>
      <c r="M472" s="8" t="str">
        <f t="shared" si="24"/>
        <v/>
      </c>
    </row>
    <row r="473" spans="10:13">
      <c r="J473" t="str">
        <f t="shared" si="22"/>
        <v/>
      </c>
      <c r="K473" t="str">
        <f t="shared" si="23"/>
        <v/>
      </c>
      <c r="M473" s="8" t="str">
        <f t="shared" si="24"/>
        <v/>
      </c>
    </row>
    <row r="474" spans="10:13">
      <c r="J474" t="str">
        <f t="shared" si="22"/>
        <v/>
      </c>
      <c r="K474" t="str">
        <f t="shared" si="23"/>
        <v/>
      </c>
      <c r="M474" s="8" t="str">
        <f t="shared" si="24"/>
        <v/>
      </c>
    </row>
    <row r="475" spans="10:13">
      <c r="J475" t="str">
        <f t="shared" si="22"/>
        <v/>
      </c>
      <c r="K475" t="str">
        <f t="shared" si="23"/>
        <v/>
      </c>
      <c r="M475" s="8" t="str">
        <f t="shared" si="24"/>
        <v/>
      </c>
    </row>
    <row r="476" spans="10:13">
      <c r="J476" t="str">
        <f t="shared" si="22"/>
        <v/>
      </c>
      <c r="K476" t="str">
        <f t="shared" si="23"/>
        <v/>
      </c>
      <c r="M476" s="8" t="str">
        <f t="shared" si="24"/>
        <v/>
      </c>
    </row>
    <row r="477" spans="10:13">
      <c r="J477" t="str">
        <f t="shared" si="22"/>
        <v/>
      </c>
      <c r="K477" t="str">
        <f t="shared" si="23"/>
        <v/>
      </c>
      <c r="M477" s="8" t="str">
        <f t="shared" si="24"/>
        <v/>
      </c>
    </row>
    <row r="478" spans="10:13">
      <c r="J478" t="str">
        <f t="shared" si="22"/>
        <v/>
      </c>
      <c r="K478" t="str">
        <f t="shared" si="23"/>
        <v/>
      </c>
      <c r="M478" s="8" t="str">
        <f t="shared" si="24"/>
        <v/>
      </c>
    </row>
    <row r="479" spans="10:13">
      <c r="J479" t="str">
        <f t="shared" si="22"/>
        <v/>
      </c>
      <c r="K479" t="str">
        <f t="shared" si="23"/>
        <v/>
      </c>
      <c r="M479" s="8" t="str">
        <f t="shared" si="24"/>
        <v/>
      </c>
    </row>
    <row r="480" spans="10:13">
      <c r="J480" t="str">
        <f t="shared" si="22"/>
        <v/>
      </c>
      <c r="K480" t="str">
        <f t="shared" si="23"/>
        <v/>
      </c>
      <c r="M480" s="8" t="str">
        <f t="shared" si="24"/>
        <v/>
      </c>
    </row>
    <row r="481" spans="10:13">
      <c r="J481" t="str">
        <f t="shared" si="22"/>
        <v/>
      </c>
      <c r="K481" t="str">
        <f t="shared" si="23"/>
        <v/>
      </c>
      <c r="M481" s="8" t="str">
        <f t="shared" si="24"/>
        <v/>
      </c>
    </row>
    <row r="482" spans="10:13">
      <c r="J482" t="str">
        <f t="shared" si="22"/>
        <v/>
      </c>
      <c r="K482" t="str">
        <f t="shared" si="23"/>
        <v/>
      </c>
      <c r="M482" s="8" t="str">
        <f t="shared" si="24"/>
        <v/>
      </c>
    </row>
    <row r="483" spans="10:13">
      <c r="J483" t="str">
        <f t="shared" si="22"/>
        <v/>
      </c>
      <c r="K483" t="str">
        <f t="shared" si="23"/>
        <v/>
      </c>
      <c r="M483" s="8" t="str">
        <f t="shared" si="24"/>
        <v/>
      </c>
    </row>
    <row r="484" spans="10:13">
      <c r="J484" t="str">
        <f t="shared" si="22"/>
        <v/>
      </c>
      <c r="K484" t="str">
        <f t="shared" si="23"/>
        <v/>
      </c>
      <c r="M484" s="8" t="str">
        <f t="shared" si="24"/>
        <v/>
      </c>
    </row>
    <row r="485" spans="10:13">
      <c r="J485" t="str">
        <f t="shared" si="22"/>
        <v/>
      </c>
      <c r="K485" t="str">
        <f t="shared" si="23"/>
        <v/>
      </c>
      <c r="M485" s="8" t="str">
        <f t="shared" si="24"/>
        <v/>
      </c>
    </row>
    <row r="486" spans="10:13">
      <c r="J486" t="str">
        <f t="shared" si="22"/>
        <v/>
      </c>
      <c r="K486" t="str">
        <f t="shared" si="23"/>
        <v/>
      </c>
      <c r="M486" s="8" t="str">
        <f t="shared" si="24"/>
        <v/>
      </c>
    </row>
    <row r="487" spans="10:13">
      <c r="J487" t="str">
        <f t="shared" si="22"/>
        <v/>
      </c>
      <c r="K487" t="str">
        <f t="shared" si="23"/>
        <v/>
      </c>
      <c r="M487" s="8" t="str">
        <f t="shared" si="24"/>
        <v/>
      </c>
    </row>
    <row r="488" spans="10:13">
      <c r="J488" t="str">
        <f t="shared" si="22"/>
        <v/>
      </c>
      <c r="K488" t="str">
        <f t="shared" si="23"/>
        <v/>
      </c>
      <c r="M488" s="8" t="str">
        <f t="shared" si="24"/>
        <v/>
      </c>
    </row>
    <row r="489" spans="10:13">
      <c r="J489" t="str">
        <f t="shared" si="22"/>
        <v/>
      </c>
      <c r="K489" t="str">
        <f t="shared" si="23"/>
        <v/>
      </c>
      <c r="M489" s="8" t="str">
        <f t="shared" si="24"/>
        <v/>
      </c>
    </row>
    <row r="490" spans="10:13">
      <c r="J490" t="str">
        <f t="shared" si="22"/>
        <v/>
      </c>
      <c r="K490" t="str">
        <f t="shared" si="23"/>
        <v/>
      </c>
      <c r="M490" s="8" t="str">
        <f t="shared" si="24"/>
        <v/>
      </c>
    </row>
    <row r="491" spans="10:13">
      <c r="J491" t="str">
        <f t="shared" si="22"/>
        <v/>
      </c>
      <c r="K491" t="str">
        <f t="shared" si="23"/>
        <v/>
      </c>
      <c r="M491" s="8" t="str">
        <f t="shared" si="24"/>
        <v/>
      </c>
    </row>
    <row r="492" spans="10:13">
      <c r="J492" t="str">
        <f t="shared" si="22"/>
        <v/>
      </c>
      <c r="K492" t="str">
        <f t="shared" si="23"/>
        <v/>
      </c>
      <c r="M492" s="8" t="str">
        <f t="shared" si="24"/>
        <v/>
      </c>
    </row>
    <row r="493" spans="10:13">
      <c r="J493" t="str">
        <f t="shared" si="22"/>
        <v/>
      </c>
      <c r="K493" t="str">
        <f t="shared" si="23"/>
        <v/>
      </c>
      <c r="M493" s="8" t="str">
        <f t="shared" si="24"/>
        <v/>
      </c>
    </row>
    <row r="494" spans="10:13">
      <c r="J494" t="str">
        <f t="shared" si="22"/>
        <v/>
      </c>
      <c r="K494" t="str">
        <f t="shared" si="23"/>
        <v/>
      </c>
      <c r="M494" s="8" t="str">
        <f t="shared" si="24"/>
        <v/>
      </c>
    </row>
    <row r="495" spans="10:13">
      <c r="J495" t="str">
        <f t="shared" si="22"/>
        <v/>
      </c>
      <c r="K495" t="str">
        <f t="shared" si="23"/>
        <v/>
      </c>
      <c r="M495" s="8" t="str">
        <f t="shared" si="24"/>
        <v/>
      </c>
    </row>
    <row r="496" spans="10:13">
      <c r="J496" t="str">
        <f t="shared" si="22"/>
        <v/>
      </c>
      <c r="K496" t="str">
        <f t="shared" si="23"/>
        <v/>
      </c>
      <c r="M496" s="8" t="str">
        <f t="shared" si="24"/>
        <v/>
      </c>
    </row>
    <row r="497" spans="10:13">
      <c r="J497" t="str">
        <f t="shared" si="22"/>
        <v/>
      </c>
      <c r="K497" t="str">
        <f t="shared" si="23"/>
        <v/>
      </c>
      <c r="M497" s="8" t="str">
        <f t="shared" si="24"/>
        <v/>
      </c>
    </row>
    <row r="498" spans="10:13">
      <c r="J498" t="str">
        <f t="shared" si="22"/>
        <v/>
      </c>
      <c r="K498" t="str">
        <f t="shared" si="23"/>
        <v/>
      </c>
      <c r="M498" s="8" t="str">
        <f t="shared" si="24"/>
        <v/>
      </c>
    </row>
    <row r="499" spans="10:13">
      <c r="J499" t="str">
        <f t="shared" si="22"/>
        <v/>
      </c>
      <c r="K499" t="str">
        <f t="shared" si="23"/>
        <v/>
      </c>
      <c r="M499" s="8" t="str">
        <f t="shared" si="24"/>
        <v/>
      </c>
    </row>
    <row r="500" spans="10:13">
      <c r="J500" t="str">
        <f t="shared" si="22"/>
        <v/>
      </c>
      <c r="K500" t="str">
        <f t="shared" si="23"/>
        <v/>
      </c>
      <c r="M500" s="8" t="str">
        <f t="shared" si="24"/>
        <v/>
      </c>
    </row>
    <row r="501" spans="10:13">
      <c r="J501" t="str">
        <f t="shared" si="22"/>
        <v/>
      </c>
      <c r="K501" t="str">
        <f t="shared" si="23"/>
        <v/>
      </c>
      <c r="M501" s="8" t="str">
        <f t="shared" si="24"/>
        <v/>
      </c>
    </row>
    <row r="502" spans="10:13">
      <c r="J502" t="str">
        <f t="shared" si="22"/>
        <v/>
      </c>
      <c r="K502" t="str">
        <f t="shared" si="23"/>
        <v/>
      </c>
      <c r="M502" s="8" t="str">
        <f t="shared" si="24"/>
        <v/>
      </c>
    </row>
    <row r="503" spans="10:13">
      <c r="J503" t="str">
        <f t="shared" si="22"/>
        <v/>
      </c>
      <c r="K503" t="str">
        <f t="shared" si="23"/>
        <v/>
      </c>
      <c r="M503" s="8" t="str">
        <f t="shared" si="24"/>
        <v/>
      </c>
    </row>
    <row r="504" spans="10:13">
      <c r="J504" t="str">
        <f t="shared" si="22"/>
        <v/>
      </c>
      <c r="K504" t="str">
        <f t="shared" si="23"/>
        <v/>
      </c>
      <c r="M504" s="8" t="str">
        <f t="shared" si="24"/>
        <v/>
      </c>
    </row>
    <row r="505" spans="10:13">
      <c r="J505" t="str">
        <f t="shared" si="22"/>
        <v/>
      </c>
      <c r="K505" t="str">
        <f t="shared" si="23"/>
        <v/>
      </c>
      <c r="M505" s="8" t="str">
        <f t="shared" si="24"/>
        <v/>
      </c>
    </row>
    <row r="506" spans="10:13">
      <c r="J506" t="str">
        <f t="shared" si="22"/>
        <v/>
      </c>
      <c r="K506" t="str">
        <f t="shared" si="23"/>
        <v/>
      </c>
      <c r="M506" s="8" t="str">
        <f t="shared" si="24"/>
        <v/>
      </c>
    </row>
    <row r="507" spans="10:13">
      <c r="J507" t="str">
        <f t="shared" si="22"/>
        <v/>
      </c>
      <c r="K507" t="str">
        <f t="shared" si="23"/>
        <v/>
      </c>
      <c r="M507" s="8" t="str">
        <f t="shared" si="24"/>
        <v/>
      </c>
    </row>
    <row r="508" spans="10:13">
      <c r="J508" t="str">
        <f t="shared" si="22"/>
        <v/>
      </c>
      <c r="K508" t="str">
        <f t="shared" si="23"/>
        <v/>
      </c>
      <c r="M508" s="8" t="str">
        <f t="shared" si="24"/>
        <v/>
      </c>
    </row>
    <row r="509" spans="10:13">
      <c r="J509" t="str">
        <f t="shared" si="22"/>
        <v/>
      </c>
      <c r="K509" t="str">
        <f t="shared" si="23"/>
        <v/>
      </c>
      <c r="M509" s="8" t="str">
        <f t="shared" si="24"/>
        <v/>
      </c>
    </row>
    <row r="510" spans="10:13">
      <c r="J510" t="str">
        <f t="shared" si="22"/>
        <v/>
      </c>
      <c r="K510" t="str">
        <f t="shared" si="23"/>
        <v/>
      </c>
      <c r="M510" s="8" t="str">
        <f t="shared" si="24"/>
        <v/>
      </c>
    </row>
    <row r="511" spans="10:13">
      <c r="J511" t="str">
        <f t="shared" si="22"/>
        <v/>
      </c>
      <c r="K511" t="str">
        <f t="shared" si="23"/>
        <v/>
      </c>
      <c r="M511" s="8" t="str">
        <f t="shared" si="24"/>
        <v/>
      </c>
    </row>
    <row r="512" spans="10:13">
      <c r="J512" t="str">
        <f t="shared" si="22"/>
        <v/>
      </c>
      <c r="K512" t="str">
        <f t="shared" si="23"/>
        <v/>
      </c>
      <c r="M512" s="8" t="str">
        <f t="shared" si="24"/>
        <v/>
      </c>
    </row>
  </sheetData>
  <mergeCells count="5">
    <mergeCell ref="A4:F4"/>
    <mergeCell ref="G4:M4"/>
    <mergeCell ref="A5:C5"/>
    <mergeCell ref="E5:F5"/>
    <mergeCell ref="G5:M5"/>
  </mergeCells>
  <dataValidations count="13">
    <dataValidation type="list" allowBlank="1" showInputMessage="1" showErrorMessage="1" errorTitle="Fator inválido" error="Informe o Fator conforme Roteiros SISP 2.2 e de Métricas para Aquisição Ágil da Iplanrio." promptTitle="Fator de Ajuste" prompt="Fator de Ajuste a ser aplicado conforme Roteiro SISP 2.2 ou Roteiro de Métricas para Aquisição Agil da Iplanrio (Alteração, Exclusão, Manutenções Não Funcionais, Componente, Documentação Complementar...) aos Pontos de Função calculados conforme CPM 4.3.1." sqref="L7:L512">
      <formula1>fatorajuste</formula1>
    </dataValidation>
    <dataValidation type="whole" allowBlank="1" showInputMessage="1" showErrorMessage="1" errorTitle="Número Inválido" error="Informe total entre 1 e 48." promptTitle="Arquivos ou Registros Lógicos" prompt="Informe Total de Arquivos Lógicos ou Tipos de Registros Lógicos Referenciados, conforme o Tipo (ALI, AIE, EE, SE, CE). No campo de Comentário, informe número sequencial para cada descrição única e clara de Arquivo ou Registro referenciado. " sqref="H7:H512">
      <formula1>1</formula1>
      <formula2>48</formula2>
    </dataValidation>
    <dataValidation type="whole" allowBlank="1" showInputMessage="1" showErrorMessage="1" errorTitle="Nùmero " error="Número entre 1 e 256." promptTitle="Dados Elementares Referenciados" prompt="Informe número máximo 256. No campo de Comentário, informe número sequencial e a descrição clara de todos os atributos das entidades que estão sendo processados. Quando for EE, CE, SE inclua mais um item para a mensagem e outro para ação." sqref="G7:G512">
      <formula1>1</formula1>
      <formula2>256</formula2>
    </dataValidation>
    <dataValidation type="list" allowBlank="1" showInputMessage="1" showErrorMessage="1" errorTitle="Tipo" error="Informe o tipo da lista. Caso seja necessário informar Não se Aplica consulte a Iplanrio/DSI, descrevendo a necessidade." promptTitle="Grupo Dados / Processo Elementar" prompt="Grupo de Dados ou informações de controle (ALI, AIE) ou Processo elementar EE, CE, SE) conforme definido no MAnual CPM 4.3.1 ou superior do IFPUG." sqref="F7">
      <formula1>tipofuncao</formula1>
    </dataValidation>
    <dataValidation type="list" errorStyle="warning" allowBlank="1" showInputMessage="1" showErrorMessage="1" errorTitle="Tipo de Contagem" error="Selecione um tipo de contagem da Lista" promptTitle="Tipo de Contagem" prompt="Informe Tipo de Contagem conforme Manual CPM 4.3.1, Roteiro do SISP 2.2, Roteiro de Métricas para Aquisição Ágil da Iplanrio. PROJETO para criação inicial, MELHORIA para Alteração ou Exclusão em Releases anteriores ou MANUT.NÃO FUNCIONAL ou DOCUMENTAÇÂO." sqref="D7">
      <formula1>tipocontagem</formula1>
    </dataValidation>
    <dataValidation type="list" allowBlank="1" showInputMessage="1" showErrorMessage="1" errorTitle="Categoria" error="Informe a categoria disponivel na lista" promptTitle="Categoria" prompt="Informe categoria conforme o estágio do Grupo de Dados ou Processo Elementar. Inicialmente INCLUIR, se alterado dentro da release, REFINAMENTO, se excluido dentro da release EXCLUIR. Incluido em release anterior, ALTERAR ou EXCLUIR conforme o caso.  " sqref="E7">
      <formula1>categoria</formula1>
    </dataValidation>
    <dataValidation type="list" errorStyle="warning" allowBlank="1" showInputMessage="1" showErrorMessage="1" errorTitle="Tipo de Contagem" error="Selecione um tipo de contagem da Lista" promptTitle="Tipo de Contagem" prompt="Informe o Tipo de Contagem constante na lista, alinhado ao Manual CPM 4.3.1 ou superior, ao Roteiro do SISP 2.2 ou superior e ao Roteiro de Métricas para Aquisição Ágil da Iplanrio" sqref="D8:D512">
      <formula1>tipocontagem</formula1>
    </dataValidation>
    <dataValidation type="textLength" errorStyle="warning" allowBlank="1" showInputMessage="1" showErrorMessage="1" errorTitle="Tamanho máximo da Descrição " error="A descrição deve ter no máximo 128 caracteres." promptTitle="Item identificado e contado" prompt="Descreva como Grupo de Dados, a entidade do dominio de negócio em sistematização ou interligado._x000a_Descreva como Processo Elementar, a operação básica (Incluir, Alterar, Excluir, Consultar, Listar....) a ser executada pelo sistema ou usuário._x000a_" sqref="C7:C512">
      <formula1>1</formula1>
      <formula2>128</formula2>
    </dataValidation>
    <dataValidation type="textLength" errorStyle="warning" allowBlank="1" showInputMessage="1" showErrorMessage="1" errorTitle="Informar História no Padrão" error="A história deve ter no máximo 1024 caracteres" promptTitle="História de Usuário" prompt="Descreva a história detalhamente para identificação e contagem dos Processos Elementares e Grupo de Dados correspondentes._x000a_A história deve estar no padrão : &quot;PARA&quot; necessidade de negócio &quot;COMO&quot; perfil de usuário &quot;QUERO&quot; descrição do requisito funcional." sqref="B7:B512">
      <formula1>1</formula1>
      <formula2>1024</formula2>
    </dataValidation>
    <dataValidation type="whole" allowBlank="1" showInputMessage="1" showErrorMessage="1" errorTitle="Número de Sprint" error="Número de Sprint entre 1 e 32. Necessitando número maior que 32 informe a IPLANRIO/DSI" promptTitle="Número da Sprint" prompt="Informe o número da Sprint entre 1 e 32" sqref="A7:A512">
      <formula1>1</formula1>
      <formula2>32</formula2>
    </dataValidation>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 type="list" allowBlank="1" showInputMessage="1" showErrorMessage="1" sqref="E8:E512">
      <formula1>categoria</formula1>
    </dataValidation>
    <dataValidation type="list" allowBlank="1" showInputMessage="1" showErrorMessage="1" promptTitle="Tipo" sqref="F8:F512">
      <formula1>tipofuncao</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21.xml><?xml version="1.0" encoding="utf-8"?>
<worksheet xmlns="http://schemas.openxmlformats.org/spreadsheetml/2006/main" xmlns:r="http://schemas.openxmlformats.org/officeDocument/2006/relationships">
  <dimension ref="A1:N15"/>
  <sheetViews>
    <sheetView workbookViewId="0">
      <selection activeCell="S38" sqref="S38"/>
    </sheetView>
  </sheetViews>
  <sheetFormatPr defaultRowHeight="15"/>
  <cols>
    <col min="2" max="2" width="21" customWidth="1"/>
    <col min="3" max="3" width="25.85546875" style="8" customWidth="1"/>
    <col min="4" max="4" width="11.28515625" customWidth="1"/>
  </cols>
  <sheetData>
    <row r="1" spans="1:14">
      <c r="C1"/>
      <c r="L1" s="5"/>
      <c r="M1" s="8"/>
    </row>
    <row r="2" spans="1:14" ht="15.75">
      <c r="C2" s="102" t="str">
        <f>"Identificação de Contagens
 Aquisição Ágil Versão 08/08/2017"</f>
        <v>Identificação de Contagens
 Aquisição Ágil Versão 08/08/2017</v>
      </c>
      <c r="L2" s="5"/>
      <c r="M2" s="8"/>
    </row>
    <row r="3" spans="1:14" ht="20.25" customHeight="1">
      <c r="C3"/>
      <c r="L3" s="5"/>
      <c r="M3" s="8"/>
    </row>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7" t="str">
        <f>Sumário!A4&amp;" : "&amp;Sumário!F4</f>
        <v>Empresa : IPLAN-RIO</v>
      </c>
      <c r="B5" s="278"/>
      <c r="C5" s="279"/>
      <c r="D5" s="97" t="s">
        <v>69</v>
      </c>
      <c r="E5" s="277"/>
      <c r="F5" s="280"/>
      <c r="G5" s="271" t="s">
        <v>97</v>
      </c>
      <c r="H5" s="272"/>
      <c r="I5" s="272"/>
      <c r="J5" s="272"/>
      <c r="K5" s="272"/>
      <c r="L5" s="272"/>
      <c r="M5" s="272"/>
      <c r="N5" s="104"/>
    </row>
    <row r="7" spans="1:14" ht="15.75">
      <c r="B7" s="111" t="str">
        <f>Tabelas!B3</f>
        <v>Tipo de Contagem</v>
      </c>
      <c r="C7" s="112" t="s">
        <v>31</v>
      </c>
    </row>
    <row r="9" spans="1:14">
      <c r="B9" s="108" t="str">
        <f>Tabelas!B4</f>
        <v>Desenvolvimento</v>
      </c>
      <c r="C9" s="107">
        <f>SUMIF(Det_R8!$D$7:$D$512,Tabelas!B4,Det_R8!$M$7:$M$512)</f>
        <v>0</v>
      </c>
    </row>
    <row r="10" spans="1:14">
      <c r="B10" s="108" t="str">
        <f>Tabelas!B5</f>
        <v>Melhoria</v>
      </c>
      <c r="C10" s="107">
        <f>SUMIF(Det_R8!$D$7:$D$512,Tabelas!B5,Det_R8!$M$7:$M$512)</f>
        <v>0</v>
      </c>
    </row>
    <row r="11" spans="1:14">
      <c r="B11" s="108" t="str">
        <f>Tabelas!B8</f>
        <v>Conversão</v>
      </c>
      <c r="C11" s="107">
        <f>SUMIF(Det_R8!$D$7:$D$512,Tabelas!B8,Det_R8!$M$7:$M$512)</f>
        <v>0</v>
      </c>
    </row>
    <row r="13" spans="1:14" ht="30">
      <c r="B13" s="109" t="s">
        <v>30</v>
      </c>
      <c r="C13" s="110">
        <f>SUM(Det_R8!M7:M512)</f>
        <v>0</v>
      </c>
    </row>
    <row r="15" spans="1:14">
      <c r="B15" s="108" t="str">
        <f>Tabelas!C6</f>
        <v>Refinamento</v>
      </c>
      <c r="C15" s="107">
        <f>SUMIF(Det_R8!$E$7:$E$512,Tabelas!C6,Det_R8!$K$7:$K$512)</f>
        <v>0</v>
      </c>
    </row>
  </sheetData>
  <mergeCells count="5">
    <mergeCell ref="A4:F4"/>
    <mergeCell ref="G4:M4"/>
    <mergeCell ref="A5:C5"/>
    <mergeCell ref="E5:F5"/>
    <mergeCell ref="G5:M5"/>
  </mergeCells>
  <dataValidations count="1">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s>
  <pageMargins left="0.511811024" right="0.511811024" top="0.78740157499999996" bottom="0.78740157499999996" header="0.31496062000000002" footer="0.31496062000000002"/>
  <drawing r:id="rId1"/>
</worksheet>
</file>

<file path=xl/worksheets/sheet22.xml><?xml version="1.0" encoding="utf-8"?>
<worksheet xmlns="http://schemas.openxmlformats.org/spreadsheetml/2006/main" xmlns:r="http://schemas.openxmlformats.org/officeDocument/2006/relationships">
  <dimension ref="A1:N512"/>
  <sheetViews>
    <sheetView workbookViewId="0">
      <selection activeCell="D8" sqref="D8"/>
    </sheetView>
  </sheetViews>
  <sheetFormatPr defaultRowHeight="15"/>
  <cols>
    <col min="1" max="1" width="55.7109375" customWidth="1"/>
    <col min="2" max="2" width="64.5703125" customWidth="1"/>
    <col min="3" max="3" width="4.5703125" customWidth="1"/>
    <col min="4" max="4" width="11.28515625" customWidth="1"/>
    <col min="5" max="5" width="6.42578125" customWidth="1"/>
    <col min="6" max="6" width="2.85546875" hidden="1" customWidth="1"/>
    <col min="7" max="7" width="11.85546875" customWidth="1"/>
    <col min="8" max="8" width="4.42578125" customWidth="1"/>
    <col min="9" max="9" width="5.7109375" style="5" customWidth="1"/>
    <col min="10" max="10" width="7.5703125" style="8" customWidth="1"/>
    <col min="11" max="11" width="27.5703125" customWidth="1"/>
    <col min="12" max="12" width="15" customWidth="1"/>
    <col min="14" max="14" width="63.85546875" customWidth="1"/>
  </cols>
  <sheetData>
    <row r="1" spans="1:14">
      <c r="I1"/>
      <c r="J1"/>
      <c r="L1" s="5"/>
      <c r="M1" s="8"/>
    </row>
    <row r="2" spans="1:14" ht="15.75">
      <c r="B2" t="str">
        <f>"Identificação de Contagens Aquisição Ágil Versão 08/08/2017"</f>
        <v>Identificação de Contagens Aquisição Ágil Versão 08/08/2017</v>
      </c>
      <c r="C2" s="102"/>
      <c r="I2"/>
      <c r="J2"/>
      <c r="L2" s="5"/>
      <c r="M2" s="8"/>
    </row>
    <row r="3" spans="1:14" ht="20.25" customHeight="1">
      <c r="I3"/>
      <c r="J3"/>
      <c r="L3" s="5"/>
      <c r="M3" s="8"/>
    </row>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3" t="str">
        <f>Sumário!A4&amp;" : "&amp;Sumário!F4</f>
        <v>Empresa : IPLAN-RIO</v>
      </c>
      <c r="B5" s="275"/>
      <c r="C5" s="276"/>
      <c r="D5" s="113" t="s">
        <v>69</v>
      </c>
      <c r="E5" s="273"/>
      <c r="F5" s="274"/>
      <c r="G5" s="266" t="s">
        <v>97</v>
      </c>
      <c r="H5" s="267"/>
      <c r="I5" s="267"/>
      <c r="J5" s="267"/>
      <c r="K5" s="267"/>
      <c r="L5" s="267"/>
      <c r="M5" s="267"/>
      <c r="N5" s="114"/>
    </row>
    <row r="6" spans="1:14" ht="30.75" customHeight="1">
      <c r="A6" s="121" t="s">
        <v>2</v>
      </c>
      <c r="B6" s="121" t="s">
        <v>35</v>
      </c>
      <c r="C6" s="122" t="s">
        <v>7</v>
      </c>
      <c r="D6" s="122" t="s">
        <v>13</v>
      </c>
      <c r="E6" s="123" t="s">
        <v>28</v>
      </c>
      <c r="F6" s="124" t="s">
        <v>29</v>
      </c>
      <c r="G6" s="125" t="s">
        <v>15</v>
      </c>
      <c r="H6" s="122" t="s">
        <v>16</v>
      </c>
      <c r="I6" s="126" t="s">
        <v>20</v>
      </c>
      <c r="J6" s="127" t="s">
        <v>17</v>
      </c>
      <c r="K6" s="128" t="s">
        <v>14</v>
      </c>
      <c r="L6" s="1"/>
      <c r="M6" s="8"/>
    </row>
    <row r="7" spans="1:14">
      <c r="F7" t="str">
        <f>IF(OR(ISBLANK(D7),ISBLANK(E7)),IF(OR(C7="ALI",C7="AIE"),"B",IF(ISBLANK(C7),"","M")),IF(C7="EE",IF(E7&gt;=3,IF(D7&gt;=5,"A","M"),IF(E7=2,IF(D7&gt;=16,"A",IF(D7&lt;=4,"B","M")),IF(D7&lt;=15,"B","M"))),IF(OR(C7="SE",C7="CE"),IF(E7&gt;=4,IF(D7&gt;=6,"A","M"),IF(E7&gt;=2,IF(D7&gt;=20,"A",IF(D7&lt;=5,"B","M")),IF(D7&lt;=19,"B","M"))),IF(OR(C7="ALI",C7="AIE"),IF(E7&gt;=6,IF(D7&gt;=20,"A","M"),IF(E7&gt;=2,IF(D7&gt;=51,"A",IF(D7&lt;=19,"B","M")),IF(D7&lt;=50,"B","M")))))))</f>
        <v/>
      </c>
      <c r="G7" t="str">
        <f>IF($F7="B","Baixa",IF($F7="M","Média",IF($F7="","","Alta")))</f>
        <v/>
      </c>
      <c r="H7" t="str">
        <f>IF(ISBLANK(C7),"",IF(C7="ALI",IF(F7="B",7,IF(F7="M",10,15)),IF(C7="AIE",IF(F7="B",5,IF(F7="M",7,10)),IF(C7="SE",IF(F7="B",4,IF(F7="M",5,7)),IF(OR(C7="EE",C7="CE"),IF(F7="B",3,IF(F7="M",4,6)))))))</f>
        <v/>
      </c>
      <c r="J7" s="8" t="str">
        <f>IF(H7="","",H7*I7)</f>
        <v/>
      </c>
    </row>
    <row r="8" spans="1:14">
      <c r="F8" t="str">
        <f t="shared" ref="F8:F71" si="0">IF(OR(ISBLANK(D8),ISBLANK(E8)),IF(OR(C8="ALI",C8="AIE"),"B",IF(ISBLANK(C8),"","M")),IF(C8="EE",IF(E8&gt;=3,IF(D8&gt;=5,"A","M"),IF(E8=2,IF(D8&gt;=16,"A",IF(D8&lt;=4,"B","M")),IF(D8&lt;=15,"B","M"))),IF(OR(C8="SE",C8="CE"),IF(E8&gt;=4,IF(D8&gt;=6,"A","M"),IF(E8&gt;=2,IF(D8&gt;=20,"A",IF(D8&lt;=5,"B","M")),IF(D8&lt;=19,"B","M"))),IF(OR(C8="ALI",C8="AIE"),IF(E8&gt;=6,IF(D8&gt;=20,"A","M"),IF(E8&gt;=2,IF(D8&gt;=51,"A",IF(D8&lt;=19,"B","M")),IF(D8&lt;=50,"B","M")))))))</f>
        <v/>
      </c>
      <c r="G8" t="str">
        <f t="shared" ref="G8:G71" si="1">IF($F8="B","Baixa",IF($F8="M","Média",IF($F8="","","Alta")))</f>
        <v/>
      </c>
      <c r="H8" t="str">
        <f t="shared" ref="H8:H71" si="2">IF(ISBLANK(C8),"",IF(C8="ALI",IF(F8="B",7,IF(F8="M",10,15)),IF(C8="AIE",IF(F8="B",5,IF(F8="M",7,10)),IF(C8="SE",IF(F8="B",4,IF(F8="M",5,7)),IF(OR(C8="EE",C8="CE"),IF(F8="B",3,IF(F8="M",4,6)))))))</f>
        <v/>
      </c>
      <c r="J8" s="8" t="str">
        <f t="shared" ref="J8:J71" si="3">IF(H8="","",H8*I8)</f>
        <v/>
      </c>
    </row>
    <row r="9" spans="1:14">
      <c r="F9" t="str">
        <f t="shared" si="0"/>
        <v/>
      </c>
      <c r="G9" t="str">
        <f t="shared" si="1"/>
        <v/>
      </c>
      <c r="H9" t="str">
        <f t="shared" si="2"/>
        <v/>
      </c>
      <c r="J9" s="8" t="str">
        <f t="shared" si="3"/>
        <v/>
      </c>
    </row>
    <row r="10" spans="1:14">
      <c r="F10" t="str">
        <f t="shared" si="0"/>
        <v/>
      </c>
      <c r="G10" t="str">
        <f t="shared" si="1"/>
        <v/>
      </c>
      <c r="H10" t="str">
        <f t="shared" si="2"/>
        <v/>
      </c>
      <c r="J10" s="8" t="str">
        <f t="shared" si="3"/>
        <v/>
      </c>
    </row>
    <row r="11" spans="1:14">
      <c r="F11" t="str">
        <f t="shared" si="0"/>
        <v/>
      </c>
      <c r="G11" t="str">
        <f t="shared" si="1"/>
        <v/>
      </c>
      <c r="H11" t="str">
        <f t="shared" si="2"/>
        <v/>
      </c>
      <c r="J11" s="8" t="str">
        <f t="shared" si="3"/>
        <v/>
      </c>
    </row>
    <row r="12" spans="1:14">
      <c r="F12" t="str">
        <f t="shared" si="0"/>
        <v/>
      </c>
      <c r="G12" t="str">
        <f t="shared" si="1"/>
        <v/>
      </c>
      <c r="H12" t="str">
        <f t="shared" si="2"/>
        <v/>
      </c>
      <c r="J12" s="8" t="str">
        <f t="shared" si="3"/>
        <v/>
      </c>
    </row>
    <row r="13" spans="1:14" s="5" customFormat="1">
      <c r="A13"/>
      <c r="B13"/>
      <c r="C13"/>
      <c r="D13"/>
      <c r="E13"/>
      <c r="F13" t="str">
        <f t="shared" si="0"/>
        <v/>
      </c>
      <c r="G13" t="str">
        <f t="shared" si="1"/>
        <v/>
      </c>
      <c r="H13" t="str">
        <f t="shared" si="2"/>
        <v/>
      </c>
      <c r="J13" s="8" t="str">
        <f t="shared" si="3"/>
        <v/>
      </c>
      <c r="K13"/>
      <c r="L13"/>
      <c r="M13"/>
    </row>
    <row r="14" spans="1:14" s="5" customFormat="1">
      <c r="A14"/>
      <c r="B14"/>
      <c r="C14"/>
      <c r="D14"/>
      <c r="E14"/>
      <c r="F14" t="str">
        <f t="shared" si="0"/>
        <v/>
      </c>
      <c r="G14" t="str">
        <f t="shared" si="1"/>
        <v/>
      </c>
      <c r="H14" t="str">
        <f t="shared" si="2"/>
        <v/>
      </c>
      <c r="J14" s="8" t="str">
        <f t="shared" si="3"/>
        <v/>
      </c>
      <c r="K14"/>
      <c r="L14"/>
      <c r="M14"/>
    </row>
    <row r="15" spans="1:14" s="5" customFormat="1">
      <c r="A15"/>
      <c r="B15"/>
      <c r="C15"/>
      <c r="D15"/>
      <c r="E15"/>
      <c r="F15" t="str">
        <f t="shared" si="0"/>
        <v/>
      </c>
      <c r="G15" t="str">
        <f t="shared" si="1"/>
        <v/>
      </c>
      <c r="H15" t="str">
        <f t="shared" si="2"/>
        <v/>
      </c>
      <c r="J15" s="8" t="str">
        <f t="shared" si="3"/>
        <v/>
      </c>
      <c r="K15"/>
      <c r="L15"/>
      <c r="M15"/>
    </row>
    <row r="16" spans="1:14" s="5" customFormat="1">
      <c r="A16"/>
      <c r="B16"/>
      <c r="C16"/>
      <c r="D16"/>
      <c r="E16"/>
      <c r="F16" t="str">
        <f t="shared" si="0"/>
        <v/>
      </c>
      <c r="G16" t="str">
        <f t="shared" si="1"/>
        <v/>
      </c>
      <c r="H16" t="str">
        <f t="shared" si="2"/>
        <v/>
      </c>
      <c r="J16" s="8" t="str">
        <f t="shared" si="3"/>
        <v/>
      </c>
      <c r="K16"/>
      <c r="L16"/>
      <c r="M16"/>
    </row>
    <row r="17" spans="1:13" s="5" customFormat="1">
      <c r="A17"/>
      <c r="B17"/>
      <c r="C17"/>
      <c r="D17"/>
      <c r="E17"/>
      <c r="F17" t="str">
        <f t="shared" si="0"/>
        <v/>
      </c>
      <c r="G17" t="str">
        <f t="shared" si="1"/>
        <v/>
      </c>
      <c r="H17" t="str">
        <f t="shared" si="2"/>
        <v/>
      </c>
      <c r="J17" s="8" t="str">
        <f t="shared" si="3"/>
        <v/>
      </c>
      <c r="K17"/>
      <c r="L17"/>
      <c r="M17"/>
    </row>
    <row r="18" spans="1:13" s="5" customFormat="1">
      <c r="A18"/>
      <c r="B18"/>
      <c r="C18"/>
      <c r="D18"/>
      <c r="E18"/>
      <c r="F18" t="str">
        <f t="shared" si="0"/>
        <v/>
      </c>
      <c r="G18" t="str">
        <f t="shared" si="1"/>
        <v/>
      </c>
      <c r="H18" t="str">
        <f t="shared" si="2"/>
        <v/>
      </c>
      <c r="J18" s="8" t="str">
        <f t="shared" si="3"/>
        <v/>
      </c>
      <c r="K18"/>
      <c r="L18"/>
      <c r="M18"/>
    </row>
    <row r="19" spans="1:13" s="5" customFormat="1">
      <c r="A19"/>
      <c r="B19"/>
      <c r="C19"/>
      <c r="D19"/>
      <c r="E19"/>
      <c r="F19" t="str">
        <f t="shared" si="0"/>
        <v/>
      </c>
      <c r="G19" t="str">
        <f t="shared" si="1"/>
        <v/>
      </c>
      <c r="H19" t="str">
        <f t="shared" si="2"/>
        <v/>
      </c>
      <c r="J19" s="8" t="str">
        <f t="shared" si="3"/>
        <v/>
      </c>
      <c r="K19"/>
      <c r="L19"/>
      <c r="M19"/>
    </row>
    <row r="20" spans="1:13" s="5" customFormat="1">
      <c r="A20"/>
      <c r="B20"/>
      <c r="C20"/>
      <c r="D20"/>
      <c r="E20"/>
      <c r="F20" t="str">
        <f t="shared" si="0"/>
        <v/>
      </c>
      <c r="G20" t="str">
        <f t="shared" si="1"/>
        <v/>
      </c>
      <c r="H20" t="str">
        <f t="shared" si="2"/>
        <v/>
      </c>
      <c r="J20" s="8" t="str">
        <f t="shared" si="3"/>
        <v/>
      </c>
      <c r="K20"/>
      <c r="L20"/>
      <c r="M20"/>
    </row>
    <row r="21" spans="1:13" s="5" customFormat="1">
      <c r="A21"/>
      <c r="B21"/>
      <c r="C21"/>
      <c r="D21"/>
      <c r="E21"/>
      <c r="F21" t="str">
        <f t="shared" si="0"/>
        <v/>
      </c>
      <c r="G21" t="str">
        <f t="shared" si="1"/>
        <v/>
      </c>
      <c r="H21" t="str">
        <f t="shared" si="2"/>
        <v/>
      </c>
      <c r="J21" s="8" t="str">
        <f t="shared" si="3"/>
        <v/>
      </c>
      <c r="K21"/>
      <c r="L21"/>
      <c r="M21"/>
    </row>
    <row r="22" spans="1:13" s="5" customFormat="1">
      <c r="A22"/>
      <c r="B22"/>
      <c r="C22"/>
      <c r="D22"/>
      <c r="E22"/>
      <c r="F22" t="str">
        <f t="shared" si="0"/>
        <v/>
      </c>
      <c r="G22" t="str">
        <f t="shared" si="1"/>
        <v/>
      </c>
      <c r="H22" t="str">
        <f t="shared" si="2"/>
        <v/>
      </c>
      <c r="J22" s="8" t="str">
        <f t="shared" si="3"/>
        <v/>
      </c>
      <c r="K22"/>
      <c r="L22"/>
      <c r="M22"/>
    </row>
    <row r="23" spans="1:13" s="5" customFormat="1">
      <c r="A23"/>
      <c r="B23"/>
      <c r="C23"/>
      <c r="D23"/>
      <c r="E23"/>
      <c r="F23" t="str">
        <f t="shared" si="0"/>
        <v/>
      </c>
      <c r="G23" t="str">
        <f t="shared" si="1"/>
        <v/>
      </c>
      <c r="H23" t="str">
        <f t="shared" si="2"/>
        <v/>
      </c>
      <c r="J23" s="8" t="str">
        <f t="shared" si="3"/>
        <v/>
      </c>
      <c r="K23"/>
      <c r="L23"/>
      <c r="M23"/>
    </row>
    <row r="24" spans="1:13" s="5" customFormat="1">
      <c r="A24"/>
      <c r="B24"/>
      <c r="C24"/>
      <c r="D24"/>
      <c r="E24"/>
      <c r="F24" t="str">
        <f t="shared" si="0"/>
        <v/>
      </c>
      <c r="G24" t="str">
        <f t="shared" si="1"/>
        <v/>
      </c>
      <c r="H24" t="str">
        <f t="shared" si="2"/>
        <v/>
      </c>
      <c r="J24" s="8" t="str">
        <f t="shared" si="3"/>
        <v/>
      </c>
      <c r="K24"/>
      <c r="L24"/>
      <c r="M24"/>
    </row>
    <row r="25" spans="1:13" s="5" customFormat="1">
      <c r="A25"/>
      <c r="B25"/>
      <c r="C25"/>
      <c r="D25"/>
      <c r="E25"/>
      <c r="F25" t="str">
        <f t="shared" si="0"/>
        <v/>
      </c>
      <c r="G25" t="str">
        <f t="shared" si="1"/>
        <v/>
      </c>
      <c r="H25" t="str">
        <f t="shared" si="2"/>
        <v/>
      </c>
      <c r="J25" s="8" t="str">
        <f t="shared" si="3"/>
        <v/>
      </c>
      <c r="K25"/>
      <c r="L25"/>
      <c r="M25"/>
    </row>
    <row r="26" spans="1:13" s="5" customFormat="1">
      <c r="A26"/>
      <c r="B26"/>
      <c r="C26"/>
      <c r="D26"/>
      <c r="E26"/>
      <c r="F26" t="str">
        <f t="shared" si="0"/>
        <v/>
      </c>
      <c r="G26" t="str">
        <f t="shared" si="1"/>
        <v/>
      </c>
      <c r="H26" t="str">
        <f t="shared" si="2"/>
        <v/>
      </c>
      <c r="J26" s="8" t="str">
        <f t="shared" si="3"/>
        <v/>
      </c>
      <c r="K26"/>
      <c r="L26"/>
      <c r="M26"/>
    </row>
    <row r="27" spans="1:13" s="5" customFormat="1">
      <c r="A27"/>
      <c r="B27"/>
      <c r="C27"/>
      <c r="D27"/>
      <c r="E27"/>
      <c r="F27" t="str">
        <f t="shared" si="0"/>
        <v/>
      </c>
      <c r="G27" t="str">
        <f t="shared" si="1"/>
        <v/>
      </c>
      <c r="H27" t="str">
        <f t="shared" si="2"/>
        <v/>
      </c>
      <c r="J27" s="8" t="str">
        <f t="shared" si="3"/>
        <v/>
      </c>
      <c r="K27"/>
      <c r="L27"/>
      <c r="M27"/>
    </row>
    <row r="28" spans="1:13" s="5" customFormat="1">
      <c r="A28"/>
      <c r="B28"/>
      <c r="C28"/>
      <c r="D28"/>
      <c r="E28"/>
      <c r="F28" t="str">
        <f t="shared" si="0"/>
        <v/>
      </c>
      <c r="G28" t="str">
        <f t="shared" si="1"/>
        <v/>
      </c>
      <c r="H28" t="str">
        <f t="shared" si="2"/>
        <v/>
      </c>
      <c r="J28" s="8" t="str">
        <f t="shared" si="3"/>
        <v/>
      </c>
      <c r="K28"/>
      <c r="L28"/>
      <c r="M28"/>
    </row>
    <row r="29" spans="1:13" s="5" customFormat="1">
      <c r="A29"/>
      <c r="B29"/>
      <c r="C29"/>
      <c r="D29"/>
      <c r="E29"/>
      <c r="F29" t="str">
        <f t="shared" si="0"/>
        <v/>
      </c>
      <c r="G29" t="str">
        <f t="shared" si="1"/>
        <v/>
      </c>
      <c r="H29" t="str">
        <f t="shared" si="2"/>
        <v/>
      </c>
      <c r="J29" s="8" t="str">
        <f t="shared" si="3"/>
        <v/>
      </c>
      <c r="K29"/>
      <c r="L29"/>
      <c r="M29"/>
    </row>
    <row r="30" spans="1:13" s="5" customFormat="1">
      <c r="A30"/>
      <c r="B30"/>
      <c r="C30"/>
      <c r="D30"/>
      <c r="E30"/>
      <c r="F30" t="str">
        <f t="shared" si="0"/>
        <v/>
      </c>
      <c r="G30" t="str">
        <f t="shared" si="1"/>
        <v/>
      </c>
      <c r="H30" t="str">
        <f t="shared" si="2"/>
        <v/>
      </c>
      <c r="J30" s="8" t="str">
        <f t="shared" si="3"/>
        <v/>
      </c>
      <c r="K30"/>
      <c r="L30"/>
      <c r="M30"/>
    </row>
    <row r="31" spans="1:13" s="5" customFormat="1">
      <c r="A31"/>
      <c r="B31"/>
      <c r="C31"/>
      <c r="D31"/>
      <c r="E31"/>
      <c r="F31" t="str">
        <f t="shared" si="0"/>
        <v/>
      </c>
      <c r="G31" t="str">
        <f t="shared" si="1"/>
        <v/>
      </c>
      <c r="H31" t="str">
        <f t="shared" si="2"/>
        <v/>
      </c>
      <c r="J31" s="8" t="str">
        <f t="shared" si="3"/>
        <v/>
      </c>
      <c r="K31"/>
      <c r="L31"/>
      <c r="M31"/>
    </row>
    <row r="32" spans="1:13">
      <c r="F32" t="str">
        <f t="shared" si="0"/>
        <v/>
      </c>
      <c r="G32" t="str">
        <f t="shared" si="1"/>
        <v/>
      </c>
      <c r="H32" t="str">
        <f t="shared" si="2"/>
        <v/>
      </c>
      <c r="J32" s="8" t="str">
        <f t="shared" si="3"/>
        <v/>
      </c>
    </row>
    <row r="33" spans="6:10">
      <c r="F33" t="str">
        <f t="shared" si="0"/>
        <v/>
      </c>
      <c r="G33" t="str">
        <f t="shared" si="1"/>
        <v/>
      </c>
      <c r="H33" t="str">
        <f t="shared" si="2"/>
        <v/>
      </c>
      <c r="J33" s="8" t="str">
        <f t="shared" si="3"/>
        <v/>
      </c>
    </row>
    <row r="34" spans="6:10">
      <c r="F34" t="str">
        <f t="shared" si="0"/>
        <v/>
      </c>
      <c r="G34" t="str">
        <f t="shared" si="1"/>
        <v/>
      </c>
      <c r="H34" t="str">
        <f t="shared" si="2"/>
        <v/>
      </c>
      <c r="J34" s="8" t="str">
        <f t="shared" si="3"/>
        <v/>
      </c>
    </row>
    <row r="35" spans="6:10">
      <c r="F35" t="str">
        <f t="shared" si="0"/>
        <v/>
      </c>
      <c r="G35" t="str">
        <f t="shared" si="1"/>
        <v/>
      </c>
      <c r="H35" t="str">
        <f t="shared" si="2"/>
        <v/>
      </c>
      <c r="J35" s="8" t="str">
        <f t="shared" si="3"/>
        <v/>
      </c>
    </row>
    <row r="36" spans="6:10">
      <c r="F36" t="str">
        <f t="shared" si="0"/>
        <v/>
      </c>
      <c r="G36" t="str">
        <f t="shared" si="1"/>
        <v/>
      </c>
      <c r="H36" t="str">
        <f t="shared" si="2"/>
        <v/>
      </c>
      <c r="J36" s="8" t="str">
        <f t="shared" si="3"/>
        <v/>
      </c>
    </row>
    <row r="37" spans="6:10">
      <c r="F37" t="str">
        <f t="shared" si="0"/>
        <v/>
      </c>
      <c r="G37" t="str">
        <f t="shared" si="1"/>
        <v/>
      </c>
      <c r="H37" t="str">
        <f t="shared" si="2"/>
        <v/>
      </c>
      <c r="J37" s="8" t="str">
        <f t="shared" si="3"/>
        <v/>
      </c>
    </row>
    <row r="38" spans="6:10">
      <c r="F38" t="str">
        <f t="shared" si="0"/>
        <v/>
      </c>
      <c r="G38" t="str">
        <f t="shared" si="1"/>
        <v/>
      </c>
      <c r="H38" t="str">
        <f t="shared" si="2"/>
        <v/>
      </c>
      <c r="J38" s="8" t="str">
        <f t="shared" si="3"/>
        <v/>
      </c>
    </row>
    <row r="39" spans="6:10">
      <c r="F39" t="str">
        <f t="shared" si="0"/>
        <v/>
      </c>
      <c r="G39" t="str">
        <f t="shared" si="1"/>
        <v/>
      </c>
      <c r="H39" t="str">
        <f t="shared" si="2"/>
        <v/>
      </c>
      <c r="J39" s="8" t="str">
        <f t="shared" si="3"/>
        <v/>
      </c>
    </row>
    <row r="40" spans="6:10">
      <c r="F40" t="str">
        <f t="shared" si="0"/>
        <v/>
      </c>
      <c r="G40" t="str">
        <f t="shared" si="1"/>
        <v/>
      </c>
      <c r="H40" t="str">
        <f t="shared" si="2"/>
        <v/>
      </c>
      <c r="J40" s="8" t="str">
        <f t="shared" si="3"/>
        <v/>
      </c>
    </row>
    <row r="41" spans="6:10">
      <c r="F41" t="str">
        <f t="shared" si="0"/>
        <v/>
      </c>
      <c r="G41" t="str">
        <f t="shared" si="1"/>
        <v/>
      </c>
      <c r="H41" t="str">
        <f t="shared" si="2"/>
        <v/>
      </c>
      <c r="J41" s="8" t="str">
        <f t="shared" si="3"/>
        <v/>
      </c>
    </row>
    <row r="42" spans="6:10">
      <c r="F42" t="str">
        <f t="shared" si="0"/>
        <v/>
      </c>
      <c r="G42" t="str">
        <f t="shared" si="1"/>
        <v/>
      </c>
      <c r="H42" t="str">
        <f t="shared" si="2"/>
        <v/>
      </c>
      <c r="J42" s="8" t="str">
        <f t="shared" si="3"/>
        <v/>
      </c>
    </row>
    <row r="43" spans="6:10">
      <c r="F43" t="str">
        <f t="shared" si="0"/>
        <v/>
      </c>
      <c r="G43" t="str">
        <f t="shared" si="1"/>
        <v/>
      </c>
      <c r="H43" t="str">
        <f t="shared" si="2"/>
        <v/>
      </c>
      <c r="J43" s="8" t="str">
        <f t="shared" si="3"/>
        <v/>
      </c>
    </row>
    <row r="44" spans="6:10">
      <c r="F44" t="str">
        <f t="shared" si="0"/>
        <v/>
      </c>
      <c r="G44" t="str">
        <f t="shared" si="1"/>
        <v/>
      </c>
      <c r="H44" t="str">
        <f t="shared" si="2"/>
        <v/>
      </c>
      <c r="J44" s="8" t="str">
        <f t="shared" si="3"/>
        <v/>
      </c>
    </row>
    <row r="45" spans="6:10">
      <c r="F45" t="str">
        <f t="shared" si="0"/>
        <v/>
      </c>
      <c r="G45" t="str">
        <f t="shared" si="1"/>
        <v/>
      </c>
      <c r="H45" t="str">
        <f t="shared" si="2"/>
        <v/>
      </c>
      <c r="J45" s="8" t="str">
        <f t="shared" si="3"/>
        <v/>
      </c>
    </row>
    <row r="46" spans="6:10">
      <c r="F46" t="str">
        <f t="shared" si="0"/>
        <v/>
      </c>
      <c r="G46" t="str">
        <f t="shared" si="1"/>
        <v/>
      </c>
      <c r="H46" t="str">
        <f t="shared" si="2"/>
        <v/>
      </c>
      <c r="J46" s="8" t="str">
        <f t="shared" si="3"/>
        <v/>
      </c>
    </row>
    <row r="47" spans="6:10">
      <c r="F47" t="str">
        <f t="shared" si="0"/>
        <v/>
      </c>
      <c r="G47" t="str">
        <f t="shared" si="1"/>
        <v/>
      </c>
      <c r="H47" t="str">
        <f t="shared" si="2"/>
        <v/>
      </c>
      <c r="J47" s="8" t="str">
        <f t="shared" si="3"/>
        <v/>
      </c>
    </row>
    <row r="48" spans="6:10">
      <c r="F48" t="str">
        <f t="shared" si="0"/>
        <v/>
      </c>
      <c r="G48" t="str">
        <f t="shared" si="1"/>
        <v/>
      </c>
      <c r="H48" t="str">
        <f t="shared" si="2"/>
        <v/>
      </c>
      <c r="J48" s="8" t="str">
        <f t="shared" si="3"/>
        <v/>
      </c>
    </row>
    <row r="49" spans="6:10">
      <c r="F49" t="str">
        <f t="shared" si="0"/>
        <v/>
      </c>
      <c r="G49" t="str">
        <f t="shared" si="1"/>
        <v/>
      </c>
      <c r="H49" t="str">
        <f t="shared" si="2"/>
        <v/>
      </c>
      <c r="J49" s="8" t="str">
        <f t="shared" si="3"/>
        <v/>
      </c>
    </row>
    <row r="50" spans="6:10">
      <c r="F50" t="str">
        <f t="shared" si="0"/>
        <v/>
      </c>
      <c r="G50" t="str">
        <f t="shared" si="1"/>
        <v/>
      </c>
      <c r="H50" t="str">
        <f t="shared" si="2"/>
        <v/>
      </c>
      <c r="J50" s="8" t="str">
        <f t="shared" si="3"/>
        <v/>
      </c>
    </row>
    <row r="51" spans="6:10">
      <c r="F51" t="str">
        <f t="shared" si="0"/>
        <v/>
      </c>
      <c r="G51" t="str">
        <f t="shared" si="1"/>
        <v/>
      </c>
      <c r="H51" t="str">
        <f t="shared" si="2"/>
        <v/>
      </c>
      <c r="J51" s="8" t="str">
        <f t="shared" si="3"/>
        <v/>
      </c>
    </row>
    <row r="52" spans="6:10">
      <c r="F52" t="str">
        <f t="shared" si="0"/>
        <v/>
      </c>
      <c r="G52" t="str">
        <f t="shared" si="1"/>
        <v/>
      </c>
      <c r="H52" t="str">
        <f t="shared" si="2"/>
        <v/>
      </c>
      <c r="J52" s="8" t="str">
        <f t="shared" si="3"/>
        <v/>
      </c>
    </row>
    <row r="53" spans="6:10">
      <c r="F53" t="str">
        <f t="shared" si="0"/>
        <v/>
      </c>
      <c r="G53" t="str">
        <f t="shared" si="1"/>
        <v/>
      </c>
      <c r="H53" t="str">
        <f t="shared" si="2"/>
        <v/>
      </c>
      <c r="J53" s="8" t="str">
        <f t="shared" si="3"/>
        <v/>
      </c>
    </row>
    <row r="54" spans="6:10">
      <c r="F54" t="str">
        <f t="shared" si="0"/>
        <v/>
      </c>
      <c r="G54" t="str">
        <f t="shared" si="1"/>
        <v/>
      </c>
      <c r="H54" t="str">
        <f t="shared" si="2"/>
        <v/>
      </c>
      <c r="J54" s="8" t="str">
        <f t="shared" si="3"/>
        <v/>
      </c>
    </row>
    <row r="55" spans="6:10">
      <c r="F55" t="str">
        <f t="shared" si="0"/>
        <v/>
      </c>
      <c r="G55" t="str">
        <f t="shared" si="1"/>
        <v/>
      </c>
      <c r="H55" t="str">
        <f t="shared" si="2"/>
        <v/>
      </c>
      <c r="J55" s="8" t="str">
        <f t="shared" si="3"/>
        <v/>
      </c>
    </row>
    <row r="56" spans="6:10">
      <c r="F56" t="str">
        <f t="shared" si="0"/>
        <v/>
      </c>
      <c r="G56" t="str">
        <f t="shared" si="1"/>
        <v/>
      </c>
      <c r="H56" t="str">
        <f t="shared" si="2"/>
        <v/>
      </c>
      <c r="J56" s="8" t="str">
        <f t="shared" si="3"/>
        <v/>
      </c>
    </row>
    <row r="57" spans="6:10">
      <c r="F57" t="str">
        <f t="shared" si="0"/>
        <v/>
      </c>
      <c r="G57" t="str">
        <f t="shared" si="1"/>
        <v/>
      </c>
      <c r="H57" t="str">
        <f t="shared" si="2"/>
        <v/>
      </c>
      <c r="J57" s="8" t="str">
        <f t="shared" si="3"/>
        <v/>
      </c>
    </row>
    <row r="58" spans="6:10">
      <c r="F58" t="str">
        <f t="shared" si="0"/>
        <v/>
      </c>
      <c r="G58" t="str">
        <f t="shared" si="1"/>
        <v/>
      </c>
      <c r="H58" t="str">
        <f t="shared" si="2"/>
        <v/>
      </c>
      <c r="J58" s="8" t="str">
        <f t="shared" si="3"/>
        <v/>
      </c>
    </row>
    <row r="59" spans="6:10">
      <c r="F59" t="str">
        <f t="shared" si="0"/>
        <v/>
      </c>
      <c r="G59" t="str">
        <f t="shared" si="1"/>
        <v/>
      </c>
      <c r="H59" t="str">
        <f t="shared" si="2"/>
        <v/>
      </c>
      <c r="J59" s="8" t="str">
        <f t="shared" si="3"/>
        <v/>
      </c>
    </row>
    <row r="60" spans="6:10">
      <c r="F60" t="str">
        <f t="shared" si="0"/>
        <v/>
      </c>
      <c r="G60" t="str">
        <f t="shared" si="1"/>
        <v/>
      </c>
      <c r="H60" t="str">
        <f t="shared" si="2"/>
        <v/>
      </c>
      <c r="J60" s="8" t="str">
        <f t="shared" si="3"/>
        <v/>
      </c>
    </row>
    <row r="61" spans="6:10">
      <c r="F61" t="str">
        <f t="shared" si="0"/>
        <v/>
      </c>
      <c r="G61" t="str">
        <f t="shared" si="1"/>
        <v/>
      </c>
      <c r="H61" t="str">
        <f t="shared" si="2"/>
        <v/>
      </c>
      <c r="J61" s="8" t="str">
        <f t="shared" si="3"/>
        <v/>
      </c>
    </row>
    <row r="62" spans="6:10">
      <c r="F62" t="str">
        <f t="shared" si="0"/>
        <v/>
      </c>
      <c r="G62" t="str">
        <f t="shared" si="1"/>
        <v/>
      </c>
      <c r="H62" t="str">
        <f t="shared" si="2"/>
        <v/>
      </c>
      <c r="J62" s="8" t="str">
        <f t="shared" si="3"/>
        <v/>
      </c>
    </row>
    <row r="63" spans="6:10">
      <c r="F63" t="str">
        <f t="shared" si="0"/>
        <v/>
      </c>
      <c r="G63" t="str">
        <f t="shared" si="1"/>
        <v/>
      </c>
      <c r="H63" t="str">
        <f t="shared" si="2"/>
        <v/>
      </c>
      <c r="J63" s="8" t="str">
        <f t="shared" si="3"/>
        <v/>
      </c>
    </row>
    <row r="64" spans="6:10">
      <c r="F64" t="str">
        <f t="shared" si="0"/>
        <v/>
      </c>
      <c r="G64" t="str">
        <f t="shared" si="1"/>
        <v/>
      </c>
      <c r="H64" t="str">
        <f t="shared" si="2"/>
        <v/>
      </c>
      <c r="J64" s="8" t="str">
        <f t="shared" si="3"/>
        <v/>
      </c>
    </row>
    <row r="65" spans="6:10">
      <c r="F65" t="str">
        <f t="shared" si="0"/>
        <v/>
      </c>
      <c r="G65" t="str">
        <f t="shared" si="1"/>
        <v/>
      </c>
      <c r="H65" t="str">
        <f t="shared" si="2"/>
        <v/>
      </c>
      <c r="J65" s="8" t="str">
        <f t="shared" si="3"/>
        <v/>
      </c>
    </row>
    <row r="66" spans="6:10">
      <c r="F66" t="str">
        <f t="shared" si="0"/>
        <v/>
      </c>
      <c r="G66" t="str">
        <f t="shared" si="1"/>
        <v/>
      </c>
      <c r="H66" t="str">
        <f t="shared" si="2"/>
        <v/>
      </c>
      <c r="J66" s="8" t="str">
        <f t="shared" si="3"/>
        <v/>
      </c>
    </row>
    <row r="67" spans="6:10">
      <c r="F67" t="str">
        <f t="shared" si="0"/>
        <v/>
      </c>
      <c r="G67" t="str">
        <f t="shared" si="1"/>
        <v/>
      </c>
      <c r="H67" t="str">
        <f t="shared" si="2"/>
        <v/>
      </c>
      <c r="J67" s="8" t="str">
        <f t="shared" si="3"/>
        <v/>
      </c>
    </row>
    <row r="68" spans="6:10">
      <c r="F68" t="str">
        <f t="shared" si="0"/>
        <v/>
      </c>
      <c r="G68" t="str">
        <f t="shared" si="1"/>
        <v/>
      </c>
      <c r="H68" t="str">
        <f t="shared" si="2"/>
        <v/>
      </c>
      <c r="J68" s="8" t="str">
        <f t="shared" si="3"/>
        <v/>
      </c>
    </row>
    <row r="69" spans="6:10">
      <c r="F69" t="str">
        <f t="shared" si="0"/>
        <v/>
      </c>
      <c r="G69" t="str">
        <f t="shared" si="1"/>
        <v/>
      </c>
      <c r="H69" t="str">
        <f t="shared" si="2"/>
        <v/>
      </c>
      <c r="J69" s="8" t="str">
        <f t="shared" si="3"/>
        <v/>
      </c>
    </row>
    <row r="70" spans="6:10">
      <c r="F70" t="str">
        <f t="shared" si="0"/>
        <v/>
      </c>
      <c r="G70" t="str">
        <f t="shared" si="1"/>
        <v/>
      </c>
      <c r="H70" t="str">
        <f t="shared" si="2"/>
        <v/>
      </c>
      <c r="J70" s="8" t="str">
        <f t="shared" si="3"/>
        <v/>
      </c>
    </row>
    <row r="71" spans="6:10">
      <c r="F71" t="str">
        <f t="shared" si="0"/>
        <v/>
      </c>
      <c r="G71" t="str">
        <f t="shared" si="1"/>
        <v/>
      </c>
      <c r="H71" t="str">
        <f t="shared" si="2"/>
        <v/>
      </c>
      <c r="J71" s="8" t="str">
        <f t="shared" si="3"/>
        <v/>
      </c>
    </row>
    <row r="72" spans="6:10">
      <c r="F72" t="str">
        <f t="shared" ref="F72:F135" si="4">IF(OR(ISBLANK(D72),ISBLANK(E72)),IF(OR(C72="ALI",C72="AIE"),"B",IF(ISBLANK(C72),"","M")),IF(C72="EE",IF(E72&gt;=3,IF(D72&gt;=5,"A","M"),IF(E72=2,IF(D72&gt;=16,"A",IF(D72&lt;=4,"B","M")),IF(D72&lt;=15,"B","M"))),IF(OR(C72="SE",C72="CE"),IF(E72&gt;=4,IF(D72&gt;=6,"A","M"),IF(E72&gt;=2,IF(D72&gt;=20,"A",IF(D72&lt;=5,"B","M")),IF(D72&lt;=19,"B","M"))),IF(OR(C72="ALI",C72="AIE"),IF(E72&gt;=6,IF(D72&gt;=20,"A","M"),IF(E72&gt;=2,IF(D72&gt;=51,"A",IF(D72&lt;=19,"B","M")),IF(D72&lt;=50,"B","M")))))))</f>
        <v/>
      </c>
      <c r="G72" t="str">
        <f t="shared" ref="G72:G135" si="5">IF($F72="B","Baixa",IF($F72="M","Média",IF($F72="","","Alta")))</f>
        <v/>
      </c>
      <c r="H72" t="str">
        <f t="shared" ref="H72:H135" si="6">IF(ISBLANK(C72),"",IF(C72="ALI",IF(F72="B",7,IF(F72="M",10,15)),IF(C72="AIE",IF(F72="B",5,IF(F72="M",7,10)),IF(C72="SE",IF(F72="B",4,IF(F72="M",5,7)),IF(OR(C72="EE",C72="CE"),IF(F72="B",3,IF(F72="M",4,6)))))))</f>
        <v/>
      </c>
      <c r="J72" s="8" t="str">
        <f t="shared" ref="J72:J135" si="7">IF(H72="","",H72*I72)</f>
        <v/>
      </c>
    </row>
    <row r="73" spans="6:10">
      <c r="F73" t="str">
        <f t="shared" si="4"/>
        <v/>
      </c>
      <c r="G73" t="str">
        <f t="shared" si="5"/>
        <v/>
      </c>
      <c r="H73" t="str">
        <f t="shared" si="6"/>
        <v/>
      </c>
      <c r="J73" s="8" t="str">
        <f t="shared" si="7"/>
        <v/>
      </c>
    </row>
    <row r="74" spans="6:10">
      <c r="F74" t="str">
        <f t="shared" si="4"/>
        <v/>
      </c>
      <c r="G74" t="str">
        <f t="shared" si="5"/>
        <v/>
      </c>
      <c r="H74" t="str">
        <f t="shared" si="6"/>
        <v/>
      </c>
      <c r="J74" s="8" t="str">
        <f t="shared" si="7"/>
        <v/>
      </c>
    </row>
    <row r="75" spans="6:10">
      <c r="F75" t="str">
        <f t="shared" si="4"/>
        <v/>
      </c>
      <c r="G75" t="str">
        <f t="shared" si="5"/>
        <v/>
      </c>
      <c r="H75" t="str">
        <f t="shared" si="6"/>
        <v/>
      </c>
      <c r="J75" s="8" t="str">
        <f t="shared" si="7"/>
        <v/>
      </c>
    </row>
    <row r="76" spans="6:10">
      <c r="F76" t="str">
        <f t="shared" si="4"/>
        <v/>
      </c>
      <c r="G76" t="str">
        <f t="shared" si="5"/>
        <v/>
      </c>
      <c r="H76" t="str">
        <f t="shared" si="6"/>
        <v/>
      </c>
      <c r="J76" s="8" t="str">
        <f t="shared" si="7"/>
        <v/>
      </c>
    </row>
    <row r="77" spans="6:10">
      <c r="F77" t="str">
        <f t="shared" si="4"/>
        <v/>
      </c>
      <c r="G77" t="str">
        <f t="shared" si="5"/>
        <v/>
      </c>
      <c r="H77" t="str">
        <f t="shared" si="6"/>
        <v/>
      </c>
      <c r="J77" s="8" t="str">
        <f t="shared" si="7"/>
        <v/>
      </c>
    </row>
    <row r="78" spans="6:10">
      <c r="F78" t="str">
        <f t="shared" si="4"/>
        <v/>
      </c>
      <c r="G78" t="str">
        <f t="shared" si="5"/>
        <v/>
      </c>
      <c r="H78" t="str">
        <f t="shared" si="6"/>
        <v/>
      </c>
      <c r="J78" s="8" t="str">
        <f t="shared" si="7"/>
        <v/>
      </c>
    </row>
    <row r="79" spans="6:10">
      <c r="F79" t="str">
        <f t="shared" si="4"/>
        <v/>
      </c>
      <c r="G79" t="str">
        <f t="shared" si="5"/>
        <v/>
      </c>
      <c r="H79" t="str">
        <f t="shared" si="6"/>
        <v/>
      </c>
      <c r="J79" s="8" t="str">
        <f t="shared" si="7"/>
        <v/>
      </c>
    </row>
    <row r="80" spans="6:10">
      <c r="F80" t="str">
        <f t="shared" si="4"/>
        <v/>
      </c>
      <c r="G80" t="str">
        <f t="shared" si="5"/>
        <v/>
      </c>
      <c r="H80" t="str">
        <f t="shared" si="6"/>
        <v/>
      </c>
      <c r="J80" s="8" t="str">
        <f t="shared" si="7"/>
        <v/>
      </c>
    </row>
    <row r="81" spans="6:10">
      <c r="F81" t="str">
        <f t="shared" si="4"/>
        <v/>
      </c>
      <c r="G81" t="str">
        <f t="shared" si="5"/>
        <v/>
      </c>
      <c r="H81" t="str">
        <f t="shared" si="6"/>
        <v/>
      </c>
      <c r="J81" s="8" t="str">
        <f t="shared" si="7"/>
        <v/>
      </c>
    </row>
    <row r="82" spans="6:10">
      <c r="F82" t="str">
        <f t="shared" si="4"/>
        <v/>
      </c>
      <c r="G82" t="str">
        <f t="shared" si="5"/>
        <v/>
      </c>
      <c r="H82" t="str">
        <f t="shared" si="6"/>
        <v/>
      </c>
      <c r="J82" s="8" t="str">
        <f t="shared" si="7"/>
        <v/>
      </c>
    </row>
    <row r="83" spans="6:10">
      <c r="F83" t="str">
        <f t="shared" si="4"/>
        <v/>
      </c>
      <c r="G83" t="str">
        <f t="shared" si="5"/>
        <v/>
      </c>
      <c r="H83" t="str">
        <f t="shared" si="6"/>
        <v/>
      </c>
      <c r="J83" s="8" t="str">
        <f t="shared" si="7"/>
        <v/>
      </c>
    </row>
    <row r="84" spans="6:10">
      <c r="F84" t="str">
        <f t="shared" si="4"/>
        <v/>
      </c>
      <c r="G84" t="str">
        <f t="shared" si="5"/>
        <v/>
      </c>
      <c r="H84" t="str">
        <f t="shared" si="6"/>
        <v/>
      </c>
      <c r="J84" s="8" t="str">
        <f t="shared" si="7"/>
        <v/>
      </c>
    </row>
    <row r="85" spans="6:10">
      <c r="F85" t="str">
        <f t="shared" si="4"/>
        <v/>
      </c>
      <c r="G85" t="str">
        <f t="shared" si="5"/>
        <v/>
      </c>
      <c r="H85" t="str">
        <f t="shared" si="6"/>
        <v/>
      </c>
      <c r="J85" s="8" t="str">
        <f t="shared" si="7"/>
        <v/>
      </c>
    </row>
    <row r="86" spans="6:10">
      <c r="F86" t="str">
        <f t="shared" si="4"/>
        <v/>
      </c>
      <c r="G86" t="str">
        <f t="shared" si="5"/>
        <v/>
      </c>
      <c r="H86" t="str">
        <f t="shared" si="6"/>
        <v/>
      </c>
      <c r="J86" s="8" t="str">
        <f t="shared" si="7"/>
        <v/>
      </c>
    </row>
    <row r="87" spans="6:10">
      <c r="F87" t="str">
        <f t="shared" si="4"/>
        <v/>
      </c>
      <c r="G87" t="str">
        <f t="shared" si="5"/>
        <v/>
      </c>
      <c r="H87" t="str">
        <f t="shared" si="6"/>
        <v/>
      </c>
      <c r="J87" s="8" t="str">
        <f t="shared" si="7"/>
        <v/>
      </c>
    </row>
    <row r="88" spans="6:10">
      <c r="F88" t="str">
        <f t="shared" si="4"/>
        <v/>
      </c>
      <c r="G88" t="str">
        <f t="shared" si="5"/>
        <v/>
      </c>
      <c r="H88" t="str">
        <f t="shared" si="6"/>
        <v/>
      </c>
      <c r="J88" s="8" t="str">
        <f t="shared" si="7"/>
        <v/>
      </c>
    </row>
    <row r="89" spans="6:10">
      <c r="F89" t="str">
        <f t="shared" si="4"/>
        <v/>
      </c>
      <c r="G89" t="str">
        <f t="shared" si="5"/>
        <v/>
      </c>
      <c r="H89" t="str">
        <f t="shared" si="6"/>
        <v/>
      </c>
      <c r="J89" s="8" t="str">
        <f t="shared" si="7"/>
        <v/>
      </c>
    </row>
    <row r="90" spans="6:10">
      <c r="F90" t="str">
        <f t="shared" si="4"/>
        <v/>
      </c>
      <c r="G90" t="str">
        <f t="shared" si="5"/>
        <v/>
      </c>
      <c r="H90" t="str">
        <f t="shared" si="6"/>
        <v/>
      </c>
      <c r="J90" s="8" t="str">
        <f t="shared" si="7"/>
        <v/>
      </c>
    </row>
    <row r="91" spans="6:10">
      <c r="F91" t="str">
        <f t="shared" si="4"/>
        <v/>
      </c>
      <c r="G91" t="str">
        <f t="shared" si="5"/>
        <v/>
      </c>
      <c r="H91" t="str">
        <f t="shared" si="6"/>
        <v/>
      </c>
      <c r="J91" s="8" t="str">
        <f t="shared" si="7"/>
        <v/>
      </c>
    </row>
    <row r="92" spans="6:10">
      <c r="F92" t="str">
        <f t="shared" si="4"/>
        <v/>
      </c>
      <c r="G92" t="str">
        <f t="shared" si="5"/>
        <v/>
      </c>
      <c r="H92" t="str">
        <f t="shared" si="6"/>
        <v/>
      </c>
      <c r="J92" s="8" t="str">
        <f t="shared" si="7"/>
        <v/>
      </c>
    </row>
    <row r="93" spans="6:10">
      <c r="F93" t="str">
        <f t="shared" si="4"/>
        <v/>
      </c>
      <c r="G93" t="str">
        <f t="shared" si="5"/>
        <v/>
      </c>
      <c r="H93" t="str">
        <f t="shared" si="6"/>
        <v/>
      </c>
      <c r="J93" s="8" t="str">
        <f t="shared" si="7"/>
        <v/>
      </c>
    </row>
    <row r="94" spans="6:10">
      <c r="F94" t="str">
        <f t="shared" si="4"/>
        <v/>
      </c>
      <c r="G94" t="str">
        <f t="shared" si="5"/>
        <v/>
      </c>
      <c r="H94" t="str">
        <f t="shared" si="6"/>
        <v/>
      </c>
      <c r="J94" s="8" t="str">
        <f t="shared" si="7"/>
        <v/>
      </c>
    </row>
    <row r="95" spans="6:10">
      <c r="F95" t="str">
        <f t="shared" si="4"/>
        <v/>
      </c>
      <c r="G95" t="str">
        <f t="shared" si="5"/>
        <v/>
      </c>
      <c r="H95" t="str">
        <f t="shared" si="6"/>
        <v/>
      </c>
      <c r="J95" s="8" t="str">
        <f t="shared" si="7"/>
        <v/>
      </c>
    </row>
    <row r="96" spans="6:10">
      <c r="F96" t="str">
        <f t="shared" si="4"/>
        <v/>
      </c>
      <c r="G96" t="str">
        <f t="shared" si="5"/>
        <v/>
      </c>
      <c r="H96" t="str">
        <f t="shared" si="6"/>
        <v/>
      </c>
      <c r="J96" s="8" t="str">
        <f t="shared" si="7"/>
        <v/>
      </c>
    </row>
    <row r="97" spans="6:10">
      <c r="F97" t="str">
        <f t="shared" si="4"/>
        <v/>
      </c>
      <c r="G97" t="str">
        <f t="shared" si="5"/>
        <v/>
      </c>
      <c r="H97" t="str">
        <f t="shared" si="6"/>
        <v/>
      </c>
      <c r="J97" s="8" t="str">
        <f t="shared" si="7"/>
        <v/>
      </c>
    </row>
    <row r="98" spans="6:10">
      <c r="F98" t="str">
        <f t="shared" si="4"/>
        <v/>
      </c>
      <c r="G98" t="str">
        <f t="shared" si="5"/>
        <v/>
      </c>
      <c r="H98" t="str">
        <f t="shared" si="6"/>
        <v/>
      </c>
      <c r="J98" s="8" t="str">
        <f t="shared" si="7"/>
        <v/>
      </c>
    </row>
    <row r="99" spans="6:10">
      <c r="F99" t="str">
        <f t="shared" si="4"/>
        <v/>
      </c>
      <c r="G99" t="str">
        <f t="shared" si="5"/>
        <v/>
      </c>
      <c r="H99" t="str">
        <f t="shared" si="6"/>
        <v/>
      </c>
      <c r="J99" s="8" t="str">
        <f t="shared" si="7"/>
        <v/>
      </c>
    </row>
    <row r="100" spans="6:10">
      <c r="F100" t="str">
        <f t="shared" si="4"/>
        <v/>
      </c>
      <c r="G100" t="str">
        <f t="shared" si="5"/>
        <v/>
      </c>
      <c r="H100" t="str">
        <f t="shared" si="6"/>
        <v/>
      </c>
      <c r="J100" s="8" t="str">
        <f t="shared" si="7"/>
        <v/>
      </c>
    </row>
    <row r="101" spans="6:10">
      <c r="F101" t="str">
        <f t="shared" si="4"/>
        <v/>
      </c>
      <c r="G101" t="str">
        <f t="shared" si="5"/>
        <v/>
      </c>
      <c r="H101" t="str">
        <f t="shared" si="6"/>
        <v/>
      </c>
      <c r="J101" s="8" t="str">
        <f t="shared" si="7"/>
        <v/>
      </c>
    </row>
    <row r="102" spans="6:10">
      <c r="F102" t="str">
        <f t="shared" si="4"/>
        <v/>
      </c>
      <c r="G102" t="str">
        <f t="shared" si="5"/>
        <v/>
      </c>
      <c r="H102" t="str">
        <f t="shared" si="6"/>
        <v/>
      </c>
      <c r="J102" s="8" t="str">
        <f t="shared" si="7"/>
        <v/>
      </c>
    </row>
    <row r="103" spans="6:10">
      <c r="F103" t="str">
        <f t="shared" si="4"/>
        <v/>
      </c>
      <c r="G103" t="str">
        <f t="shared" si="5"/>
        <v/>
      </c>
      <c r="H103" t="str">
        <f t="shared" si="6"/>
        <v/>
      </c>
      <c r="J103" s="8" t="str">
        <f t="shared" si="7"/>
        <v/>
      </c>
    </row>
    <row r="104" spans="6:10">
      <c r="F104" t="str">
        <f t="shared" si="4"/>
        <v/>
      </c>
      <c r="G104" t="str">
        <f t="shared" si="5"/>
        <v/>
      </c>
      <c r="H104" t="str">
        <f t="shared" si="6"/>
        <v/>
      </c>
      <c r="J104" s="8" t="str">
        <f t="shared" si="7"/>
        <v/>
      </c>
    </row>
    <row r="105" spans="6:10">
      <c r="F105" t="str">
        <f t="shared" si="4"/>
        <v/>
      </c>
      <c r="G105" t="str">
        <f t="shared" si="5"/>
        <v/>
      </c>
      <c r="H105" t="str">
        <f t="shared" si="6"/>
        <v/>
      </c>
      <c r="J105" s="8" t="str">
        <f t="shared" si="7"/>
        <v/>
      </c>
    </row>
    <row r="106" spans="6:10">
      <c r="F106" t="str">
        <f t="shared" si="4"/>
        <v/>
      </c>
      <c r="G106" t="str">
        <f t="shared" si="5"/>
        <v/>
      </c>
      <c r="H106" t="str">
        <f t="shared" si="6"/>
        <v/>
      </c>
      <c r="J106" s="8" t="str">
        <f t="shared" si="7"/>
        <v/>
      </c>
    </row>
    <row r="107" spans="6:10">
      <c r="F107" t="str">
        <f t="shared" si="4"/>
        <v/>
      </c>
      <c r="G107" t="str">
        <f t="shared" si="5"/>
        <v/>
      </c>
      <c r="H107" t="str">
        <f t="shared" si="6"/>
        <v/>
      </c>
      <c r="J107" s="8" t="str">
        <f t="shared" si="7"/>
        <v/>
      </c>
    </row>
    <row r="108" spans="6:10">
      <c r="F108" t="str">
        <f t="shared" si="4"/>
        <v/>
      </c>
      <c r="G108" t="str">
        <f t="shared" si="5"/>
        <v/>
      </c>
      <c r="H108" t="str">
        <f t="shared" si="6"/>
        <v/>
      </c>
      <c r="J108" s="8" t="str">
        <f t="shared" si="7"/>
        <v/>
      </c>
    </row>
    <row r="109" spans="6:10">
      <c r="F109" t="str">
        <f t="shared" si="4"/>
        <v/>
      </c>
      <c r="G109" t="str">
        <f t="shared" si="5"/>
        <v/>
      </c>
      <c r="H109" t="str">
        <f t="shared" si="6"/>
        <v/>
      </c>
      <c r="J109" s="8" t="str">
        <f t="shared" si="7"/>
        <v/>
      </c>
    </row>
    <row r="110" spans="6:10">
      <c r="F110" t="str">
        <f t="shared" si="4"/>
        <v/>
      </c>
      <c r="G110" t="str">
        <f t="shared" si="5"/>
        <v/>
      </c>
      <c r="H110" t="str">
        <f t="shared" si="6"/>
        <v/>
      </c>
      <c r="J110" s="8" t="str">
        <f t="shared" si="7"/>
        <v/>
      </c>
    </row>
    <row r="111" spans="6:10">
      <c r="F111" t="str">
        <f t="shared" si="4"/>
        <v/>
      </c>
      <c r="G111" t="str">
        <f t="shared" si="5"/>
        <v/>
      </c>
      <c r="H111" t="str">
        <f t="shared" si="6"/>
        <v/>
      </c>
      <c r="J111" s="8" t="str">
        <f t="shared" si="7"/>
        <v/>
      </c>
    </row>
    <row r="112" spans="6:10">
      <c r="F112" t="str">
        <f t="shared" si="4"/>
        <v/>
      </c>
      <c r="G112" t="str">
        <f t="shared" si="5"/>
        <v/>
      </c>
      <c r="H112" t="str">
        <f t="shared" si="6"/>
        <v/>
      </c>
      <c r="J112" s="8" t="str">
        <f t="shared" si="7"/>
        <v/>
      </c>
    </row>
    <row r="113" spans="6:10">
      <c r="F113" t="str">
        <f t="shared" si="4"/>
        <v/>
      </c>
      <c r="G113" t="str">
        <f t="shared" si="5"/>
        <v/>
      </c>
      <c r="H113" t="str">
        <f t="shared" si="6"/>
        <v/>
      </c>
      <c r="J113" s="8" t="str">
        <f t="shared" si="7"/>
        <v/>
      </c>
    </row>
    <row r="114" spans="6:10">
      <c r="F114" t="str">
        <f t="shared" si="4"/>
        <v/>
      </c>
      <c r="G114" t="str">
        <f t="shared" si="5"/>
        <v/>
      </c>
      <c r="H114" t="str">
        <f t="shared" si="6"/>
        <v/>
      </c>
      <c r="J114" s="8" t="str">
        <f t="shared" si="7"/>
        <v/>
      </c>
    </row>
    <row r="115" spans="6:10">
      <c r="F115" t="str">
        <f t="shared" si="4"/>
        <v/>
      </c>
      <c r="G115" t="str">
        <f t="shared" si="5"/>
        <v/>
      </c>
      <c r="H115" t="str">
        <f t="shared" si="6"/>
        <v/>
      </c>
      <c r="J115" s="8" t="str">
        <f t="shared" si="7"/>
        <v/>
      </c>
    </row>
    <row r="116" spans="6:10">
      <c r="F116" t="str">
        <f t="shared" si="4"/>
        <v/>
      </c>
      <c r="G116" t="str">
        <f t="shared" si="5"/>
        <v/>
      </c>
      <c r="H116" t="str">
        <f t="shared" si="6"/>
        <v/>
      </c>
      <c r="J116" s="8" t="str">
        <f t="shared" si="7"/>
        <v/>
      </c>
    </row>
    <row r="117" spans="6:10">
      <c r="F117" t="str">
        <f t="shared" si="4"/>
        <v/>
      </c>
      <c r="G117" t="str">
        <f t="shared" si="5"/>
        <v/>
      </c>
      <c r="H117" t="str">
        <f t="shared" si="6"/>
        <v/>
      </c>
      <c r="J117" s="8" t="str">
        <f t="shared" si="7"/>
        <v/>
      </c>
    </row>
    <row r="118" spans="6:10">
      <c r="F118" t="str">
        <f t="shared" si="4"/>
        <v/>
      </c>
      <c r="G118" t="str">
        <f t="shared" si="5"/>
        <v/>
      </c>
      <c r="H118" t="str">
        <f t="shared" si="6"/>
        <v/>
      </c>
      <c r="J118" s="8" t="str">
        <f t="shared" si="7"/>
        <v/>
      </c>
    </row>
    <row r="119" spans="6:10">
      <c r="F119" t="str">
        <f t="shared" si="4"/>
        <v/>
      </c>
      <c r="G119" t="str">
        <f t="shared" si="5"/>
        <v/>
      </c>
      <c r="H119" t="str">
        <f t="shared" si="6"/>
        <v/>
      </c>
      <c r="J119" s="8" t="str">
        <f t="shared" si="7"/>
        <v/>
      </c>
    </row>
    <row r="120" spans="6:10">
      <c r="F120" t="str">
        <f t="shared" si="4"/>
        <v/>
      </c>
      <c r="G120" t="str">
        <f t="shared" si="5"/>
        <v/>
      </c>
      <c r="H120" t="str">
        <f t="shared" si="6"/>
        <v/>
      </c>
      <c r="J120" s="8" t="str">
        <f t="shared" si="7"/>
        <v/>
      </c>
    </row>
    <row r="121" spans="6:10">
      <c r="F121" t="str">
        <f t="shared" si="4"/>
        <v/>
      </c>
      <c r="G121" t="str">
        <f t="shared" si="5"/>
        <v/>
      </c>
      <c r="H121" t="str">
        <f t="shared" si="6"/>
        <v/>
      </c>
      <c r="J121" s="8" t="str">
        <f t="shared" si="7"/>
        <v/>
      </c>
    </row>
    <row r="122" spans="6:10">
      <c r="F122" t="str">
        <f t="shared" si="4"/>
        <v/>
      </c>
      <c r="G122" t="str">
        <f t="shared" si="5"/>
        <v/>
      </c>
      <c r="H122" t="str">
        <f t="shared" si="6"/>
        <v/>
      </c>
      <c r="J122" s="8" t="str">
        <f t="shared" si="7"/>
        <v/>
      </c>
    </row>
    <row r="123" spans="6:10">
      <c r="F123" t="str">
        <f t="shared" si="4"/>
        <v/>
      </c>
      <c r="G123" t="str">
        <f t="shared" si="5"/>
        <v/>
      </c>
      <c r="H123" t="str">
        <f t="shared" si="6"/>
        <v/>
      </c>
      <c r="J123" s="8" t="str">
        <f t="shared" si="7"/>
        <v/>
      </c>
    </row>
    <row r="124" spans="6:10">
      <c r="F124" t="str">
        <f t="shared" si="4"/>
        <v/>
      </c>
      <c r="G124" t="str">
        <f t="shared" si="5"/>
        <v/>
      </c>
      <c r="H124" t="str">
        <f t="shared" si="6"/>
        <v/>
      </c>
      <c r="J124" s="8" t="str">
        <f t="shared" si="7"/>
        <v/>
      </c>
    </row>
    <row r="125" spans="6:10">
      <c r="F125" t="str">
        <f t="shared" si="4"/>
        <v/>
      </c>
      <c r="G125" t="str">
        <f t="shared" si="5"/>
        <v/>
      </c>
      <c r="H125" t="str">
        <f t="shared" si="6"/>
        <v/>
      </c>
      <c r="J125" s="8" t="str">
        <f t="shared" si="7"/>
        <v/>
      </c>
    </row>
    <row r="126" spans="6:10">
      <c r="F126" t="str">
        <f t="shared" si="4"/>
        <v/>
      </c>
      <c r="G126" t="str">
        <f t="shared" si="5"/>
        <v/>
      </c>
      <c r="H126" t="str">
        <f t="shared" si="6"/>
        <v/>
      </c>
      <c r="J126" s="8" t="str">
        <f t="shared" si="7"/>
        <v/>
      </c>
    </row>
    <row r="127" spans="6:10">
      <c r="F127" t="str">
        <f t="shared" si="4"/>
        <v/>
      </c>
      <c r="G127" t="str">
        <f t="shared" si="5"/>
        <v/>
      </c>
      <c r="H127" t="str">
        <f t="shared" si="6"/>
        <v/>
      </c>
      <c r="J127" s="8" t="str">
        <f t="shared" si="7"/>
        <v/>
      </c>
    </row>
    <row r="128" spans="6:10">
      <c r="F128" t="str">
        <f t="shared" si="4"/>
        <v/>
      </c>
      <c r="G128" t="str">
        <f t="shared" si="5"/>
        <v/>
      </c>
      <c r="H128" t="str">
        <f t="shared" si="6"/>
        <v/>
      </c>
      <c r="J128" s="8" t="str">
        <f t="shared" si="7"/>
        <v/>
      </c>
    </row>
    <row r="129" spans="6:10">
      <c r="F129" t="str">
        <f t="shared" si="4"/>
        <v/>
      </c>
      <c r="G129" t="str">
        <f t="shared" si="5"/>
        <v/>
      </c>
      <c r="H129" t="str">
        <f t="shared" si="6"/>
        <v/>
      </c>
      <c r="J129" s="8" t="str">
        <f t="shared" si="7"/>
        <v/>
      </c>
    </row>
    <row r="130" spans="6:10">
      <c r="F130" t="str">
        <f t="shared" si="4"/>
        <v/>
      </c>
      <c r="G130" t="str">
        <f t="shared" si="5"/>
        <v/>
      </c>
      <c r="H130" t="str">
        <f t="shared" si="6"/>
        <v/>
      </c>
      <c r="J130" s="8" t="str">
        <f t="shared" si="7"/>
        <v/>
      </c>
    </row>
    <row r="131" spans="6:10">
      <c r="F131" t="str">
        <f t="shared" si="4"/>
        <v/>
      </c>
      <c r="G131" t="str">
        <f t="shared" si="5"/>
        <v/>
      </c>
      <c r="H131" t="str">
        <f t="shared" si="6"/>
        <v/>
      </c>
      <c r="J131" s="8" t="str">
        <f t="shared" si="7"/>
        <v/>
      </c>
    </row>
    <row r="132" spans="6:10">
      <c r="F132" t="str">
        <f t="shared" si="4"/>
        <v/>
      </c>
      <c r="G132" t="str">
        <f t="shared" si="5"/>
        <v/>
      </c>
      <c r="H132" t="str">
        <f t="shared" si="6"/>
        <v/>
      </c>
      <c r="J132" s="8" t="str">
        <f t="shared" si="7"/>
        <v/>
      </c>
    </row>
    <row r="133" spans="6:10">
      <c r="F133" t="str">
        <f t="shared" si="4"/>
        <v/>
      </c>
      <c r="G133" t="str">
        <f t="shared" si="5"/>
        <v/>
      </c>
      <c r="H133" t="str">
        <f t="shared" si="6"/>
        <v/>
      </c>
      <c r="J133" s="8" t="str">
        <f t="shared" si="7"/>
        <v/>
      </c>
    </row>
    <row r="134" spans="6:10">
      <c r="F134" t="str">
        <f t="shared" si="4"/>
        <v/>
      </c>
      <c r="G134" t="str">
        <f t="shared" si="5"/>
        <v/>
      </c>
      <c r="H134" t="str">
        <f t="shared" si="6"/>
        <v/>
      </c>
      <c r="J134" s="8" t="str">
        <f t="shared" si="7"/>
        <v/>
      </c>
    </row>
    <row r="135" spans="6:10">
      <c r="F135" t="str">
        <f t="shared" si="4"/>
        <v/>
      </c>
      <c r="G135" t="str">
        <f t="shared" si="5"/>
        <v/>
      </c>
      <c r="H135" t="str">
        <f t="shared" si="6"/>
        <v/>
      </c>
      <c r="J135" s="8" t="str">
        <f t="shared" si="7"/>
        <v/>
      </c>
    </row>
    <row r="136" spans="6:10">
      <c r="F136" t="str">
        <f t="shared" ref="F136:F199" si="8">IF(OR(ISBLANK(D136),ISBLANK(E136)),IF(OR(C136="ALI",C136="AIE"),"B",IF(ISBLANK(C136),"","M")),IF(C136="EE",IF(E136&gt;=3,IF(D136&gt;=5,"A","M"),IF(E136=2,IF(D136&gt;=16,"A",IF(D136&lt;=4,"B","M")),IF(D136&lt;=15,"B","M"))),IF(OR(C136="SE",C136="CE"),IF(E136&gt;=4,IF(D136&gt;=6,"A","M"),IF(E136&gt;=2,IF(D136&gt;=20,"A",IF(D136&lt;=5,"B","M")),IF(D136&lt;=19,"B","M"))),IF(OR(C136="ALI",C136="AIE"),IF(E136&gt;=6,IF(D136&gt;=20,"A","M"),IF(E136&gt;=2,IF(D136&gt;=51,"A",IF(D136&lt;=19,"B","M")),IF(D136&lt;=50,"B","M")))))))</f>
        <v/>
      </c>
      <c r="G136" t="str">
        <f t="shared" ref="G136:G199" si="9">IF($F136="B","Baixa",IF($F136="M","Média",IF($F136="","","Alta")))</f>
        <v/>
      </c>
      <c r="H136" t="str">
        <f t="shared" ref="H136:H199" si="10">IF(ISBLANK(C136),"",IF(C136="ALI",IF(F136="B",7,IF(F136="M",10,15)),IF(C136="AIE",IF(F136="B",5,IF(F136="M",7,10)),IF(C136="SE",IF(F136="B",4,IF(F136="M",5,7)),IF(OR(C136="EE",C136="CE"),IF(F136="B",3,IF(F136="M",4,6)))))))</f>
        <v/>
      </c>
      <c r="J136" s="8" t="str">
        <f t="shared" ref="J136:J199" si="11">IF(H136="","",H136*I136)</f>
        <v/>
      </c>
    </row>
    <row r="137" spans="6:10">
      <c r="F137" t="str">
        <f t="shared" si="8"/>
        <v/>
      </c>
      <c r="G137" t="str">
        <f t="shared" si="9"/>
        <v/>
      </c>
      <c r="H137" t="str">
        <f t="shared" si="10"/>
        <v/>
      </c>
      <c r="J137" s="8" t="str">
        <f t="shared" si="11"/>
        <v/>
      </c>
    </row>
    <row r="138" spans="6:10">
      <c r="F138" t="str">
        <f t="shared" si="8"/>
        <v/>
      </c>
      <c r="G138" t="str">
        <f t="shared" si="9"/>
        <v/>
      </c>
      <c r="H138" t="str">
        <f t="shared" si="10"/>
        <v/>
      </c>
      <c r="J138" s="8" t="str">
        <f t="shared" si="11"/>
        <v/>
      </c>
    </row>
    <row r="139" spans="6:10">
      <c r="F139" t="str">
        <f t="shared" si="8"/>
        <v/>
      </c>
      <c r="G139" t="str">
        <f t="shared" si="9"/>
        <v/>
      </c>
      <c r="H139" t="str">
        <f t="shared" si="10"/>
        <v/>
      </c>
      <c r="J139" s="8" t="str">
        <f t="shared" si="11"/>
        <v/>
      </c>
    </row>
    <row r="140" spans="6:10">
      <c r="F140" t="str">
        <f t="shared" si="8"/>
        <v/>
      </c>
      <c r="G140" t="str">
        <f t="shared" si="9"/>
        <v/>
      </c>
      <c r="H140" t="str">
        <f t="shared" si="10"/>
        <v/>
      </c>
      <c r="J140" s="8" t="str">
        <f t="shared" si="11"/>
        <v/>
      </c>
    </row>
    <row r="141" spans="6:10">
      <c r="F141" t="str">
        <f t="shared" si="8"/>
        <v/>
      </c>
      <c r="G141" t="str">
        <f t="shared" si="9"/>
        <v/>
      </c>
      <c r="H141" t="str">
        <f t="shared" si="10"/>
        <v/>
      </c>
      <c r="J141" s="8" t="str">
        <f t="shared" si="11"/>
        <v/>
      </c>
    </row>
    <row r="142" spans="6:10">
      <c r="F142" t="str">
        <f t="shared" si="8"/>
        <v/>
      </c>
      <c r="G142" t="str">
        <f t="shared" si="9"/>
        <v/>
      </c>
      <c r="H142" t="str">
        <f t="shared" si="10"/>
        <v/>
      </c>
      <c r="J142" s="8" t="str">
        <f t="shared" si="11"/>
        <v/>
      </c>
    </row>
    <row r="143" spans="6:10">
      <c r="F143" t="str">
        <f t="shared" si="8"/>
        <v/>
      </c>
      <c r="G143" t="str">
        <f t="shared" si="9"/>
        <v/>
      </c>
      <c r="H143" t="str">
        <f t="shared" si="10"/>
        <v/>
      </c>
      <c r="J143" s="8" t="str">
        <f t="shared" si="11"/>
        <v/>
      </c>
    </row>
    <row r="144" spans="6:10">
      <c r="F144" t="str">
        <f t="shared" si="8"/>
        <v/>
      </c>
      <c r="G144" t="str">
        <f t="shared" si="9"/>
        <v/>
      </c>
      <c r="H144" t="str">
        <f t="shared" si="10"/>
        <v/>
      </c>
      <c r="J144" s="8" t="str">
        <f t="shared" si="11"/>
        <v/>
      </c>
    </row>
    <row r="145" spans="6:10">
      <c r="F145" t="str">
        <f t="shared" si="8"/>
        <v/>
      </c>
      <c r="G145" t="str">
        <f t="shared" si="9"/>
        <v/>
      </c>
      <c r="H145" t="str">
        <f t="shared" si="10"/>
        <v/>
      </c>
      <c r="J145" s="8" t="str">
        <f t="shared" si="11"/>
        <v/>
      </c>
    </row>
    <row r="146" spans="6:10">
      <c r="F146" t="str">
        <f t="shared" si="8"/>
        <v/>
      </c>
      <c r="G146" t="str">
        <f t="shared" si="9"/>
        <v/>
      </c>
      <c r="H146" t="str">
        <f t="shared" si="10"/>
        <v/>
      </c>
      <c r="J146" s="8" t="str">
        <f t="shared" si="11"/>
        <v/>
      </c>
    </row>
    <row r="147" spans="6:10">
      <c r="F147" t="str">
        <f t="shared" si="8"/>
        <v/>
      </c>
      <c r="G147" t="str">
        <f t="shared" si="9"/>
        <v/>
      </c>
      <c r="H147" t="str">
        <f t="shared" si="10"/>
        <v/>
      </c>
      <c r="J147" s="8" t="str">
        <f t="shared" si="11"/>
        <v/>
      </c>
    </row>
    <row r="148" spans="6:10">
      <c r="F148" t="str">
        <f t="shared" si="8"/>
        <v/>
      </c>
      <c r="G148" t="str">
        <f t="shared" si="9"/>
        <v/>
      </c>
      <c r="H148" t="str">
        <f t="shared" si="10"/>
        <v/>
      </c>
      <c r="J148" s="8" t="str">
        <f t="shared" si="11"/>
        <v/>
      </c>
    </row>
    <row r="149" spans="6:10">
      <c r="F149" t="str">
        <f t="shared" si="8"/>
        <v/>
      </c>
      <c r="G149" t="str">
        <f t="shared" si="9"/>
        <v/>
      </c>
      <c r="H149" t="str">
        <f t="shared" si="10"/>
        <v/>
      </c>
      <c r="J149" s="8" t="str">
        <f t="shared" si="11"/>
        <v/>
      </c>
    </row>
    <row r="150" spans="6:10">
      <c r="F150" t="str">
        <f t="shared" si="8"/>
        <v/>
      </c>
      <c r="G150" t="str">
        <f t="shared" si="9"/>
        <v/>
      </c>
      <c r="H150" t="str">
        <f t="shared" si="10"/>
        <v/>
      </c>
      <c r="J150" s="8" t="str">
        <f t="shared" si="11"/>
        <v/>
      </c>
    </row>
    <row r="151" spans="6:10">
      <c r="F151" t="str">
        <f t="shared" si="8"/>
        <v/>
      </c>
      <c r="G151" t="str">
        <f t="shared" si="9"/>
        <v/>
      </c>
      <c r="H151" t="str">
        <f t="shared" si="10"/>
        <v/>
      </c>
      <c r="J151" s="8" t="str">
        <f t="shared" si="11"/>
        <v/>
      </c>
    </row>
    <row r="152" spans="6:10">
      <c r="F152" t="str">
        <f t="shared" si="8"/>
        <v/>
      </c>
      <c r="G152" t="str">
        <f t="shared" si="9"/>
        <v/>
      </c>
      <c r="H152" t="str">
        <f t="shared" si="10"/>
        <v/>
      </c>
      <c r="J152" s="8" t="str">
        <f t="shared" si="11"/>
        <v/>
      </c>
    </row>
    <row r="153" spans="6:10">
      <c r="F153" t="str">
        <f t="shared" si="8"/>
        <v/>
      </c>
      <c r="G153" t="str">
        <f t="shared" si="9"/>
        <v/>
      </c>
      <c r="H153" t="str">
        <f t="shared" si="10"/>
        <v/>
      </c>
      <c r="J153" s="8" t="str">
        <f t="shared" si="11"/>
        <v/>
      </c>
    </row>
    <row r="154" spans="6:10">
      <c r="F154" t="str">
        <f t="shared" si="8"/>
        <v/>
      </c>
      <c r="G154" t="str">
        <f t="shared" si="9"/>
        <v/>
      </c>
      <c r="H154" t="str">
        <f t="shared" si="10"/>
        <v/>
      </c>
      <c r="J154" s="8" t="str">
        <f t="shared" si="11"/>
        <v/>
      </c>
    </row>
    <row r="155" spans="6:10">
      <c r="F155" t="str">
        <f t="shared" si="8"/>
        <v/>
      </c>
      <c r="G155" t="str">
        <f t="shared" si="9"/>
        <v/>
      </c>
      <c r="H155" t="str">
        <f t="shared" si="10"/>
        <v/>
      </c>
      <c r="J155" s="8" t="str">
        <f t="shared" si="11"/>
        <v/>
      </c>
    </row>
    <row r="156" spans="6:10">
      <c r="F156" t="str">
        <f t="shared" si="8"/>
        <v/>
      </c>
      <c r="G156" t="str">
        <f t="shared" si="9"/>
        <v/>
      </c>
      <c r="H156" t="str">
        <f t="shared" si="10"/>
        <v/>
      </c>
      <c r="J156" s="8" t="str">
        <f t="shared" si="11"/>
        <v/>
      </c>
    </row>
    <row r="157" spans="6:10">
      <c r="F157" t="str">
        <f t="shared" si="8"/>
        <v/>
      </c>
      <c r="G157" t="str">
        <f t="shared" si="9"/>
        <v/>
      </c>
      <c r="H157" t="str">
        <f t="shared" si="10"/>
        <v/>
      </c>
      <c r="J157" s="8" t="str">
        <f t="shared" si="11"/>
        <v/>
      </c>
    </row>
    <row r="158" spans="6:10">
      <c r="F158" t="str">
        <f t="shared" si="8"/>
        <v/>
      </c>
      <c r="G158" t="str">
        <f t="shared" si="9"/>
        <v/>
      </c>
      <c r="H158" t="str">
        <f t="shared" si="10"/>
        <v/>
      </c>
      <c r="J158" s="8" t="str">
        <f t="shared" si="11"/>
        <v/>
      </c>
    </row>
    <row r="159" spans="6:10">
      <c r="F159" t="str">
        <f t="shared" si="8"/>
        <v/>
      </c>
      <c r="G159" t="str">
        <f t="shared" si="9"/>
        <v/>
      </c>
      <c r="H159" t="str">
        <f t="shared" si="10"/>
        <v/>
      </c>
      <c r="J159" s="8" t="str">
        <f t="shared" si="11"/>
        <v/>
      </c>
    </row>
    <row r="160" spans="6:10">
      <c r="F160" t="str">
        <f t="shared" si="8"/>
        <v/>
      </c>
      <c r="G160" t="str">
        <f t="shared" si="9"/>
        <v/>
      </c>
      <c r="H160" t="str">
        <f t="shared" si="10"/>
        <v/>
      </c>
      <c r="J160" s="8" t="str">
        <f t="shared" si="11"/>
        <v/>
      </c>
    </row>
    <row r="161" spans="6:10">
      <c r="F161" t="str">
        <f t="shared" si="8"/>
        <v/>
      </c>
      <c r="G161" t="str">
        <f t="shared" si="9"/>
        <v/>
      </c>
      <c r="H161" t="str">
        <f t="shared" si="10"/>
        <v/>
      </c>
      <c r="J161" s="8" t="str">
        <f t="shared" si="11"/>
        <v/>
      </c>
    </row>
    <row r="162" spans="6:10">
      <c r="F162" t="str">
        <f t="shared" si="8"/>
        <v/>
      </c>
      <c r="G162" t="str">
        <f t="shared" si="9"/>
        <v/>
      </c>
      <c r="H162" t="str">
        <f t="shared" si="10"/>
        <v/>
      </c>
      <c r="J162" s="8" t="str">
        <f t="shared" si="11"/>
        <v/>
      </c>
    </row>
    <row r="163" spans="6:10">
      <c r="F163" t="str">
        <f t="shared" si="8"/>
        <v/>
      </c>
      <c r="G163" t="str">
        <f t="shared" si="9"/>
        <v/>
      </c>
      <c r="H163" t="str">
        <f t="shared" si="10"/>
        <v/>
      </c>
      <c r="J163" s="8" t="str">
        <f t="shared" si="11"/>
        <v/>
      </c>
    </row>
    <row r="164" spans="6:10">
      <c r="F164" t="str">
        <f t="shared" si="8"/>
        <v/>
      </c>
      <c r="G164" t="str">
        <f t="shared" si="9"/>
        <v/>
      </c>
      <c r="H164" t="str">
        <f t="shared" si="10"/>
        <v/>
      </c>
      <c r="J164" s="8" t="str">
        <f t="shared" si="11"/>
        <v/>
      </c>
    </row>
    <row r="165" spans="6:10">
      <c r="F165" t="str">
        <f t="shared" si="8"/>
        <v/>
      </c>
      <c r="G165" t="str">
        <f t="shared" si="9"/>
        <v/>
      </c>
      <c r="H165" t="str">
        <f t="shared" si="10"/>
        <v/>
      </c>
      <c r="J165" s="8" t="str">
        <f t="shared" si="11"/>
        <v/>
      </c>
    </row>
    <row r="166" spans="6:10">
      <c r="F166" t="str">
        <f t="shared" si="8"/>
        <v/>
      </c>
      <c r="G166" t="str">
        <f t="shared" si="9"/>
        <v/>
      </c>
      <c r="H166" t="str">
        <f t="shared" si="10"/>
        <v/>
      </c>
      <c r="J166" s="8" t="str">
        <f t="shared" si="11"/>
        <v/>
      </c>
    </row>
    <row r="167" spans="6:10">
      <c r="F167" t="str">
        <f t="shared" si="8"/>
        <v/>
      </c>
      <c r="G167" t="str">
        <f t="shared" si="9"/>
        <v/>
      </c>
      <c r="H167" t="str">
        <f t="shared" si="10"/>
        <v/>
      </c>
      <c r="J167" s="8" t="str">
        <f t="shared" si="11"/>
        <v/>
      </c>
    </row>
    <row r="168" spans="6:10">
      <c r="F168" t="str">
        <f t="shared" si="8"/>
        <v/>
      </c>
      <c r="G168" t="str">
        <f t="shared" si="9"/>
        <v/>
      </c>
      <c r="H168" t="str">
        <f t="shared" si="10"/>
        <v/>
      </c>
      <c r="J168" s="8" t="str">
        <f t="shared" si="11"/>
        <v/>
      </c>
    </row>
    <row r="169" spans="6:10">
      <c r="F169" t="str">
        <f t="shared" si="8"/>
        <v/>
      </c>
      <c r="G169" t="str">
        <f t="shared" si="9"/>
        <v/>
      </c>
      <c r="H169" t="str">
        <f t="shared" si="10"/>
        <v/>
      </c>
      <c r="J169" s="8" t="str">
        <f t="shared" si="11"/>
        <v/>
      </c>
    </row>
    <row r="170" spans="6:10">
      <c r="F170" t="str">
        <f t="shared" si="8"/>
        <v/>
      </c>
      <c r="G170" t="str">
        <f t="shared" si="9"/>
        <v/>
      </c>
      <c r="H170" t="str">
        <f t="shared" si="10"/>
        <v/>
      </c>
      <c r="J170" s="8" t="str">
        <f t="shared" si="11"/>
        <v/>
      </c>
    </row>
    <row r="171" spans="6:10">
      <c r="F171" t="str">
        <f t="shared" si="8"/>
        <v/>
      </c>
      <c r="G171" t="str">
        <f t="shared" si="9"/>
        <v/>
      </c>
      <c r="H171" t="str">
        <f t="shared" si="10"/>
        <v/>
      </c>
      <c r="J171" s="8" t="str">
        <f t="shared" si="11"/>
        <v/>
      </c>
    </row>
    <row r="172" spans="6:10">
      <c r="F172" t="str">
        <f t="shared" si="8"/>
        <v/>
      </c>
      <c r="G172" t="str">
        <f t="shared" si="9"/>
        <v/>
      </c>
      <c r="H172" t="str">
        <f t="shared" si="10"/>
        <v/>
      </c>
      <c r="J172" s="8" t="str">
        <f t="shared" si="11"/>
        <v/>
      </c>
    </row>
    <row r="173" spans="6:10">
      <c r="F173" t="str">
        <f t="shared" si="8"/>
        <v/>
      </c>
      <c r="G173" t="str">
        <f t="shared" si="9"/>
        <v/>
      </c>
      <c r="H173" t="str">
        <f t="shared" si="10"/>
        <v/>
      </c>
      <c r="J173" s="8" t="str">
        <f t="shared" si="11"/>
        <v/>
      </c>
    </row>
    <row r="174" spans="6:10">
      <c r="F174" t="str">
        <f t="shared" si="8"/>
        <v/>
      </c>
      <c r="G174" t="str">
        <f t="shared" si="9"/>
        <v/>
      </c>
      <c r="H174" t="str">
        <f t="shared" si="10"/>
        <v/>
      </c>
      <c r="J174" s="8" t="str">
        <f t="shared" si="11"/>
        <v/>
      </c>
    </row>
    <row r="175" spans="6:10">
      <c r="F175" t="str">
        <f t="shared" si="8"/>
        <v/>
      </c>
      <c r="G175" t="str">
        <f t="shared" si="9"/>
        <v/>
      </c>
      <c r="H175" t="str">
        <f t="shared" si="10"/>
        <v/>
      </c>
      <c r="J175" s="8" t="str">
        <f t="shared" si="11"/>
        <v/>
      </c>
    </row>
    <row r="176" spans="6:10">
      <c r="F176" t="str">
        <f t="shared" si="8"/>
        <v/>
      </c>
      <c r="G176" t="str">
        <f t="shared" si="9"/>
        <v/>
      </c>
      <c r="H176" t="str">
        <f t="shared" si="10"/>
        <v/>
      </c>
      <c r="J176" s="8" t="str">
        <f t="shared" si="11"/>
        <v/>
      </c>
    </row>
    <row r="177" spans="6:10">
      <c r="F177" t="str">
        <f t="shared" si="8"/>
        <v/>
      </c>
      <c r="G177" t="str">
        <f t="shared" si="9"/>
        <v/>
      </c>
      <c r="H177" t="str">
        <f t="shared" si="10"/>
        <v/>
      </c>
      <c r="J177" s="8" t="str">
        <f t="shared" si="11"/>
        <v/>
      </c>
    </row>
    <row r="178" spans="6:10">
      <c r="F178" t="str">
        <f t="shared" si="8"/>
        <v/>
      </c>
      <c r="G178" t="str">
        <f t="shared" si="9"/>
        <v/>
      </c>
      <c r="H178" t="str">
        <f t="shared" si="10"/>
        <v/>
      </c>
      <c r="J178" s="8" t="str">
        <f t="shared" si="11"/>
        <v/>
      </c>
    </row>
    <row r="179" spans="6:10">
      <c r="F179" t="str">
        <f t="shared" si="8"/>
        <v/>
      </c>
      <c r="G179" t="str">
        <f t="shared" si="9"/>
        <v/>
      </c>
      <c r="H179" t="str">
        <f t="shared" si="10"/>
        <v/>
      </c>
      <c r="J179" s="8" t="str">
        <f t="shared" si="11"/>
        <v/>
      </c>
    </row>
    <row r="180" spans="6:10">
      <c r="F180" t="str">
        <f t="shared" si="8"/>
        <v/>
      </c>
      <c r="G180" t="str">
        <f t="shared" si="9"/>
        <v/>
      </c>
      <c r="H180" t="str">
        <f t="shared" si="10"/>
        <v/>
      </c>
      <c r="J180" s="8" t="str">
        <f t="shared" si="11"/>
        <v/>
      </c>
    </row>
    <row r="181" spans="6:10">
      <c r="F181" t="str">
        <f t="shared" si="8"/>
        <v/>
      </c>
      <c r="G181" t="str">
        <f t="shared" si="9"/>
        <v/>
      </c>
      <c r="H181" t="str">
        <f t="shared" si="10"/>
        <v/>
      </c>
      <c r="J181" s="8" t="str">
        <f t="shared" si="11"/>
        <v/>
      </c>
    </row>
    <row r="182" spans="6:10">
      <c r="F182" t="str">
        <f t="shared" si="8"/>
        <v/>
      </c>
      <c r="G182" t="str">
        <f t="shared" si="9"/>
        <v/>
      </c>
      <c r="H182" t="str">
        <f t="shared" si="10"/>
        <v/>
      </c>
      <c r="J182" s="8" t="str">
        <f t="shared" si="11"/>
        <v/>
      </c>
    </row>
    <row r="183" spans="6:10">
      <c r="F183" t="str">
        <f t="shared" si="8"/>
        <v/>
      </c>
      <c r="G183" t="str">
        <f t="shared" si="9"/>
        <v/>
      </c>
      <c r="H183" t="str">
        <f t="shared" si="10"/>
        <v/>
      </c>
      <c r="J183" s="8" t="str">
        <f t="shared" si="11"/>
        <v/>
      </c>
    </row>
    <row r="184" spans="6:10">
      <c r="F184" t="str">
        <f t="shared" si="8"/>
        <v/>
      </c>
      <c r="G184" t="str">
        <f t="shared" si="9"/>
        <v/>
      </c>
      <c r="H184" t="str">
        <f t="shared" si="10"/>
        <v/>
      </c>
      <c r="J184" s="8" t="str">
        <f t="shared" si="11"/>
        <v/>
      </c>
    </row>
    <row r="185" spans="6:10">
      <c r="F185" t="str">
        <f t="shared" si="8"/>
        <v/>
      </c>
      <c r="G185" t="str">
        <f t="shared" si="9"/>
        <v/>
      </c>
      <c r="H185" t="str">
        <f t="shared" si="10"/>
        <v/>
      </c>
      <c r="J185" s="8" t="str">
        <f t="shared" si="11"/>
        <v/>
      </c>
    </row>
    <row r="186" spans="6:10">
      <c r="F186" t="str">
        <f t="shared" si="8"/>
        <v/>
      </c>
      <c r="G186" t="str">
        <f t="shared" si="9"/>
        <v/>
      </c>
      <c r="H186" t="str">
        <f t="shared" si="10"/>
        <v/>
      </c>
      <c r="J186" s="8" t="str">
        <f t="shared" si="11"/>
        <v/>
      </c>
    </row>
    <row r="187" spans="6:10">
      <c r="F187" t="str">
        <f t="shared" si="8"/>
        <v/>
      </c>
      <c r="G187" t="str">
        <f t="shared" si="9"/>
        <v/>
      </c>
      <c r="H187" t="str">
        <f t="shared" si="10"/>
        <v/>
      </c>
      <c r="J187" s="8" t="str">
        <f t="shared" si="11"/>
        <v/>
      </c>
    </row>
    <row r="188" spans="6:10">
      <c r="F188" t="str">
        <f t="shared" si="8"/>
        <v/>
      </c>
      <c r="G188" t="str">
        <f t="shared" si="9"/>
        <v/>
      </c>
      <c r="H188" t="str">
        <f t="shared" si="10"/>
        <v/>
      </c>
      <c r="J188" s="8" t="str">
        <f t="shared" si="11"/>
        <v/>
      </c>
    </row>
    <row r="189" spans="6:10">
      <c r="F189" t="str">
        <f t="shared" si="8"/>
        <v/>
      </c>
      <c r="G189" t="str">
        <f t="shared" si="9"/>
        <v/>
      </c>
      <c r="H189" t="str">
        <f t="shared" si="10"/>
        <v/>
      </c>
      <c r="J189" s="8" t="str">
        <f t="shared" si="11"/>
        <v/>
      </c>
    </row>
    <row r="190" spans="6:10">
      <c r="F190" t="str">
        <f t="shared" si="8"/>
        <v/>
      </c>
      <c r="G190" t="str">
        <f t="shared" si="9"/>
        <v/>
      </c>
      <c r="H190" t="str">
        <f t="shared" si="10"/>
        <v/>
      </c>
      <c r="J190" s="8" t="str">
        <f t="shared" si="11"/>
        <v/>
      </c>
    </row>
    <row r="191" spans="6:10">
      <c r="F191" t="str">
        <f t="shared" si="8"/>
        <v/>
      </c>
      <c r="G191" t="str">
        <f t="shared" si="9"/>
        <v/>
      </c>
      <c r="H191" t="str">
        <f t="shared" si="10"/>
        <v/>
      </c>
      <c r="J191" s="8" t="str">
        <f t="shared" si="11"/>
        <v/>
      </c>
    </row>
    <row r="192" spans="6:10">
      <c r="F192" t="str">
        <f t="shared" si="8"/>
        <v/>
      </c>
      <c r="G192" t="str">
        <f t="shared" si="9"/>
        <v/>
      </c>
      <c r="H192" t="str">
        <f t="shared" si="10"/>
        <v/>
      </c>
      <c r="J192" s="8" t="str">
        <f t="shared" si="11"/>
        <v/>
      </c>
    </row>
    <row r="193" spans="6:10">
      <c r="F193" t="str">
        <f t="shared" si="8"/>
        <v/>
      </c>
      <c r="G193" t="str">
        <f t="shared" si="9"/>
        <v/>
      </c>
      <c r="H193" t="str">
        <f t="shared" si="10"/>
        <v/>
      </c>
      <c r="J193" s="8" t="str">
        <f t="shared" si="11"/>
        <v/>
      </c>
    </row>
    <row r="194" spans="6:10">
      <c r="F194" t="str">
        <f t="shared" si="8"/>
        <v/>
      </c>
      <c r="G194" t="str">
        <f t="shared" si="9"/>
        <v/>
      </c>
      <c r="H194" t="str">
        <f t="shared" si="10"/>
        <v/>
      </c>
      <c r="J194" s="8" t="str">
        <f t="shared" si="11"/>
        <v/>
      </c>
    </row>
    <row r="195" spans="6:10">
      <c r="F195" t="str">
        <f t="shared" si="8"/>
        <v/>
      </c>
      <c r="G195" t="str">
        <f t="shared" si="9"/>
        <v/>
      </c>
      <c r="H195" t="str">
        <f t="shared" si="10"/>
        <v/>
      </c>
      <c r="J195" s="8" t="str">
        <f t="shared" si="11"/>
        <v/>
      </c>
    </row>
    <row r="196" spans="6:10">
      <c r="F196" t="str">
        <f t="shared" si="8"/>
        <v/>
      </c>
      <c r="G196" t="str">
        <f t="shared" si="9"/>
        <v/>
      </c>
      <c r="H196" t="str">
        <f t="shared" si="10"/>
        <v/>
      </c>
      <c r="J196" s="8" t="str">
        <f t="shared" si="11"/>
        <v/>
      </c>
    </row>
    <row r="197" spans="6:10">
      <c r="F197" t="str">
        <f t="shared" si="8"/>
        <v/>
      </c>
      <c r="G197" t="str">
        <f t="shared" si="9"/>
        <v/>
      </c>
      <c r="H197" t="str">
        <f t="shared" si="10"/>
        <v/>
      </c>
      <c r="J197" s="8" t="str">
        <f t="shared" si="11"/>
        <v/>
      </c>
    </row>
    <row r="198" spans="6:10">
      <c r="F198" t="str">
        <f t="shared" si="8"/>
        <v/>
      </c>
      <c r="G198" t="str">
        <f t="shared" si="9"/>
        <v/>
      </c>
      <c r="H198" t="str">
        <f t="shared" si="10"/>
        <v/>
      </c>
      <c r="J198" s="8" t="str">
        <f t="shared" si="11"/>
        <v/>
      </c>
    </row>
    <row r="199" spans="6:10">
      <c r="F199" t="str">
        <f t="shared" si="8"/>
        <v/>
      </c>
      <c r="G199" t="str">
        <f t="shared" si="9"/>
        <v/>
      </c>
      <c r="H199" t="str">
        <f t="shared" si="10"/>
        <v/>
      </c>
      <c r="J199" s="8" t="str">
        <f t="shared" si="11"/>
        <v/>
      </c>
    </row>
    <row r="200" spans="6:10">
      <c r="F200" t="str">
        <f t="shared" ref="F200:F263" si="12">IF(OR(ISBLANK(D200),ISBLANK(E200)),IF(OR(C200="ALI",C200="AIE"),"B",IF(ISBLANK(C200),"","M")),IF(C200="EE",IF(E200&gt;=3,IF(D200&gt;=5,"A","M"),IF(E200=2,IF(D200&gt;=16,"A",IF(D200&lt;=4,"B","M")),IF(D200&lt;=15,"B","M"))),IF(OR(C200="SE",C200="CE"),IF(E200&gt;=4,IF(D200&gt;=6,"A","M"),IF(E200&gt;=2,IF(D200&gt;=20,"A",IF(D200&lt;=5,"B","M")),IF(D200&lt;=19,"B","M"))),IF(OR(C200="ALI",C200="AIE"),IF(E200&gt;=6,IF(D200&gt;=20,"A","M"),IF(E200&gt;=2,IF(D200&gt;=51,"A",IF(D200&lt;=19,"B","M")),IF(D200&lt;=50,"B","M")))))))</f>
        <v/>
      </c>
      <c r="G200" t="str">
        <f t="shared" ref="G200:G263" si="13">IF($F200="B","Baixa",IF($F200="M","Média",IF($F200="","","Alta")))</f>
        <v/>
      </c>
      <c r="H200" t="str">
        <f t="shared" ref="H200:H263" si="14">IF(ISBLANK(C200),"",IF(C200="ALI",IF(F200="B",7,IF(F200="M",10,15)),IF(C200="AIE",IF(F200="B",5,IF(F200="M",7,10)),IF(C200="SE",IF(F200="B",4,IF(F200="M",5,7)),IF(OR(C200="EE",C200="CE"),IF(F200="B",3,IF(F200="M",4,6)))))))</f>
        <v/>
      </c>
      <c r="J200" s="8" t="str">
        <f t="shared" ref="J200:J263" si="15">IF(H200="","",H200*I200)</f>
        <v/>
      </c>
    </row>
    <row r="201" spans="6:10">
      <c r="F201" t="str">
        <f t="shared" si="12"/>
        <v/>
      </c>
      <c r="G201" t="str">
        <f t="shared" si="13"/>
        <v/>
      </c>
      <c r="H201" t="str">
        <f t="shared" si="14"/>
        <v/>
      </c>
      <c r="J201" s="8" t="str">
        <f t="shared" si="15"/>
        <v/>
      </c>
    </row>
    <row r="202" spans="6:10">
      <c r="F202" t="str">
        <f t="shared" si="12"/>
        <v/>
      </c>
      <c r="G202" t="str">
        <f t="shared" si="13"/>
        <v/>
      </c>
      <c r="H202" t="str">
        <f t="shared" si="14"/>
        <v/>
      </c>
      <c r="J202" s="8" t="str">
        <f t="shared" si="15"/>
        <v/>
      </c>
    </row>
    <row r="203" spans="6:10">
      <c r="F203" t="str">
        <f t="shared" si="12"/>
        <v/>
      </c>
      <c r="G203" t="str">
        <f t="shared" si="13"/>
        <v/>
      </c>
      <c r="H203" t="str">
        <f t="shared" si="14"/>
        <v/>
      </c>
      <c r="J203" s="8" t="str">
        <f t="shared" si="15"/>
        <v/>
      </c>
    </row>
    <row r="204" spans="6:10">
      <c r="F204" t="str">
        <f t="shared" si="12"/>
        <v/>
      </c>
      <c r="G204" t="str">
        <f t="shared" si="13"/>
        <v/>
      </c>
      <c r="H204" t="str">
        <f t="shared" si="14"/>
        <v/>
      </c>
      <c r="J204" s="8" t="str">
        <f t="shared" si="15"/>
        <v/>
      </c>
    </row>
    <row r="205" spans="6:10">
      <c r="F205" t="str">
        <f t="shared" si="12"/>
        <v/>
      </c>
      <c r="G205" t="str">
        <f t="shared" si="13"/>
        <v/>
      </c>
      <c r="H205" t="str">
        <f t="shared" si="14"/>
        <v/>
      </c>
      <c r="J205" s="8" t="str">
        <f t="shared" si="15"/>
        <v/>
      </c>
    </row>
    <row r="206" spans="6:10">
      <c r="F206" t="str">
        <f t="shared" si="12"/>
        <v/>
      </c>
      <c r="G206" t="str">
        <f t="shared" si="13"/>
        <v/>
      </c>
      <c r="H206" t="str">
        <f t="shared" si="14"/>
        <v/>
      </c>
      <c r="J206" s="8" t="str">
        <f t="shared" si="15"/>
        <v/>
      </c>
    </row>
    <row r="207" spans="6:10">
      <c r="F207" t="str">
        <f t="shared" si="12"/>
        <v/>
      </c>
      <c r="G207" t="str">
        <f t="shared" si="13"/>
        <v/>
      </c>
      <c r="H207" t="str">
        <f t="shared" si="14"/>
        <v/>
      </c>
      <c r="J207" s="8" t="str">
        <f t="shared" si="15"/>
        <v/>
      </c>
    </row>
    <row r="208" spans="6:10">
      <c r="F208" t="str">
        <f t="shared" si="12"/>
        <v/>
      </c>
      <c r="G208" t="str">
        <f t="shared" si="13"/>
        <v/>
      </c>
      <c r="H208" t="str">
        <f t="shared" si="14"/>
        <v/>
      </c>
      <c r="J208" s="8" t="str">
        <f t="shared" si="15"/>
        <v/>
      </c>
    </row>
    <row r="209" spans="6:10">
      <c r="F209" t="str">
        <f t="shared" si="12"/>
        <v/>
      </c>
      <c r="G209" t="str">
        <f t="shared" si="13"/>
        <v/>
      </c>
      <c r="H209" t="str">
        <f t="shared" si="14"/>
        <v/>
      </c>
      <c r="J209" s="8" t="str">
        <f t="shared" si="15"/>
        <v/>
      </c>
    </row>
    <row r="210" spans="6:10">
      <c r="F210" t="str">
        <f t="shared" si="12"/>
        <v/>
      </c>
      <c r="G210" t="str">
        <f t="shared" si="13"/>
        <v/>
      </c>
      <c r="H210" t="str">
        <f t="shared" si="14"/>
        <v/>
      </c>
      <c r="J210" s="8" t="str">
        <f t="shared" si="15"/>
        <v/>
      </c>
    </row>
    <row r="211" spans="6:10">
      <c r="F211" t="str">
        <f t="shared" si="12"/>
        <v/>
      </c>
      <c r="G211" t="str">
        <f t="shared" si="13"/>
        <v/>
      </c>
      <c r="H211" t="str">
        <f t="shared" si="14"/>
        <v/>
      </c>
      <c r="J211" s="8" t="str">
        <f t="shared" si="15"/>
        <v/>
      </c>
    </row>
    <row r="212" spans="6:10">
      <c r="F212" t="str">
        <f t="shared" si="12"/>
        <v/>
      </c>
      <c r="G212" t="str">
        <f t="shared" si="13"/>
        <v/>
      </c>
      <c r="H212" t="str">
        <f t="shared" si="14"/>
        <v/>
      </c>
      <c r="J212" s="8" t="str">
        <f t="shared" si="15"/>
        <v/>
      </c>
    </row>
    <row r="213" spans="6:10">
      <c r="F213" t="str">
        <f t="shared" si="12"/>
        <v/>
      </c>
      <c r="G213" t="str">
        <f t="shared" si="13"/>
        <v/>
      </c>
      <c r="H213" t="str">
        <f t="shared" si="14"/>
        <v/>
      </c>
      <c r="J213" s="8" t="str">
        <f t="shared" si="15"/>
        <v/>
      </c>
    </row>
    <row r="214" spans="6:10">
      <c r="F214" t="str">
        <f t="shared" si="12"/>
        <v/>
      </c>
      <c r="G214" t="str">
        <f t="shared" si="13"/>
        <v/>
      </c>
      <c r="H214" t="str">
        <f t="shared" si="14"/>
        <v/>
      </c>
      <c r="J214" s="8" t="str">
        <f t="shared" si="15"/>
        <v/>
      </c>
    </row>
    <row r="215" spans="6:10">
      <c r="F215" t="str">
        <f t="shared" si="12"/>
        <v/>
      </c>
      <c r="G215" t="str">
        <f t="shared" si="13"/>
        <v/>
      </c>
      <c r="H215" t="str">
        <f t="shared" si="14"/>
        <v/>
      </c>
      <c r="J215" s="8" t="str">
        <f t="shared" si="15"/>
        <v/>
      </c>
    </row>
    <row r="216" spans="6:10">
      <c r="F216" t="str">
        <f t="shared" si="12"/>
        <v/>
      </c>
      <c r="G216" t="str">
        <f t="shared" si="13"/>
        <v/>
      </c>
      <c r="H216" t="str">
        <f t="shared" si="14"/>
        <v/>
      </c>
      <c r="J216" s="8" t="str">
        <f t="shared" si="15"/>
        <v/>
      </c>
    </row>
    <row r="217" spans="6:10">
      <c r="F217" t="str">
        <f t="shared" si="12"/>
        <v/>
      </c>
      <c r="G217" t="str">
        <f t="shared" si="13"/>
        <v/>
      </c>
      <c r="H217" t="str">
        <f t="shared" si="14"/>
        <v/>
      </c>
      <c r="J217" s="8" t="str">
        <f t="shared" si="15"/>
        <v/>
      </c>
    </row>
    <row r="218" spans="6:10">
      <c r="F218" t="str">
        <f t="shared" si="12"/>
        <v/>
      </c>
      <c r="G218" t="str">
        <f t="shared" si="13"/>
        <v/>
      </c>
      <c r="H218" t="str">
        <f t="shared" si="14"/>
        <v/>
      </c>
      <c r="J218" s="8" t="str">
        <f t="shared" si="15"/>
        <v/>
      </c>
    </row>
    <row r="219" spans="6:10">
      <c r="F219" t="str">
        <f t="shared" si="12"/>
        <v/>
      </c>
      <c r="G219" t="str">
        <f t="shared" si="13"/>
        <v/>
      </c>
      <c r="H219" t="str">
        <f t="shared" si="14"/>
        <v/>
      </c>
      <c r="J219" s="8" t="str">
        <f t="shared" si="15"/>
        <v/>
      </c>
    </row>
    <row r="220" spans="6:10">
      <c r="F220" t="str">
        <f t="shared" si="12"/>
        <v/>
      </c>
      <c r="G220" t="str">
        <f t="shared" si="13"/>
        <v/>
      </c>
      <c r="H220" t="str">
        <f t="shared" si="14"/>
        <v/>
      </c>
      <c r="J220" s="8" t="str">
        <f t="shared" si="15"/>
        <v/>
      </c>
    </row>
    <row r="221" spans="6:10">
      <c r="F221" t="str">
        <f t="shared" si="12"/>
        <v/>
      </c>
      <c r="G221" t="str">
        <f t="shared" si="13"/>
        <v/>
      </c>
      <c r="H221" t="str">
        <f t="shared" si="14"/>
        <v/>
      </c>
      <c r="J221" s="8" t="str">
        <f t="shared" si="15"/>
        <v/>
      </c>
    </row>
    <row r="222" spans="6:10">
      <c r="F222" t="str">
        <f t="shared" si="12"/>
        <v/>
      </c>
      <c r="G222" t="str">
        <f t="shared" si="13"/>
        <v/>
      </c>
      <c r="H222" t="str">
        <f t="shared" si="14"/>
        <v/>
      </c>
      <c r="J222" s="8" t="str">
        <f t="shared" si="15"/>
        <v/>
      </c>
    </row>
    <row r="223" spans="6:10">
      <c r="F223" t="str">
        <f t="shared" si="12"/>
        <v/>
      </c>
      <c r="G223" t="str">
        <f t="shared" si="13"/>
        <v/>
      </c>
      <c r="H223" t="str">
        <f t="shared" si="14"/>
        <v/>
      </c>
      <c r="J223" s="8" t="str">
        <f t="shared" si="15"/>
        <v/>
      </c>
    </row>
    <row r="224" spans="6:10">
      <c r="F224" t="str">
        <f t="shared" si="12"/>
        <v/>
      </c>
      <c r="G224" t="str">
        <f t="shared" si="13"/>
        <v/>
      </c>
      <c r="H224" t="str">
        <f t="shared" si="14"/>
        <v/>
      </c>
      <c r="J224" s="8" t="str">
        <f t="shared" si="15"/>
        <v/>
      </c>
    </row>
    <row r="225" spans="6:10">
      <c r="F225" t="str">
        <f t="shared" si="12"/>
        <v/>
      </c>
      <c r="G225" t="str">
        <f t="shared" si="13"/>
        <v/>
      </c>
      <c r="H225" t="str">
        <f t="shared" si="14"/>
        <v/>
      </c>
      <c r="J225" s="8" t="str">
        <f t="shared" si="15"/>
        <v/>
      </c>
    </row>
    <row r="226" spans="6:10">
      <c r="F226" t="str">
        <f t="shared" si="12"/>
        <v/>
      </c>
      <c r="G226" t="str">
        <f t="shared" si="13"/>
        <v/>
      </c>
      <c r="H226" t="str">
        <f t="shared" si="14"/>
        <v/>
      </c>
      <c r="J226" s="8" t="str">
        <f t="shared" si="15"/>
        <v/>
      </c>
    </row>
    <row r="227" spans="6:10">
      <c r="F227" t="str">
        <f t="shared" si="12"/>
        <v/>
      </c>
      <c r="G227" t="str">
        <f t="shared" si="13"/>
        <v/>
      </c>
      <c r="H227" t="str">
        <f t="shared" si="14"/>
        <v/>
      </c>
      <c r="J227" s="8" t="str">
        <f t="shared" si="15"/>
        <v/>
      </c>
    </row>
    <row r="228" spans="6:10">
      <c r="F228" t="str">
        <f t="shared" si="12"/>
        <v/>
      </c>
      <c r="G228" t="str">
        <f t="shared" si="13"/>
        <v/>
      </c>
      <c r="H228" t="str">
        <f t="shared" si="14"/>
        <v/>
      </c>
      <c r="J228" s="8" t="str">
        <f t="shared" si="15"/>
        <v/>
      </c>
    </row>
    <row r="229" spans="6:10">
      <c r="F229" t="str">
        <f t="shared" si="12"/>
        <v/>
      </c>
      <c r="G229" t="str">
        <f t="shared" si="13"/>
        <v/>
      </c>
      <c r="H229" t="str">
        <f t="shared" si="14"/>
        <v/>
      </c>
      <c r="J229" s="8" t="str">
        <f t="shared" si="15"/>
        <v/>
      </c>
    </row>
    <row r="230" spans="6:10">
      <c r="F230" t="str">
        <f t="shared" si="12"/>
        <v/>
      </c>
      <c r="G230" t="str">
        <f t="shared" si="13"/>
        <v/>
      </c>
      <c r="H230" t="str">
        <f t="shared" si="14"/>
        <v/>
      </c>
      <c r="J230" s="8" t="str">
        <f t="shared" si="15"/>
        <v/>
      </c>
    </row>
    <row r="231" spans="6:10">
      <c r="F231" t="str">
        <f t="shared" si="12"/>
        <v/>
      </c>
      <c r="G231" t="str">
        <f t="shared" si="13"/>
        <v/>
      </c>
      <c r="H231" t="str">
        <f t="shared" si="14"/>
        <v/>
      </c>
      <c r="J231" s="8" t="str">
        <f t="shared" si="15"/>
        <v/>
      </c>
    </row>
    <row r="232" spans="6:10">
      <c r="F232" t="str">
        <f t="shared" si="12"/>
        <v/>
      </c>
      <c r="G232" t="str">
        <f t="shared" si="13"/>
        <v/>
      </c>
      <c r="H232" t="str">
        <f t="shared" si="14"/>
        <v/>
      </c>
      <c r="J232" s="8" t="str">
        <f t="shared" si="15"/>
        <v/>
      </c>
    </row>
    <row r="233" spans="6:10">
      <c r="F233" t="str">
        <f t="shared" si="12"/>
        <v/>
      </c>
      <c r="G233" t="str">
        <f t="shared" si="13"/>
        <v/>
      </c>
      <c r="H233" t="str">
        <f t="shared" si="14"/>
        <v/>
      </c>
      <c r="J233" s="8" t="str">
        <f t="shared" si="15"/>
        <v/>
      </c>
    </row>
    <row r="234" spans="6:10">
      <c r="F234" t="str">
        <f t="shared" si="12"/>
        <v/>
      </c>
      <c r="G234" t="str">
        <f t="shared" si="13"/>
        <v/>
      </c>
      <c r="H234" t="str">
        <f t="shared" si="14"/>
        <v/>
      </c>
      <c r="J234" s="8" t="str">
        <f t="shared" si="15"/>
        <v/>
      </c>
    </row>
    <row r="235" spans="6:10">
      <c r="F235" t="str">
        <f t="shared" si="12"/>
        <v/>
      </c>
      <c r="G235" t="str">
        <f t="shared" si="13"/>
        <v/>
      </c>
      <c r="H235" t="str">
        <f t="shared" si="14"/>
        <v/>
      </c>
      <c r="J235" s="8" t="str">
        <f t="shared" si="15"/>
        <v/>
      </c>
    </row>
    <row r="236" spans="6:10">
      <c r="F236" t="str">
        <f t="shared" si="12"/>
        <v/>
      </c>
      <c r="G236" t="str">
        <f t="shared" si="13"/>
        <v/>
      </c>
      <c r="H236" t="str">
        <f t="shared" si="14"/>
        <v/>
      </c>
      <c r="J236" s="8" t="str">
        <f t="shared" si="15"/>
        <v/>
      </c>
    </row>
    <row r="237" spans="6:10">
      <c r="F237" t="str">
        <f t="shared" si="12"/>
        <v/>
      </c>
      <c r="G237" t="str">
        <f t="shared" si="13"/>
        <v/>
      </c>
      <c r="H237" t="str">
        <f t="shared" si="14"/>
        <v/>
      </c>
      <c r="J237" s="8" t="str">
        <f t="shared" si="15"/>
        <v/>
      </c>
    </row>
    <row r="238" spans="6:10">
      <c r="F238" t="str">
        <f t="shared" si="12"/>
        <v/>
      </c>
      <c r="G238" t="str">
        <f t="shared" si="13"/>
        <v/>
      </c>
      <c r="H238" t="str">
        <f t="shared" si="14"/>
        <v/>
      </c>
      <c r="J238" s="8" t="str">
        <f t="shared" si="15"/>
        <v/>
      </c>
    </row>
    <row r="239" spans="6:10">
      <c r="F239" t="str">
        <f t="shared" si="12"/>
        <v/>
      </c>
      <c r="G239" t="str">
        <f t="shared" si="13"/>
        <v/>
      </c>
      <c r="H239" t="str">
        <f t="shared" si="14"/>
        <v/>
      </c>
      <c r="J239" s="8" t="str">
        <f t="shared" si="15"/>
        <v/>
      </c>
    </row>
    <row r="240" spans="6:10">
      <c r="F240" t="str">
        <f t="shared" si="12"/>
        <v/>
      </c>
      <c r="G240" t="str">
        <f t="shared" si="13"/>
        <v/>
      </c>
      <c r="H240" t="str">
        <f t="shared" si="14"/>
        <v/>
      </c>
      <c r="J240" s="8" t="str">
        <f t="shared" si="15"/>
        <v/>
      </c>
    </row>
    <row r="241" spans="6:10">
      <c r="F241" t="str">
        <f t="shared" si="12"/>
        <v/>
      </c>
      <c r="G241" t="str">
        <f t="shared" si="13"/>
        <v/>
      </c>
      <c r="H241" t="str">
        <f t="shared" si="14"/>
        <v/>
      </c>
      <c r="J241" s="8" t="str">
        <f t="shared" si="15"/>
        <v/>
      </c>
    </row>
    <row r="242" spans="6:10">
      <c r="F242" t="str">
        <f t="shared" si="12"/>
        <v/>
      </c>
      <c r="G242" t="str">
        <f t="shared" si="13"/>
        <v/>
      </c>
      <c r="H242" t="str">
        <f t="shared" si="14"/>
        <v/>
      </c>
      <c r="J242" s="8" t="str">
        <f t="shared" si="15"/>
        <v/>
      </c>
    </row>
    <row r="243" spans="6:10">
      <c r="F243" t="str">
        <f t="shared" si="12"/>
        <v/>
      </c>
      <c r="G243" t="str">
        <f t="shared" si="13"/>
        <v/>
      </c>
      <c r="H243" t="str">
        <f t="shared" si="14"/>
        <v/>
      </c>
      <c r="J243" s="8" t="str">
        <f t="shared" si="15"/>
        <v/>
      </c>
    </row>
    <row r="244" spans="6:10">
      <c r="F244" t="str">
        <f t="shared" si="12"/>
        <v/>
      </c>
      <c r="G244" t="str">
        <f t="shared" si="13"/>
        <v/>
      </c>
      <c r="H244" t="str">
        <f t="shared" si="14"/>
        <v/>
      </c>
      <c r="J244" s="8" t="str">
        <f t="shared" si="15"/>
        <v/>
      </c>
    </row>
    <row r="245" spans="6:10">
      <c r="F245" t="str">
        <f t="shared" si="12"/>
        <v/>
      </c>
      <c r="G245" t="str">
        <f t="shared" si="13"/>
        <v/>
      </c>
      <c r="H245" t="str">
        <f t="shared" si="14"/>
        <v/>
      </c>
      <c r="J245" s="8" t="str">
        <f t="shared" si="15"/>
        <v/>
      </c>
    </row>
    <row r="246" spans="6:10">
      <c r="F246" t="str">
        <f t="shared" si="12"/>
        <v/>
      </c>
      <c r="G246" t="str">
        <f t="shared" si="13"/>
        <v/>
      </c>
      <c r="H246" t="str">
        <f t="shared" si="14"/>
        <v/>
      </c>
      <c r="J246" s="8" t="str">
        <f t="shared" si="15"/>
        <v/>
      </c>
    </row>
    <row r="247" spans="6:10">
      <c r="F247" t="str">
        <f t="shared" si="12"/>
        <v/>
      </c>
      <c r="G247" t="str">
        <f t="shared" si="13"/>
        <v/>
      </c>
      <c r="H247" t="str">
        <f t="shared" si="14"/>
        <v/>
      </c>
      <c r="J247" s="8" t="str">
        <f t="shared" si="15"/>
        <v/>
      </c>
    </row>
    <row r="248" spans="6:10">
      <c r="F248" t="str">
        <f t="shared" si="12"/>
        <v/>
      </c>
      <c r="G248" t="str">
        <f t="shared" si="13"/>
        <v/>
      </c>
      <c r="H248" t="str">
        <f t="shared" si="14"/>
        <v/>
      </c>
      <c r="J248" s="8" t="str">
        <f t="shared" si="15"/>
        <v/>
      </c>
    </row>
    <row r="249" spans="6:10">
      <c r="F249" t="str">
        <f t="shared" si="12"/>
        <v/>
      </c>
      <c r="G249" t="str">
        <f t="shared" si="13"/>
        <v/>
      </c>
      <c r="H249" t="str">
        <f t="shared" si="14"/>
        <v/>
      </c>
      <c r="J249" s="8" t="str">
        <f t="shared" si="15"/>
        <v/>
      </c>
    </row>
    <row r="250" spans="6:10">
      <c r="F250" t="str">
        <f t="shared" si="12"/>
        <v/>
      </c>
      <c r="G250" t="str">
        <f t="shared" si="13"/>
        <v/>
      </c>
      <c r="H250" t="str">
        <f t="shared" si="14"/>
        <v/>
      </c>
      <c r="J250" s="8" t="str">
        <f t="shared" si="15"/>
        <v/>
      </c>
    </row>
    <row r="251" spans="6:10">
      <c r="F251" t="str">
        <f t="shared" si="12"/>
        <v/>
      </c>
      <c r="G251" t="str">
        <f t="shared" si="13"/>
        <v/>
      </c>
      <c r="H251" t="str">
        <f t="shared" si="14"/>
        <v/>
      </c>
      <c r="J251" s="8" t="str">
        <f t="shared" si="15"/>
        <v/>
      </c>
    </row>
    <row r="252" spans="6:10">
      <c r="F252" t="str">
        <f t="shared" si="12"/>
        <v/>
      </c>
      <c r="G252" t="str">
        <f t="shared" si="13"/>
        <v/>
      </c>
      <c r="H252" t="str">
        <f t="shared" si="14"/>
        <v/>
      </c>
      <c r="J252" s="8" t="str">
        <f t="shared" si="15"/>
        <v/>
      </c>
    </row>
    <row r="253" spans="6:10">
      <c r="F253" t="str">
        <f t="shared" si="12"/>
        <v/>
      </c>
      <c r="G253" t="str">
        <f t="shared" si="13"/>
        <v/>
      </c>
      <c r="H253" t="str">
        <f t="shared" si="14"/>
        <v/>
      </c>
      <c r="J253" s="8" t="str">
        <f t="shared" si="15"/>
        <v/>
      </c>
    </row>
    <row r="254" spans="6:10">
      <c r="F254" t="str">
        <f t="shared" si="12"/>
        <v/>
      </c>
      <c r="G254" t="str">
        <f t="shared" si="13"/>
        <v/>
      </c>
      <c r="H254" t="str">
        <f t="shared" si="14"/>
        <v/>
      </c>
      <c r="J254" s="8" t="str">
        <f t="shared" si="15"/>
        <v/>
      </c>
    </row>
    <row r="255" spans="6:10">
      <c r="F255" t="str">
        <f t="shared" si="12"/>
        <v/>
      </c>
      <c r="G255" t="str">
        <f t="shared" si="13"/>
        <v/>
      </c>
      <c r="H255" t="str">
        <f t="shared" si="14"/>
        <v/>
      </c>
      <c r="J255" s="8" t="str">
        <f t="shared" si="15"/>
        <v/>
      </c>
    </row>
    <row r="256" spans="6:10">
      <c r="F256" t="str">
        <f t="shared" si="12"/>
        <v/>
      </c>
      <c r="G256" t="str">
        <f t="shared" si="13"/>
        <v/>
      </c>
      <c r="H256" t="str">
        <f t="shared" si="14"/>
        <v/>
      </c>
      <c r="J256" s="8" t="str">
        <f t="shared" si="15"/>
        <v/>
      </c>
    </row>
    <row r="257" spans="6:10">
      <c r="F257" t="str">
        <f t="shared" si="12"/>
        <v/>
      </c>
      <c r="G257" t="str">
        <f t="shared" si="13"/>
        <v/>
      </c>
      <c r="H257" t="str">
        <f t="shared" si="14"/>
        <v/>
      </c>
      <c r="J257" s="8" t="str">
        <f t="shared" si="15"/>
        <v/>
      </c>
    </row>
    <row r="258" spans="6:10">
      <c r="F258" t="str">
        <f t="shared" si="12"/>
        <v/>
      </c>
      <c r="G258" t="str">
        <f t="shared" si="13"/>
        <v/>
      </c>
      <c r="H258" t="str">
        <f t="shared" si="14"/>
        <v/>
      </c>
      <c r="J258" s="8" t="str">
        <f t="shared" si="15"/>
        <v/>
      </c>
    </row>
    <row r="259" spans="6:10">
      <c r="F259" t="str">
        <f t="shared" si="12"/>
        <v/>
      </c>
      <c r="G259" t="str">
        <f t="shared" si="13"/>
        <v/>
      </c>
      <c r="H259" t="str">
        <f t="shared" si="14"/>
        <v/>
      </c>
      <c r="J259" s="8" t="str">
        <f t="shared" si="15"/>
        <v/>
      </c>
    </row>
    <row r="260" spans="6:10">
      <c r="F260" t="str">
        <f t="shared" si="12"/>
        <v/>
      </c>
      <c r="G260" t="str">
        <f t="shared" si="13"/>
        <v/>
      </c>
      <c r="H260" t="str">
        <f t="shared" si="14"/>
        <v/>
      </c>
      <c r="J260" s="8" t="str">
        <f t="shared" si="15"/>
        <v/>
      </c>
    </row>
    <row r="261" spans="6:10">
      <c r="F261" t="str">
        <f t="shared" si="12"/>
        <v/>
      </c>
      <c r="G261" t="str">
        <f t="shared" si="13"/>
        <v/>
      </c>
      <c r="H261" t="str">
        <f t="shared" si="14"/>
        <v/>
      </c>
      <c r="J261" s="8" t="str">
        <f t="shared" si="15"/>
        <v/>
      </c>
    </row>
    <row r="262" spans="6:10">
      <c r="F262" t="str">
        <f t="shared" si="12"/>
        <v/>
      </c>
      <c r="G262" t="str">
        <f t="shared" si="13"/>
        <v/>
      </c>
      <c r="H262" t="str">
        <f t="shared" si="14"/>
        <v/>
      </c>
      <c r="J262" s="8" t="str">
        <f t="shared" si="15"/>
        <v/>
      </c>
    </row>
    <row r="263" spans="6:10">
      <c r="F263" t="str">
        <f t="shared" si="12"/>
        <v/>
      </c>
      <c r="G263" t="str">
        <f t="shared" si="13"/>
        <v/>
      </c>
      <c r="H263" t="str">
        <f t="shared" si="14"/>
        <v/>
      </c>
      <c r="J263" s="8" t="str">
        <f t="shared" si="15"/>
        <v/>
      </c>
    </row>
    <row r="264" spans="6:10">
      <c r="F264" t="str">
        <f t="shared" ref="F264:F327" si="16">IF(OR(ISBLANK(D264),ISBLANK(E264)),IF(OR(C264="ALI",C264="AIE"),"B",IF(ISBLANK(C264),"","M")),IF(C264="EE",IF(E264&gt;=3,IF(D264&gt;=5,"A","M"),IF(E264=2,IF(D264&gt;=16,"A",IF(D264&lt;=4,"B","M")),IF(D264&lt;=15,"B","M"))),IF(OR(C264="SE",C264="CE"),IF(E264&gt;=4,IF(D264&gt;=6,"A","M"),IF(E264&gt;=2,IF(D264&gt;=20,"A",IF(D264&lt;=5,"B","M")),IF(D264&lt;=19,"B","M"))),IF(OR(C264="ALI",C264="AIE"),IF(E264&gt;=6,IF(D264&gt;=20,"A","M"),IF(E264&gt;=2,IF(D264&gt;=51,"A",IF(D264&lt;=19,"B","M")),IF(D264&lt;=50,"B","M")))))))</f>
        <v/>
      </c>
      <c r="G264" t="str">
        <f t="shared" ref="G264:G327" si="17">IF($F264="B","Baixa",IF($F264="M","Média",IF($F264="","","Alta")))</f>
        <v/>
      </c>
      <c r="H264" t="str">
        <f t="shared" ref="H264:H327" si="18">IF(ISBLANK(C264),"",IF(C264="ALI",IF(F264="B",7,IF(F264="M",10,15)),IF(C264="AIE",IF(F264="B",5,IF(F264="M",7,10)),IF(C264="SE",IF(F264="B",4,IF(F264="M",5,7)),IF(OR(C264="EE",C264="CE"),IF(F264="B",3,IF(F264="M",4,6)))))))</f>
        <v/>
      </c>
      <c r="J264" s="8" t="str">
        <f t="shared" ref="J264:J327" si="19">IF(H264="","",H264*I264)</f>
        <v/>
      </c>
    </row>
    <row r="265" spans="6:10">
      <c r="F265" t="str">
        <f t="shared" si="16"/>
        <v/>
      </c>
      <c r="G265" t="str">
        <f t="shared" si="17"/>
        <v/>
      </c>
      <c r="H265" t="str">
        <f t="shared" si="18"/>
        <v/>
      </c>
      <c r="J265" s="8" t="str">
        <f t="shared" si="19"/>
        <v/>
      </c>
    </row>
    <row r="266" spans="6:10">
      <c r="F266" t="str">
        <f t="shared" si="16"/>
        <v/>
      </c>
      <c r="G266" t="str">
        <f t="shared" si="17"/>
        <v/>
      </c>
      <c r="H266" t="str">
        <f t="shared" si="18"/>
        <v/>
      </c>
      <c r="J266" s="8" t="str">
        <f t="shared" si="19"/>
        <v/>
      </c>
    </row>
    <row r="267" spans="6:10">
      <c r="F267" t="str">
        <f t="shared" si="16"/>
        <v/>
      </c>
      <c r="G267" t="str">
        <f t="shared" si="17"/>
        <v/>
      </c>
      <c r="H267" t="str">
        <f t="shared" si="18"/>
        <v/>
      </c>
      <c r="J267" s="8" t="str">
        <f t="shared" si="19"/>
        <v/>
      </c>
    </row>
    <row r="268" spans="6:10">
      <c r="F268" t="str">
        <f t="shared" si="16"/>
        <v/>
      </c>
      <c r="G268" t="str">
        <f t="shared" si="17"/>
        <v/>
      </c>
      <c r="H268" t="str">
        <f t="shared" si="18"/>
        <v/>
      </c>
      <c r="J268" s="8" t="str">
        <f t="shared" si="19"/>
        <v/>
      </c>
    </row>
    <row r="269" spans="6:10">
      <c r="F269" t="str">
        <f t="shared" si="16"/>
        <v/>
      </c>
      <c r="G269" t="str">
        <f t="shared" si="17"/>
        <v/>
      </c>
      <c r="H269" t="str">
        <f t="shared" si="18"/>
        <v/>
      </c>
      <c r="J269" s="8" t="str">
        <f t="shared" si="19"/>
        <v/>
      </c>
    </row>
    <row r="270" spans="6:10">
      <c r="F270" t="str">
        <f t="shared" si="16"/>
        <v/>
      </c>
      <c r="G270" t="str">
        <f t="shared" si="17"/>
        <v/>
      </c>
      <c r="H270" t="str">
        <f t="shared" si="18"/>
        <v/>
      </c>
      <c r="J270" s="8" t="str">
        <f t="shared" si="19"/>
        <v/>
      </c>
    </row>
    <row r="271" spans="6:10">
      <c r="F271" t="str">
        <f t="shared" si="16"/>
        <v/>
      </c>
      <c r="G271" t="str">
        <f t="shared" si="17"/>
        <v/>
      </c>
      <c r="H271" t="str">
        <f t="shared" si="18"/>
        <v/>
      </c>
      <c r="J271" s="8" t="str">
        <f t="shared" si="19"/>
        <v/>
      </c>
    </row>
    <row r="272" spans="6:10">
      <c r="F272" t="str">
        <f t="shared" si="16"/>
        <v/>
      </c>
      <c r="G272" t="str">
        <f t="shared" si="17"/>
        <v/>
      </c>
      <c r="H272" t="str">
        <f t="shared" si="18"/>
        <v/>
      </c>
      <c r="J272" s="8" t="str">
        <f t="shared" si="19"/>
        <v/>
      </c>
    </row>
    <row r="273" spans="6:10">
      <c r="F273" t="str">
        <f t="shared" si="16"/>
        <v/>
      </c>
      <c r="G273" t="str">
        <f t="shared" si="17"/>
        <v/>
      </c>
      <c r="H273" t="str">
        <f t="shared" si="18"/>
        <v/>
      </c>
      <c r="J273" s="8" t="str">
        <f t="shared" si="19"/>
        <v/>
      </c>
    </row>
    <row r="274" spans="6:10">
      <c r="F274" t="str">
        <f t="shared" si="16"/>
        <v/>
      </c>
      <c r="G274" t="str">
        <f t="shared" si="17"/>
        <v/>
      </c>
      <c r="H274" t="str">
        <f t="shared" si="18"/>
        <v/>
      </c>
      <c r="J274" s="8" t="str">
        <f t="shared" si="19"/>
        <v/>
      </c>
    </row>
    <row r="275" spans="6:10">
      <c r="F275" t="str">
        <f t="shared" si="16"/>
        <v/>
      </c>
      <c r="G275" t="str">
        <f t="shared" si="17"/>
        <v/>
      </c>
      <c r="H275" t="str">
        <f t="shared" si="18"/>
        <v/>
      </c>
      <c r="J275" s="8" t="str">
        <f t="shared" si="19"/>
        <v/>
      </c>
    </row>
    <row r="276" spans="6:10">
      <c r="F276" t="str">
        <f t="shared" si="16"/>
        <v/>
      </c>
      <c r="G276" t="str">
        <f t="shared" si="17"/>
        <v/>
      </c>
      <c r="H276" t="str">
        <f t="shared" si="18"/>
        <v/>
      </c>
      <c r="J276" s="8" t="str">
        <f t="shared" si="19"/>
        <v/>
      </c>
    </row>
    <row r="277" spans="6:10">
      <c r="F277" t="str">
        <f t="shared" si="16"/>
        <v/>
      </c>
      <c r="G277" t="str">
        <f t="shared" si="17"/>
        <v/>
      </c>
      <c r="H277" t="str">
        <f t="shared" si="18"/>
        <v/>
      </c>
      <c r="J277" s="8" t="str">
        <f t="shared" si="19"/>
        <v/>
      </c>
    </row>
    <row r="278" spans="6:10">
      <c r="F278" t="str">
        <f t="shared" si="16"/>
        <v/>
      </c>
      <c r="G278" t="str">
        <f t="shared" si="17"/>
        <v/>
      </c>
      <c r="H278" t="str">
        <f t="shared" si="18"/>
        <v/>
      </c>
      <c r="J278" s="8" t="str">
        <f t="shared" si="19"/>
        <v/>
      </c>
    </row>
    <row r="279" spans="6:10">
      <c r="F279" t="str">
        <f t="shared" si="16"/>
        <v/>
      </c>
      <c r="G279" t="str">
        <f t="shared" si="17"/>
        <v/>
      </c>
      <c r="H279" t="str">
        <f t="shared" si="18"/>
        <v/>
      </c>
      <c r="J279" s="8" t="str">
        <f t="shared" si="19"/>
        <v/>
      </c>
    </row>
    <row r="280" spans="6:10">
      <c r="F280" t="str">
        <f t="shared" si="16"/>
        <v/>
      </c>
      <c r="G280" t="str">
        <f t="shared" si="17"/>
        <v/>
      </c>
      <c r="H280" t="str">
        <f t="shared" si="18"/>
        <v/>
      </c>
      <c r="J280" s="8" t="str">
        <f t="shared" si="19"/>
        <v/>
      </c>
    </row>
    <row r="281" spans="6:10">
      <c r="F281" t="str">
        <f t="shared" si="16"/>
        <v/>
      </c>
      <c r="G281" t="str">
        <f t="shared" si="17"/>
        <v/>
      </c>
      <c r="H281" t="str">
        <f t="shared" si="18"/>
        <v/>
      </c>
      <c r="J281" s="8" t="str">
        <f t="shared" si="19"/>
        <v/>
      </c>
    </row>
    <row r="282" spans="6:10">
      <c r="F282" t="str">
        <f t="shared" si="16"/>
        <v/>
      </c>
      <c r="G282" t="str">
        <f t="shared" si="17"/>
        <v/>
      </c>
      <c r="H282" t="str">
        <f t="shared" si="18"/>
        <v/>
      </c>
      <c r="J282" s="8" t="str">
        <f t="shared" si="19"/>
        <v/>
      </c>
    </row>
    <row r="283" spans="6:10">
      <c r="F283" t="str">
        <f t="shared" si="16"/>
        <v/>
      </c>
      <c r="G283" t="str">
        <f t="shared" si="17"/>
        <v/>
      </c>
      <c r="H283" t="str">
        <f t="shared" si="18"/>
        <v/>
      </c>
      <c r="J283" s="8" t="str">
        <f t="shared" si="19"/>
        <v/>
      </c>
    </row>
    <row r="284" spans="6:10">
      <c r="F284" t="str">
        <f t="shared" si="16"/>
        <v/>
      </c>
      <c r="G284" t="str">
        <f t="shared" si="17"/>
        <v/>
      </c>
      <c r="H284" t="str">
        <f t="shared" si="18"/>
        <v/>
      </c>
      <c r="J284" s="8" t="str">
        <f t="shared" si="19"/>
        <v/>
      </c>
    </row>
    <row r="285" spans="6:10">
      <c r="F285" t="str">
        <f t="shared" si="16"/>
        <v/>
      </c>
      <c r="G285" t="str">
        <f t="shared" si="17"/>
        <v/>
      </c>
      <c r="H285" t="str">
        <f t="shared" si="18"/>
        <v/>
      </c>
      <c r="J285" s="8" t="str">
        <f t="shared" si="19"/>
        <v/>
      </c>
    </row>
    <row r="286" spans="6:10">
      <c r="F286" t="str">
        <f t="shared" si="16"/>
        <v/>
      </c>
      <c r="G286" t="str">
        <f t="shared" si="17"/>
        <v/>
      </c>
      <c r="H286" t="str">
        <f t="shared" si="18"/>
        <v/>
      </c>
      <c r="J286" s="8" t="str">
        <f t="shared" si="19"/>
        <v/>
      </c>
    </row>
    <row r="287" spans="6:10">
      <c r="F287" t="str">
        <f t="shared" si="16"/>
        <v/>
      </c>
      <c r="G287" t="str">
        <f t="shared" si="17"/>
        <v/>
      </c>
      <c r="H287" t="str">
        <f t="shared" si="18"/>
        <v/>
      </c>
      <c r="J287" s="8" t="str">
        <f t="shared" si="19"/>
        <v/>
      </c>
    </row>
    <row r="288" spans="6:10">
      <c r="F288" t="str">
        <f t="shared" si="16"/>
        <v/>
      </c>
      <c r="G288" t="str">
        <f t="shared" si="17"/>
        <v/>
      </c>
      <c r="H288" t="str">
        <f t="shared" si="18"/>
        <v/>
      </c>
      <c r="J288" s="8" t="str">
        <f t="shared" si="19"/>
        <v/>
      </c>
    </row>
    <row r="289" spans="6:10">
      <c r="F289" t="str">
        <f t="shared" si="16"/>
        <v/>
      </c>
      <c r="G289" t="str">
        <f t="shared" si="17"/>
        <v/>
      </c>
      <c r="H289" t="str">
        <f t="shared" si="18"/>
        <v/>
      </c>
      <c r="J289" s="8" t="str">
        <f t="shared" si="19"/>
        <v/>
      </c>
    </row>
    <row r="290" spans="6:10">
      <c r="F290" t="str">
        <f t="shared" si="16"/>
        <v/>
      </c>
      <c r="G290" t="str">
        <f t="shared" si="17"/>
        <v/>
      </c>
      <c r="H290" t="str">
        <f t="shared" si="18"/>
        <v/>
      </c>
      <c r="J290" s="8" t="str">
        <f t="shared" si="19"/>
        <v/>
      </c>
    </row>
    <row r="291" spans="6:10">
      <c r="F291" t="str">
        <f t="shared" si="16"/>
        <v/>
      </c>
      <c r="G291" t="str">
        <f t="shared" si="17"/>
        <v/>
      </c>
      <c r="H291" t="str">
        <f t="shared" si="18"/>
        <v/>
      </c>
      <c r="J291" s="8" t="str">
        <f t="shared" si="19"/>
        <v/>
      </c>
    </row>
    <row r="292" spans="6:10">
      <c r="F292" t="str">
        <f t="shared" si="16"/>
        <v/>
      </c>
      <c r="G292" t="str">
        <f t="shared" si="17"/>
        <v/>
      </c>
      <c r="H292" t="str">
        <f t="shared" si="18"/>
        <v/>
      </c>
      <c r="J292" s="8" t="str">
        <f t="shared" si="19"/>
        <v/>
      </c>
    </row>
    <row r="293" spans="6:10">
      <c r="F293" t="str">
        <f t="shared" si="16"/>
        <v/>
      </c>
      <c r="G293" t="str">
        <f t="shared" si="17"/>
        <v/>
      </c>
      <c r="H293" t="str">
        <f t="shared" si="18"/>
        <v/>
      </c>
      <c r="J293" s="8" t="str">
        <f t="shared" si="19"/>
        <v/>
      </c>
    </row>
    <row r="294" spans="6:10">
      <c r="F294" t="str">
        <f t="shared" si="16"/>
        <v/>
      </c>
      <c r="G294" t="str">
        <f t="shared" si="17"/>
        <v/>
      </c>
      <c r="H294" t="str">
        <f t="shared" si="18"/>
        <v/>
      </c>
      <c r="J294" s="8" t="str">
        <f t="shared" si="19"/>
        <v/>
      </c>
    </row>
    <row r="295" spans="6:10">
      <c r="F295" t="str">
        <f t="shared" si="16"/>
        <v/>
      </c>
      <c r="G295" t="str">
        <f t="shared" si="17"/>
        <v/>
      </c>
      <c r="H295" t="str">
        <f t="shared" si="18"/>
        <v/>
      </c>
      <c r="J295" s="8" t="str">
        <f t="shared" si="19"/>
        <v/>
      </c>
    </row>
    <row r="296" spans="6:10">
      <c r="F296" t="str">
        <f t="shared" si="16"/>
        <v/>
      </c>
      <c r="G296" t="str">
        <f t="shared" si="17"/>
        <v/>
      </c>
      <c r="H296" t="str">
        <f t="shared" si="18"/>
        <v/>
      </c>
      <c r="J296" s="8" t="str">
        <f t="shared" si="19"/>
        <v/>
      </c>
    </row>
    <row r="297" spans="6:10">
      <c r="F297" t="str">
        <f t="shared" si="16"/>
        <v/>
      </c>
      <c r="G297" t="str">
        <f t="shared" si="17"/>
        <v/>
      </c>
      <c r="H297" t="str">
        <f t="shared" si="18"/>
        <v/>
      </c>
      <c r="J297" s="8" t="str">
        <f t="shared" si="19"/>
        <v/>
      </c>
    </row>
    <row r="298" spans="6:10">
      <c r="F298" t="str">
        <f t="shared" si="16"/>
        <v/>
      </c>
      <c r="G298" t="str">
        <f t="shared" si="17"/>
        <v/>
      </c>
      <c r="H298" t="str">
        <f t="shared" si="18"/>
        <v/>
      </c>
      <c r="J298" s="8" t="str">
        <f t="shared" si="19"/>
        <v/>
      </c>
    </row>
    <row r="299" spans="6:10">
      <c r="F299" t="str">
        <f t="shared" si="16"/>
        <v/>
      </c>
      <c r="G299" t="str">
        <f t="shared" si="17"/>
        <v/>
      </c>
      <c r="H299" t="str">
        <f t="shared" si="18"/>
        <v/>
      </c>
      <c r="J299" s="8" t="str">
        <f t="shared" si="19"/>
        <v/>
      </c>
    </row>
    <row r="300" spans="6:10">
      <c r="F300" t="str">
        <f t="shared" si="16"/>
        <v/>
      </c>
      <c r="G300" t="str">
        <f t="shared" si="17"/>
        <v/>
      </c>
      <c r="H300" t="str">
        <f t="shared" si="18"/>
        <v/>
      </c>
      <c r="J300" s="8" t="str">
        <f t="shared" si="19"/>
        <v/>
      </c>
    </row>
    <row r="301" spans="6:10">
      <c r="F301" t="str">
        <f t="shared" si="16"/>
        <v/>
      </c>
      <c r="G301" t="str">
        <f t="shared" si="17"/>
        <v/>
      </c>
      <c r="H301" t="str">
        <f t="shared" si="18"/>
        <v/>
      </c>
      <c r="J301" s="8" t="str">
        <f t="shared" si="19"/>
        <v/>
      </c>
    </row>
    <row r="302" spans="6:10">
      <c r="F302" t="str">
        <f t="shared" si="16"/>
        <v/>
      </c>
      <c r="G302" t="str">
        <f t="shared" si="17"/>
        <v/>
      </c>
      <c r="H302" t="str">
        <f t="shared" si="18"/>
        <v/>
      </c>
      <c r="J302" s="8" t="str">
        <f t="shared" si="19"/>
        <v/>
      </c>
    </row>
    <row r="303" spans="6:10">
      <c r="F303" t="str">
        <f t="shared" si="16"/>
        <v/>
      </c>
      <c r="G303" t="str">
        <f t="shared" si="17"/>
        <v/>
      </c>
      <c r="H303" t="str">
        <f t="shared" si="18"/>
        <v/>
      </c>
      <c r="J303" s="8" t="str">
        <f t="shared" si="19"/>
        <v/>
      </c>
    </row>
    <row r="304" spans="6:10">
      <c r="F304" t="str">
        <f t="shared" si="16"/>
        <v/>
      </c>
      <c r="G304" t="str">
        <f t="shared" si="17"/>
        <v/>
      </c>
      <c r="H304" t="str">
        <f t="shared" si="18"/>
        <v/>
      </c>
      <c r="J304" s="8" t="str">
        <f t="shared" si="19"/>
        <v/>
      </c>
    </row>
    <row r="305" spans="6:10">
      <c r="F305" t="str">
        <f t="shared" si="16"/>
        <v/>
      </c>
      <c r="G305" t="str">
        <f t="shared" si="17"/>
        <v/>
      </c>
      <c r="H305" t="str">
        <f t="shared" si="18"/>
        <v/>
      </c>
      <c r="J305" s="8" t="str">
        <f t="shared" si="19"/>
        <v/>
      </c>
    </row>
    <row r="306" spans="6:10">
      <c r="F306" t="str">
        <f t="shared" si="16"/>
        <v/>
      </c>
      <c r="G306" t="str">
        <f t="shared" si="17"/>
        <v/>
      </c>
      <c r="H306" t="str">
        <f t="shared" si="18"/>
        <v/>
      </c>
      <c r="J306" s="8" t="str">
        <f t="shared" si="19"/>
        <v/>
      </c>
    </row>
    <row r="307" spans="6:10">
      <c r="F307" t="str">
        <f t="shared" si="16"/>
        <v/>
      </c>
      <c r="G307" t="str">
        <f t="shared" si="17"/>
        <v/>
      </c>
      <c r="H307" t="str">
        <f t="shared" si="18"/>
        <v/>
      </c>
      <c r="J307" s="8" t="str">
        <f t="shared" si="19"/>
        <v/>
      </c>
    </row>
    <row r="308" spans="6:10">
      <c r="F308" t="str">
        <f t="shared" si="16"/>
        <v/>
      </c>
      <c r="G308" t="str">
        <f t="shared" si="17"/>
        <v/>
      </c>
      <c r="H308" t="str">
        <f t="shared" si="18"/>
        <v/>
      </c>
      <c r="J308" s="8" t="str">
        <f t="shared" si="19"/>
        <v/>
      </c>
    </row>
    <row r="309" spans="6:10">
      <c r="F309" t="str">
        <f t="shared" si="16"/>
        <v/>
      </c>
      <c r="G309" t="str">
        <f t="shared" si="17"/>
        <v/>
      </c>
      <c r="H309" t="str">
        <f t="shared" si="18"/>
        <v/>
      </c>
      <c r="J309" s="8" t="str">
        <f t="shared" si="19"/>
        <v/>
      </c>
    </row>
    <row r="310" spans="6:10">
      <c r="F310" t="str">
        <f t="shared" si="16"/>
        <v/>
      </c>
      <c r="G310" t="str">
        <f t="shared" si="17"/>
        <v/>
      </c>
      <c r="H310" t="str">
        <f t="shared" si="18"/>
        <v/>
      </c>
      <c r="J310" s="8" t="str">
        <f t="shared" si="19"/>
        <v/>
      </c>
    </row>
    <row r="311" spans="6:10">
      <c r="F311" t="str">
        <f t="shared" si="16"/>
        <v/>
      </c>
      <c r="G311" t="str">
        <f t="shared" si="17"/>
        <v/>
      </c>
      <c r="H311" t="str">
        <f t="shared" si="18"/>
        <v/>
      </c>
      <c r="J311" s="8" t="str">
        <f t="shared" si="19"/>
        <v/>
      </c>
    </row>
    <row r="312" spans="6:10">
      <c r="F312" t="str">
        <f t="shared" si="16"/>
        <v/>
      </c>
      <c r="G312" t="str">
        <f t="shared" si="17"/>
        <v/>
      </c>
      <c r="H312" t="str">
        <f t="shared" si="18"/>
        <v/>
      </c>
      <c r="J312" s="8" t="str">
        <f t="shared" si="19"/>
        <v/>
      </c>
    </row>
    <row r="313" spans="6:10">
      <c r="F313" t="str">
        <f t="shared" si="16"/>
        <v/>
      </c>
      <c r="G313" t="str">
        <f t="shared" si="17"/>
        <v/>
      </c>
      <c r="H313" t="str">
        <f t="shared" si="18"/>
        <v/>
      </c>
      <c r="J313" s="8" t="str">
        <f t="shared" si="19"/>
        <v/>
      </c>
    </row>
    <row r="314" spans="6:10">
      <c r="F314" t="str">
        <f t="shared" si="16"/>
        <v/>
      </c>
      <c r="G314" t="str">
        <f t="shared" si="17"/>
        <v/>
      </c>
      <c r="H314" t="str">
        <f t="shared" si="18"/>
        <v/>
      </c>
      <c r="J314" s="8" t="str">
        <f t="shared" si="19"/>
        <v/>
      </c>
    </row>
    <row r="315" spans="6:10">
      <c r="F315" t="str">
        <f t="shared" si="16"/>
        <v/>
      </c>
      <c r="G315" t="str">
        <f t="shared" si="17"/>
        <v/>
      </c>
      <c r="H315" t="str">
        <f t="shared" si="18"/>
        <v/>
      </c>
      <c r="J315" s="8" t="str">
        <f t="shared" si="19"/>
        <v/>
      </c>
    </row>
    <row r="316" spans="6:10">
      <c r="F316" t="str">
        <f t="shared" si="16"/>
        <v/>
      </c>
      <c r="G316" t="str">
        <f t="shared" si="17"/>
        <v/>
      </c>
      <c r="H316" t="str">
        <f t="shared" si="18"/>
        <v/>
      </c>
      <c r="J316" s="8" t="str">
        <f t="shared" si="19"/>
        <v/>
      </c>
    </row>
    <row r="317" spans="6:10">
      <c r="F317" t="str">
        <f t="shared" si="16"/>
        <v/>
      </c>
      <c r="G317" t="str">
        <f t="shared" si="17"/>
        <v/>
      </c>
      <c r="H317" t="str">
        <f t="shared" si="18"/>
        <v/>
      </c>
      <c r="J317" s="8" t="str">
        <f t="shared" si="19"/>
        <v/>
      </c>
    </row>
    <row r="318" spans="6:10">
      <c r="F318" t="str">
        <f t="shared" si="16"/>
        <v/>
      </c>
      <c r="G318" t="str">
        <f t="shared" si="17"/>
        <v/>
      </c>
      <c r="H318" t="str">
        <f t="shared" si="18"/>
        <v/>
      </c>
      <c r="J318" s="8" t="str">
        <f t="shared" si="19"/>
        <v/>
      </c>
    </row>
    <row r="319" spans="6:10">
      <c r="F319" t="str">
        <f t="shared" si="16"/>
        <v/>
      </c>
      <c r="G319" t="str">
        <f t="shared" si="17"/>
        <v/>
      </c>
      <c r="H319" t="str">
        <f t="shared" si="18"/>
        <v/>
      </c>
      <c r="J319" s="8" t="str">
        <f t="shared" si="19"/>
        <v/>
      </c>
    </row>
    <row r="320" spans="6:10">
      <c r="F320" t="str">
        <f t="shared" si="16"/>
        <v/>
      </c>
      <c r="G320" t="str">
        <f t="shared" si="17"/>
        <v/>
      </c>
      <c r="H320" t="str">
        <f t="shared" si="18"/>
        <v/>
      </c>
      <c r="J320" s="8" t="str">
        <f t="shared" si="19"/>
        <v/>
      </c>
    </row>
    <row r="321" spans="6:10">
      <c r="F321" t="str">
        <f t="shared" si="16"/>
        <v/>
      </c>
      <c r="G321" t="str">
        <f t="shared" si="17"/>
        <v/>
      </c>
      <c r="H321" t="str">
        <f t="shared" si="18"/>
        <v/>
      </c>
      <c r="J321" s="8" t="str">
        <f t="shared" si="19"/>
        <v/>
      </c>
    </row>
    <row r="322" spans="6:10">
      <c r="F322" t="str">
        <f t="shared" si="16"/>
        <v/>
      </c>
      <c r="G322" t="str">
        <f t="shared" si="17"/>
        <v/>
      </c>
      <c r="H322" t="str">
        <f t="shared" si="18"/>
        <v/>
      </c>
      <c r="J322" s="8" t="str">
        <f t="shared" si="19"/>
        <v/>
      </c>
    </row>
    <row r="323" spans="6:10">
      <c r="F323" t="str">
        <f t="shared" si="16"/>
        <v/>
      </c>
      <c r="G323" t="str">
        <f t="shared" si="17"/>
        <v/>
      </c>
      <c r="H323" t="str">
        <f t="shared" si="18"/>
        <v/>
      </c>
      <c r="J323" s="8" t="str">
        <f t="shared" si="19"/>
        <v/>
      </c>
    </row>
    <row r="324" spans="6:10">
      <c r="F324" t="str">
        <f t="shared" si="16"/>
        <v/>
      </c>
      <c r="G324" t="str">
        <f t="shared" si="17"/>
        <v/>
      </c>
      <c r="H324" t="str">
        <f t="shared" si="18"/>
        <v/>
      </c>
      <c r="J324" s="8" t="str">
        <f t="shared" si="19"/>
        <v/>
      </c>
    </row>
    <row r="325" spans="6:10">
      <c r="F325" t="str">
        <f t="shared" si="16"/>
        <v/>
      </c>
      <c r="G325" t="str">
        <f t="shared" si="17"/>
        <v/>
      </c>
      <c r="H325" t="str">
        <f t="shared" si="18"/>
        <v/>
      </c>
      <c r="J325" s="8" t="str">
        <f t="shared" si="19"/>
        <v/>
      </c>
    </row>
    <row r="326" spans="6:10">
      <c r="F326" t="str">
        <f t="shared" si="16"/>
        <v/>
      </c>
      <c r="G326" t="str">
        <f t="shared" si="17"/>
        <v/>
      </c>
      <c r="H326" t="str">
        <f t="shared" si="18"/>
        <v/>
      </c>
      <c r="J326" s="8" t="str">
        <f t="shared" si="19"/>
        <v/>
      </c>
    </row>
    <row r="327" spans="6:10">
      <c r="F327" t="str">
        <f t="shared" si="16"/>
        <v/>
      </c>
      <c r="G327" t="str">
        <f t="shared" si="17"/>
        <v/>
      </c>
      <c r="H327" t="str">
        <f t="shared" si="18"/>
        <v/>
      </c>
      <c r="J327" s="8" t="str">
        <f t="shared" si="19"/>
        <v/>
      </c>
    </row>
    <row r="328" spans="6:10">
      <c r="F328" t="str">
        <f t="shared" ref="F328:F391" si="20">IF(OR(ISBLANK(D328),ISBLANK(E328)),IF(OR(C328="ALI",C328="AIE"),"B",IF(ISBLANK(C328),"","M")),IF(C328="EE",IF(E328&gt;=3,IF(D328&gt;=5,"A","M"),IF(E328=2,IF(D328&gt;=16,"A",IF(D328&lt;=4,"B","M")),IF(D328&lt;=15,"B","M"))),IF(OR(C328="SE",C328="CE"),IF(E328&gt;=4,IF(D328&gt;=6,"A","M"),IF(E328&gt;=2,IF(D328&gt;=20,"A",IF(D328&lt;=5,"B","M")),IF(D328&lt;=19,"B","M"))),IF(OR(C328="ALI",C328="AIE"),IF(E328&gt;=6,IF(D328&gt;=20,"A","M"),IF(E328&gt;=2,IF(D328&gt;=51,"A",IF(D328&lt;=19,"B","M")),IF(D328&lt;=50,"B","M")))))))</f>
        <v/>
      </c>
      <c r="G328" t="str">
        <f t="shared" ref="G328:G391" si="21">IF($F328="B","Baixa",IF($F328="M","Média",IF($F328="","","Alta")))</f>
        <v/>
      </c>
      <c r="H328" t="str">
        <f t="shared" ref="H328:H391" si="22">IF(ISBLANK(C328),"",IF(C328="ALI",IF(F328="B",7,IF(F328="M",10,15)),IF(C328="AIE",IF(F328="B",5,IF(F328="M",7,10)),IF(C328="SE",IF(F328="B",4,IF(F328="M",5,7)),IF(OR(C328="EE",C328="CE"),IF(F328="B",3,IF(F328="M",4,6)))))))</f>
        <v/>
      </c>
      <c r="J328" s="8" t="str">
        <f t="shared" ref="J328:J391" si="23">IF(H328="","",H328*I328)</f>
        <v/>
      </c>
    </row>
    <row r="329" spans="6:10">
      <c r="F329" t="str">
        <f t="shared" si="20"/>
        <v/>
      </c>
      <c r="G329" t="str">
        <f t="shared" si="21"/>
        <v/>
      </c>
      <c r="H329" t="str">
        <f t="shared" si="22"/>
        <v/>
      </c>
      <c r="J329" s="8" t="str">
        <f t="shared" si="23"/>
        <v/>
      </c>
    </row>
    <row r="330" spans="6:10">
      <c r="F330" t="str">
        <f t="shared" si="20"/>
        <v/>
      </c>
      <c r="G330" t="str">
        <f t="shared" si="21"/>
        <v/>
      </c>
      <c r="H330" t="str">
        <f t="shared" si="22"/>
        <v/>
      </c>
      <c r="J330" s="8" t="str">
        <f t="shared" si="23"/>
        <v/>
      </c>
    </row>
    <row r="331" spans="6:10">
      <c r="F331" t="str">
        <f t="shared" si="20"/>
        <v/>
      </c>
      <c r="G331" t="str">
        <f t="shared" si="21"/>
        <v/>
      </c>
      <c r="H331" t="str">
        <f t="shared" si="22"/>
        <v/>
      </c>
      <c r="J331" s="8" t="str">
        <f t="shared" si="23"/>
        <v/>
      </c>
    </row>
    <row r="332" spans="6:10">
      <c r="F332" t="str">
        <f t="shared" si="20"/>
        <v/>
      </c>
      <c r="G332" t="str">
        <f t="shared" si="21"/>
        <v/>
      </c>
      <c r="H332" t="str">
        <f t="shared" si="22"/>
        <v/>
      </c>
      <c r="J332" s="8" t="str">
        <f t="shared" si="23"/>
        <v/>
      </c>
    </row>
    <row r="333" spans="6:10">
      <c r="F333" t="str">
        <f t="shared" si="20"/>
        <v/>
      </c>
      <c r="G333" t="str">
        <f t="shared" si="21"/>
        <v/>
      </c>
      <c r="H333" t="str">
        <f t="shared" si="22"/>
        <v/>
      </c>
      <c r="J333" s="8" t="str">
        <f t="shared" si="23"/>
        <v/>
      </c>
    </row>
    <row r="334" spans="6:10">
      <c r="F334" t="str">
        <f t="shared" si="20"/>
        <v/>
      </c>
      <c r="G334" t="str">
        <f t="shared" si="21"/>
        <v/>
      </c>
      <c r="H334" t="str">
        <f t="shared" si="22"/>
        <v/>
      </c>
      <c r="J334" s="8" t="str">
        <f t="shared" si="23"/>
        <v/>
      </c>
    </row>
    <row r="335" spans="6:10">
      <c r="F335" t="str">
        <f t="shared" si="20"/>
        <v/>
      </c>
      <c r="G335" t="str">
        <f t="shared" si="21"/>
        <v/>
      </c>
      <c r="H335" t="str">
        <f t="shared" si="22"/>
        <v/>
      </c>
      <c r="J335" s="8" t="str">
        <f t="shared" si="23"/>
        <v/>
      </c>
    </row>
    <row r="336" spans="6:10">
      <c r="F336" t="str">
        <f t="shared" si="20"/>
        <v/>
      </c>
      <c r="G336" t="str">
        <f t="shared" si="21"/>
        <v/>
      </c>
      <c r="H336" t="str">
        <f t="shared" si="22"/>
        <v/>
      </c>
      <c r="J336" s="8" t="str">
        <f t="shared" si="23"/>
        <v/>
      </c>
    </row>
    <row r="337" spans="6:10">
      <c r="F337" t="str">
        <f t="shared" si="20"/>
        <v/>
      </c>
      <c r="G337" t="str">
        <f t="shared" si="21"/>
        <v/>
      </c>
      <c r="H337" t="str">
        <f t="shared" si="22"/>
        <v/>
      </c>
      <c r="J337" s="8" t="str">
        <f t="shared" si="23"/>
        <v/>
      </c>
    </row>
    <row r="338" spans="6:10">
      <c r="F338" t="str">
        <f t="shared" si="20"/>
        <v/>
      </c>
      <c r="G338" t="str">
        <f t="shared" si="21"/>
        <v/>
      </c>
      <c r="H338" t="str">
        <f t="shared" si="22"/>
        <v/>
      </c>
      <c r="J338" s="8" t="str">
        <f t="shared" si="23"/>
        <v/>
      </c>
    </row>
    <row r="339" spans="6:10">
      <c r="F339" t="str">
        <f t="shared" si="20"/>
        <v/>
      </c>
      <c r="G339" t="str">
        <f t="shared" si="21"/>
        <v/>
      </c>
      <c r="H339" t="str">
        <f t="shared" si="22"/>
        <v/>
      </c>
      <c r="J339" s="8" t="str">
        <f t="shared" si="23"/>
        <v/>
      </c>
    </row>
    <row r="340" spans="6:10">
      <c r="F340" t="str">
        <f t="shared" si="20"/>
        <v/>
      </c>
      <c r="G340" t="str">
        <f t="shared" si="21"/>
        <v/>
      </c>
      <c r="H340" t="str">
        <f t="shared" si="22"/>
        <v/>
      </c>
      <c r="J340" s="8" t="str">
        <f t="shared" si="23"/>
        <v/>
      </c>
    </row>
    <row r="341" spans="6:10">
      <c r="F341" t="str">
        <f t="shared" si="20"/>
        <v/>
      </c>
      <c r="G341" t="str">
        <f t="shared" si="21"/>
        <v/>
      </c>
      <c r="H341" t="str">
        <f t="shared" si="22"/>
        <v/>
      </c>
      <c r="J341" s="8" t="str">
        <f t="shared" si="23"/>
        <v/>
      </c>
    </row>
    <row r="342" spans="6:10">
      <c r="F342" t="str">
        <f t="shared" si="20"/>
        <v/>
      </c>
      <c r="G342" t="str">
        <f t="shared" si="21"/>
        <v/>
      </c>
      <c r="H342" t="str">
        <f t="shared" si="22"/>
        <v/>
      </c>
      <c r="J342" s="8" t="str">
        <f t="shared" si="23"/>
        <v/>
      </c>
    </row>
    <row r="343" spans="6:10">
      <c r="F343" t="str">
        <f t="shared" si="20"/>
        <v/>
      </c>
      <c r="G343" t="str">
        <f t="shared" si="21"/>
        <v/>
      </c>
      <c r="H343" t="str">
        <f t="shared" si="22"/>
        <v/>
      </c>
      <c r="J343" s="8" t="str">
        <f t="shared" si="23"/>
        <v/>
      </c>
    </row>
    <row r="344" spans="6:10">
      <c r="F344" t="str">
        <f t="shared" si="20"/>
        <v/>
      </c>
      <c r="G344" t="str">
        <f t="shared" si="21"/>
        <v/>
      </c>
      <c r="H344" t="str">
        <f t="shared" si="22"/>
        <v/>
      </c>
      <c r="J344" s="8" t="str">
        <f t="shared" si="23"/>
        <v/>
      </c>
    </row>
    <row r="345" spans="6:10">
      <c r="F345" t="str">
        <f t="shared" si="20"/>
        <v/>
      </c>
      <c r="G345" t="str">
        <f t="shared" si="21"/>
        <v/>
      </c>
      <c r="H345" t="str">
        <f t="shared" si="22"/>
        <v/>
      </c>
      <c r="J345" s="8" t="str">
        <f t="shared" si="23"/>
        <v/>
      </c>
    </row>
    <row r="346" spans="6:10">
      <c r="F346" t="str">
        <f t="shared" si="20"/>
        <v/>
      </c>
      <c r="G346" t="str">
        <f t="shared" si="21"/>
        <v/>
      </c>
      <c r="H346" t="str">
        <f t="shared" si="22"/>
        <v/>
      </c>
      <c r="J346" s="8" t="str">
        <f t="shared" si="23"/>
        <v/>
      </c>
    </row>
    <row r="347" spans="6:10">
      <c r="F347" t="str">
        <f t="shared" si="20"/>
        <v/>
      </c>
      <c r="G347" t="str">
        <f t="shared" si="21"/>
        <v/>
      </c>
      <c r="H347" t="str">
        <f t="shared" si="22"/>
        <v/>
      </c>
      <c r="J347" s="8" t="str">
        <f t="shared" si="23"/>
        <v/>
      </c>
    </row>
    <row r="348" spans="6:10">
      <c r="F348" t="str">
        <f t="shared" si="20"/>
        <v/>
      </c>
      <c r="G348" t="str">
        <f t="shared" si="21"/>
        <v/>
      </c>
      <c r="H348" t="str">
        <f t="shared" si="22"/>
        <v/>
      </c>
      <c r="J348" s="8" t="str">
        <f t="shared" si="23"/>
        <v/>
      </c>
    </row>
    <row r="349" spans="6:10">
      <c r="F349" t="str">
        <f t="shared" si="20"/>
        <v/>
      </c>
      <c r="G349" t="str">
        <f t="shared" si="21"/>
        <v/>
      </c>
      <c r="H349" t="str">
        <f t="shared" si="22"/>
        <v/>
      </c>
      <c r="J349" s="8" t="str">
        <f t="shared" si="23"/>
        <v/>
      </c>
    </row>
    <row r="350" spans="6:10">
      <c r="F350" t="str">
        <f t="shared" si="20"/>
        <v/>
      </c>
      <c r="G350" t="str">
        <f t="shared" si="21"/>
        <v/>
      </c>
      <c r="H350" t="str">
        <f t="shared" si="22"/>
        <v/>
      </c>
      <c r="J350" s="8" t="str">
        <f t="shared" si="23"/>
        <v/>
      </c>
    </row>
    <row r="351" spans="6:10">
      <c r="F351" t="str">
        <f t="shared" si="20"/>
        <v/>
      </c>
      <c r="G351" t="str">
        <f t="shared" si="21"/>
        <v/>
      </c>
      <c r="H351" t="str">
        <f t="shared" si="22"/>
        <v/>
      </c>
      <c r="J351" s="8" t="str">
        <f t="shared" si="23"/>
        <v/>
      </c>
    </row>
    <row r="352" spans="6:10">
      <c r="F352" t="str">
        <f t="shared" si="20"/>
        <v/>
      </c>
      <c r="G352" t="str">
        <f t="shared" si="21"/>
        <v/>
      </c>
      <c r="H352" t="str">
        <f t="shared" si="22"/>
        <v/>
      </c>
      <c r="J352" s="8" t="str">
        <f t="shared" si="23"/>
        <v/>
      </c>
    </row>
    <row r="353" spans="6:10">
      <c r="F353" t="str">
        <f t="shared" si="20"/>
        <v/>
      </c>
      <c r="G353" t="str">
        <f t="shared" si="21"/>
        <v/>
      </c>
      <c r="H353" t="str">
        <f t="shared" si="22"/>
        <v/>
      </c>
      <c r="J353" s="8" t="str">
        <f t="shared" si="23"/>
        <v/>
      </c>
    </row>
    <row r="354" spans="6:10">
      <c r="F354" t="str">
        <f t="shared" si="20"/>
        <v/>
      </c>
      <c r="G354" t="str">
        <f t="shared" si="21"/>
        <v/>
      </c>
      <c r="H354" t="str">
        <f t="shared" si="22"/>
        <v/>
      </c>
      <c r="J354" s="8" t="str">
        <f t="shared" si="23"/>
        <v/>
      </c>
    </row>
    <row r="355" spans="6:10">
      <c r="F355" t="str">
        <f t="shared" si="20"/>
        <v/>
      </c>
      <c r="G355" t="str">
        <f t="shared" si="21"/>
        <v/>
      </c>
      <c r="H355" t="str">
        <f t="shared" si="22"/>
        <v/>
      </c>
      <c r="J355" s="8" t="str">
        <f t="shared" si="23"/>
        <v/>
      </c>
    </row>
    <row r="356" spans="6:10">
      <c r="F356" t="str">
        <f t="shared" si="20"/>
        <v/>
      </c>
      <c r="G356" t="str">
        <f t="shared" si="21"/>
        <v/>
      </c>
      <c r="H356" t="str">
        <f t="shared" si="22"/>
        <v/>
      </c>
      <c r="J356" s="8" t="str">
        <f t="shared" si="23"/>
        <v/>
      </c>
    </row>
    <row r="357" spans="6:10">
      <c r="F357" t="str">
        <f t="shared" si="20"/>
        <v/>
      </c>
      <c r="G357" t="str">
        <f t="shared" si="21"/>
        <v/>
      </c>
      <c r="H357" t="str">
        <f t="shared" si="22"/>
        <v/>
      </c>
      <c r="J357" s="8" t="str">
        <f t="shared" si="23"/>
        <v/>
      </c>
    </row>
    <row r="358" spans="6:10">
      <c r="F358" t="str">
        <f t="shared" si="20"/>
        <v/>
      </c>
      <c r="G358" t="str">
        <f t="shared" si="21"/>
        <v/>
      </c>
      <c r="H358" t="str">
        <f t="shared" si="22"/>
        <v/>
      </c>
      <c r="J358" s="8" t="str">
        <f t="shared" si="23"/>
        <v/>
      </c>
    </row>
    <row r="359" spans="6:10">
      <c r="F359" t="str">
        <f t="shared" si="20"/>
        <v/>
      </c>
      <c r="G359" t="str">
        <f t="shared" si="21"/>
        <v/>
      </c>
      <c r="H359" t="str">
        <f t="shared" si="22"/>
        <v/>
      </c>
      <c r="J359" s="8" t="str">
        <f t="shared" si="23"/>
        <v/>
      </c>
    </row>
    <row r="360" spans="6:10">
      <c r="F360" t="str">
        <f t="shared" si="20"/>
        <v/>
      </c>
      <c r="G360" t="str">
        <f t="shared" si="21"/>
        <v/>
      </c>
      <c r="H360" t="str">
        <f t="shared" si="22"/>
        <v/>
      </c>
      <c r="J360" s="8" t="str">
        <f t="shared" si="23"/>
        <v/>
      </c>
    </row>
    <row r="361" spans="6:10">
      <c r="F361" t="str">
        <f t="shared" si="20"/>
        <v/>
      </c>
      <c r="G361" t="str">
        <f t="shared" si="21"/>
        <v/>
      </c>
      <c r="H361" t="str">
        <f t="shared" si="22"/>
        <v/>
      </c>
      <c r="J361" s="8" t="str">
        <f t="shared" si="23"/>
        <v/>
      </c>
    </row>
    <row r="362" spans="6:10">
      <c r="F362" t="str">
        <f t="shared" si="20"/>
        <v/>
      </c>
      <c r="G362" t="str">
        <f t="shared" si="21"/>
        <v/>
      </c>
      <c r="H362" t="str">
        <f t="shared" si="22"/>
        <v/>
      </c>
      <c r="J362" s="8" t="str">
        <f t="shared" si="23"/>
        <v/>
      </c>
    </row>
    <row r="363" spans="6:10">
      <c r="F363" t="str">
        <f t="shared" si="20"/>
        <v/>
      </c>
      <c r="G363" t="str">
        <f t="shared" si="21"/>
        <v/>
      </c>
      <c r="H363" t="str">
        <f t="shared" si="22"/>
        <v/>
      </c>
      <c r="J363" s="8" t="str">
        <f t="shared" si="23"/>
        <v/>
      </c>
    </row>
    <row r="364" spans="6:10">
      <c r="F364" t="str">
        <f t="shared" si="20"/>
        <v/>
      </c>
      <c r="G364" t="str">
        <f t="shared" si="21"/>
        <v/>
      </c>
      <c r="H364" t="str">
        <f t="shared" si="22"/>
        <v/>
      </c>
      <c r="J364" s="8" t="str">
        <f t="shared" si="23"/>
        <v/>
      </c>
    </row>
    <row r="365" spans="6:10">
      <c r="F365" t="str">
        <f t="shared" si="20"/>
        <v/>
      </c>
      <c r="G365" t="str">
        <f t="shared" si="21"/>
        <v/>
      </c>
      <c r="H365" t="str">
        <f t="shared" si="22"/>
        <v/>
      </c>
      <c r="J365" s="8" t="str">
        <f t="shared" si="23"/>
        <v/>
      </c>
    </row>
    <row r="366" spans="6:10">
      <c r="F366" t="str">
        <f t="shared" si="20"/>
        <v/>
      </c>
      <c r="G366" t="str">
        <f t="shared" si="21"/>
        <v/>
      </c>
      <c r="H366" t="str">
        <f t="shared" si="22"/>
        <v/>
      </c>
      <c r="J366" s="8" t="str">
        <f t="shared" si="23"/>
        <v/>
      </c>
    </row>
    <row r="367" spans="6:10">
      <c r="F367" t="str">
        <f t="shared" si="20"/>
        <v/>
      </c>
      <c r="G367" t="str">
        <f t="shared" si="21"/>
        <v/>
      </c>
      <c r="H367" t="str">
        <f t="shared" si="22"/>
        <v/>
      </c>
      <c r="J367" s="8" t="str">
        <f t="shared" si="23"/>
        <v/>
      </c>
    </row>
    <row r="368" spans="6:10">
      <c r="F368" t="str">
        <f t="shared" si="20"/>
        <v/>
      </c>
      <c r="G368" t="str">
        <f t="shared" si="21"/>
        <v/>
      </c>
      <c r="H368" t="str">
        <f t="shared" si="22"/>
        <v/>
      </c>
      <c r="J368" s="8" t="str">
        <f t="shared" si="23"/>
        <v/>
      </c>
    </row>
    <row r="369" spans="6:10">
      <c r="F369" t="str">
        <f t="shared" si="20"/>
        <v/>
      </c>
      <c r="G369" t="str">
        <f t="shared" si="21"/>
        <v/>
      </c>
      <c r="H369" t="str">
        <f t="shared" si="22"/>
        <v/>
      </c>
      <c r="J369" s="8" t="str">
        <f t="shared" si="23"/>
        <v/>
      </c>
    </row>
    <row r="370" spans="6:10">
      <c r="F370" t="str">
        <f t="shared" si="20"/>
        <v/>
      </c>
      <c r="G370" t="str">
        <f t="shared" si="21"/>
        <v/>
      </c>
      <c r="H370" t="str">
        <f t="shared" si="22"/>
        <v/>
      </c>
      <c r="J370" s="8" t="str">
        <f t="shared" si="23"/>
        <v/>
      </c>
    </row>
    <row r="371" spans="6:10">
      <c r="F371" t="str">
        <f t="shared" si="20"/>
        <v/>
      </c>
      <c r="G371" t="str">
        <f t="shared" si="21"/>
        <v/>
      </c>
      <c r="H371" t="str">
        <f t="shared" si="22"/>
        <v/>
      </c>
      <c r="J371" s="8" t="str">
        <f t="shared" si="23"/>
        <v/>
      </c>
    </row>
    <row r="372" spans="6:10">
      <c r="F372" t="str">
        <f t="shared" si="20"/>
        <v/>
      </c>
      <c r="G372" t="str">
        <f t="shared" si="21"/>
        <v/>
      </c>
      <c r="H372" t="str">
        <f t="shared" si="22"/>
        <v/>
      </c>
      <c r="J372" s="8" t="str">
        <f t="shared" si="23"/>
        <v/>
      </c>
    </row>
    <row r="373" spans="6:10">
      <c r="F373" t="str">
        <f t="shared" si="20"/>
        <v/>
      </c>
      <c r="G373" t="str">
        <f t="shared" si="21"/>
        <v/>
      </c>
      <c r="H373" t="str">
        <f t="shared" si="22"/>
        <v/>
      </c>
      <c r="J373" s="8" t="str">
        <f t="shared" si="23"/>
        <v/>
      </c>
    </row>
    <row r="374" spans="6:10">
      <c r="F374" t="str">
        <f t="shared" si="20"/>
        <v/>
      </c>
      <c r="G374" t="str">
        <f t="shared" si="21"/>
        <v/>
      </c>
      <c r="H374" t="str">
        <f t="shared" si="22"/>
        <v/>
      </c>
      <c r="J374" s="8" t="str">
        <f t="shared" si="23"/>
        <v/>
      </c>
    </row>
    <row r="375" spans="6:10">
      <c r="F375" t="str">
        <f t="shared" si="20"/>
        <v/>
      </c>
      <c r="G375" t="str">
        <f t="shared" si="21"/>
        <v/>
      </c>
      <c r="H375" t="str">
        <f t="shared" si="22"/>
        <v/>
      </c>
      <c r="J375" s="8" t="str">
        <f t="shared" si="23"/>
        <v/>
      </c>
    </row>
    <row r="376" spans="6:10">
      <c r="F376" t="str">
        <f t="shared" si="20"/>
        <v/>
      </c>
      <c r="G376" t="str">
        <f t="shared" si="21"/>
        <v/>
      </c>
      <c r="H376" t="str">
        <f t="shared" si="22"/>
        <v/>
      </c>
      <c r="J376" s="8" t="str">
        <f t="shared" si="23"/>
        <v/>
      </c>
    </row>
    <row r="377" spans="6:10">
      <c r="F377" t="str">
        <f t="shared" si="20"/>
        <v/>
      </c>
      <c r="G377" t="str">
        <f t="shared" si="21"/>
        <v/>
      </c>
      <c r="H377" t="str">
        <f t="shared" si="22"/>
        <v/>
      </c>
      <c r="J377" s="8" t="str">
        <f t="shared" si="23"/>
        <v/>
      </c>
    </row>
    <row r="378" spans="6:10">
      <c r="F378" t="str">
        <f t="shared" si="20"/>
        <v/>
      </c>
      <c r="G378" t="str">
        <f t="shared" si="21"/>
        <v/>
      </c>
      <c r="H378" t="str">
        <f t="shared" si="22"/>
        <v/>
      </c>
      <c r="J378" s="8" t="str">
        <f t="shared" si="23"/>
        <v/>
      </c>
    </row>
    <row r="379" spans="6:10">
      <c r="F379" t="str">
        <f t="shared" si="20"/>
        <v/>
      </c>
      <c r="G379" t="str">
        <f t="shared" si="21"/>
        <v/>
      </c>
      <c r="H379" t="str">
        <f t="shared" si="22"/>
        <v/>
      </c>
      <c r="J379" s="8" t="str">
        <f t="shared" si="23"/>
        <v/>
      </c>
    </row>
    <row r="380" spans="6:10">
      <c r="F380" t="str">
        <f t="shared" si="20"/>
        <v/>
      </c>
      <c r="G380" t="str">
        <f t="shared" si="21"/>
        <v/>
      </c>
      <c r="H380" t="str">
        <f t="shared" si="22"/>
        <v/>
      </c>
      <c r="J380" s="8" t="str">
        <f t="shared" si="23"/>
        <v/>
      </c>
    </row>
    <row r="381" spans="6:10">
      <c r="F381" t="str">
        <f t="shared" si="20"/>
        <v/>
      </c>
      <c r="G381" t="str">
        <f t="shared" si="21"/>
        <v/>
      </c>
      <c r="H381" t="str">
        <f t="shared" si="22"/>
        <v/>
      </c>
      <c r="J381" s="8" t="str">
        <f t="shared" si="23"/>
        <v/>
      </c>
    </row>
    <row r="382" spans="6:10">
      <c r="F382" t="str">
        <f t="shared" si="20"/>
        <v/>
      </c>
      <c r="G382" t="str">
        <f t="shared" si="21"/>
        <v/>
      </c>
      <c r="H382" t="str">
        <f t="shared" si="22"/>
        <v/>
      </c>
      <c r="J382" s="8" t="str">
        <f t="shared" si="23"/>
        <v/>
      </c>
    </row>
    <row r="383" spans="6:10">
      <c r="F383" t="str">
        <f t="shared" si="20"/>
        <v/>
      </c>
      <c r="G383" t="str">
        <f t="shared" si="21"/>
        <v/>
      </c>
      <c r="H383" t="str">
        <f t="shared" si="22"/>
        <v/>
      </c>
      <c r="J383" s="8" t="str">
        <f t="shared" si="23"/>
        <v/>
      </c>
    </row>
    <row r="384" spans="6:10">
      <c r="F384" t="str">
        <f t="shared" si="20"/>
        <v/>
      </c>
      <c r="G384" t="str">
        <f t="shared" si="21"/>
        <v/>
      </c>
      <c r="H384" t="str">
        <f t="shared" si="22"/>
        <v/>
      </c>
      <c r="J384" s="8" t="str">
        <f t="shared" si="23"/>
        <v/>
      </c>
    </row>
    <row r="385" spans="6:10">
      <c r="F385" t="str">
        <f t="shared" si="20"/>
        <v/>
      </c>
      <c r="G385" t="str">
        <f t="shared" si="21"/>
        <v/>
      </c>
      <c r="H385" t="str">
        <f t="shared" si="22"/>
        <v/>
      </c>
      <c r="J385" s="8" t="str">
        <f t="shared" si="23"/>
        <v/>
      </c>
    </row>
    <row r="386" spans="6:10">
      <c r="F386" t="str">
        <f t="shared" si="20"/>
        <v/>
      </c>
      <c r="G386" t="str">
        <f t="shared" si="21"/>
        <v/>
      </c>
      <c r="H386" t="str">
        <f t="shared" si="22"/>
        <v/>
      </c>
      <c r="J386" s="8" t="str">
        <f t="shared" si="23"/>
        <v/>
      </c>
    </row>
    <row r="387" spans="6:10">
      <c r="F387" t="str">
        <f t="shared" si="20"/>
        <v/>
      </c>
      <c r="G387" t="str">
        <f t="shared" si="21"/>
        <v/>
      </c>
      <c r="H387" t="str">
        <f t="shared" si="22"/>
        <v/>
      </c>
      <c r="J387" s="8" t="str">
        <f t="shared" si="23"/>
        <v/>
      </c>
    </row>
    <row r="388" spans="6:10">
      <c r="F388" t="str">
        <f t="shared" si="20"/>
        <v/>
      </c>
      <c r="G388" t="str">
        <f t="shared" si="21"/>
        <v/>
      </c>
      <c r="H388" t="str">
        <f t="shared" si="22"/>
        <v/>
      </c>
      <c r="J388" s="8" t="str">
        <f t="shared" si="23"/>
        <v/>
      </c>
    </row>
    <row r="389" spans="6:10">
      <c r="F389" t="str">
        <f t="shared" si="20"/>
        <v/>
      </c>
      <c r="G389" t="str">
        <f t="shared" si="21"/>
        <v/>
      </c>
      <c r="H389" t="str">
        <f t="shared" si="22"/>
        <v/>
      </c>
      <c r="J389" s="8" t="str">
        <f t="shared" si="23"/>
        <v/>
      </c>
    </row>
    <row r="390" spans="6:10">
      <c r="F390" t="str">
        <f t="shared" si="20"/>
        <v/>
      </c>
      <c r="G390" t="str">
        <f t="shared" si="21"/>
        <v/>
      </c>
      <c r="H390" t="str">
        <f t="shared" si="22"/>
        <v/>
      </c>
      <c r="J390" s="8" t="str">
        <f t="shared" si="23"/>
        <v/>
      </c>
    </row>
    <row r="391" spans="6:10">
      <c r="F391" t="str">
        <f t="shared" si="20"/>
        <v/>
      </c>
      <c r="G391" t="str">
        <f t="shared" si="21"/>
        <v/>
      </c>
      <c r="H391" t="str">
        <f t="shared" si="22"/>
        <v/>
      </c>
      <c r="J391" s="8" t="str">
        <f t="shared" si="23"/>
        <v/>
      </c>
    </row>
    <row r="392" spans="6:10">
      <c r="F392" t="str">
        <f t="shared" ref="F392:F455" si="24">IF(OR(ISBLANK(D392),ISBLANK(E392)),IF(OR(C392="ALI",C392="AIE"),"B",IF(ISBLANK(C392),"","M")),IF(C392="EE",IF(E392&gt;=3,IF(D392&gt;=5,"A","M"),IF(E392=2,IF(D392&gt;=16,"A",IF(D392&lt;=4,"B","M")),IF(D392&lt;=15,"B","M"))),IF(OR(C392="SE",C392="CE"),IF(E392&gt;=4,IF(D392&gt;=6,"A","M"),IF(E392&gt;=2,IF(D392&gt;=20,"A",IF(D392&lt;=5,"B","M")),IF(D392&lt;=19,"B","M"))),IF(OR(C392="ALI",C392="AIE"),IF(E392&gt;=6,IF(D392&gt;=20,"A","M"),IF(E392&gt;=2,IF(D392&gt;=51,"A",IF(D392&lt;=19,"B","M")),IF(D392&lt;=50,"B","M")))))))</f>
        <v/>
      </c>
      <c r="G392" t="str">
        <f t="shared" ref="G392:G455" si="25">IF($F392="B","Baixa",IF($F392="M","Média",IF($F392="","","Alta")))</f>
        <v/>
      </c>
      <c r="H392" t="str">
        <f t="shared" ref="H392:H455" si="26">IF(ISBLANK(C392),"",IF(C392="ALI",IF(F392="B",7,IF(F392="M",10,15)),IF(C392="AIE",IF(F392="B",5,IF(F392="M",7,10)),IF(C392="SE",IF(F392="B",4,IF(F392="M",5,7)),IF(OR(C392="EE",C392="CE"),IF(F392="B",3,IF(F392="M",4,6)))))))</f>
        <v/>
      </c>
      <c r="J392" s="8" t="str">
        <f t="shared" ref="J392:J455" si="27">IF(H392="","",H392*I392)</f>
        <v/>
      </c>
    </row>
    <row r="393" spans="6:10">
      <c r="F393" t="str">
        <f t="shared" si="24"/>
        <v/>
      </c>
      <c r="G393" t="str">
        <f t="shared" si="25"/>
        <v/>
      </c>
      <c r="H393" t="str">
        <f t="shared" si="26"/>
        <v/>
      </c>
      <c r="J393" s="8" t="str">
        <f t="shared" si="27"/>
        <v/>
      </c>
    </row>
    <row r="394" spans="6:10">
      <c r="F394" t="str">
        <f t="shared" si="24"/>
        <v/>
      </c>
      <c r="G394" t="str">
        <f t="shared" si="25"/>
        <v/>
      </c>
      <c r="H394" t="str">
        <f t="shared" si="26"/>
        <v/>
      </c>
      <c r="J394" s="8" t="str">
        <f t="shared" si="27"/>
        <v/>
      </c>
    </row>
    <row r="395" spans="6:10">
      <c r="F395" t="str">
        <f t="shared" si="24"/>
        <v/>
      </c>
      <c r="G395" t="str">
        <f t="shared" si="25"/>
        <v/>
      </c>
      <c r="H395" t="str">
        <f t="shared" si="26"/>
        <v/>
      </c>
      <c r="J395" s="8" t="str">
        <f t="shared" si="27"/>
        <v/>
      </c>
    </row>
    <row r="396" spans="6:10">
      <c r="F396" t="str">
        <f t="shared" si="24"/>
        <v/>
      </c>
      <c r="G396" t="str">
        <f t="shared" si="25"/>
        <v/>
      </c>
      <c r="H396" t="str">
        <f t="shared" si="26"/>
        <v/>
      </c>
      <c r="J396" s="8" t="str">
        <f t="shared" si="27"/>
        <v/>
      </c>
    </row>
    <row r="397" spans="6:10">
      <c r="F397" t="str">
        <f t="shared" si="24"/>
        <v/>
      </c>
      <c r="G397" t="str">
        <f t="shared" si="25"/>
        <v/>
      </c>
      <c r="H397" t="str">
        <f t="shared" si="26"/>
        <v/>
      </c>
      <c r="J397" s="8" t="str">
        <f t="shared" si="27"/>
        <v/>
      </c>
    </row>
    <row r="398" spans="6:10">
      <c r="F398" t="str">
        <f t="shared" si="24"/>
        <v/>
      </c>
      <c r="G398" t="str">
        <f t="shared" si="25"/>
        <v/>
      </c>
      <c r="H398" t="str">
        <f t="shared" si="26"/>
        <v/>
      </c>
      <c r="J398" s="8" t="str">
        <f t="shared" si="27"/>
        <v/>
      </c>
    </row>
    <row r="399" spans="6:10">
      <c r="F399" t="str">
        <f t="shared" si="24"/>
        <v/>
      </c>
      <c r="G399" t="str">
        <f t="shared" si="25"/>
        <v/>
      </c>
      <c r="H399" t="str">
        <f t="shared" si="26"/>
        <v/>
      </c>
      <c r="J399" s="8" t="str">
        <f t="shared" si="27"/>
        <v/>
      </c>
    </row>
    <row r="400" spans="6:10">
      <c r="F400" t="str">
        <f t="shared" si="24"/>
        <v/>
      </c>
      <c r="G400" t="str">
        <f t="shared" si="25"/>
        <v/>
      </c>
      <c r="H400" t="str">
        <f t="shared" si="26"/>
        <v/>
      </c>
      <c r="J400" s="8" t="str">
        <f t="shared" si="27"/>
        <v/>
      </c>
    </row>
    <row r="401" spans="6:10">
      <c r="F401" t="str">
        <f t="shared" si="24"/>
        <v/>
      </c>
      <c r="G401" t="str">
        <f t="shared" si="25"/>
        <v/>
      </c>
      <c r="H401" t="str">
        <f t="shared" si="26"/>
        <v/>
      </c>
      <c r="J401" s="8" t="str">
        <f t="shared" si="27"/>
        <v/>
      </c>
    </row>
    <row r="402" spans="6:10">
      <c r="F402" t="str">
        <f t="shared" si="24"/>
        <v/>
      </c>
      <c r="G402" t="str">
        <f t="shared" si="25"/>
        <v/>
      </c>
      <c r="H402" t="str">
        <f t="shared" si="26"/>
        <v/>
      </c>
      <c r="J402" s="8" t="str">
        <f t="shared" si="27"/>
        <v/>
      </c>
    </row>
    <row r="403" spans="6:10">
      <c r="F403" t="str">
        <f t="shared" si="24"/>
        <v/>
      </c>
      <c r="G403" t="str">
        <f t="shared" si="25"/>
        <v/>
      </c>
      <c r="H403" t="str">
        <f t="shared" si="26"/>
        <v/>
      </c>
      <c r="J403" s="8" t="str">
        <f t="shared" si="27"/>
        <v/>
      </c>
    </row>
    <row r="404" spans="6:10">
      <c r="F404" t="str">
        <f t="shared" si="24"/>
        <v/>
      </c>
      <c r="G404" t="str">
        <f t="shared" si="25"/>
        <v/>
      </c>
      <c r="H404" t="str">
        <f t="shared" si="26"/>
        <v/>
      </c>
      <c r="J404" s="8" t="str">
        <f t="shared" si="27"/>
        <v/>
      </c>
    </row>
    <row r="405" spans="6:10">
      <c r="F405" t="str">
        <f t="shared" si="24"/>
        <v/>
      </c>
      <c r="G405" t="str">
        <f t="shared" si="25"/>
        <v/>
      </c>
      <c r="H405" t="str">
        <f t="shared" si="26"/>
        <v/>
      </c>
      <c r="J405" s="8" t="str">
        <f t="shared" si="27"/>
        <v/>
      </c>
    </row>
    <row r="406" spans="6:10">
      <c r="F406" t="str">
        <f t="shared" si="24"/>
        <v/>
      </c>
      <c r="G406" t="str">
        <f t="shared" si="25"/>
        <v/>
      </c>
      <c r="H406" t="str">
        <f t="shared" si="26"/>
        <v/>
      </c>
      <c r="J406" s="8" t="str">
        <f t="shared" si="27"/>
        <v/>
      </c>
    </row>
    <row r="407" spans="6:10">
      <c r="F407" t="str">
        <f t="shared" si="24"/>
        <v/>
      </c>
      <c r="G407" t="str">
        <f t="shared" si="25"/>
        <v/>
      </c>
      <c r="H407" t="str">
        <f t="shared" si="26"/>
        <v/>
      </c>
      <c r="J407" s="8" t="str">
        <f t="shared" si="27"/>
        <v/>
      </c>
    </row>
    <row r="408" spans="6:10">
      <c r="F408" t="str">
        <f t="shared" si="24"/>
        <v/>
      </c>
      <c r="G408" t="str">
        <f t="shared" si="25"/>
        <v/>
      </c>
      <c r="H408" t="str">
        <f t="shared" si="26"/>
        <v/>
      </c>
      <c r="J408" s="8" t="str">
        <f t="shared" si="27"/>
        <v/>
      </c>
    </row>
    <row r="409" spans="6:10">
      <c r="F409" t="str">
        <f t="shared" si="24"/>
        <v/>
      </c>
      <c r="G409" t="str">
        <f t="shared" si="25"/>
        <v/>
      </c>
      <c r="H409" t="str">
        <f t="shared" si="26"/>
        <v/>
      </c>
      <c r="J409" s="8" t="str">
        <f t="shared" si="27"/>
        <v/>
      </c>
    </row>
    <row r="410" spans="6:10">
      <c r="F410" t="str">
        <f t="shared" si="24"/>
        <v/>
      </c>
      <c r="G410" t="str">
        <f t="shared" si="25"/>
        <v/>
      </c>
      <c r="H410" t="str">
        <f t="shared" si="26"/>
        <v/>
      </c>
      <c r="J410" s="8" t="str">
        <f t="shared" si="27"/>
        <v/>
      </c>
    </row>
    <row r="411" spans="6:10">
      <c r="F411" t="str">
        <f t="shared" si="24"/>
        <v/>
      </c>
      <c r="G411" t="str">
        <f t="shared" si="25"/>
        <v/>
      </c>
      <c r="H411" t="str">
        <f t="shared" si="26"/>
        <v/>
      </c>
      <c r="J411" s="8" t="str">
        <f t="shared" si="27"/>
        <v/>
      </c>
    </row>
    <row r="412" spans="6:10">
      <c r="F412" t="str">
        <f t="shared" si="24"/>
        <v/>
      </c>
      <c r="G412" t="str">
        <f t="shared" si="25"/>
        <v/>
      </c>
      <c r="H412" t="str">
        <f t="shared" si="26"/>
        <v/>
      </c>
      <c r="J412" s="8" t="str">
        <f t="shared" si="27"/>
        <v/>
      </c>
    </row>
    <row r="413" spans="6:10">
      <c r="F413" t="str">
        <f t="shared" si="24"/>
        <v/>
      </c>
      <c r="G413" t="str">
        <f t="shared" si="25"/>
        <v/>
      </c>
      <c r="H413" t="str">
        <f t="shared" si="26"/>
        <v/>
      </c>
      <c r="J413" s="8" t="str">
        <f t="shared" si="27"/>
        <v/>
      </c>
    </row>
    <row r="414" spans="6:10">
      <c r="F414" t="str">
        <f t="shared" si="24"/>
        <v/>
      </c>
      <c r="G414" t="str">
        <f t="shared" si="25"/>
        <v/>
      </c>
      <c r="H414" t="str">
        <f t="shared" si="26"/>
        <v/>
      </c>
      <c r="J414" s="8" t="str">
        <f t="shared" si="27"/>
        <v/>
      </c>
    </row>
    <row r="415" spans="6:10">
      <c r="F415" t="str">
        <f t="shared" si="24"/>
        <v/>
      </c>
      <c r="G415" t="str">
        <f t="shared" si="25"/>
        <v/>
      </c>
      <c r="H415" t="str">
        <f t="shared" si="26"/>
        <v/>
      </c>
      <c r="J415" s="8" t="str">
        <f t="shared" si="27"/>
        <v/>
      </c>
    </row>
    <row r="416" spans="6:10">
      <c r="F416" t="str">
        <f t="shared" si="24"/>
        <v/>
      </c>
      <c r="G416" t="str">
        <f t="shared" si="25"/>
        <v/>
      </c>
      <c r="H416" t="str">
        <f t="shared" si="26"/>
        <v/>
      </c>
      <c r="J416" s="8" t="str">
        <f t="shared" si="27"/>
        <v/>
      </c>
    </row>
    <row r="417" spans="6:10">
      <c r="F417" t="str">
        <f t="shared" si="24"/>
        <v/>
      </c>
      <c r="G417" t="str">
        <f t="shared" si="25"/>
        <v/>
      </c>
      <c r="H417" t="str">
        <f t="shared" si="26"/>
        <v/>
      </c>
      <c r="J417" s="8" t="str">
        <f t="shared" si="27"/>
        <v/>
      </c>
    </row>
    <row r="418" spans="6:10">
      <c r="F418" t="str">
        <f t="shared" si="24"/>
        <v/>
      </c>
      <c r="G418" t="str">
        <f t="shared" si="25"/>
        <v/>
      </c>
      <c r="H418" t="str">
        <f t="shared" si="26"/>
        <v/>
      </c>
      <c r="J418" s="8" t="str">
        <f t="shared" si="27"/>
        <v/>
      </c>
    </row>
    <row r="419" spans="6:10">
      <c r="F419" t="str">
        <f t="shared" si="24"/>
        <v/>
      </c>
      <c r="G419" t="str">
        <f t="shared" si="25"/>
        <v/>
      </c>
      <c r="H419" t="str">
        <f t="shared" si="26"/>
        <v/>
      </c>
      <c r="J419" s="8" t="str">
        <f t="shared" si="27"/>
        <v/>
      </c>
    </row>
    <row r="420" spans="6:10">
      <c r="F420" t="str">
        <f t="shared" si="24"/>
        <v/>
      </c>
      <c r="G420" t="str">
        <f t="shared" si="25"/>
        <v/>
      </c>
      <c r="H420" t="str">
        <f t="shared" si="26"/>
        <v/>
      </c>
      <c r="J420" s="8" t="str">
        <f t="shared" si="27"/>
        <v/>
      </c>
    </row>
    <row r="421" spans="6:10">
      <c r="F421" t="str">
        <f t="shared" si="24"/>
        <v/>
      </c>
      <c r="G421" t="str">
        <f t="shared" si="25"/>
        <v/>
      </c>
      <c r="H421" t="str">
        <f t="shared" si="26"/>
        <v/>
      </c>
      <c r="J421" s="8" t="str">
        <f t="shared" si="27"/>
        <v/>
      </c>
    </row>
    <row r="422" spans="6:10">
      <c r="F422" t="str">
        <f t="shared" si="24"/>
        <v/>
      </c>
      <c r="G422" t="str">
        <f t="shared" si="25"/>
        <v/>
      </c>
      <c r="H422" t="str">
        <f t="shared" si="26"/>
        <v/>
      </c>
      <c r="J422" s="8" t="str">
        <f t="shared" si="27"/>
        <v/>
      </c>
    </row>
    <row r="423" spans="6:10">
      <c r="F423" t="str">
        <f t="shared" si="24"/>
        <v/>
      </c>
      <c r="G423" t="str">
        <f t="shared" si="25"/>
        <v/>
      </c>
      <c r="H423" t="str">
        <f t="shared" si="26"/>
        <v/>
      </c>
      <c r="J423" s="8" t="str">
        <f t="shared" si="27"/>
        <v/>
      </c>
    </row>
    <row r="424" spans="6:10">
      <c r="F424" t="str">
        <f t="shared" si="24"/>
        <v/>
      </c>
      <c r="G424" t="str">
        <f t="shared" si="25"/>
        <v/>
      </c>
      <c r="H424" t="str">
        <f t="shared" si="26"/>
        <v/>
      </c>
      <c r="J424" s="8" t="str">
        <f t="shared" si="27"/>
        <v/>
      </c>
    </row>
    <row r="425" spans="6:10">
      <c r="F425" t="str">
        <f t="shared" si="24"/>
        <v/>
      </c>
      <c r="G425" t="str">
        <f t="shared" si="25"/>
        <v/>
      </c>
      <c r="H425" t="str">
        <f t="shared" si="26"/>
        <v/>
      </c>
      <c r="J425" s="8" t="str">
        <f t="shared" si="27"/>
        <v/>
      </c>
    </row>
    <row r="426" spans="6:10">
      <c r="F426" t="str">
        <f t="shared" si="24"/>
        <v/>
      </c>
      <c r="G426" t="str">
        <f t="shared" si="25"/>
        <v/>
      </c>
      <c r="H426" t="str">
        <f t="shared" si="26"/>
        <v/>
      </c>
      <c r="J426" s="8" t="str">
        <f t="shared" si="27"/>
        <v/>
      </c>
    </row>
    <row r="427" spans="6:10">
      <c r="F427" t="str">
        <f t="shared" si="24"/>
        <v/>
      </c>
      <c r="G427" t="str">
        <f t="shared" si="25"/>
        <v/>
      </c>
      <c r="H427" t="str">
        <f t="shared" si="26"/>
        <v/>
      </c>
      <c r="J427" s="8" t="str">
        <f t="shared" si="27"/>
        <v/>
      </c>
    </row>
    <row r="428" spans="6:10">
      <c r="F428" t="str">
        <f t="shared" si="24"/>
        <v/>
      </c>
      <c r="G428" t="str">
        <f t="shared" si="25"/>
        <v/>
      </c>
      <c r="H428" t="str">
        <f t="shared" si="26"/>
        <v/>
      </c>
      <c r="J428" s="8" t="str">
        <f t="shared" si="27"/>
        <v/>
      </c>
    </row>
    <row r="429" spans="6:10">
      <c r="F429" t="str">
        <f t="shared" si="24"/>
        <v/>
      </c>
      <c r="G429" t="str">
        <f t="shared" si="25"/>
        <v/>
      </c>
      <c r="H429" t="str">
        <f t="shared" si="26"/>
        <v/>
      </c>
      <c r="J429" s="8" t="str">
        <f t="shared" si="27"/>
        <v/>
      </c>
    </row>
    <row r="430" spans="6:10">
      <c r="F430" t="str">
        <f t="shared" si="24"/>
        <v/>
      </c>
      <c r="G430" t="str">
        <f t="shared" si="25"/>
        <v/>
      </c>
      <c r="H430" t="str">
        <f t="shared" si="26"/>
        <v/>
      </c>
      <c r="J430" s="8" t="str">
        <f t="shared" si="27"/>
        <v/>
      </c>
    </row>
    <row r="431" spans="6:10">
      <c r="F431" t="str">
        <f t="shared" si="24"/>
        <v/>
      </c>
      <c r="G431" t="str">
        <f t="shared" si="25"/>
        <v/>
      </c>
      <c r="H431" t="str">
        <f t="shared" si="26"/>
        <v/>
      </c>
      <c r="J431" s="8" t="str">
        <f t="shared" si="27"/>
        <v/>
      </c>
    </row>
    <row r="432" spans="6:10">
      <c r="F432" t="str">
        <f t="shared" si="24"/>
        <v/>
      </c>
      <c r="G432" t="str">
        <f t="shared" si="25"/>
        <v/>
      </c>
      <c r="H432" t="str">
        <f t="shared" si="26"/>
        <v/>
      </c>
      <c r="J432" s="8" t="str">
        <f t="shared" si="27"/>
        <v/>
      </c>
    </row>
    <row r="433" spans="6:10">
      <c r="F433" t="str">
        <f t="shared" si="24"/>
        <v/>
      </c>
      <c r="G433" t="str">
        <f t="shared" si="25"/>
        <v/>
      </c>
      <c r="H433" t="str">
        <f t="shared" si="26"/>
        <v/>
      </c>
      <c r="J433" s="8" t="str">
        <f t="shared" si="27"/>
        <v/>
      </c>
    </row>
    <row r="434" spans="6:10">
      <c r="F434" t="str">
        <f t="shared" si="24"/>
        <v/>
      </c>
      <c r="G434" t="str">
        <f t="shared" si="25"/>
        <v/>
      </c>
      <c r="H434" t="str">
        <f t="shared" si="26"/>
        <v/>
      </c>
      <c r="J434" s="8" t="str">
        <f t="shared" si="27"/>
        <v/>
      </c>
    </row>
    <row r="435" spans="6:10">
      <c r="F435" t="str">
        <f t="shared" si="24"/>
        <v/>
      </c>
      <c r="G435" t="str">
        <f t="shared" si="25"/>
        <v/>
      </c>
      <c r="H435" t="str">
        <f t="shared" si="26"/>
        <v/>
      </c>
      <c r="J435" s="8" t="str">
        <f t="shared" si="27"/>
        <v/>
      </c>
    </row>
    <row r="436" spans="6:10">
      <c r="F436" t="str">
        <f t="shared" si="24"/>
        <v/>
      </c>
      <c r="G436" t="str">
        <f t="shared" si="25"/>
        <v/>
      </c>
      <c r="H436" t="str">
        <f t="shared" si="26"/>
        <v/>
      </c>
      <c r="J436" s="8" t="str">
        <f t="shared" si="27"/>
        <v/>
      </c>
    </row>
    <row r="437" spans="6:10">
      <c r="F437" t="str">
        <f t="shared" si="24"/>
        <v/>
      </c>
      <c r="G437" t="str">
        <f t="shared" si="25"/>
        <v/>
      </c>
      <c r="H437" t="str">
        <f t="shared" si="26"/>
        <v/>
      </c>
      <c r="J437" s="8" t="str">
        <f t="shared" si="27"/>
        <v/>
      </c>
    </row>
    <row r="438" spans="6:10">
      <c r="F438" t="str">
        <f t="shared" si="24"/>
        <v/>
      </c>
      <c r="G438" t="str">
        <f t="shared" si="25"/>
        <v/>
      </c>
      <c r="H438" t="str">
        <f t="shared" si="26"/>
        <v/>
      </c>
      <c r="J438" s="8" t="str">
        <f t="shared" si="27"/>
        <v/>
      </c>
    </row>
    <row r="439" spans="6:10">
      <c r="F439" t="str">
        <f t="shared" si="24"/>
        <v/>
      </c>
      <c r="G439" t="str">
        <f t="shared" si="25"/>
        <v/>
      </c>
      <c r="H439" t="str">
        <f t="shared" si="26"/>
        <v/>
      </c>
      <c r="J439" s="8" t="str">
        <f t="shared" si="27"/>
        <v/>
      </c>
    </row>
    <row r="440" spans="6:10">
      <c r="F440" t="str">
        <f t="shared" si="24"/>
        <v/>
      </c>
      <c r="G440" t="str">
        <f t="shared" si="25"/>
        <v/>
      </c>
      <c r="H440" t="str">
        <f t="shared" si="26"/>
        <v/>
      </c>
      <c r="J440" s="8" t="str">
        <f t="shared" si="27"/>
        <v/>
      </c>
    </row>
    <row r="441" spans="6:10">
      <c r="F441" t="str">
        <f t="shared" si="24"/>
        <v/>
      </c>
      <c r="G441" t="str">
        <f t="shared" si="25"/>
        <v/>
      </c>
      <c r="H441" t="str">
        <f t="shared" si="26"/>
        <v/>
      </c>
      <c r="J441" s="8" t="str">
        <f t="shared" si="27"/>
        <v/>
      </c>
    </row>
    <row r="442" spans="6:10">
      <c r="F442" t="str">
        <f t="shared" si="24"/>
        <v/>
      </c>
      <c r="G442" t="str">
        <f t="shared" si="25"/>
        <v/>
      </c>
      <c r="H442" t="str">
        <f t="shared" si="26"/>
        <v/>
      </c>
      <c r="J442" s="8" t="str">
        <f t="shared" si="27"/>
        <v/>
      </c>
    </row>
    <row r="443" spans="6:10">
      <c r="F443" t="str">
        <f t="shared" si="24"/>
        <v/>
      </c>
      <c r="G443" t="str">
        <f t="shared" si="25"/>
        <v/>
      </c>
      <c r="H443" t="str">
        <f t="shared" si="26"/>
        <v/>
      </c>
      <c r="J443" s="8" t="str">
        <f t="shared" si="27"/>
        <v/>
      </c>
    </row>
    <row r="444" spans="6:10">
      <c r="F444" t="str">
        <f t="shared" si="24"/>
        <v/>
      </c>
      <c r="G444" t="str">
        <f t="shared" si="25"/>
        <v/>
      </c>
      <c r="H444" t="str">
        <f t="shared" si="26"/>
        <v/>
      </c>
      <c r="J444" s="8" t="str">
        <f t="shared" si="27"/>
        <v/>
      </c>
    </row>
    <row r="445" spans="6:10">
      <c r="F445" t="str">
        <f t="shared" si="24"/>
        <v/>
      </c>
      <c r="G445" t="str">
        <f t="shared" si="25"/>
        <v/>
      </c>
      <c r="H445" t="str">
        <f t="shared" si="26"/>
        <v/>
      </c>
      <c r="J445" s="8" t="str">
        <f t="shared" si="27"/>
        <v/>
      </c>
    </row>
    <row r="446" spans="6:10">
      <c r="F446" t="str">
        <f t="shared" si="24"/>
        <v/>
      </c>
      <c r="G446" t="str">
        <f t="shared" si="25"/>
        <v/>
      </c>
      <c r="H446" t="str">
        <f t="shared" si="26"/>
        <v/>
      </c>
      <c r="J446" s="8" t="str">
        <f t="shared" si="27"/>
        <v/>
      </c>
    </row>
    <row r="447" spans="6:10">
      <c r="F447" t="str">
        <f t="shared" si="24"/>
        <v/>
      </c>
      <c r="G447" t="str">
        <f t="shared" si="25"/>
        <v/>
      </c>
      <c r="H447" t="str">
        <f t="shared" si="26"/>
        <v/>
      </c>
      <c r="J447" s="8" t="str">
        <f t="shared" si="27"/>
        <v/>
      </c>
    </row>
    <row r="448" spans="6:10">
      <c r="F448" t="str">
        <f t="shared" si="24"/>
        <v/>
      </c>
      <c r="G448" t="str">
        <f t="shared" si="25"/>
        <v/>
      </c>
      <c r="H448" t="str">
        <f t="shared" si="26"/>
        <v/>
      </c>
      <c r="J448" s="8" t="str">
        <f t="shared" si="27"/>
        <v/>
      </c>
    </row>
    <row r="449" spans="6:10">
      <c r="F449" t="str">
        <f t="shared" si="24"/>
        <v/>
      </c>
      <c r="G449" t="str">
        <f t="shared" si="25"/>
        <v/>
      </c>
      <c r="H449" t="str">
        <f t="shared" si="26"/>
        <v/>
      </c>
      <c r="J449" s="8" t="str">
        <f t="shared" si="27"/>
        <v/>
      </c>
    </row>
    <row r="450" spans="6:10">
      <c r="F450" t="str">
        <f t="shared" si="24"/>
        <v/>
      </c>
      <c r="G450" t="str">
        <f t="shared" si="25"/>
        <v/>
      </c>
      <c r="H450" t="str">
        <f t="shared" si="26"/>
        <v/>
      </c>
      <c r="J450" s="8" t="str">
        <f t="shared" si="27"/>
        <v/>
      </c>
    </row>
    <row r="451" spans="6:10">
      <c r="F451" t="str">
        <f t="shared" si="24"/>
        <v/>
      </c>
      <c r="G451" t="str">
        <f t="shared" si="25"/>
        <v/>
      </c>
      <c r="H451" t="str">
        <f t="shared" si="26"/>
        <v/>
      </c>
      <c r="J451" s="8" t="str">
        <f t="shared" si="27"/>
        <v/>
      </c>
    </row>
    <row r="452" spans="6:10">
      <c r="F452" t="str">
        <f t="shared" si="24"/>
        <v/>
      </c>
      <c r="G452" t="str">
        <f t="shared" si="25"/>
        <v/>
      </c>
      <c r="H452" t="str">
        <f t="shared" si="26"/>
        <v/>
      </c>
      <c r="J452" s="8" t="str">
        <f t="shared" si="27"/>
        <v/>
      </c>
    </row>
    <row r="453" spans="6:10">
      <c r="F453" t="str">
        <f t="shared" si="24"/>
        <v/>
      </c>
      <c r="G453" t="str">
        <f t="shared" si="25"/>
        <v/>
      </c>
      <c r="H453" t="str">
        <f t="shared" si="26"/>
        <v/>
      </c>
      <c r="J453" s="8" t="str">
        <f t="shared" si="27"/>
        <v/>
      </c>
    </row>
    <row r="454" spans="6:10">
      <c r="F454" t="str">
        <f t="shared" si="24"/>
        <v/>
      </c>
      <c r="G454" t="str">
        <f t="shared" si="25"/>
        <v/>
      </c>
      <c r="H454" t="str">
        <f t="shared" si="26"/>
        <v/>
      </c>
      <c r="J454" s="8" t="str">
        <f t="shared" si="27"/>
        <v/>
      </c>
    </row>
    <row r="455" spans="6:10">
      <c r="F455" t="str">
        <f t="shared" si="24"/>
        <v/>
      </c>
      <c r="G455" t="str">
        <f t="shared" si="25"/>
        <v/>
      </c>
      <c r="H455" t="str">
        <f t="shared" si="26"/>
        <v/>
      </c>
      <c r="J455" s="8" t="str">
        <f t="shared" si="27"/>
        <v/>
      </c>
    </row>
    <row r="456" spans="6:10">
      <c r="F456" t="str">
        <f t="shared" ref="F456:F512" si="28">IF(OR(ISBLANK(D456),ISBLANK(E456)),IF(OR(C456="ALI",C456="AIE"),"B",IF(ISBLANK(C456),"","M")),IF(C456="EE",IF(E456&gt;=3,IF(D456&gt;=5,"A","M"),IF(E456=2,IF(D456&gt;=16,"A",IF(D456&lt;=4,"B","M")),IF(D456&lt;=15,"B","M"))),IF(OR(C456="SE",C456="CE"),IF(E456&gt;=4,IF(D456&gt;=6,"A","M"),IF(E456&gt;=2,IF(D456&gt;=20,"A",IF(D456&lt;=5,"B","M")),IF(D456&lt;=19,"B","M"))),IF(OR(C456="ALI",C456="AIE"),IF(E456&gt;=6,IF(D456&gt;=20,"A","M"),IF(E456&gt;=2,IF(D456&gt;=51,"A",IF(D456&lt;=19,"B","M")),IF(D456&lt;=50,"B","M")))))))</f>
        <v/>
      </c>
      <c r="G456" t="str">
        <f t="shared" ref="G456:G512" si="29">IF($F456="B","Baixa",IF($F456="M","Média",IF($F456="","","Alta")))</f>
        <v/>
      </c>
      <c r="H456" t="str">
        <f t="shared" ref="H456:H512" si="30">IF(ISBLANK(C456),"",IF(C456="ALI",IF(F456="B",7,IF(F456="M",10,15)),IF(C456="AIE",IF(F456="B",5,IF(F456="M",7,10)),IF(C456="SE",IF(F456="B",4,IF(F456="M",5,7)),IF(OR(C456="EE",C456="CE"),IF(F456="B",3,IF(F456="M",4,6)))))))</f>
        <v/>
      </c>
      <c r="J456" s="8" t="str">
        <f t="shared" ref="J456:J512" si="31">IF(H456="","",H456*I456)</f>
        <v/>
      </c>
    </row>
    <row r="457" spans="6:10">
      <c r="F457" t="str">
        <f t="shared" si="28"/>
        <v/>
      </c>
      <c r="G457" t="str">
        <f t="shared" si="29"/>
        <v/>
      </c>
      <c r="H457" t="str">
        <f t="shared" si="30"/>
        <v/>
      </c>
      <c r="J457" s="8" t="str">
        <f t="shared" si="31"/>
        <v/>
      </c>
    </row>
    <row r="458" spans="6:10">
      <c r="F458" t="str">
        <f t="shared" si="28"/>
        <v/>
      </c>
      <c r="G458" t="str">
        <f t="shared" si="29"/>
        <v/>
      </c>
      <c r="H458" t="str">
        <f t="shared" si="30"/>
        <v/>
      </c>
      <c r="J458" s="8" t="str">
        <f t="shared" si="31"/>
        <v/>
      </c>
    </row>
    <row r="459" spans="6:10">
      <c r="F459" t="str">
        <f t="shared" si="28"/>
        <v/>
      </c>
      <c r="G459" t="str">
        <f t="shared" si="29"/>
        <v/>
      </c>
      <c r="H459" t="str">
        <f t="shared" si="30"/>
        <v/>
      </c>
      <c r="J459" s="8" t="str">
        <f t="shared" si="31"/>
        <v/>
      </c>
    </row>
    <row r="460" spans="6:10">
      <c r="F460" t="str">
        <f t="shared" si="28"/>
        <v/>
      </c>
      <c r="G460" t="str">
        <f t="shared" si="29"/>
        <v/>
      </c>
      <c r="H460" t="str">
        <f t="shared" si="30"/>
        <v/>
      </c>
      <c r="J460" s="8" t="str">
        <f t="shared" si="31"/>
        <v/>
      </c>
    </row>
    <row r="461" spans="6:10">
      <c r="F461" t="str">
        <f t="shared" si="28"/>
        <v/>
      </c>
      <c r="G461" t="str">
        <f t="shared" si="29"/>
        <v/>
      </c>
      <c r="H461" t="str">
        <f t="shared" si="30"/>
        <v/>
      </c>
      <c r="J461" s="8" t="str">
        <f t="shared" si="31"/>
        <v/>
      </c>
    </row>
    <row r="462" spans="6:10">
      <c r="F462" t="str">
        <f t="shared" si="28"/>
        <v/>
      </c>
      <c r="G462" t="str">
        <f t="shared" si="29"/>
        <v/>
      </c>
      <c r="H462" t="str">
        <f t="shared" si="30"/>
        <v/>
      </c>
      <c r="J462" s="8" t="str">
        <f t="shared" si="31"/>
        <v/>
      </c>
    </row>
    <row r="463" spans="6:10">
      <c r="F463" t="str">
        <f t="shared" si="28"/>
        <v/>
      </c>
      <c r="G463" t="str">
        <f t="shared" si="29"/>
        <v/>
      </c>
      <c r="H463" t="str">
        <f t="shared" si="30"/>
        <v/>
      </c>
      <c r="J463" s="8" t="str">
        <f t="shared" si="31"/>
        <v/>
      </c>
    </row>
    <row r="464" spans="6:10">
      <c r="F464" t="str">
        <f t="shared" si="28"/>
        <v/>
      </c>
      <c r="G464" t="str">
        <f t="shared" si="29"/>
        <v/>
      </c>
      <c r="H464" t="str">
        <f t="shared" si="30"/>
        <v/>
      </c>
      <c r="J464" s="8" t="str">
        <f t="shared" si="31"/>
        <v/>
      </c>
    </row>
    <row r="465" spans="6:10">
      <c r="F465" t="str">
        <f t="shared" si="28"/>
        <v/>
      </c>
      <c r="G465" t="str">
        <f t="shared" si="29"/>
        <v/>
      </c>
      <c r="H465" t="str">
        <f t="shared" si="30"/>
        <v/>
      </c>
      <c r="J465" s="8" t="str">
        <f t="shared" si="31"/>
        <v/>
      </c>
    </row>
    <row r="466" spans="6:10">
      <c r="F466" t="str">
        <f t="shared" si="28"/>
        <v/>
      </c>
      <c r="G466" t="str">
        <f t="shared" si="29"/>
        <v/>
      </c>
      <c r="H466" t="str">
        <f t="shared" si="30"/>
        <v/>
      </c>
      <c r="J466" s="8" t="str">
        <f t="shared" si="31"/>
        <v/>
      </c>
    </row>
    <row r="467" spans="6:10">
      <c r="F467" t="str">
        <f t="shared" si="28"/>
        <v/>
      </c>
      <c r="G467" t="str">
        <f t="shared" si="29"/>
        <v/>
      </c>
      <c r="H467" t="str">
        <f t="shared" si="30"/>
        <v/>
      </c>
      <c r="J467" s="8" t="str">
        <f t="shared" si="31"/>
        <v/>
      </c>
    </row>
    <row r="468" spans="6:10">
      <c r="F468" t="str">
        <f t="shared" si="28"/>
        <v/>
      </c>
      <c r="G468" t="str">
        <f t="shared" si="29"/>
        <v/>
      </c>
      <c r="H468" t="str">
        <f t="shared" si="30"/>
        <v/>
      </c>
      <c r="J468" s="8" t="str">
        <f t="shared" si="31"/>
        <v/>
      </c>
    </row>
    <row r="469" spans="6:10">
      <c r="F469" t="str">
        <f t="shared" si="28"/>
        <v/>
      </c>
      <c r="G469" t="str">
        <f t="shared" si="29"/>
        <v/>
      </c>
      <c r="H469" t="str">
        <f t="shared" si="30"/>
        <v/>
      </c>
      <c r="J469" s="8" t="str">
        <f t="shared" si="31"/>
        <v/>
      </c>
    </row>
    <row r="470" spans="6:10">
      <c r="F470" t="str">
        <f t="shared" si="28"/>
        <v/>
      </c>
      <c r="G470" t="str">
        <f t="shared" si="29"/>
        <v/>
      </c>
      <c r="H470" t="str">
        <f t="shared" si="30"/>
        <v/>
      </c>
      <c r="J470" s="8" t="str">
        <f t="shared" si="31"/>
        <v/>
      </c>
    </row>
    <row r="471" spans="6:10">
      <c r="F471" t="str">
        <f t="shared" si="28"/>
        <v/>
      </c>
      <c r="G471" t="str">
        <f t="shared" si="29"/>
        <v/>
      </c>
      <c r="H471" t="str">
        <f t="shared" si="30"/>
        <v/>
      </c>
      <c r="J471" s="8" t="str">
        <f t="shared" si="31"/>
        <v/>
      </c>
    </row>
    <row r="472" spans="6:10">
      <c r="F472" t="str">
        <f t="shared" si="28"/>
        <v/>
      </c>
      <c r="G472" t="str">
        <f t="shared" si="29"/>
        <v/>
      </c>
      <c r="H472" t="str">
        <f t="shared" si="30"/>
        <v/>
      </c>
      <c r="J472" s="8" t="str">
        <f t="shared" si="31"/>
        <v/>
      </c>
    </row>
    <row r="473" spans="6:10">
      <c r="F473" t="str">
        <f t="shared" si="28"/>
        <v/>
      </c>
      <c r="G473" t="str">
        <f t="shared" si="29"/>
        <v/>
      </c>
      <c r="H473" t="str">
        <f t="shared" si="30"/>
        <v/>
      </c>
      <c r="J473" s="8" t="str">
        <f t="shared" si="31"/>
        <v/>
      </c>
    </row>
    <row r="474" spans="6:10">
      <c r="F474" t="str">
        <f t="shared" si="28"/>
        <v/>
      </c>
      <c r="G474" t="str">
        <f t="shared" si="29"/>
        <v/>
      </c>
      <c r="H474" t="str">
        <f t="shared" si="30"/>
        <v/>
      </c>
      <c r="J474" s="8" t="str">
        <f t="shared" si="31"/>
        <v/>
      </c>
    </row>
    <row r="475" spans="6:10">
      <c r="F475" t="str">
        <f t="shared" si="28"/>
        <v/>
      </c>
      <c r="G475" t="str">
        <f t="shared" si="29"/>
        <v/>
      </c>
      <c r="H475" t="str">
        <f t="shared" si="30"/>
        <v/>
      </c>
      <c r="J475" s="8" t="str">
        <f t="shared" si="31"/>
        <v/>
      </c>
    </row>
    <row r="476" spans="6:10">
      <c r="F476" t="str">
        <f t="shared" si="28"/>
        <v/>
      </c>
      <c r="G476" t="str">
        <f t="shared" si="29"/>
        <v/>
      </c>
      <c r="H476" t="str">
        <f t="shared" si="30"/>
        <v/>
      </c>
      <c r="J476" s="8" t="str">
        <f t="shared" si="31"/>
        <v/>
      </c>
    </row>
    <row r="477" spans="6:10">
      <c r="F477" t="str">
        <f t="shared" si="28"/>
        <v/>
      </c>
      <c r="G477" t="str">
        <f t="shared" si="29"/>
        <v/>
      </c>
      <c r="H477" t="str">
        <f t="shared" si="30"/>
        <v/>
      </c>
      <c r="J477" s="8" t="str">
        <f t="shared" si="31"/>
        <v/>
      </c>
    </row>
    <row r="478" spans="6:10">
      <c r="F478" t="str">
        <f t="shared" si="28"/>
        <v/>
      </c>
      <c r="G478" t="str">
        <f t="shared" si="29"/>
        <v/>
      </c>
      <c r="H478" t="str">
        <f t="shared" si="30"/>
        <v/>
      </c>
      <c r="J478" s="8" t="str">
        <f t="shared" si="31"/>
        <v/>
      </c>
    </row>
    <row r="479" spans="6:10">
      <c r="F479" t="str">
        <f t="shared" si="28"/>
        <v/>
      </c>
      <c r="G479" t="str">
        <f t="shared" si="29"/>
        <v/>
      </c>
      <c r="H479" t="str">
        <f t="shared" si="30"/>
        <v/>
      </c>
      <c r="J479" s="8" t="str">
        <f t="shared" si="31"/>
        <v/>
      </c>
    </row>
    <row r="480" spans="6:10">
      <c r="F480" t="str">
        <f t="shared" si="28"/>
        <v/>
      </c>
      <c r="G480" t="str">
        <f t="shared" si="29"/>
        <v/>
      </c>
      <c r="H480" t="str">
        <f t="shared" si="30"/>
        <v/>
      </c>
      <c r="J480" s="8" t="str">
        <f t="shared" si="31"/>
        <v/>
      </c>
    </row>
    <row r="481" spans="6:10">
      <c r="F481" t="str">
        <f t="shared" si="28"/>
        <v/>
      </c>
      <c r="G481" t="str">
        <f t="shared" si="29"/>
        <v/>
      </c>
      <c r="H481" t="str">
        <f t="shared" si="30"/>
        <v/>
      </c>
      <c r="J481" s="8" t="str">
        <f t="shared" si="31"/>
        <v/>
      </c>
    </row>
    <row r="482" spans="6:10">
      <c r="F482" t="str">
        <f t="shared" si="28"/>
        <v/>
      </c>
      <c r="G482" t="str">
        <f t="shared" si="29"/>
        <v/>
      </c>
      <c r="H482" t="str">
        <f t="shared" si="30"/>
        <v/>
      </c>
      <c r="J482" s="8" t="str">
        <f t="shared" si="31"/>
        <v/>
      </c>
    </row>
    <row r="483" spans="6:10">
      <c r="F483" t="str">
        <f t="shared" si="28"/>
        <v/>
      </c>
      <c r="G483" t="str">
        <f t="shared" si="29"/>
        <v/>
      </c>
      <c r="H483" t="str">
        <f t="shared" si="30"/>
        <v/>
      </c>
      <c r="J483" s="8" t="str">
        <f t="shared" si="31"/>
        <v/>
      </c>
    </row>
    <row r="484" spans="6:10">
      <c r="F484" t="str">
        <f t="shared" si="28"/>
        <v/>
      </c>
      <c r="G484" t="str">
        <f t="shared" si="29"/>
        <v/>
      </c>
      <c r="H484" t="str">
        <f t="shared" si="30"/>
        <v/>
      </c>
      <c r="J484" s="8" t="str">
        <f t="shared" si="31"/>
        <v/>
      </c>
    </row>
    <row r="485" spans="6:10">
      <c r="F485" t="str">
        <f t="shared" si="28"/>
        <v/>
      </c>
      <c r="G485" t="str">
        <f t="shared" si="29"/>
        <v/>
      </c>
      <c r="H485" t="str">
        <f t="shared" si="30"/>
        <v/>
      </c>
      <c r="J485" s="8" t="str">
        <f t="shared" si="31"/>
        <v/>
      </c>
    </row>
    <row r="486" spans="6:10">
      <c r="F486" t="str">
        <f t="shared" si="28"/>
        <v/>
      </c>
      <c r="G486" t="str">
        <f t="shared" si="29"/>
        <v/>
      </c>
      <c r="H486" t="str">
        <f t="shared" si="30"/>
        <v/>
      </c>
      <c r="J486" s="8" t="str">
        <f t="shared" si="31"/>
        <v/>
      </c>
    </row>
    <row r="487" spans="6:10">
      <c r="F487" t="str">
        <f t="shared" si="28"/>
        <v/>
      </c>
      <c r="G487" t="str">
        <f t="shared" si="29"/>
        <v/>
      </c>
      <c r="H487" t="str">
        <f t="shared" si="30"/>
        <v/>
      </c>
      <c r="J487" s="8" t="str">
        <f t="shared" si="31"/>
        <v/>
      </c>
    </row>
    <row r="488" spans="6:10">
      <c r="F488" t="str">
        <f t="shared" si="28"/>
        <v/>
      </c>
      <c r="G488" t="str">
        <f t="shared" si="29"/>
        <v/>
      </c>
      <c r="H488" t="str">
        <f t="shared" si="30"/>
        <v/>
      </c>
      <c r="J488" s="8" t="str">
        <f t="shared" si="31"/>
        <v/>
      </c>
    </row>
    <row r="489" spans="6:10">
      <c r="F489" t="str">
        <f t="shared" si="28"/>
        <v/>
      </c>
      <c r="G489" t="str">
        <f t="shared" si="29"/>
        <v/>
      </c>
      <c r="H489" t="str">
        <f t="shared" si="30"/>
        <v/>
      </c>
      <c r="J489" s="8" t="str">
        <f t="shared" si="31"/>
        <v/>
      </c>
    </row>
    <row r="490" spans="6:10">
      <c r="F490" t="str">
        <f t="shared" si="28"/>
        <v/>
      </c>
      <c r="G490" t="str">
        <f t="shared" si="29"/>
        <v/>
      </c>
      <c r="H490" t="str">
        <f t="shared" si="30"/>
        <v/>
      </c>
      <c r="J490" s="8" t="str">
        <f t="shared" si="31"/>
        <v/>
      </c>
    </row>
    <row r="491" spans="6:10">
      <c r="F491" t="str">
        <f t="shared" si="28"/>
        <v/>
      </c>
      <c r="G491" t="str">
        <f t="shared" si="29"/>
        <v/>
      </c>
      <c r="H491" t="str">
        <f t="shared" si="30"/>
        <v/>
      </c>
      <c r="J491" s="8" t="str">
        <f t="shared" si="31"/>
        <v/>
      </c>
    </row>
    <row r="492" spans="6:10">
      <c r="F492" t="str">
        <f t="shared" si="28"/>
        <v/>
      </c>
      <c r="G492" t="str">
        <f t="shared" si="29"/>
        <v/>
      </c>
      <c r="H492" t="str">
        <f t="shared" si="30"/>
        <v/>
      </c>
      <c r="J492" s="8" t="str">
        <f t="shared" si="31"/>
        <v/>
      </c>
    </row>
    <row r="493" spans="6:10">
      <c r="F493" t="str">
        <f t="shared" si="28"/>
        <v/>
      </c>
      <c r="G493" t="str">
        <f t="shared" si="29"/>
        <v/>
      </c>
      <c r="H493" t="str">
        <f t="shared" si="30"/>
        <v/>
      </c>
      <c r="J493" s="8" t="str">
        <f t="shared" si="31"/>
        <v/>
      </c>
    </row>
    <row r="494" spans="6:10">
      <c r="F494" t="str">
        <f t="shared" si="28"/>
        <v/>
      </c>
      <c r="G494" t="str">
        <f t="shared" si="29"/>
        <v/>
      </c>
      <c r="H494" t="str">
        <f t="shared" si="30"/>
        <v/>
      </c>
      <c r="J494" s="8" t="str">
        <f t="shared" si="31"/>
        <v/>
      </c>
    </row>
    <row r="495" spans="6:10">
      <c r="F495" t="str">
        <f t="shared" si="28"/>
        <v/>
      </c>
      <c r="G495" t="str">
        <f t="shared" si="29"/>
        <v/>
      </c>
      <c r="H495" t="str">
        <f t="shared" si="30"/>
        <v/>
      </c>
      <c r="J495" s="8" t="str">
        <f t="shared" si="31"/>
        <v/>
      </c>
    </row>
    <row r="496" spans="6:10">
      <c r="F496" t="str">
        <f t="shared" si="28"/>
        <v/>
      </c>
      <c r="G496" t="str">
        <f t="shared" si="29"/>
        <v/>
      </c>
      <c r="H496" t="str">
        <f t="shared" si="30"/>
        <v/>
      </c>
      <c r="J496" s="8" t="str">
        <f t="shared" si="31"/>
        <v/>
      </c>
    </row>
    <row r="497" spans="6:10">
      <c r="F497" t="str">
        <f t="shared" si="28"/>
        <v/>
      </c>
      <c r="G497" t="str">
        <f t="shared" si="29"/>
        <v/>
      </c>
      <c r="H497" t="str">
        <f t="shared" si="30"/>
        <v/>
      </c>
      <c r="J497" s="8" t="str">
        <f t="shared" si="31"/>
        <v/>
      </c>
    </row>
    <row r="498" spans="6:10">
      <c r="F498" t="str">
        <f t="shared" si="28"/>
        <v/>
      </c>
      <c r="G498" t="str">
        <f t="shared" si="29"/>
        <v/>
      </c>
      <c r="H498" t="str">
        <f t="shared" si="30"/>
        <v/>
      </c>
      <c r="J498" s="8" t="str">
        <f t="shared" si="31"/>
        <v/>
      </c>
    </row>
    <row r="499" spans="6:10">
      <c r="F499" t="str">
        <f t="shared" si="28"/>
        <v/>
      </c>
      <c r="G499" t="str">
        <f t="shared" si="29"/>
        <v/>
      </c>
      <c r="H499" t="str">
        <f t="shared" si="30"/>
        <v/>
      </c>
      <c r="J499" s="8" t="str">
        <f t="shared" si="31"/>
        <v/>
      </c>
    </row>
    <row r="500" spans="6:10">
      <c r="F500" t="str">
        <f t="shared" si="28"/>
        <v/>
      </c>
      <c r="G500" t="str">
        <f t="shared" si="29"/>
        <v/>
      </c>
      <c r="H500" t="str">
        <f t="shared" si="30"/>
        <v/>
      </c>
      <c r="J500" s="8" t="str">
        <f t="shared" si="31"/>
        <v/>
      </c>
    </row>
    <row r="501" spans="6:10">
      <c r="F501" t="str">
        <f t="shared" si="28"/>
        <v/>
      </c>
      <c r="G501" t="str">
        <f t="shared" si="29"/>
        <v/>
      </c>
      <c r="H501" t="str">
        <f t="shared" si="30"/>
        <v/>
      </c>
      <c r="J501" s="8" t="str">
        <f t="shared" si="31"/>
        <v/>
      </c>
    </row>
    <row r="502" spans="6:10">
      <c r="F502" t="str">
        <f t="shared" si="28"/>
        <v/>
      </c>
      <c r="G502" t="str">
        <f t="shared" si="29"/>
        <v/>
      </c>
      <c r="H502" t="str">
        <f t="shared" si="30"/>
        <v/>
      </c>
      <c r="J502" s="8" t="str">
        <f t="shared" si="31"/>
        <v/>
      </c>
    </row>
    <row r="503" spans="6:10">
      <c r="F503" t="str">
        <f t="shared" si="28"/>
        <v/>
      </c>
      <c r="G503" t="str">
        <f t="shared" si="29"/>
        <v/>
      </c>
      <c r="H503" t="str">
        <f t="shared" si="30"/>
        <v/>
      </c>
      <c r="J503" s="8" t="str">
        <f t="shared" si="31"/>
        <v/>
      </c>
    </row>
    <row r="504" spans="6:10">
      <c r="F504" t="str">
        <f t="shared" si="28"/>
        <v/>
      </c>
      <c r="G504" t="str">
        <f t="shared" si="29"/>
        <v/>
      </c>
      <c r="H504" t="str">
        <f t="shared" si="30"/>
        <v/>
      </c>
      <c r="J504" s="8" t="str">
        <f t="shared" si="31"/>
        <v/>
      </c>
    </row>
    <row r="505" spans="6:10">
      <c r="F505" t="str">
        <f t="shared" si="28"/>
        <v/>
      </c>
      <c r="G505" t="str">
        <f t="shared" si="29"/>
        <v/>
      </c>
      <c r="H505" t="str">
        <f t="shared" si="30"/>
        <v/>
      </c>
      <c r="J505" s="8" t="str">
        <f t="shared" si="31"/>
        <v/>
      </c>
    </row>
    <row r="506" spans="6:10">
      <c r="F506" t="str">
        <f t="shared" si="28"/>
        <v/>
      </c>
      <c r="G506" t="str">
        <f t="shared" si="29"/>
        <v/>
      </c>
      <c r="H506" t="str">
        <f t="shared" si="30"/>
        <v/>
      </c>
      <c r="J506" s="8" t="str">
        <f t="shared" si="31"/>
        <v/>
      </c>
    </row>
    <row r="507" spans="6:10">
      <c r="F507" t="str">
        <f t="shared" si="28"/>
        <v/>
      </c>
      <c r="G507" t="str">
        <f t="shared" si="29"/>
        <v/>
      </c>
      <c r="H507" t="str">
        <f t="shared" si="30"/>
        <v/>
      </c>
      <c r="J507" s="8" t="str">
        <f t="shared" si="31"/>
        <v/>
      </c>
    </row>
    <row r="508" spans="6:10">
      <c r="F508" t="str">
        <f t="shared" si="28"/>
        <v/>
      </c>
      <c r="G508" t="str">
        <f t="shared" si="29"/>
        <v/>
      </c>
      <c r="H508" t="str">
        <f t="shared" si="30"/>
        <v/>
      </c>
      <c r="J508" s="8" t="str">
        <f t="shared" si="31"/>
        <v/>
      </c>
    </row>
    <row r="509" spans="6:10">
      <c r="F509" t="str">
        <f t="shared" si="28"/>
        <v/>
      </c>
      <c r="G509" t="str">
        <f t="shared" si="29"/>
        <v/>
      </c>
      <c r="H509" t="str">
        <f t="shared" si="30"/>
        <v/>
      </c>
      <c r="J509" s="8" t="str">
        <f t="shared" si="31"/>
        <v/>
      </c>
    </row>
    <row r="510" spans="6:10">
      <c r="F510" t="str">
        <f t="shared" si="28"/>
        <v/>
      </c>
      <c r="G510" t="str">
        <f t="shared" si="29"/>
        <v/>
      </c>
      <c r="H510" t="str">
        <f t="shared" si="30"/>
        <v/>
      </c>
      <c r="J510" s="8" t="str">
        <f t="shared" si="31"/>
        <v/>
      </c>
    </row>
    <row r="511" spans="6:10">
      <c r="F511" t="str">
        <f t="shared" si="28"/>
        <v/>
      </c>
      <c r="G511" t="str">
        <f t="shared" si="29"/>
        <v/>
      </c>
      <c r="H511" t="str">
        <f t="shared" si="30"/>
        <v/>
      </c>
      <c r="J511" s="8" t="str">
        <f t="shared" si="31"/>
        <v/>
      </c>
    </row>
    <row r="512" spans="6:10">
      <c r="F512" t="str">
        <f t="shared" si="28"/>
        <v/>
      </c>
      <c r="G512" t="str">
        <f t="shared" si="29"/>
        <v/>
      </c>
      <c r="H512" t="str">
        <f t="shared" si="30"/>
        <v/>
      </c>
      <c r="J512" s="8" t="str">
        <f t="shared" si="31"/>
        <v/>
      </c>
    </row>
  </sheetData>
  <mergeCells count="5">
    <mergeCell ref="A4:F4"/>
    <mergeCell ref="G4:M4"/>
    <mergeCell ref="A5:C5"/>
    <mergeCell ref="E5:F5"/>
    <mergeCell ref="G5:M5"/>
  </mergeCells>
  <dataValidations count="7">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WLS4 WBW4 VSA4 VIE4 UYI4 UOM4 UEQ4 TUU4 TKY4 TBC4 SRG4 SHK4 RXO4 RNS4 RDW4 QUA4 QKE4 QAI4 PQM4 PGQ4 OWU4 OMY4 ODC4 NTG4 NJK4 MZO4 MPS4 MFW4 LWA4 LME4 LCI4 KSM4 KIQ4 JYU4 JOY4 JFC4 IVG4 ILK4 IBO4 HRS4 HHW4 GYA4 GOE4 GEI4 FUM4 FKQ4 FAU4 EQY4 EHC4 DXG4 DNK4 DDO4 CTS4 CJW4 CAA4 BQE4 BGI4 AWM4 AMQ4 ACU4 SY4 JC4">
      <formula1>40179</formula1>
      <formula2>54789</formula2>
    </dataValidation>
    <dataValidation type="textLength" errorStyle="warning" allowBlank="1" showInputMessage="1" showErrorMessage="1" errorTitle="Descrição " error="Informe texto até 1024" promptTitle="Grupo Dados / Processo Elementar" prompt="Descreva como Grupo de Dados, a entidade do dominio de negócio em sistematização ou interligado._x000a_Descreva como Processo Elementar, a operação básica (Incluir, Alterar, Excluir, Consultar, Listar....) a ser executada pelo sistema ou usuário." sqref="A7:A512">
      <formula1>1</formula1>
      <formula2>1024</formula2>
    </dataValidation>
    <dataValidation type="list" allowBlank="1" showInputMessage="1" showErrorMessage="1" errorTitle="Tipo Inválido" error="Informe conforme lista." promptTitle="Tipo de Manutenção Não Funcional" prompt="Informe o tipo conforme descrito no Roteiro SISP 2.2 e/ou Roteiro de Métricas para Aquisição Ágil da Iplanrio." sqref="B7:B512">
      <formula1>tipomanutencaonaofuncional</formula1>
    </dataValidation>
    <dataValidation type="list" allowBlank="1" showInputMessage="1" showErrorMessage="1" errorTitle="Tipo Inválido" error="Selecione o tipo conforme a Lista. Caso seja necessário informar Não se Aplica, informe a Iplanrio/DSI." promptTitle="Grupo Dados / Processo Elementar" prompt="Grupo de Dados ou informações de controle (ALI, AIE) ou Processo elementar (EE, CE, SE) conforme definido no MAnual CPM 4.3.1 ou superior do IFPUG." sqref="C7:C512">
      <formula1>tipofuncao</formula1>
    </dataValidation>
    <dataValidation type="whole" allowBlank="1" showInputMessage="1" showErrorMessage="1" errorTitle="Valor Inválido" error="Informe entre 1 e 256." promptTitle="Dados Elementares Referenciados" prompt="Informe número máximo 256. No campo de Comentário, informe número sequencial e a descrição clara de todos os atributos das entidades que estão sendo processados. Quando for EE, CE, SE inclua mais um item para a mensagem e outro para ação." sqref="D7:D512">
      <formula1>1</formula1>
      <formula2>256</formula2>
    </dataValidation>
    <dataValidation type="whole" allowBlank="1" showInputMessage="1" showErrorMessage="1" errorTitle="Valor Inválido" error="Informe entre 1 e 48." promptTitle="Arquivos e Registros Lógicos" prompt="Informe Total de Arquivos Lógicos ou Tipos de Registros Lógicos Referenciados, conforme o Tipo (ALI, AIE, EE, SE, CE). No campo de Comentário, informe número sequencial para cada descrição única e clara de Arquivo ou Registro referenciado. " sqref="E7:E512">
      <formula1>1</formula1>
      <formula2>48</formula2>
    </dataValidation>
    <dataValidation type="list" allowBlank="1" showInputMessage="1" showErrorMessage="1" errorTitle="Fator de Ajuste Inválido" error="Selecione fator de ajuste da lista." promptTitle="Fator de Ajuste" prompt="Fator de Ajuste a ser aplicado conforme Roteiro SISP 2.2 ou Roteiro de Métricas para Aquisição Agil da Iplanrio (Alteração, Exclusão, Manutenções Não Funcionais, Componente, Documentação Complementar...) aos Pontos de Função calculados conforme CPM 4.3.1." sqref="I7:I512">
      <formula1>fatorajuste</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23.xml><?xml version="1.0" encoding="utf-8"?>
<worksheet xmlns="http://schemas.openxmlformats.org/spreadsheetml/2006/main" xmlns:r="http://schemas.openxmlformats.org/officeDocument/2006/relationships">
  <dimension ref="A1:N24"/>
  <sheetViews>
    <sheetView workbookViewId="0">
      <selection sqref="A1:XFD5"/>
    </sheetView>
  </sheetViews>
  <sheetFormatPr defaultRowHeight="15"/>
  <cols>
    <col min="2" max="2" width="58.140625" customWidth="1"/>
    <col min="3" max="3" width="12.28515625" style="9" customWidth="1"/>
    <col min="4" max="4" width="11" customWidth="1"/>
  </cols>
  <sheetData>
    <row r="1" spans="1:14">
      <c r="C1"/>
      <c r="L1" s="5"/>
      <c r="M1" s="8"/>
    </row>
    <row r="2" spans="1:14" ht="15.75">
      <c r="B2" t="str">
        <f>"Identificação de Contagens Aquisição Ágil Versão 08/08/2017"</f>
        <v>Identificação de Contagens Aquisição Ágil Versão 08/08/2017</v>
      </c>
      <c r="C2" s="102"/>
      <c r="L2" s="5"/>
      <c r="M2" s="8"/>
    </row>
    <row r="3" spans="1:14" ht="20.25" customHeight="1">
      <c r="C3"/>
      <c r="L3" s="5"/>
      <c r="M3" s="8"/>
    </row>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3" t="str">
        <f>Sumário!A4&amp;" : "&amp;Sumário!F4</f>
        <v>Empresa : IPLAN-RIO</v>
      </c>
      <c r="B5" s="275"/>
      <c r="C5" s="276"/>
      <c r="D5" s="113" t="s">
        <v>69</v>
      </c>
      <c r="E5" s="273"/>
      <c r="F5" s="274"/>
      <c r="G5" s="266" t="s">
        <v>97</v>
      </c>
      <c r="H5" s="267"/>
      <c r="I5" s="267"/>
      <c r="J5" s="267"/>
      <c r="K5" s="267"/>
      <c r="L5" s="267"/>
      <c r="M5" s="267"/>
      <c r="N5" s="114"/>
    </row>
    <row r="7" spans="1:14">
      <c r="B7" s="108" t="str">
        <f>Tabelas!F3</f>
        <v>Tipo de Manutenção
 Não funcional</v>
      </c>
      <c r="C7" s="131" t="s">
        <v>44</v>
      </c>
    </row>
    <row r="9" spans="1:14">
      <c r="B9" s="108" t="str">
        <f>Tabelas!F4</f>
        <v>Corretiva SISP tópico 4.4</v>
      </c>
      <c r="C9" s="130">
        <f>SUMIF(Man_NF!$B$7:$B$40,Tabelas!F4,Man_NF!$J$7:$J$40)</f>
        <v>0</v>
      </c>
    </row>
    <row r="10" spans="1:14">
      <c r="B10" s="106"/>
      <c r="C10" s="129"/>
    </row>
    <row r="11" spans="1:14">
      <c r="B11" s="108" t="str">
        <f>Tabelas!F5</f>
        <v>Adaptativa SISP tópico 4.8</v>
      </c>
      <c r="C11" s="130">
        <f>SUMIF(Man_NF!$B$7:$B$40,Tabelas!F5,Man_NF!$J$7:$J$40)</f>
        <v>0</v>
      </c>
    </row>
    <row r="12" spans="1:14">
      <c r="B12" s="106"/>
      <c r="C12" s="129"/>
    </row>
    <row r="13" spans="1:14">
      <c r="B13" s="108" t="str">
        <f>Tabelas!F6</f>
        <v>Mudança de Plataforma
 SISP tópicos 4.5 e 4.6</v>
      </c>
      <c r="C13" s="130">
        <f>SUMIF(Man_NF!$B$7:$B$40,Tabelas!F6,Man_NF!$J$7:$J$40)</f>
        <v>0</v>
      </c>
    </row>
    <row r="14" spans="1:14">
      <c r="B14" s="106"/>
      <c r="C14" s="129"/>
    </row>
    <row r="15" spans="1:14">
      <c r="B15" s="108" t="str">
        <f>Tabelas!F7</f>
        <v>Apuração Especial ou 
Atualização de Dados
 SISP tópicos 4.9 e 4.10</v>
      </c>
      <c r="C15" s="130">
        <f>SUMIF(Man_NF!$B$7:$B$40,Tabelas!F7,Man_NF!$J$7:$J$40)</f>
        <v>0</v>
      </c>
    </row>
    <row r="16" spans="1:14">
      <c r="B16" s="106"/>
      <c r="C16" s="129"/>
    </row>
    <row r="17" spans="2:3">
      <c r="B17" s="108" t="str">
        <f>Tabelas!F8</f>
        <v>Verificação de Erros
 SISP tópico 4.13</v>
      </c>
      <c r="C17" s="130">
        <f>SUMIF(Man_NF!$B$7:$B$40,Tabelas!F8,Man_NF!$J$7:$J$40)</f>
        <v>0</v>
      </c>
    </row>
    <row r="18" spans="2:3">
      <c r="B18" s="106"/>
      <c r="C18" s="129"/>
    </row>
    <row r="19" spans="2:3">
      <c r="B19" s="108" t="str">
        <f>Tabelas!F9</f>
        <v>Testes em Funções Transacionais
 SISP tópico 4.14</v>
      </c>
      <c r="C19" s="130">
        <f>SUMIF(Man_NF!$B$7:$B$40,Tabelas!F9,Man_NF!$J$7:$J$40)</f>
        <v>0</v>
      </c>
    </row>
    <row r="20" spans="2:3">
      <c r="B20" s="106"/>
      <c r="C20" s="129"/>
    </row>
    <row r="21" spans="2:3">
      <c r="B21" s="108" t="str">
        <f>Tabelas!F10</f>
        <v>Componente Interno Reutilizavel
 SISP tópico 4.15</v>
      </c>
      <c r="C21" s="130">
        <f>SUMIF(Man_NF!$B$7:$B$40,Tabelas!F10,Man_NF!$J$7:$J$40)</f>
        <v>0</v>
      </c>
    </row>
    <row r="24" spans="2:3">
      <c r="B24" s="108" t="s">
        <v>45</v>
      </c>
      <c r="C24" s="130">
        <f>SUM(C9:C21)</f>
        <v>0</v>
      </c>
    </row>
  </sheetData>
  <mergeCells count="5">
    <mergeCell ref="A4:F4"/>
    <mergeCell ref="G4:M4"/>
    <mergeCell ref="A5:C5"/>
    <mergeCell ref="E5:F5"/>
    <mergeCell ref="G5:M5"/>
  </mergeCells>
  <dataValidations count="1">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WLS4 WBW4 VSA4 VIE4 UYI4 UOM4 UEQ4 TUU4 TKY4 TBC4 SRG4 SHK4 RXO4 RNS4 RDW4 QUA4 QKE4 QAI4 PQM4 PGQ4 OWU4 OMY4 ODC4 NTG4 NJK4 MZO4 MPS4 MFW4 LWA4 LME4 LCI4 KSM4 KIQ4 JYU4 JOY4 JFC4 IVG4 ILK4 IBO4 HRS4 HHW4 GYA4 GOE4 GEI4 FUM4 FKQ4 FAU4 EQY4 EHC4 DXG4 DNK4 DDO4 CTS4 CJW4 CAA4 BQE4 BGI4 AWM4 AMQ4 ACU4 SY4 JC4">
      <formula1>40179</formula1>
      <formula2>54789</formula2>
    </dataValidation>
  </dataValidations>
  <pageMargins left="0.511811024" right="0.511811024" top="0.78740157499999996" bottom="0.78740157499999996" header="0.31496062000000002" footer="0.31496062000000002"/>
  <pageSetup paperSize="9" orientation="portrait" r:id="rId1"/>
  <drawing r:id="rId2"/>
</worksheet>
</file>

<file path=xl/worksheets/sheet24.xml><?xml version="1.0" encoding="utf-8"?>
<worksheet xmlns="http://schemas.openxmlformats.org/spreadsheetml/2006/main" xmlns:r="http://schemas.openxmlformats.org/officeDocument/2006/relationships">
  <dimension ref="A1:N512"/>
  <sheetViews>
    <sheetView workbookViewId="0">
      <selection sqref="A1:XFD5"/>
    </sheetView>
  </sheetViews>
  <sheetFormatPr defaultRowHeight="15"/>
  <cols>
    <col min="1" max="1" width="53.140625" customWidth="1"/>
    <col min="2" max="2" width="79" customWidth="1"/>
    <col min="3" max="3" width="4.5703125" customWidth="1"/>
    <col min="4" max="4" width="4.28515625" customWidth="1"/>
    <col min="5" max="5" width="6.42578125" customWidth="1"/>
    <col min="6" max="6" width="5.28515625" hidden="1" customWidth="1"/>
    <col min="7" max="7" width="11.85546875" customWidth="1"/>
    <col min="8" max="8" width="4.42578125" customWidth="1"/>
    <col min="9" max="9" width="11" style="5" customWidth="1"/>
    <col min="10" max="10" width="7.5703125" style="8" customWidth="1"/>
    <col min="11" max="11" width="42.7109375" customWidth="1"/>
    <col min="12" max="12" width="15" customWidth="1"/>
    <col min="14" max="14" width="63.85546875" customWidth="1"/>
  </cols>
  <sheetData>
    <row r="1" spans="1:14">
      <c r="I1"/>
      <c r="J1"/>
      <c r="L1" s="5"/>
      <c r="M1" s="8"/>
    </row>
    <row r="2" spans="1:14" ht="15.75">
      <c r="B2" s="102" t="str">
        <f>"Identificação de Contagens Aquisição Ágil Versão 08/08/2017"</f>
        <v>Identificação de Contagens Aquisição Ágil Versão 08/08/2017</v>
      </c>
      <c r="C2" s="102"/>
      <c r="I2"/>
      <c r="J2"/>
      <c r="L2" s="5"/>
      <c r="M2" s="8"/>
    </row>
    <row r="3" spans="1:14" ht="20.25" customHeight="1">
      <c r="I3"/>
      <c r="J3"/>
      <c r="L3" s="5"/>
      <c r="M3" s="8"/>
    </row>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3" t="str">
        <f>Sumário!A4&amp;" : "&amp;Sumário!F4</f>
        <v>Empresa : IPLAN-RIO</v>
      </c>
      <c r="B5" s="275"/>
      <c r="C5" s="276"/>
      <c r="D5" s="113" t="s">
        <v>69</v>
      </c>
      <c r="E5" s="273"/>
      <c r="F5" s="274"/>
      <c r="G5" s="266" t="s">
        <v>97</v>
      </c>
      <c r="H5" s="267"/>
      <c r="I5" s="267"/>
      <c r="J5" s="267"/>
      <c r="K5" s="267"/>
      <c r="L5" s="267"/>
      <c r="M5" s="267"/>
      <c r="N5" s="114"/>
    </row>
    <row r="6" spans="1:14" ht="30.75" customHeight="1">
      <c r="A6" s="132" t="s">
        <v>2</v>
      </c>
      <c r="B6" s="133" t="str">
        <f>Tabelas!G3</f>
        <v>Tipo de Atividade de Documentação</v>
      </c>
      <c r="C6" s="134" t="s">
        <v>7</v>
      </c>
      <c r="D6" s="134" t="s">
        <v>13</v>
      </c>
      <c r="E6" s="135" t="s">
        <v>28</v>
      </c>
      <c r="F6" s="136" t="s">
        <v>29</v>
      </c>
      <c r="G6" s="137" t="s">
        <v>15</v>
      </c>
      <c r="H6" s="134" t="s">
        <v>16</v>
      </c>
      <c r="I6" s="138" t="s">
        <v>49</v>
      </c>
      <c r="J6" s="139" t="s">
        <v>17</v>
      </c>
      <c r="K6" s="140" t="s">
        <v>14</v>
      </c>
      <c r="L6" s="1"/>
      <c r="M6" s="8"/>
    </row>
    <row r="7" spans="1:14" ht="75" customHeight="1">
      <c r="F7" t="str">
        <f>IF(OR(ISBLANK(D7),ISBLANK(E7)),IF(OR(C7="ALI",C7="AIE"),"B",IF(ISBLANK(C7),"","M")),IF(C7="EE",IF(E7&gt;=3,IF(D7&gt;=5,"A","M"),IF(E7=2,IF(D7&gt;=16,"A",IF(D7&lt;=4,"B","M")),IF(D7&lt;=15,"B","M"))),IF(OR(C7="SE",C7="CE"),IF(E7&gt;=4,IF(D7&gt;=6,"A","M"),IF(E7&gt;=2,IF(D7&gt;=20,"A",IF(D7&lt;=5,"B","M")),IF(D7&lt;=19,"B","M"))),IF(OR(C7="ALI",C7="AIE"),IF(E7&gt;=6,IF(D7&gt;=20,"A","M"),IF(E7&gt;=2,IF(D7&gt;=51,"A",IF(D7&lt;=19,"B","M")),IF(D7&lt;=50,"B","M")))))))</f>
        <v/>
      </c>
      <c r="G7" t="str">
        <f>IF($F7="B","Baixa",IF($F7="M","Média",IF($F7="","","Alta")))</f>
        <v/>
      </c>
      <c r="H7" t="str">
        <f t="shared" ref="H7:H70" si="0">IF(ISBLANK(C7),"",IF(C7="ALI",IF(F7="B",7,IF(F7="M",10,15)),IF(C7="AIE",IF(F7="B",5,IF(F7="M",7,10)),IF(C7="SE",IF(F7="B",4,IF(F7="M",5,7)),IF(OR(C7="EE",C7="CE"),IF(F7="B",3,IF(F7="M",4,6)))))))</f>
        <v/>
      </c>
      <c r="J7" s="8" t="str">
        <f>IF(H7="","",H7*I7)</f>
        <v/>
      </c>
      <c r="K7" s="1"/>
    </row>
    <row r="8" spans="1:14" s="5" customFormat="1">
      <c r="A8"/>
      <c r="B8"/>
      <c r="C8"/>
      <c r="D8"/>
      <c r="E8"/>
      <c r="F8" t="str">
        <f t="shared" ref="F8:F71" si="1">IF(OR(ISBLANK(D8),ISBLANK(E8)),IF(OR(C8="ALI",C8="AIE"),"B",IF(ISBLANK(C8),"","M")),IF(C8="EE",IF(E8&gt;=3,IF(D8&gt;=5,"A","M"),IF(E8=2,IF(D8&gt;=16,"A",IF(D8&lt;=4,"B","M")),IF(D8&lt;=15,"B","M"))),IF(OR(C8="SE",C8="CE"),IF(E8&gt;=4,IF(D8&gt;=6,"A","M"),IF(E8&gt;=2,IF(D8&gt;=20,"A",IF(D8&lt;=5,"B","M")),IF(D8&lt;=19,"B","M"))),IF(OR(C8="ALI",C8="AIE"),IF(E8&gt;=6,IF(D8&gt;=20,"A","M"),IF(E8&gt;=2,IF(D8&gt;=51,"A",IF(D8&lt;=19,"B","M")),IF(D8&lt;=50,"B","M")))))))</f>
        <v/>
      </c>
      <c r="G8" t="str">
        <f t="shared" ref="G8:G71" si="2">IF($F8="B","Baixa",IF($F8="M","Média",IF($F8="","","Alta")))</f>
        <v/>
      </c>
      <c r="H8" t="str">
        <f t="shared" si="0"/>
        <v/>
      </c>
      <c r="J8" s="8" t="str">
        <f t="shared" ref="J8:J71" si="3">IF(H8="","",H8*I8)</f>
        <v/>
      </c>
      <c r="K8"/>
      <c r="L8"/>
      <c r="M8"/>
    </row>
    <row r="9" spans="1:14" s="5" customFormat="1">
      <c r="A9"/>
      <c r="B9"/>
      <c r="C9"/>
      <c r="D9"/>
      <c r="E9"/>
      <c r="F9" t="str">
        <f t="shared" si="1"/>
        <v/>
      </c>
      <c r="G9" t="str">
        <f t="shared" si="2"/>
        <v/>
      </c>
      <c r="H9" t="str">
        <f t="shared" si="0"/>
        <v/>
      </c>
      <c r="J9" s="8" t="str">
        <f t="shared" si="3"/>
        <v/>
      </c>
      <c r="K9"/>
      <c r="L9"/>
      <c r="M9"/>
    </row>
    <row r="10" spans="1:14" s="5" customFormat="1">
      <c r="A10"/>
      <c r="B10"/>
      <c r="C10"/>
      <c r="D10"/>
      <c r="E10"/>
      <c r="F10" t="str">
        <f t="shared" si="1"/>
        <v/>
      </c>
      <c r="G10" t="str">
        <f t="shared" si="2"/>
        <v/>
      </c>
      <c r="H10" t="str">
        <f t="shared" si="0"/>
        <v/>
      </c>
      <c r="J10" s="8" t="str">
        <f t="shared" si="3"/>
        <v/>
      </c>
      <c r="K10"/>
      <c r="L10"/>
      <c r="M10"/>
    </row>
    <row r="11" spans="1:14" s="5" customFormat="1">
      <c r="A11"/>
      <c r="B11"/>
      <c r="C11"/>
      <c r="D11"/>
      <c r="E11"/>
      <c r="F11" t="str">
        <f t="shared" si="1"/>
        <v/>
      </c>
      <c r="G11" t="str">
        <f t="shared" si="2"/>
        <v/>
      </c>
      <c r="H11" t="str">
        <f t="shared" si="0"/>
        <v/>
      </c>
      <c r="J11" s="8" t="str">
        <f t="shared" si="3"/>
        <v/>
      </c>
      <c r="K11"/>
      <c r="L11"/>
      <c r="M11"/>
    </row>
    <row r="12" spans="1:14" s="5" customFormat="1">
      <c r="A12"/>
      <c r="B12"/>
      <c r="C12"/>
      <c r="D12"/>
      <c r="E12"/>
      <c r="F12" t="str">
        <f t="shared" si="1"/>
        <v/>
      </c>
      <c r="G12" t="str">
        <f t="shared" si="2"/>
        <v/>
      </c>
      <c r="H12" t="str">
        <f t="shared" si="0"/>
        <v/>
      </c>
      <c r="J12" s="8" t="str">
        <f t="shared" si="3"/>
        <v/>
      </c>
      <c r="K12"/>
      <c r="L12"/>
      <c r="M12"/>
    </row>
    <row r="13" spans="1:14" s="5" customFormat="1">
      <c r="A13"/>
      <c r="B13"/>
      <c r="C13"/>
      <c r="D13"/>
      <c r="E13"/>
      <c r="F13" t="str">
        <f t="shared" si="1"/>
        <v/>
      </c>
      <c r="G13" t="str">
        <f t="shared" si="2"/>
        <v/>
      </c>
      <c r="H13" t="str">
        <f t="shared" si="0"/>
        <v/>
      </c>
      <c r="J13" s="8" t="str">
        <f t="shared" si="3"/>
        <v/>
      </c>
      <c r="K13"/>
      <c r="L13"/>
      <c r="M13"/>
    </row>
    <row r="14" spans="1:14" s="5" customFormat="1">
      <c r="A14"/>
      <c r="B14"/>
      <c r="C14"/>
      <c r="D14"/>
      <c r="E14"/>
      <c r="F14" t="str">
        <f t="shared" si="1"/>
        <v/>
      </c>
      <c r="G14" t="str">
        <f t="shared" si="2"/>
        <v/>
      </c>
      <c r="H14" t="str">
        <f t="shared" si="0"/>
        <v/>
      </c>
      <c r="J14" s="8" t="str">
        <f t="shared" si="3"/>
        <v/>
      </c>
      <c r="K14"/>
      <c r="L14"/>
      <c r="M14"/>
    </row>
    <row r="15" spans="1:14" s="5" customFormat="1">
      <c r="A15"/>
      <c r="B15"/>
      <c r="C15"/>
      <c r="D15"/>
      <c r="E15"/>
      <c r="F15" t="str">
        <f t="shared" si="1"/>
        <v/>
      </c>
      <c r="G15" t="str">
        <f t="shared" si="2"/>
        <v/>
      </c>
      <c r="H15" t="str">
        <f t="shared" si="0"/>
        <v/>
      </c>
      <c r="J15" s="8" t="str">
        <f t="shared" si="3"/>
        <v/>
      </c>
      <c r="K15"/>
      <c r="L15"/>
      <c r="M15"/>
    </row>
    <row r="16" spans="1:14" s="5" customFormat="1">
      <c r="A16"/>
      <c r="B16"/>
      <c r="C16"/>
      <c r="D16"/>
      <c r="E16"/>
      <c r="F16" t="str">
        <f t="shared" si="1"/>
        <v/>
      </c>
      <c r="G16" t="str">
        <f t="shared" si="2"/>
        <v/>
      </c>
      <c r="H16" t="str">
        <f t="shared" si="0"/>
        <v/>
      </c>
      <c r="J16" s="8" t="str">
        <f t="shared" si="3"/>
        <v/>
      </c>
      <c r="K16"/>
      <c r="L16"/>
      <c r="M16"/>
    </row>
    <row r="17" spans="1:13" s="5" customFormat="1">
      <c r="A17"/>
      <c r="B17"/>
      <c r="C17"/>
      <c r="D17"/>
      <c r="E17"/>
      <c r="F17" t="str">
        <f t="shared" si="1"/>
        <v/>
      </c>
      <c r="G17" t="str">
        <f t="shared" si="2"/>
        <v/>
      </c>
      <c r="H17" t="str">
        <f t="shared" si="0"/>
        <v/>
      </c>
      <c r="J17" s="8" t="str">
        <f t="shared" si="3"/>
        <v/>
      </c>
      <c r="K17"/>
      <c r="L17"/>
      <c r="M17"/>
    </row>
    <row r="18" spans="1:13" s="5" customFormat="1">
      <c r="A18"/>
      <c r="B18"/>
      <c r="C18"/>
      <c r="D18"/>
      <c r="E18"/>
      <c r="F18" t="str">
        <f t="shared" si="1"/>
        <v/>
      </c>
      <c r="G18" t="str">
        <f t="shared" si="2"/>
        <v/>
      </c>
      <c r="H18" t="str">
        <f t="shared" si="0"/>
        <v/>
      </c>
      <c r="J18" s="8" t="str">
        <f t="shared" si="3"/>
        <v/>
      </c>
      <c r="K18"/>
      <c r="L18"/>
      <c r="M18"/>
    </row>
    <row r="19" spans="1:13" s="5" customFormat="1">
      <c r="A19"/>
      <c r="B19"/>
      <c r="C19"/>
      <c r="D19"/>
      <c r="E19"/>
      <c r="F19" t="str">
        <f t="shared" si="1"/>
        <v/>
      </c>
      <c r="G19" t="str">
        <f t="shared" si="2"/>
        <v/>
      </c>
      <c r="H19" t="str">
        <f t="shared" si="0"/>
        <v/>
      </c>
      <c r="J19" s="8" t="str">
        <f t="shared" si="3"/>
        <v/>
      </c>
      <c r="K19"/>
      <c r="L19"/>
      <c r="M19"/>
    </row>
    <row r="20" spans="1:13" s="5" customFormat="1">
      <c r="A20"/>
      <c r="B20"/>
      <c r="C20"/>
      <c r="D20"/>
      <c r="E20"/>
      <c r="F20" t="str">
        <f t="shared" si="1"/>
        <v/>
      </c>
      <c r="G20" t="str">
        <f t="shared" si="2"/>
        <v/>
      </c>
      <c r="H20" t="str">
        <f t="shared" si="0"/>
        <v/>
      </c>
      <c r="J20" s="8" t="str">
        <f t="shared" si="3"/>
        <v/>
      </c>
      <c r="K20"/>
      <c r="L20"/>
      <c r="M20"/>
    </row>
    <row r="21" spans="1:13" s="5" customFormat="1">
      <c r="A21"/>
      <c r="B21"/>
      <c r="C21"/>
      <c r="D21"/>
      <c r="E21"/>
      <c r="F21" t="str">
        <f t="shared" si="1"/>
        <v/>
      </c>
      <c r="G21" t="str">
        <f t="shared" si="2"/>
        <v/>
      </c>
      <c r="H21" t="str">
        <f t="shared" si="0"/>
        <v/>
      </c>
      <c r="J21" s="8" t="str">
        <f t="shared" si="3"/>
        <v/>
      </c>
      <c r="K21"/>
      <c r="L21"/>
      <c r="M21"/>
    </row>
    <row r="22" spans="1:13" s="5" customFormat="1">
      <c r="A22"/>
      <c r="B22"/>
      <c r="C22"/>
      <c r="D22"/>
      <c r="E22"/>
      <c r="F22" t="str">
        <f t="shared" si="1"/>
        <v/>
      </c>
      <c r="G22" t="str">
        <f t="shared" si="2"/>
        <v/>
      </c>
      <c r="H22" t="str">
        <f t="shared" si="0"/>
        <v/>
      </c>
      <c r="J22" s="8" t="str">
        <f t="shared" si="3"/>
        <v/>
      </c>
      <c r="K22"/>
      <c r="L22"/>
      <c r="M22"/>
    </row>
    <row r="23" spans="1:13" s="5" customFormat="1">
      <c r="A23"/>
      <c r="B23"/>
      <c r="C23"/>
      <c r="D23"/>
      <c r="E23"/>
      <c r="F23" t="str">
        <f t="shared" si="1"/>
        <v/>
      </c>
      <c r="G23" t="str">
        <f t="shared" si="2"/>
        <v/>
      </c>
      <c r="H23" t="str">
        <f t="shared" si="0"/>
        <v/>
      </c>
      <c r="J23" s="8" t="str">
        <f t="shared" si="3"/>
        <v/>
      </c>
      <c r="K23"/>
      <c r="L23"/>
      <c r="M23"/>
    </row>
    <row r="24" spans="1:13" s="5" customFormat="1">
      <c r="A24"/>
      <c r="B24"/>
      <c r="C24"/>
      <c r="D24"/>
      <c r="E24"/>
      <c r="F24" t="str">
        <f t="shared" si="1"/>
        <v/>
      </c>
      <c r="G24" t="str">
        <f t="shared" si="2"/>
        <v/>
      </c>
      <c r="H24" t="str">
        <f t="shared" si="0"/>
        <v/>
      </c>
      <c r="J24" s="8" t="str">
        <f t="shared" si="3"/>
        <v/>
      </c>
      <c r="K24"/>
      <c r="L24"/>
      <c r="M24"/>
    </row>
    <row r="25" spans="1:13">
      <c r="F25" t="str">
        <f t="shared" si="1"/>
        <v/>
      </c>
      <c r="G25" t="str">
        <f t="shared" si="2"/>
        <v/>
      </c>
      <c r="H25" t="str">
        <f t="shared" si="0"/>
        <v/>
      </c>
      <c r="J25" s="8" t="str">
        <f t="shared" si="3"/>
        <v/>
      </c>
    </row>
    <row r="26" spans="1:13">
      <c r="F26" t="str">
        <f t="shared" si="1"/>
        <v/>
      </c>
      <c r="G26" t="str">
        <f t="shared" si="2"/>
        <v/>
      </c>
      <c r="H26" t="str">
        <f t="shared" si="0"/>
        <v/>
      </c>
      <c r="J26" s="8" t="str">
        <f t="shared" si="3"/>
        <v/>
      </c>
    </row>
    <row r="27" spans="1:13">
      <c r="F27" t="str">
        <f t="shared" si="1"/>
        <v/>
      </c>
      <c r="G27" t="str">
        <f t="shared" si="2"/>
        <v/>
      </c>
      <c r="H27" t="str">
        <f t="shared" si="0"/>
        <v/>
      </c>
      <c r="J27" s="8" t="str">
        <f t="shared" si="3"/>
        <v/>
      </c>
    </row>
    <row r="28" spans="1:13">
      <c r="F28" t="str">
        <f t="shared" si="1"/>
        <v/>
      </c>
      <c r="G28" t="str">
        <f t="shared" si="2"/>
        <v/>
      </c>
      <c r="H28" t="str">
        <f t="shared" si="0"/>
        <v/>
      </c>
      <c r="J28" s="8" t="str">
        <f t="shared" si="3"/>
        <v/>
      </c>
    </row>
    <row r="29" spans="1:13">
      <c r="F29" t="str">
        <f t="shared" si="1"/>
        <v/>
      </c>
      <c r="G29" t="str">
        <f t="shared" si="2"/>
        <v/>
      </c>
      <c r="H29" t="str">
        <f t="shared" si="0"/>
        <v/>
      </c>
      <c r="J29" s="8" t="str">
        <f t="shared" si="3"/>
        <v/>
      </c>
    </row>
    <row r="30" spans="1:13">
      <c r="F30" t="str">
        <f t="shared" si="1"/>
        <v/>
      </c>
      <c r="G30" t="str">
        <f t="shared" si="2"/>
        <v/>
      </c>
      <c r="H30" t="str">
        <f t="shared" si="0"/>
        <v/>
      </c>
      <c r="J30" s="8" t="str">
        <f t="shared" si="3"/>
        <v/>
      </c>
    </row>
    <row r="31" spans="1:13">
      <c r="F31" t="str">
        <f t="shared" si="1"/>
        <v/>
      </c>
      <c r="G31" t="str">
        <f t="shared" si="2"/>
        <v/>
      </c>
      <c r="H31" t="str">
        <f t="shared" si="0"/>
        <v/>
      </c>
      <c r="J31" s="8" t="str">
        <f t="shared" si="3"/>
        <v/>
      </c>
    </row>
    <row r="32" spans="1:13">
      <c r="F32" t="str">
        <f t="shared" si="1"/>
        <v/>
      </c>
      <c r="G32" t="str">
        <f t="shared" si="2"/>
        <v/>
      </c>
      <c r="H32" t="str">
        <f t="shared" si="0"/>
        <v/>
      </c>
      <c r="J32" s="8" t="str">
        <f t="shared" si="3"/>
        <v/>
      </c>
    </row>
    <row r="33" spans="6:10">
      <c r="F33" t="str">
        <f t="shared" si="1"/>
        <v/>
      </c>
      <c r="G33" t="str">
        <f t="shared" si="2"/>
        <v/>
      </c>
      <c r="H33" t="str">
        <f t="shared" si="0"/>
        <v/>
      </c>
      <c r="J33" s="8" t="str">
        <f t="shared" si="3"/>
        <v/>
      </c>
    </row>
    <row r="34" spans="6:10">
      <c r="F34" t="str">
        <f t="shared" si="1"/>
        <v/>
      </c>
      <c r="G34" t="str">
        <f t="shared" si="2"/>
        <v/>
      </c>
      <c r="H34" t="str">
        <f t="shared" si="0"/>
        <v/>
      </c>
      <c r="J34" s="8" t="str">
        <f t="shared" si="3"/>
        <v/>
      </c>
    </row>
    <row r="35" spans="6:10">
      <c r="F35" t="str">
        <f t="shared" si="1"/>
        <v/>
      </c>
      <c r="G35" t="str">
        <f t="shared" si="2"/>
        <v/>
      </c>
      <c r="H35" t="str">
        <f t="shared" si="0"/>
        <v/>
      </c>
      <c r="J35" s="8" t="str">
        <f t="shared" si="3"/>
        <v/>
      </c>
    </row>
    <row r="36" spans="6:10">
      <c r="F36" t="str">
        <f t="shared" si="1"/>
        <v/>
      </c>
      <c r="G36" t="str">
        <f t="shared" si="2"/>
        <v/>
      </c>
      <c r="H36" t="str">
        <f t="shared" si="0"/>
        <v/>
      </c>
      <c r="J36" s="8" t="str">
        <f t="shared" si="3"/>
        <v/>
      </c>
    </row>
    <row r="37" spans="6:10">
      <c r="F37" t="str">
        <f t="shared" si="1"/>
        <v/>
      </c>
      <c r="G37" t="str">
        <f t="shared" si="2"/>
        <v/>
      </c>
      <c r="H37" t="str">
        <f t="shared" si="0"/>
        <v/>
      </c>
      <c r="J37" s="8" t="str">
        <f t="shared" si="3"/>
        <v/>
      </c>
    </row>
    <row r="38" spans="6:10">
      <c r="F38" t="str">
        <f t="shared" si="1"/>
        <v/>
      </c>
      <c r="G38" t="str">
        <f t="shared" si="2"/>
        <v/>
      </c>
      <c r="H38" t="str">
        <f t="shared" si="0"/>
        <v/>
      </c>
      <c r="J38" s="8" t="str">
        <f t="shared" si="3"/>
        <v/>
      </c>
    </row>
    <row r="39" spans="6:10">
      <c r="F39" t="str">
        <f t="shared" si="1"/>
        <v/>
      </c>
      <c r="G39" t="str">
        <f t="shared" si="2"/>
        <v/>
      </c>
      <c r="H39" t="str">
        <f t="shared" si="0"/>
        <v/>
      </c>
      <c r="J39" s="8" t="str">
        <f t="shared" si="3"/>
        <v/>
      </c>
    </row>
    <row r="40" spans="6:10">
      <c r="F40" t="str">
        <f t="shared" si="1"/>
        <v/>
      </c>
      <c r="G40" t="str">
        <f t="shared" si="2"/>
        <v/>
      </c>
      <c r="H40" t="str">
        <f t="shared" si="0"/>
        <v/>
      </c>
      <c r="J40" s="8" t="str">
        <f t="shared" si="3"/>
        <v/>
      </c>
    </row>
    <row r="41" spans="6:10">
      <c r="F41" t="str">
        <f t="shared" si="1"/>
        <v/>
      </c>
      <c r="G41" t="str">
        <f t="shared" si="2"/>
        <v/>
      </c>
      <c r="H41" t="str">
        <f t="shared" si="0"/>
        <v/>
      </c>
      <c r="J41" s="8" t="str">
        <f t="shared" si="3"/>
        <v/>
      </c>
    </row>
    <row r="42" spans="6:10">
      <c r="F42" t="str">
        <f t="shared" si="1"/>
        <v/>
      </c>
      <c r="G42" t="str">
        <f t="shared" si="2"/>
        <v/>
      </c>
      <c r="H42" t="str">
        <f t="shared" si="0"/>
        <v/>
      </c>
      <c r="J42" s="8" t="str">
        <f t="shared" si="3"/>
        <v/>
      </c>
    </row>
    <row r="43" spans="6:10">
      <c r="F43" t="str">
        <f t="shared" si="1"/>
        <v/>
      </c>
      <c r="G43" t="str">
        <f t="shared" si="2"/>
        <v/>
      </c>
      <c r="H43" t="str">
        <f t="shared" si="0"/>
        <v/>
      </c>
      <c r="J43" s="8" t="str">
        <f t="shared" si="3"/>
        <v/>
      </c>
    </row>
    <row r="44" spans="6:10">
      <c r="F44" t="str">
        <f t="shared" si="1"/>
        <v/>
      </c>
      <c r="G44" t="str">
        <f t="shared" si="2"/>
        <v/>
      </c>
      <c r="H44" t="str">
        <f t="shared" si="0"/>
        <v/>
      </c>
      <c r="J44" s="8" t="str">
        <f t="shared" si="3"/>
        <v/>
      </c>
    </row>
    <row r="45" spans="6:10">
      <c r="F45" t="str">
        <f t="shared" si="1"/>
        <v/>
      </c>
      <c r="G45" t="str">
        <f t="shared" si="2"/>
        <v/>
      </c>
      <c r="H45" t="str">
        <f t="shared" si="0"/>
        <v/>
      </c>
      <c r="J45" s="8" t="str">
        <f t="shared" si="3"/>
        <v/>
      </c>
    </row>
    <row r="46" spans="6:10">
      <c r="F46" t="str">
        <f t="shared" si="1"/>
        <v/>
      </c>
      <c r="G46" t="str">
        <f t="shared" si="2"/>
        <v/>
      </c>
      <c r="H46" t="str">
        <f t="shared" si="0"/>
        <v/>
      </c>
      <c r="J46" s="8" t="str">
        <f t="shared" si="3"/>
        <v/>
      </c>
    </row>
    <row r="47" spans="6:10">
      <c r="F47" t="str">
        <f t="shared" si="1"/>
        <v/>
      </c>
      <c r="G47" t="str">
        <f t="shared" si="2"/>
        <v/>
      </c>
      <c r="H47" t="str">
        <f t="shared" si="0"/>
        <v/>
      </c>
      <c r="J47" s="8" t="str">
        <f t="shared" si="3"/>
        <v/>
      </c>
    </row>
    <row r="48" spans="6:10">
      <c r="F48" t="str">
        <f t="shared" si="1"/>
        <v/>
      </c>
      <c r="G48" t="str">
        <f t="shared" si="2"/>
        <v/>
      </c>
      <c r="H48" t="str">
        <f t="shared" si="0"/>
        <v/>
      </c>
      <c r="J48" s="8" t="str">
        <f t="shared" si="3"/>
        <v/>
      </c>
    </row>
    <row r="49" spans="6:10">
      <c r="F49" t="str">
        <f t="shared" si="1"/>
        <v/>
      </c>
      <c r="G49" t="str">
        <f t="shared" si="2"/>
        <v/>
      </c>
      <c r="H49" t="str">
        <f t="shared" si="0"/>
        <v/>
      </c>
      <c r="J49" s="8" t="str">
        <f t="shared" si="3"/>
        <v/>
      </c>
    </row>
    <row r="50" spans="6:10">
      <c r="F50" t="str">
        <f t="shared" si="1"/>
        <v/>
      </c>
      <c r="G50" t="str">
        <f t="shared" si="2"/>
        <v/>
      </c>
      <c r="H50" t="str">
        <f t="shared" si="0"/>
        <v/>
      </c>
      <c r="J50" s="8" t="str">
        <f t="shared" si="3"/>
        <v/>
      </c>
    </row>
    <row r="51" spans="6:10">
      <c r="F51" t="str">
        <f t="shared" si="1"/>
        <v/>
      </c>
      <c r="G51" t="str">
        <f t="shared" si="2"/>
        <v/>
      </c>
      <c r="H51" t="str">
        <f t="shared" si="0"/>
        <v/>
      </c>
      <c r="J51" s="8" t="str">
        <f t="shared" si="3"/>
        <v/>
      </c>
    </row>
    <row r="52" spans="6:10">
      <c r="F52" t="str">
        <f t="shared" si="1"/>
        <v/>
      </c>
      <c r="G52" t="str">
        <f t="shared" si="2"/>
        <v/>
      </c>
      <c r="H52" t="str">
        <f t="shared" si="0"/>
        <v/>
      </c>
      <c r="J52" s="8" t="str">
        <f t="shared" si="3"/>
        <v/>
      </c>
    </row>
    <row r="53" spans="6:10">
      <c r="F53" t="str">
        <f t="shared" si="1"/>
        <v/>
      </c>
      <c r="G53" t="str">
        <f t="shared" si="2"/>
        <v/>
      </c>
      <c r="H53" t="str">
        <f t="shared" si="0"/>
        <v/>
      </c>
      <c r="J53" s="8" t="str">
        <f t="shared" si="3"/>
        <v/>
      </c>
    </row>
    <row r="54" spans="6:10">
      <c r="F54" t="str">
        <f t="shared" si="1"/>
        <v/>
      </c>
      <c r="G54" t="str">
        <f t="shared" si="2"/>
        <v/>
      </c>
      <c r="H54" t="str">
        <f t="shared" si="0"/>
        <v/>
      </c>
      <c r="J54" s="8" t="str">
        <f t="shared" si="3"/>
        <v/>
      </c>
    </row>
    <row r="55" spans="6:10">
      <c r="F55" t="str">
        <f t="shared" si="1"/>
        <v/>
      </c>
      <c r="G55" t="str">
        <f t="shared" si="2"/>
        <v/>
      </c>
      <c r="H55" t="str">
        <f t="shared" si="0"/>
        <v/>
      </c>
      <c r="J55" s="8" t="str">
        <f t="shared" si="3"/>
        <v/>
      </c>
    </row>
    <row r="56" spans="6:10">
      <c r="F56" t="str">
        <f t="shared" si="1"/>
        <v/>
      </c>
      <c r="G56" t="str">
        <f t="shared" si="2"/>
        <v/>
      </c>
      <c r="H56" t="str">
        <f t="shared" si="0"/>
        <v/>
      </c>
      <c r="J56" s="8" t="str">
        <f t="shared" si="3"/>
        <v/>
      </c>
    </row>
    <row r="57" spans="6:10">
      <c r="F57" t="str">
        <f t="shared" si="1"/>
        <v/>
      </c>
      <c r="G57" t="str">
        <f t="shared" si="2"/>
        <v/>
      </c>
      <c r="H57" t="str">
        <f t="shared" si="0"/>
        <v/>
      </c>
      <c r="J57" s="8" t="str">
        <f t="shared" si="3"/>
        <v/>
      </c>
    </row>
    <row r="58" spans="6:10">
      <c r="F58" t="str">
        <f t="shared" si="1"/>
        <v/>
      </c>
      <c r="G58" t="str">
        <f t="shared" si="2"/>
        <v/>
      </c>
      <c r="H58" t="str">
        <f t="shared" si="0"/>
        <v/>
      </c>
      <c r="J58" s="8" t="str">
        <f t="shared" si="3"/>
        <v/>
      </c>
    </row>
    <row r="59" spans="6:10">
      <c r="F59" t="str">
        <f t="shared" si="1"/>
        <v/>
      </c>
      <c r="G59" t="str">
        <f t="shared" si="2"/>
        <v/>
      </c>
      <c r="H59" t="str">
        <f t="shared" si="0"/>
        <v/>
      </c>
      <c r="J59" s="8" t="str">
        <f t="shared" si="3"/>
        <v/>
      </c>
    </row>
    <row r="60" spans="6:10">
      <c r="F60" t="str">
        <f t="shared" si="1"/>
        <v/>
      </c>
      <c r="G60" t="str">
        <f t="shared" si="2"/>
        <v/>
      </c>
      <c r="H60" t="str">
        <f t="shared" si="0"/>
        <v/>
      </c>
      <c r="J60" s="8" t="str">
        <f t="shared" si="3"/>
        <v/>
      </c>
    </row>
    <row r="61" spans="6:10">
      <c r="F61" t="str">
        <f t="shared" si="1"/>
        <v/>
      </c>
      <c r="G61" t="str">
        <f t="shared" si="2"/>
        <v/>
      </c>
      <c r="H61" t="str">
        <f t="shared" si="0"/>
        <v/>
      </c>
      <c r="J61" s="8" t="str">
        <f t="shared" si="3"/>
        <v/>
      </c>
    </row>
    <row r="62" spans="6:10">
      <c r="F62" t="str">
        <f t="shared" si="1"/>
        <v/>
      </c>
      <c r="G62" t="str">
        <f t="shared" si="2"/>
        <v/>
      </c>
      <c r="H62" t="str">
        <f t="shared" si="0"/>
        <v/>
      </c>
      <c r="J62" s="8" t="str">
        <f t="shared" si="3"/>
        <v/>
      </c>
    </row>
    <row r="63" spans="6:10">
      <c r="F63" t="str">
        <f t="shared" si="1"/>
        <v/>
      </c>
      <c r="G63" t="str">
        <f t="shared" si="2"/>
        <v/>
      </c>
      <c r="H63" t="str">
        <f t="shared" si="0"/>
        <v/>
      </c>
      <c r="J63" s="8" t="str">
        <f t="shared" si="3"/>
        <v/>
      </c>
    </row>
    <row r="64" spans="6:10">
      <c r="F64" t="str">
        <f t="shared" si="1"/>
        <v/>
      </c>
      <c r="G64" t="str">
        <f t="shared" si="2"/>
        <v/>
      </c>
      <c r="H64" t="str">
        <f t="shared" si="0"/>
        <v/>
      </c>
      <c r="J64" s="8" t="str">
        <f t="shared" si="3"/>
        <v/>
      </c>
    </row>
    <row r="65" spans="6:10">
      <c r="F65" t="str">
        <f t="shared" si="1"/>
        <v/>
      </c>
      <c r="G65" t="str">
        <f t="shared" si="2"/>
        <v/>
      </c>
      <c r="H65" t="str">
        <f t="shared" si="0"/>
        <v/>
      </c>
      <c r="J65" s="8" t="str">
        <f t="shared" si="3"/>
        <v/>
      </c>
    </row>
    <row r="66" spans="6:10">
      <c r="F66" t="str">
        <f t="shared" si="1"/>
        <v/>
      </c>
      <c r="G66" t="str">
        <f t="shared" si="2"/>
        <v/>
      </c>
      <c r="H66" t="str">
        <f t="shared" si="0"/>
        <v/>
      </c>
      <c r="J66" s="8" t="str">
        <f t="shared" si="3"/>
        <v/>
      </c>
    </row>
    <row r="67" spans="6:10">
      <c r="F67" t="str">
        <f t="shared" si="1"/>
        <v/>
      </c>
      <c r="G67" t="str">
        <f t="shared" si="2"/>
        <v/>
      </c>
      <c r="H67" t="str">
        <f t="shared" si="0"/>
        <v/>
      </c>
      <c r="J67" s="8" t="str">
        <f t="shared" si="3"/>
        <v/>
      </c>
    </row>
    <row r="68" spans="6:10">
      <c r="F68" t="str">
        <f t="shared" si="1"/>
        <v/>
      </c>
      <c r="G68" t="str">
        <f t="shared" si="2"/>
        <v/>
      </c>
      <c r="H68" t="str">
        <f t="shared" si="0"/>
        <v/>
      </c>
      <c r="J68" s="8" t="str">
        <f t="shared" si="3"/>
        <v/>
      </c>
    </row>
    <row r="69" spans="6:10">
      <c r="F69" t="str">
        <f t="shared" si="1"/>
        <v/>
      </c>
      <c r="G69" t="str">
        <f t="shared" si="2"/>
        <v/>
      </c>
      <c r="H69" t="str">
        <f t="shared" si="0"/>
        <v/>
      </c>
      <c r="J69" s="8" t="str">
        <f t="shared" si="3"/>
        <v/>
      </c>
    </row>
    <row r="70" spans="6:10">
      <c r="F70" t="str">
        <f t="shared" si="1"/>
        <v/>
      </c>
      <c r="G70" t="str">
        <f t="shared" si="2"/>
        <v/>
      </c>
      <c r="H70" t="str">
        <f t="shared" si="0"/>
        <v/>
      </c>
      <c r="J70" s="8" t="str">
        <f t="shared" si="3"/>
        <v/>
      </c>
    </row>
    <row r="71" spans="6:10">
      <c r="F71" t="str">
        <f t="shared" si="1"/>
        <v/>
      </c>
      <c r="G71" t="str">
        <f t="shared" si="2"/>
        <v/>
      </c>
      <c r="H71" t="str">
        <f t="shared" ref="H71:H134" si="4">IF(ISBLANK(C71),"",IF(C71="ALI",IF(F71="B",7,IF(F71="M",10,15)),IF(C71="AIE",IF(F71="B",5,IF(F71="M",7,10)),IF(C71="SE",IF(F71="B",4,IF(F71="M",5,7)),IF(OR(C71="EE",C71="CE"),IF(F71="B",3,IF(F71="M",4,6)))))))</f>
        <v/>
      </c>
      <c r="J71" s="8" t="str">
        <f t="shared" si="3"/>
        <v/>
      </c>
    </row>
    <row r="72" spans="6:10">
      <c r="F72" t="str">
        <f t="shared" ref="F72:F135" si="5">IF(OR(ISBLANK(D72),ISBLANK(E72)),IF(OR(C72="ALI",C72="AIE"),"B",IF(ISBLANK(C72),"","M")),IF(C72="EE",IF(E72&gt;=3,IF(D72&gt;=5,"A","M"),IF(E72=2,IF(D72&gt;=16,"A",IF(D72&lt;=4,"B","M")),IF(D72&lt;=15,"B","M"))),IF(OR(C72="SE",C72="CE"),IF(E72&gt;=4,IF(D72&gt;=6,"A","M"),IF(E72&gt;=2,IF(D72&gt;=20,"A",IF(D72&lt;=5,"B","M")),IF(D72&lt;=19,"B","M"))),IF(OR(C72="ALI",C72="AIE"),IF(E72&gt;=6,IF(D72&gt;=20,"A","M"),IF(E72&gt;=2,IF(D72&gt;=51,"A",IF(D72&lt;=19,"B","M")),IF(D72&lt;=50,"B","M")))))))</f>
        <v/>
      </c>
      <c r="G72" t="str">
        <f t="shared" ref="G72:G135" si="6">IF($F72="B","Baixa",IF($F72="M","Média",IF($F72="","","Alta")))</f>
        <v/>
      </c>
      <c r="H72" t="str">
        <f t="shared" si="4"/>
        <v/>
      </c>
      <c r="J72" s="8" t="str">
        <f t="shared" ref="J72:J135" si="7">IF(H72="","",H72*I72)</f>
        <v/>
      </c>
    </row>
    <row r="73" spans="6:10">
      <c r="F73" t="str">
        <f t="shared" si="5"/>
        <v/>
      </c>
      <c r="G73" t="str">
        <f t="shared" si="6"/>
        <v/>
      </c>
      <c r="H73" t="str">
        <f t="shared" si="4"/>
        <v/>
      </c>
      <c r="J73" s="8" t="str">
        <f t="shared" si="7"/>
        <v/>
      </c>
    </row>
    <row r="74" spans="6:10">
      <c r="F74" t="str">
        <f t="shared" si="5"/>
        <v/>
      </c>
      <c r="G74" t="str">
        <f t="shared" si="6"/>
        <v/>
      </c>
      <c r="H74" t="str">
        <f t="shared" si="4"/>
        <v/>
      </c>
      <c r="J74" s="8" t="str">
        <f t="shared" si="7"/>
        <v/>
      </c>
    </row>
    <row r="75" spans="6:10">
      <c r="F75" t="str">
        <f t="shared" si="5"/>
        <v/>
      </c>
      <c r="G75" t="str">
        <f t="shared" si="6"/>
        <v/>
      </c>
      <c r="H75" t="str">
        <f t="shared" si="4"/>
        <v/>
      </c>
      <c r="J75" s="8" t="str">
        <f t="shared" si="7"/>
        <v/>
      </c>
    </row>
    <row r="76" spans="6:10">
      <c r="F76" t="str">
        <f t="shared" si="5"/>
        <v/>
      </c>
      <c r="G76" t="str">
        <f t="shared" si="6"/>
        <v/>
      </c>
      <c r="H76" t="str">
        <f t="shared" si="4"/>
        <v/>
      </c>
      <c r="J76" s="8" t="str">
        <f t="shared" si="7"/>
        <v/>
      </c>
    </row>
    <row r="77" spans="6:10">
      <c r="F77" t="str">
        <f t="shared" si="5"/>
        <v/>
      </c>
      <c r="G77" t="str">
        <f t="shared" si="6"/>
        <v/>
      </c>
      <c r="H77" t="str">
        <f t="shared" si="4"/>
        <v/>
      </c>
      <c r="J77" s="8" t="str">
        <f t="shared" si="7"/>
        <v/>
      </c>
    </row>
    <row r="78" spans="6:10">
      <c r="F78" t="str">
        <f t="shared" si="5"/>
        <v/>
      </c>
      <c r="G78" t="str">
        <f t="shared" si="6"/>
        <v/>
      </c>
      <c r="H78" t="str">
        <f t="shared" si="4"/>
        <v/>
      </c>
      <c r="J78" s="8" t="str">
        <f t="shared" si="7"/>
        <v/>
      </c>
    </row>
    <row r="79" spans="6:10">
      <c r="F79" t="str">
        <f t="shared" si="5"/>
        <v/>
      </c>
      <c r="G79" t="str">
        <f t="shared" si="6"/>
        <v/>
      </c>
      <c r="H79" t="str">
        <f t="shared" si="4"/>
        <v/>
      </c>
      <c r="J79" s="8" t="str">
        <f t="shared" si="7"/>
        <v/>
      </c>
    </row>
    <row r="80" spans="6:10">
      <c r="F80" t="str">
        <f t="shared" si="5"/>
        <v/>
      </c>
      <c r="G80" t="str">
        <f t="shared" si="6"/>
        <v/>
      </c>
      <c r="H80" t="str">
        <f t="shared" si="4"/>
        <v/>
      </c>
      <c r="J80" s="8" t="str">
        <f t="shared" si="7"/>
        <v/>
      </c>
    </row>
    <row r="81" spans="6:10">
      <c r="F81" t="str">
        <f t="shared" si="5"/>
        <v/>
      </c>
      <c r="G81" t="str">
        <f t="shared" si="6"/>
        <v/>
      </c>
      <c r="H81" t="str">
        <f t="shared" si="4"/>
        <v/>
      </c>
      <c r="J81" s="8" t="str">
        <f t="shared" si="7"/>
        <v/>
      </c>
    </row>
    <row r="82" spans="6:10">
      <c r="F82" t="str">
        <f t="shared" si="5"/>
        <v/>
      </c>
      <c r="G82" t="str">
        <f t="shared" si="6"/>
        <v/>
      </c>
      <c r="H82" t="str">
        <f t="shared" si="4"/>
        <v/>
      </c>
      <c r="J82" s="8" t="str">
        <f t="shared" si="7"/>
        <v/>
      </c>
    </row>
    <row r="83" spans="6:10">
      <c r="F83" t="str">
        <f t="shared" si="5"/>
        <v/>
      </c>
      <c r="G83" t="str">
        <f t="shared" si="6"/>
        <v/>
      </c>
      <c r="H83" t="str">
        <f t="shared" si="4"/>
        <v/>
      </c>
      <c r="J83" s="8" t="str">
        <f t="shared" si="7"/>
        <v/>
      </c>
    </row>
    <row r="84" spans="6:10">
      <c r="F84" t="str">
        <f t="shared" si="5"/>
        <v/>
      </c>
      <c r="G84" t="str">
        <f t="shared" si="6"/>
        <v/>
      </c>
      <c r="H84" t="str">
        <f t="shared" si="4"/>
        <v/>
      </c>
      <c r="J84" s="8" t="str">
        <f t="shared" si="7"/>
        <v/>
      </c>
    </row>
    <row r="85" spans="6:10">
      <c r="F85" t="str">
        <f t="shared" si="5"/>
        <v/>
      </c>
      <c r="G85" t="str">
        <f t="shared" si="6"/>
        <v/>
      </c>
      <c r="H85" t="str">
        <f t="shared" si="4"/>
        <v/>
      </c>
      <c r="J85" s="8" t="str">
        <f t="shared" si="7"/>
        <v/>
      </c>
    </row>
    <row r="86" spans="6:10">
      <c r="F86" t="str">
        <f t="shared" si="5"/>
        <v/>
      </c>
      <c r="G86" t="str">
        <f t="shared" si="6"/>
        <v/>
      </c>
      <c r="H86" t="str">
        <f t="shared" si="4"/>
        <v/>
      </c>
      <c r="J86" s="8" t="str">
        <f t="shared" si="7"/>
        <v/>
      </c>
    </row>
    <row r="87" spans="6:10">
      <c r="F87" t="str">
        <f t="shared" si="5"/>
        <v/>
      </c>
      <c r="G87" t="str">
        <f t="shared" si="6"/>
        <v/>
      </c>
      <c r="H87" t="str">
        <f t="shared" si="4"/>
        <v/>
      </c>
      <c r="J87" s="8" t="str">
        <f t="shared" si="7"/>
        <v/>
      </c>
    </row>
    <row r="88" spans="6:10">
      <c r="F88" t="str">
        <f t="shared" si="5"/>
        <v/>
      </c>
      <c r="G88" t="str">
        <f t="shared" si="6"/>
        <v/>
      </c>
      <c r="H88" t="str">
        <f t="shared" si="4"/>
        <v/>
      </c>
      <c r="J88" s="8" t="str">
        <f t="shared" si="7"/>
        <v/>
      </c>
    </row>
    <row r="89" spans="6:10">
      <c r="F89" t="str">
        <f t="shared" si="5"/>
        <v/>
      </c>
      <c r="G89" t="str">
        <f t="shared" si="6"/>
        <v/>
      </c>
      <c r="H89" t="str">
        <f t="shared" si="4"/>
        <v/>
      </c>
      <c r="J89" s="8" t="str">
        <f t="shared" si="7"/>
        <v/>
      </c>
    </row>
    <row r="90" spans="6:10">
      <c r="F90" t="str">
        <f t="shared" si="5"/>
        <v/>
      </c>
      <c r="G90" t="str">
        <f t="shared" si="6"/>
        <v/>
      </c>
      <c r="H90" t="str">
        <f t="shared" si="4"/>
        <v/>
      </c>
      <c r="J90" s="8" t="str">
        <f t="shared" si="7"/>
        <v/>
      </c>
    </row>
    <row r="91" spans="6:10">
      <c r="F91" t="str">
        <f t="shared" si="5"/>
        <v/>
      </c>
      <c r="G91" t="str">
        <f t="shared" si="6"/>
        <v/>
      </c>
      <c r="H91" t="str">
        <f t="shared" si="4"/>
        <v/>
      </c>
      <c r="J91" s="8" t="str">
        <f t="shared" si="7"/>
        <v/>
      </c>
    </row>
    <row r="92" spans="6:10">
      <c r="F92" t="str">
        <f t="shared" si="5"/>
        <v/>
      </c>
      <c r="G92" t="str">
        <f t="shared" si="6"/>
        <v/>
      </c>
      <c r="H92" t="str">
        <f t="shared" si="4"/>
        <v/>
      </c>
      <c r="J92" s="8" t="str">
        <f t="shared" si="7"/>
        <v/>
      </c>
    </row>
    <row r="93" spans="6:10">
      <c r="F93" t="str">
        <f t="shared" si="5"/>
        <v/>
      </c>
      <c r="G93" t="str">
        <f t="shared" si="6"/>
        <v/>
      </c>
      <c r="H93" t="str">
        <f t="shared" si="4"/>
        <v/>
      </c>
      <c r="J93" s="8" t="str">
        <f t="shared" si="7"/>
        <v/>
      </c>
    </row>
    <row r="94" spans="6:10">
      <c r="F94" t="str">
        <f t="shared" si="5"/>
        <v/>
      </c>
      <c r="G94" t="str">
        <f t="shared" si="6"/>
        <v/>
      </c>
      <c r="H94" t="str">
        <f t="shared" si="4"/>
        <v/>
      </c>
      <c r="J94" s="8" t="str">
        <f t="shared" si="7"/>
        <v/>
      </c>
    </row>
    <row r="95" spans="6:10">
      <c r="F95" t="str">
        <f t="shared" si="5"/>
        <v/>
      </c>
      <c r="G95" t="str">
        <f t="shared" si="6"/>
        <v/>
      </c>
      <c r="H95" t="str">
        <f t="shared" si="4"/>
        <v/>
      </c>
      <c r="J95" s="8" t="str">
        <f t="shared" si="7"/>
        <v/>
      </c>
    </row>
    <row r="96" spans="6:10">
      <c r="F96" t="str">
        <f t="shared" si="5"/>
        <v/>
      </c>
      <c r="G96" t="str">
        <f t="shared" si="6"/>
        <v/>
      </c>
      <c r="H96" t="str">
        <f t="shared" si="4"/>
        <v/>
      </c>
      <c r="J96" s="8" t="str">
        <f t="shared" si="7"/>
        <v/>
      </c>
    </row>
    <row r="97" spans="6:10">
      <c r="F97" t="str">
        <f t="shared" si="5"/>
        <v/>
      </c>
      <c r="G97" t="str">
        <f t="shared" si="6"/>
        <v/>
      </c>
      <c r="H97" t="str">
        <f t="shared" si="4"/>
        <v/>
      </c>
      <c r="J97" s="8" t="str">
        <f t="shared" si="7"/>
        <v/>
      </c>
    </row>
    <row r="98" spans="6:10">
      <c r="F98" t="str">
        <f t="shared" si="5"/>
        <v/>
      </c>
      <c r="G98" t="str">
        <f t="shared" si="6"/>
        <v/>
      </c>
      <c r="H98" t="str">
        <f t="shared" si="4"/>
        <v/>
      </c>
      <c r="J98" s="8" t="str">
        <f t="shared" si="7"/>
        <v/>
      </c>
    </row>
    <row r="99" spans="6:10">
      <c r="F99" t="str">
        <f t="shared" si="5"/>
        <v/>
      </c>
      <c r="G99" t="str">
        <f t="shared" si="6"/>
        <v/>
      </c>
      <c r="H99" t="str">
        <f t="shared" si="4"/>
        <v/>
      </c>
      <c r="J99" s="8" t="str">
        <f t="shared" si="7"/>
        <v/>
      </c>
    </row>
    <row r="100" spans="6:10">
      <c r="F100" t="str">
        <f t="shared" si="5"/>
        <v/>
      </c>
      <c r="G100" t="str">
        <f t="shared" si="6"/>
        <v/>
      </c>
      <c r="H100" t="str">
        <f t="shared" si="4"/>
        <v/>
      </c>
      <c r="J100" s="8" t="str">
        <f t="shared" si="7"/>
        <v/>
      </c>
    </row>
    <row r="101" spans="6:10">
      <c r="F101" t="str">
        <f t="shared" si="5"/>
        <v/>
      </c>
      <c r="G101" t="str">
        <f t="shared" si="6"/>
        <v/>
      </c>
      <c r="H101" t="str">
        <f t="shared" si="4"/>
        <v/>
      </c>
      <c r="J101" s="8" t="str">
        <f t="shared" si="7"/>
        <v/>
      </c>
    </row>
    <row r="102" spans="6:10">
      <c r="F102" t="str">
        <f t="shared" si="5"/>
        <v/>
      </c>
      <c r="G102" t="str">
        <f t="shared" si="6"/>
        <v/>
      </c>
      <c r="H102" t="str">
        <f t="shared" si="4"/>
        <v/>
      </c>
      <c r="J102" s="8" t="str">
        <f t="shared" si="7"/>
        <v/>
      </c>
    </row>
    <row r="103" spans="6:10">
      <c r="F103" t="str">
        <f t="shared" si="5"/>
        <v/>
      </c>
      <c r="G103" t="str">
        <f t="shared" si="6"/>
        <v/>
      </c>
      <c r="H103" t="str">
        <f t="shared" si="4"/>
        <v/>
      </c>
      <c r="J103" s="8" t="str">
        <f t="shared" si="7"/>
        <v/>
      </c>
    </row>
    <row r="104" spans="6:10">
      <c r="F104" t="str">
        <f t="shared" si="5"/>
        <v/>
      </c>
      <c r="G104" t="str">
        <f t="shared" si="6"/>
        <v/>
      </c>
      <c r="H104" t="str">
        <f t="shared" si="4"/>
        <v/>
      </c>
      <c r="J104" s="8" t="str">
        <f t="shared" si="7"/>
        <v/>
      </c>
    </row>
    <row r="105" spans="6:10">
      <c r="F105" t="str">
        <f t="shared" si="5"/>
        <v/>
      </c>
      <c r="G105" t="str">
        <f t="shared" si="6"/>
        <v/>
      </c>
      <c r="H105" t="str">
        <f t="shared" si="4"/>
        <v/>
      </c>
      <c r="J105" s="8" t="str">
        <f t="shared" si="7"/>
        <v/>
      </c>
    </row>
    <row r="106" spans="6:10">
      <c r="F106" t="str">
        <f t="shared" si="5"/>
        <v/>
      </c>
      <c r="G106" t="str">
        <f t="shared" si="6"/>
        <v/>
      </c>
      <c r="H106" t="str">
        <f t="shared" si="4"/>
        <v/>
      </c>
      <c r="J106" s="8" t="str">
        <f t="shared" si="7"/>
        <v/>
      </c>
    </row>
    <row r="107" spans="6:10">
      <c r="F107" t="str">
        <f t="shared" si="5"/>
        <v/>
      </c>
      <c r="G107" t="str">
        <f t="shared" si="6"/>
        <v/>
      </c>
      <c r="H107" t="str">
        <f t="shared" si="4"/>
        <v/>
      </c>
      <c r="J107" s="8" t="str">
        <f t="shared" si="7"/>
        <v/>
      </c>
    </row>
    <row r="108" spans="6:10">
      <c r="F108" t="str">
        <f t="shared" si="5"/>
        <v/>
      </c>
      <c r="G108" t="str">
        <f t="shared" si="6"/>
        <v/>
      </c>
      <c r="H108" t="str">
        <f t="shared" si="4"/>
        <v/>
      </c>
      <c r="J108" s="8" t="str">
        <f t="shared" si="7"/>
        <v/>
      </c>
    </row>
    <row r="109" spans="6:10">
      <c r="F109" t="str">
        <f t="shared" si="5"/>
        <v/>
      </c>
      <c r="G109" t="str">
        <f t="shared" si="6"/>
        <v/>
      </c>
      <c r="H109" t="str">
        <f t="shared" si="4"/>
        <v/>
      </c>
      <c r="J109" s="8" t="str">
        <f t="shared" si="7"/>
        <v/>
      </c>
    </row>
    <row r="110" spans="6:10">
      <c r="F110" t="str">
        <f t="shared" si="5"/>
        <v/>
      </c>
      <c r="G110" t="str">
        <f t="shared" si="6"/>
        <v/>
      </c>
      <c r="H110" t="str">
        <f t="shared" si="4"/>
        <v/>
      </c>
      <c r="J110" s="8" t="str">
        <f t="shared" si="7"/>
        <v/>
      </c>
    </row>
    <row r="111" spans="6:10">
      <c r="F111" t="str">
        <f t="shared" si="5"/>
        <v/>
      </c>
      <c r="G111" t="str">
        <f t="shared" si="6"/>
        <v/>
      </c>
      <c r="H111" t="str">
        <f t="shared" si="4"/>
        <v/>
      </c>
      <c r="J111" s="8" t="str">
        <f t="shared" si="7"/>
        <v/>
      </c>
    </row>
    <row r="112" spans="6:10">
      <c r="F112" t="str">
        <f t="shared" si="5"/>
        <v/>
      </c>
      <c r="G112" t="str">
        <f t="shared" si="6"/>
        <v/>
      </c>
      <c r="H112" t="str">
        <f t="shared" si="4"/>
        <v/>
      </c>
      <c r="J112" s="8" t="str">
        <f t="shared" si="7"/>
        <v/>
      </c>
    </row>
    <row r="113" spans="6:10">
      <c r="F113" t="str">
        <f t="shared" si="5"/>
        <v/>
      </c>
      <c r="G113" t="str">
        <f t="shared" si="6"/>
        <v/>
      </c>
      <c r="H113" t="str">
        <f t="shared" si="4"/>
        <v/>
      </c>
      <c r="J113" s="8" t="str">
        <f t="shared" si="7"/>
        <v/>
      </c>
    </row>
    <row r="114" spans="6:10">
      <c r="F114" t="str">
        <f t="shared" si="5"/>
        <v/>
      </c>
      <c r="G114" t="str">
        <f t="shared" si="6"/>
        <v/>
      </c>
      <c r="H114" t="str">
        <f t="shared" si="4"/>
        <v/>
      </c>
      <c r="J114" s="8" t="str">
        <f t="shared" si="7"/>
        <v/>
      </c>
    </row>
    <row r="115" spans="6:10">
      <c r="F115" t="str">
        <f t="shared" si="5"/>
        <v/>
      </c>
      <c r="G115" t="str">
        <f t="shared" si="6"/>
        <v/>
      </c>
      <c r="H115" t="str">
        <f t="shared" si="4"/>
        <v/>
      </c>
      <c r="J115" s="8" t="str">
        <f t="shared" si="7"/>
        <v/>
      </c>
    </row>
    <row r="116" spans="6:10">
      <c r="F116" t="str">
        <f t="shared" si="5"/>
        <v/>
      </c>
      <c r="G116" t="str">
        <f t="shared" si="6"/>
        <v/>
      </c>
      <c r="H116" t="str">
        <f t="shared" si="4"/>
        <v/>
      </c>
      <c r="J116" s="8" t="str">
        <f t="shared" si="7"/>
        <v/>
      </c>
    </row>
    <row r="117" spans="6:10">
      <c r="F117" t="str">
        <f t="shared" si="5"/>
        <v/>
      </c>
      <c r="G117" t="str">
        <f t="shared" si="6"/>
        <v/>
      </c>
      <c r="H117" t="str">
        <f t="shared" si="4"/>
        <v/>
      </c>
      <c r="J117" s="8" t="str">
        <f t="shared" si="7"/>
        <v/>
      </c>
    </row>
    <row r="118" spans="6:10">
      <c r="F118" t="str">
        <f t="shared" si="5"/>
        <v/>
      </c>
      <c r="G118" t="str">
        <f t="shared" si="6"/>
        <v/>
      </c>
      <c r="H118" t="str">
        <f t="shared" si="4"/>
        <v/>
      </c>
      <c r="J118" s="8" t="str">
        <f t="shared" si="7"/>
        <v/>
      </c>
    </row>
    <row r="119" spans="6:10">
      <c r="F119" t="str">
        <f t="shared" si="5"/>
        <v/>
      </c>
      <c r="G119" t="str">
        <f t="shared" si="6"/>
        <v/>
      </c>
      <c r="H119" t="str">
        <f t="shared" si="4"/>
        <v/>
      </c>
      <c r="J119" s="8" t="str">
        <f t="shared" si="7"/>
        <v/>
      </c>
    </row>
    <row r="120" spans="6:10">
      <c r="F120" t="str">
        <f t="shared" si="5"/>
        <v/>
      </c>
      <c r="G120" t="str">
        <f t="shared" si="6"/>
        <v/>
      </c>
      <c r="H120" t="str">
        <f t="shared" si="4"/>
        <v/>
      </c>
      <c r="J120" s="8" t="str">
        <f t="shared" si="7"/>
        <v/>
      </c>
    </row>
    <row r="121" spans="6:10">
      <c r="F121" t="str">
        <f t="shared" si="5"/>
        <v/>
      </c>
      <c r="G121" t="str">
        <f t="shared" si="6"/>
        <v/>
      </c>
      <c r="H121" t="str">
        <f t="shared" si="4"/>
        <v/>
      </c>
      <c r="J121" s="8" t="str">
        <f t="shared" si="7"/>
        <v/>
      </c>
    </row>
    <row r="122" spans="6:10">
      <c r="F122" t="str">
        <f t="shared" si="5"/>
        <v/>
      </c>
      <c r="G122" t="str">
        <f t="shared" si="6"/>
        <v/>
      </c>
      <c r="H122" t="str">
        <f t="shared" si="4"/>
        <v/>
      </c>
      <c r="J122" s="8" t="str">
        <f t="shared" si="7"/>
        <v/>
      </c>
    </row>
    <row r="123" spans="6:10">
      <c r="F123" t="str">
        <f t="shared" si="5"/>
        <v/>
      </c>
      <c r="G123" t="str">
        <f t="shared" si="6"/>
        <v/>
      </c>
      <c r="H123" t="str">
        <f t="shared" si="4"/>
        <v/>
      </c>
      <c r="J123" s="8" t="str">
        <f t="shared" si="7"/>
        <v/>
      </c>
    </row>
    <row r="124" spans="6:10">
      <c r="F124" t="str">
        <f t="shared" si="5"/>
        <v/>
      </c>
      <c r="G124" t="str">
        <f t="shared" si="6"/>
        <v/>
      </c>
      <c r="H124" t="str">
        <f t="shared" si="4"/>
        <v/>
      </c>
      <c r="J124" s="8" t="str">
        <f t="shared" si="7"/>
        <v/>
      </c>
    </row>
    <row r="125" spans="6:10">
      <c r="F125" t="str">
        <f t="shared" si="5"/>
        <v/>
      </c>
      <c r="G125" t="str">
        <f t="shared" si="6"/>
        <v/>
      </c>
      <c r="H125" t="str">
        <f t="shared" si="4"/>
        <v/>
      </c>
      <c r="J125" s="8" t="str">
        <f t="shared" si="7"/>
        <v/>
      </c>
    </row>
    <row r="126" spans="6:10">
      <c r="F126" t="str">
        <f t="shared" si="5"/>
        <v/>
      </c>
      <c r="G126" t="str">
        <f t="shared" si="6"/>
        <v/>
      </c>
      <c r="H126" t="str">
        <f t="shared" si="4"/>
        <v/>
      </c>
      <c r="J126" s="8" t="str">
        <f t="shared" si="7"/>
        <v/>
      </c>
    </row>
    <row r="127" spans="6:10">
      <c r="F127" t="str">
        <f t="shared" si="5"/>
        <v/>
      </c>
      <c r="G127" t="str">
        <f t="shared" si="6"/>
        <v/>
      </c>
      <c r="H127" t="str">
        <f t="shared" si="4"/>
        <v/>
      </c>
      <c r="J127" s="8" t="str">
        <f t="shared" si="7"/>
        <v/>
      </c>
    </row>
    <row r="128" spans="6:10">
      <c r="F128" t="str">
        <f t="shared" si="5"/>
        <v/>
      </c>
      <c r="G128" t="str">
        <f t="shared" si="6"/>
        <v/>
      </c>
      <c r="H128" t="str">
        <f t="shared" si="4"/>
        <v/>
      </c>
      <c r="J128" s="8" t="str">
        <f t="shared" si="7"/>
        <v/>
      </c>
    </row>
    <row r="129" spans="6:10">
      <c r="F129" t="str">
        <f t="shared" si="5"/>
        <v/>
      </c>
      <c r="G129" t="str">
        <f t="shared" si="6"/>
        <v/>
      </c>
      <c r="H129" t="str">
        <f t="shared" si="4"/>
        <v/>
      </c>
      <c r="J129" s="8" t="str">
        <f t="shared" si="7"/>
        <v/>
      </c>
    </row>
    <row r="130" spans="6:10">
      <c r="F130" t="str">
        <f t="shared" si="5"/>
        <v/>
      </c>
      <c r="G130" t="str">
        <f t="shared" si="6"/>
        <v/>
      </c>
      <c r="H130" t="str">
        <f t="shared" si="4"/>
        <v/>
      </c>
      <c r="J130" s="8" t="str">
        <f t="shared" si="7"/>
        <v/>
      </c>
    </row>
    <row r="131" spans="6:10">
      <c r="F131" t="str">
        <f t="shared" si="5"/>
        <v/>
      </c>
      <c r="G131" t="str">
        <f t="shared" si="6"/>
        <v/>
      </c>
      <c r="H131" t="str">
        <f t="shared" si="4"/>
        <v/>
      </c>
      <c r="J131" s="8" t="str">
        <f t="shared" si="7"/>
        <v/>
      </c>
    </row>
    <row r="132" spans="6:10">
      <c r="F132" t="str">
        <f t="shared" si="5"/>
        <v/>
      </c>
      <c r="G132" t="str">
        <f t="shared" si="6"/>
        <v/>
      </c>
      <c r="H132" t="str">
        <f t="shared" si="4"/>
        <v/>
      </c>
      <c r="J132" s="8" t="str">
        <f t="shared" si="7"/>
        <v/>
      </c>
    </row>
    <row r="133" spans="6:10">
      <c r="F133" t="str">
        <f t="shared" si="5"/>
        <v/>
      </c>
      <c r="G133" t="str">
        <f t="shared" si="6"/>
        <v/>
      </c>
      <c r="H133" t="str">
        <f t="shared" si="4"/>
        <v/>
      </c>
      <c r="J133" s="8" t="str">
        <f t="shared" si="7"/>
        <v/>
      </c>
    </row>
    <row r="134" spans="6:10">
      <c r="F134" t="str">
        <f t="shared" si="5"/>
        <v/>
      </c>
      <c r="G134" t="str">
        <f t="shared" si="6"/>
        <v/>
      </c>
      <c r="H134" t="str">
        <f t="shared" si="4"/>
        <v/>
      </c>
      <c r="J134" s="8" t="str">
        <f t="shared" si="7"/>
        <v/>
      </c>
    </row>
    <row r="135" spans="6:10">
      <c r="F135" t="str">
        <f t="shared" si="5"/>
        <v/>
      </c>
      <c r="G135" t="str">
        <f t="shared" si="6"/>
        <v/>
      </c>
      <c r="H135" t="str">
        <f t="shared" ref="H135:H198" si="8">IF(ISBLANK(C135),"",IF(C135="ALI",IF(F135="B",7,IF(F135="M",10,15)),IF(C135="AIE",IF(F135="B",5,IF(F135="M",7,10)),IF(C135="SE",IF(F135="B",4,IF(F135="M",5,7)),IF(OR(C135="EE",C135="CE"),IF(F135="B",3,IF(F135="M",4,6)))))))</f>
        <v/>
      </c>
      <c r="J135" s="8" t="str">
        <f t="shared" si="7"/>
        <v/>
      </c>
    </row>
    <row r="136" spans="6:10">
      <c r="F136" t="str">
        <f t="shared" ref="F136:F199" si="9">IF(OR(ISBLANK(D136),ISBLANK(E136)),IF(OR(C136="ALI",C136="AIE"),"B",IF(ISBLANK(C136),"","M")),IF(C136="EE",IF(E136&gt;=3,IF(D136&gt;=5,"A","M"),IF(E136=2,IF(D136&gt;=16,"A",IF(D136&lt;=4,"B","M")),IF(D136&lt;=15,"B","M"))),IF(OR(C136="SE",C136="CE"),IF(E136&gt;=4,IF(D136&gt;=6,"A","M"),IF(E136&gt;=2,IF(D136&gt;=20,"A",IF(D136&lt;=5,"B","M")),IF(D136&lt;=19,"B","M"))),IF(OR(C136="ALI",C136="AIE"),IF(E136&gt;=6,IF(D136&gt;=20,"A","M"),IF(E136&gt;=2,IF(D136&gt;=51,"A",IF(D136&lt;=19,"B","M")),IF(D136&lt;=50,"B","M")))))))</f>
        <v/>
      </c>
      <c r="G136" t="str">
        <f t="shared" ref="G136:G199" si="10">IF($F136="B","Baixa",IF($F136="M","Média",IF($F136="","","Alta")))</f>
        <v/>
      </c>
      <c r="H136" t="str">
        <f t="shared" si="8"/>
        <v/>
      </c>
      <c r="J136" s="8" t="str">
        <f t="shared" ref="J136:J199" si="11">IF(H136="","",H136*I136)</f>
        <v/>
      </c>
    </row>
    <row r="137" spans="6:10">
      <c r="F137" t="str">
        <f t="shared" si="9"/>
        <v/>
      </c>
      <c r="G137" t="str">
        <f t="shared" si="10"/>
        <v/>
      </c>
      <c r="H137" t="str">
        <f t="shared" si="8"/>
        <v/>
      </c>
      <c r="J137" s="8" t="str">
        <f t="shared" si="11"/>
        <v/>
      </c>
    </row>
    <row r="138" spans="6:10">
      <c r="F138" t="str">
        <f t="shared" si="9"/>
        <v/>
      </c>
      <c r="G138" t="str">
        <f t="shared" si="10"/>
        <v/>
      </c>
      <c r="H138" t="str">
        <f t="shared" si="8"/>
        <v/>
      </c>
      <c r="J138" s="8" t="str">
        <f t="shared" si="11"/>
        <v/>
      </c>
    </row>
    <row r="139" spans="6:10">
      <c r="F139" t="str">
        <f t="shared" si="9"/>
        <v/>
      </c>
      <c r="G139" t="str">
        <f t="shared" si="10"/>
        <v/>
      </c>
      <c r="H139" t="str">
        <f t="shared" si="8"/>
        <v/>
      </c>
      <c r="J139" s="8" t="str">
        <f t="shared" si="11"/>
        <v/>
      </c>
    </row>
    <row r="140" spans="6:10">
      <c r="F140" t="str">
        <f t="shared" si="9"/>
        <v/>
      </c>
      <c r="G140" t="str">
        <f t="shared" si="10"/>
        <v/>
      </c>
      <c r="H140" t="str">
        <f t="shared" si="8"/>
        <v/>
      </c>
      <c r="J140" s="8" t="str">
        <f t="shared" si="11"/>
        <v/>
      </c>
    </row>
    <row r="141" spans="6:10">
      <c r="F141" t="str">
        <f t="shared" si="9"/>
        <v/>
      </c>
      <c r="G141" t="str">
        <f t="shared" si="10"/>
        <v/>
      </c>
      <c r="H141" t="str">
        <f t="shared" si="8"/>
        <v/>
      </c>
      <c r="J141" s="8" t="str">
        <f t="shared" si="11"/>
        <v/>
      </c>
    </row>
    <row r="142" spans="6:10">
      <c r="F142" t="str">
        <f t="shared" si="9"/>
        <v/>
      </c>
      <c r="G142" t="str">
        <f t="shared" si="10"/>
        <v/>
      </c>
      <c r="H142" t="str">
        <f t="shared" si="8"/>
        <v/>
      </c>
      <c r="J142" s="8" t="str">
        <f t="shared" si="11"/>
        <v/>
      </c>
    </row>
    <row r="143" spans="6:10">
      <c r="F143" t="str">
        <f t="shared" si="9"/>
        <v/>
      </c>
      <c r="G143" t="str">
        <f t="shared" si="10"/>
        <v/>
      </c>
      <c r="H143" t="str">
        <f t="shared" si="8"/>
        <v/>
      </c>
      <c r="J143" s="8" t="str">
        <f t="shared" si="11"/>
        <v/>
      </c>
    </row>
    <row r="144" spans="6:10">
      <c r="F144" t="str">
        <f t="shared" si="9"/>
        <v/>
      </c>
      <c r="G144" t="str">
        <f t="shared" si="10"/>
        <v/>
      </c>
      <c r="H144" t="str">
        <f t="shared" si="8"/>
        <v/>
      </c>
      <c r="J144" s="8" t="str">
        <f t="shared" si="11"/>
        <v/>
      </c>
    </row>
    <row r="145" spans="6:10">
      <c r="F145" t="str">
        <f t="shared" si="9"/>
        <v/>
      </c>
      <c r="G145" t="str">
        <f t="shared" si="10"/>
        <v/>
      </c>
      <c r="H145" t="str">
        <f t="shared" si="8"/>
        <v/>
      </c>
      <c r="J145" s="8" t="str">
        <f t="shared" si="11"/>
        <v/>
      </c>
    </row>
    <row r="146" spans="6:10">
      <c r="F146" t="str">
        <f t="shared" si="9"/>
        <v/>
      </c>
      <c r="G146" t="str">
        <f t="shared" si="10"/>
        <v/>
      </c>
      <c r="H146" t="str">
        <f t="shared" si="8"/>
        <v/>
      </c>
      <c r="J146" s="8" t="str">
        <f t="shared" si="11"/>
        <v/>
      </c>
    </row>
    <row r="147" spans="6:10">
      <c r="F147" t="str">
        <f t="shared" si="9"/>
        <v/>
      </c>
      <c r="G147" t="str">
        <f t="shared" si="10"/>
        <v/>
      </c>
      <c r="H147" t="str">
        <f t="shared" si="8"/>
        <v/>
      </c>
      <c r="J147" s="8" t="str">
        <f t="shared" si="11"/>
        <v/>
      </c>
    </row>
    <row r="148" spans="6:10">
      <c r="F148" t="str">
        <f t="shared" si="9"/>
        <v/>
      </c>
      <c r="G148" t="str">
        <f t="shared" si="10"/>
        <v/>
      </c>
      <c r="H148" t="str">
        <f t="shared" si="8"/>
        <v/>
      </c>
      <c r="J148" s="8" t="str">
        <f t="shared" si="11"/>
        <v/>
      </c>
    </row>
    <row r="149" spans="6:10">
      <c r="F149" t="str">
        <f t="shared" si="9"/>
        <v/>
      </c>
      <c r="G149" t="str">
        <f t="shared" si="10"/>
        <v/>
      </c>
      <c r="H149" t="str">
        <f t="shared" si="8"/>
        <v/>
      </c>
      <c r="J149" s="8" t="str">
        <f t="shared" si="11"/>
        <v/>
      </c>
    </row>
    <row r="150" spans="6:10">
      <c r="F150" t="str">
        <f t="shared" si="9"/>
        <v/>
      </c>
      <c r="G150" t="str">
        <f t="shared" si="10"/>
        <v/>
      </c>
      <c r="H150" t="str">
        <f t="shared" si="8"/>
        <v/>
      </c>
      <c r="J150" s="8" t="str">
        <f t="shared" si="11"/>
        <v/>
      </c>
    </row>
    <row r="151" spans="6:10">
      <c r="F151" t="str">
        <f t="shared" si="9"/>
        <v/>
      </c>
      <c r="G151" t="str">
        <f t="shared" si="10"/>
        <v/>
      </c>
      <c r="H151" t="str">
        <f t="shared" si="8"/>
        <v/>
      </c>
      <c r="J151" s="8" t="str">
        <f t="shared" si="11"/>
        <v/>
      </c>
    </row>
    <row r="152" spans="6:10">
      <c r="F152" t="str">
        <f t="shared" si="9"/>
        <v/>
      </c>
      <c r="G152" t="str">
        <f t="shared" si="10"/>
        <v/>
      </c>
      <c r="H152" t="str">
        <f t="shared" si="8"/>
        <v/>
      </c>
      <c r="J152" s="8" t="str">
        <f t="shared" si="11"/>
        <v/>
      </c>
    </row>
    <row r="153" spans="6:10">
      <c r="F153" t="str">
        <f t="shared" si="9"/>
        <v/>
      </c>
      <c r="G153" t="str">
        <f t="shared" si="10"/>
        <v/>
      </c>
      <c r="H153" t="str">
        <f t="shared" si="8"/>
        <v/>
      </c>
      <c r="J153" s="8" t="str">
        <f t="shared" si="11"/>
        <v/>
      </c>
    </row>
    <row r="154" spans="6:10">
      <c r="F154" t="str">
        <f t="shared" si="9"/>
        <v/>
      </c>
      <c r="G154" t="str">
        <f t="shared" si="10"/>
        <v/>
      </c>
      <c r="H154" t="str">
        <f t="shared" si="8"/>
        <v/>
      </c>
      <c r="J154" s="8" t="str">
        <f t="shared" si="11"/>
        <v/>
      </c>
    </row>
    <row r="155" spans="6:10">
      <c r="F155" t="str">
        <f t="shared" si="9"/>
        <v/>
      </c>
      <c r="G155" t="str">
        <f t="shared" si="10"/>
        <v/>
      </c>
      <c r="H155" t="str">
        <f t="shared" si="8"/>
        <v/>
      </c>
      <c r="J155" s="8" t="str">
        <f t="shared" si="11"/>
        <v/>
      </c>
    </row>
    <row r="156" spans="6:10">
      <c r="F156" t="str">
        <f t="shared" si="9"/>
        <v/>
      </c>
      <c r="G156" t="str">
        <f t="shared" si="10"/>
        <v/>
      </c>
      <c r="H156" t="str">
        <f t="shared" si="8"/>
        <v/>
      </c>
      <c r="J156" s="8" t="str">
        <f t="shared" si="11"/>
        <v/>
      </c>
    </row>
    <row r="157" spans="6:10">
      <c r="F157" t="str">
        <f t="shared" si="9"/>
        <v/>
      </c>
      <c r="G157" t="str">
        <f t="shared" si="10"/>
        <v/>
      </c>
      <c r="H157" t="str">
        <f t="shared" si="8"/>
        <v/>
      </c>
      <c r="J157" s="8" t="str">
        <f t="shared" si="11"/>
        <v/>
      </c>
    </row>
    <row r="158" spans="6:10">
      <c r="F158" t="str">
        <f t="shared" si="9"/>
        <v/>
      </c>
      <c r="G158" t="str">
        <f t="shared" si="10"/>
        <v/>
      </c>
      <c r="H158" t="str">
        <f t="shared" si="8"/>
        <v/>
      </c>
      <c r="J158" s="8" t="str">
        <f t="shared" si="11"/>
        <v/>
      </c>
    </row>
    <row r="159" spans="6:10">
      <c r="F159" t="str">
        <f t="shared" si="9"/>
        <v/>
      </c>
      <c r="G159" t="str">
        <f t="shared" si="10"/>
        <v/>
      </c>
      <c r="H159" t="str">
        <f t="shared" si="8"/>
        <v/>
      </c>
      <c r="J159" s="8" t="str">
        <f t="shared" si="11"/>
        <v/>
      </c>
    </row>
    <row r="160" spans="6:10">
      <c r="F160" t="str">
        <f t="shared" si="9"/>
        <v/>
      </c>
      <c r="G160" t="str">
        <f t="shared" si="10"/>
        <v/>
      </c>
      <c r="H160" t="str">
        <f t="shared" si="8"/>
        <v/>
      </c>
      <c r="J160" s="8" t="str">
        <f t="shared" si="11"/>
        <v/>
      </c>
    </row>
    <row r="161" spans="6:10">
      <c r="F161" t="str">
        <f t="shared" si="9"/>
        <v/>
      </c>
      <c r="G161" t="str">
        <f t="shared" si="10"/>
        <v/>
      </c>
      <c r="H161" t="str">
        <f t="shared" si="8"/>
        <v/>
      </c>
      <c r="J161" s="8" t="str">
        <f t="shared" si="11"/>
        <v/>
      </c>
    </row>
    <row r="162" spans="6:10">
      <c r="F162" t="str">
        <f t="shared" si="9"/>
        <v/>
      </c>
      <c r="G162" t="str">
        <f t="shared" si="10"/>
        <v/>
      </c>
      <c r="H162" t="str">
        <f t="shared" si="8"/>
        <v/>
      </c>
      <c r="J162" s="8" t="str">
        <f t="shared" si="11"/>
        <v/>
      </c>
    </row>
    <row r="163" spans="6:10">
      <c r="F163" t="str">
        <f t="shared" si="9"/>
        <v/>
      </c>
      <c r="G163" t="str">
        <f t="shared" si="10"/>
        <v/>
      </c>
      <c r="H163" t="str">
        <f t="shared" si="8"/>
        <v/>
      </c>
      <c r="J163" s="8" t="str">
        <f t="shared" si="11"/>
        <v/>
      </c>
    </row>
    <row r="164" spans="6:10">
      <c r="F164" t="str">
        <f t="shared" si="9"/>
        <v/>
      </c>
      <c r="G164" t="str">
        <f t="shared" si="10"/>
        <v/>
      </c>
      <c r="H164" t="str">
        <f t="shared" si="8"/>
        <v/>
      </c>
      <c r="J164" s="8" t="str">
        <f t="shared" si="11"/>
        <v/>
      </c>
    </row>
    <row r="165" spans="6:10">
      <c r="F165" t="str">
        <f t="shared" si="9"/>
        <v/>
      </c>
      <c r="G165" t="str">
        <f t="shared" si="10"/>
        <v/>
      </c>
      <c r="H165" t="str">
        <f t="shared" si="8"/>
        <v/>
      </c>
      <c r="J165" s="8" t="str">
        <f t="shared" si="11"/>
        <v/>
      </c>
    </row>
    <row r="166" spans="6:10">
      <c r="F166" t="str">
        <f t="shared" si="9"/>
        <v/>
      </c>
      <c r="G166" t="str">
        <f t="shared" si="10"/>
        <v/>
      </c>
      <c r="H166" t="str">
        <f t="shared" si="8"/>
        <v/>
      </c>
      <c r="J166" s="8" t="str">
        <f t="shared" si="11"/>
        <v/>
      </c>
    </row>
    <row r="167" spans="6:10">
      <c r="F167" t="str">
        <f t="shared" si="9"/>
        <v/>
      </c>
      <c r="G167" t="str">
        <f t="shared" si="10"/>
        <v/>
      </c>
      <c r="H167" t="str">
        <f t="shared" si="8"/>
        <v/>
      </c>
      <c r="J167" s="8" t="str">
        <f t="shared" si="11"/>
        <v/>
      </c>
    </row>
    <row r="168" spans="6:10">
      <c r="F168" t="str">
        <f t="shared" si="9"/>
        <v/>
      </c>
      <c r="G168" t="str">
        <f t="shared" si="10"/>
        <v/>
      </c>
      <c r="H168" t="str">
        <f t="shared" si="8"/>
        <v/>
      </c>
      <c r="J168" s="8" t="str">
        <f t="shared" si="11"/>
        <v/>
      </c>
    </row>
    <row r="169" spans="6:10">
      <c r="F169" t="str">
        <f t="shared" si="9"/>
        <v/>
      </c>
      <c r="G169" t="str">
        <f t="shared" si="10"/>
        <v/>
      </c>
      <c r="H169" t="str">
        <f t="shared" si="8"/>
        <v/>
      </c>
      <c r="J169" s="8" t="str">
        <f t="shared" si="11"/>
        <v/>
      </c>
    </row>
    <row r="170" spans="6:10">
      <c r="F170" t="str">
        <f t="shared" si="9"/>
        <v/>
      </c>
      <c r="G170" t="str">
        <f t="shared" si="10"/>
        <v/>
      </c>
      <c r="H170" t="str">
        <f t="shared" si="8"/>
        <v/>
      </c>
      <c r="J170" s="8" t="str">
        <f t="shared" si="11"/>
        <v/>
      </c>
    </row>
    <row r="171" spans="6:10">
      <c r="F171" t="str">
        <f t="shared" si="9"/>
        <v/>
      </c>
      <c r="G171" t="str">
        <f t="shared" si="10"/>
        <v/>
      </c>
      <c r="H171" t="str">
        <f t="shared" si="8"/>
        <v/>
      </c>
      <c r="J171" s="8" t="str">
        <f t="shared" si="11"/>
        <v/>
      </c>
    </row>
    <row r="172" spans="6:10">
      <c r="F172" t="str">
        <f t="shared" si="9"/>
        <v/>
      </c>
      <c r="G172" t="str">
        <f t="shared" si="10"/>
        <v/>
      </c>
      <c r="H172" t="str">
        <f t="shared" si="8"/>
        <v/>
      </c>
      <c r="J172" s="8" t="str">
        <f t="shared" si="11"/>
        <v/>
      </c>
    </row>
    <row r="173" spans="6:10">
      <c r="F173" t="str">
        <f t="shared" si="9"/>
        <v/>
      </c>
      <c r="G173" t="str">
        <f t="shared" si="10"/>
        <v/>
      </c>
      <c r="H173" t="str">
        <f t="shared" si="8"/>
        <v/>
      </c>
      <c r="J173" s="8" t="str">
        <f t="shared" si="11"/>
        <v/>
      </c>
    </row>
    <row r="174" spans="6:10">
      <c r="F174" t="str">
        <f t="shared" si="9"/>
        <v/>
      </c>
      <c r="G174" t="str">
        <f t="shared" si="10"/>
        <v/>
      </c>
      <c r="H174" t="str">
        <f t="shared" si="8"/>
        <v/>
      </c>
      <c r="J174" s="8" t="str">
        <f t="shared" si="11"/>
        <v/>
      </c>
    </row>
    <row r="175" spans="6:10">
      <c r="F175" t="str">
        <f t="shared" si="9"/>
        <v/>
      </c>
      <c r="G175" t="str">
        <f t="shared" si="10"/>
        <v/>
      </c>
      <c r="H175" t="str">
        <f t="shared" si="8"/>
        <v/>
      </c>
      <c r="J175" s="8" t="str">
        <f t="shared" si="11"/>
        <v/>
      </c>
    </row>
    <row r="176" spans="6:10">
      <c r="F176" t="str">
        <f t="shared" si="9"/>
        <v/>
      </c>
      <c r="G176" t="str">
        <f t="shared" si="10"/>
        <v/>
      </c>
      <c r="H176" t="str">
        <f t="shared" si="8"/>
        <v/>
      </c>
      <c r="J176" s="8" t="str">
        <f t="shared" si="11"/>
        <v/>
      </c>
    </row>
    <row r="177" spans="6:10">
      <c r="F177" t="str">
        <f t="shared" si="9"/>
        <v/>
      </c>
      <c r="G177" t="str">
        <f t="shared" si="10"/>
        <v/>
      </c>
      <c r="H177" t="str">
        <f t="shared" si="8"/>
        <v/>
      </c>
      <c r="J177" s="8" t="str">
        <f t="shared" si="11"/>
        <v/>
      </c>
    </row>
    <row r="178" spans="6:10">
      <c r="F178" t="str">
        <f t="shared" si="9"/>
        <v/>
      </c>
      <c r="G178" t="str">
        <f t="shared" si="10"/>
        <v/>
      </c>
      <c r="H178" t="str">
        <f t="shared" si="8"/>
        <v/>
      </c>
      <c r="J178" s="8" t="str">
        <f t="shared" si="11"/>
        <v/>
      </c>
    </row>
    <row r="179" spans="6:10">
      <c r="F179" t="str">
        <f t="shared" si="9"/>
        <v/>
      </c>
      <c r="G179" t="str">
        <f t="shared" si="10"/>
        <v/>
      </c>
      <c r="H179" t="str">
        <f t="shared" si="8"/>
        <v/>
      </c>
      <c r="J179" s="8" t="str">
        <f t="shared" si="11"/>
        <v/>
      </c>
    </row>
    <row r="180" spans="6:10">
      <c r="F180" t="str">
        <f t="shared" si="9"/>
        <v/>
      </c>
      <c r="G180" t="str">
        <f t="shared" si="10"/>
        <v/>
      </c>
      <c r="H180" t="str">
        <f t="shared" si="8"/>
        <v/>
      </c>
      <c r="J180" s="8" t="str">
        <f t="shared" si="11"/>
        <v/>
      </c>
    </row>
    <row r="181" spans="6:10">
      <c r="F181" t="str">
        <f t="shared" si="9"/>
        <v/>
      </c>
      <c r="G181" t="str">
        <f t="shared" si="10"/>
        <v/>
      </c>
      <c r="H181" t="str">
        <f t="shared" si="8"/>
        <v/>
      </c>
      <c r="J181" s="8" t="str">
        <f t="shared" si="11"/>
        <v/>
      </c>
    </row>
    <row r="182" spans="6:10">
      <c r="F182" t="str">
        <f t="shared" si="9"/>
        <v/>
      </c>
      <c r="G182" t="str">
        <f t="shared" si="10"/>
        <v/>
      </c>
      <c r="H182" t="str">
        <f t="shared" si="8"/>
        <v/>
      </c>
      <c r="J182" s="8" t="str">
        <f t="shared" si="11"/>
        <v/>
      </c>
    </row>
    <row r="183" spans="6:10">
      <c r="F183" t="str">
        <f t="shared" si="9"/>
        <v/>
      </c>
      <c r="G183" t="str">
        <f t="shared" si="10"/>
        <v/>
      </c>
      <c r="H183" t="str">
        <f t="shared" si="8"/>
        <v/>
      </c>
      <c r="J183" s="8" t="str">
        <f t="shared" si="11"/>
        <v/>
      </c>
    </row>
    <row r="184" spans="6:10">
      <c r="F184" t="str">
        <f t="shared" si="9"/>
        <v/>
      </c>
      <c r="G184" t="str">
        <f t="shared" si="10"/>
        <v/>
      </c>
      <c r="H184" t="str">
        <f t="shared" si="8"/>
        <v/>
      </c>
      <c r="J184" s="8" t="str">
        <f t="shared" si="11"/>
        <v/>
      </c>
    </row>
    <row r="185" spans="6:10">
      <c r="F185" t="str">
        <f t="shared" si="9"/>
        <v/>
      </c>
      <c r="G185" t="str">
        <f t="shared" si="10"/>
        <v/>
      </c>
      <c r="H185" t="str">
        <f t="shared" si="8"/>
        <v/>
      </c>
      <c r="J185" s="8" t="str">
        <f t="shared" si="11"/>
        <v/>
      </c>
    </row>
    <row r="186" spans="6:10">
      <c r="F186" t="str">
        <f t="shared" si="9"/>
        <v/>
      </c>
      <c r="G186" t="str">
        <f t="shared" si="10"/>
        <v/>
      </c>
      <c r="H186" t="str">
        <f t="shared" si="8"/>
        <v/>
      </c>
      <c r="J186" s="8" t="str">
        <f t="shared" si="11"/>
        <v/>
      </c>
    </row>
    <row r="187" spans="6:10">
      <c r="F187" t="str">
        <f t="shared" si="9"/>
        <v/>
      </c>
      <c r="G187" t="str">
        <f t="shared" si="10"/>
        <v/>
      </c>
      <c r="H187" t="str">
        <f t="shared" si="8"/>
        <v/>
      </c>
      <c r="J187" s="8" t="str">
        <f t="shared" si="11"/>
        <v/>
      </c>
    </row>
    <row r="188" spans="6:10">
      <c r="F188" t="str">
        <f t="shared" si="9"/>
        <v/>
      </c>
      <c r="G188" t="str">
        <f t="shared" si="10"/>
        <v/>
      </c>
      <c r="H188" t="str">
        <f t="shared" si="8"/>
        <v/>
      </c>
      <c r="J188" s="8" t="str">
        <f t="shared" si="11"/>
        <v/>
      </c>
    </row>
    <row r="189" spans="6:10">
      <c r="F189" t="str">
        <f t="shared" si="9"/>
        <v/>
      </c>
      <c r="G189" t="str">
        <f t="shared" si="10"/>
        <v/>
      </c>
      <c r="H189" t="str">
        <f t="shared" si="8"/>
        <v/>
      </c>
      <c r="J189" s="8" t="str">
        <f t="shared" si="11"/>
        <v/>
      </c>
    </row>
    <row r="190" spans="6:10">
      <c r="F190" t="str">
        <f t="shared" si="9"/>
        <v/>
      </c>
      <c r="G190" t="str">
        <f t="shared" si="10"/>
        <v/>
      </c>
      <c r="H190" t="str">
        <f t="shared" si="8"/>
        <v/>
      </c>
      <c r="J190" s="8" t="str">
        <f t="shared" si="11"/>
        <v/>
      </c>
    </row>
    <row r="191" spans="6:10">
      <c r="F191" t="str">
        <f t="shared" si="9"/>
        <v/>
      </c>
      <c r="G191" t="str">
        <f t="shared" si="10"/>
        <v/>
      </c>
      <c r="H191" t="str">
        <f t="shared" si="8"/>
        <v/>
      </c>
      <c r="J191" s="8" t="str">
        <f t="shared" si="11"/>
        <v/>
      </c>
    </row>
    <row r="192" spans="6:10">
      <c r="F192" t="str">
        <f t="shared" si="9"/>
        <v/>
      </c>
      <c r="G192" t="str">
        <f t="shared" si="10"/>
        <v/>
      </c>
      <c r="H192" t="str">
        <f t="shared" si="8"/>
        <v/>
      </c>
      <c r="J192" s="8" t="str">
        <f t="shared" si="11"/>
        <v/>
      </c>
    </row>
    <row r="193" spans="6:10">
      <c r="F193" t="str">
        <f t="shared" si="9"/>
        <v/>
      </c>
      <c r="G193" t="str">
        <f t="shared" si="10"/>
        <v/>
      </c>
      <c r="H193" t="str">
        <f t="shared" si="8"/>
        <v/>
      </c>
      <c r="J193" s="8" t="str">
        <f t="shared" si="11"/>
        <v/>
      </c>
    </row>
    <row r="194" spans="6:10">
      <c r="F194" t="str">
        <f t="shared" si="9"/>
        <v/>
      </c>
      <c r="G194" t="str">
        <f t="shared" si="10"/>
        <v/>
      </c>
      <c r="H194" t="str">
        <f t="shared" si="8"/>
        <v/>
      </c>
      <c r="J194" s="8" t="str">
        <f t="shared" si="11"/>
        <v/>
      </c>
    </row>
    <row r="195" spans="6:10">
      <c r="F195" t="str">
        <f t="shared" si="9"/>
        <v/>
      </c>
      <c r="G195" t="str">
        <f t="shared" si="10"/>
        <v/>
      </c>
      <c r="H195" t="str">
        <f t="shared" si="8"/>
        <v/>
      </c>
      <c r="J195" s="8" t="str">
        <f t="shared" si="11"/>
        <v/>
      </c>
    </row>
    <row r="196" spans="6:10">
      <c r="F196" t="str">
        <f t="shared" si="9"/>
        <v/>
      </c>
      <c r="G196" t="str">
        <f t="shared" si="10"/>
        <v/>
      </c>
      <c r="H196" t="str">
        <f t="shared" si="8"/>
        <v/>
      </c>
      <c r="J196" s="8" t="str">
        <f t="shared" si="11"/>
        <v/>
      </c>
    </row>
    <row r="197" spans="6:10">
      <c r="F197" t="str">
        <f t="shared" si="9"/>
        <v/>
      </c>
      <c r="G197" t="str">
        <f t="shared" si="10"/>
        <v/>
      </c>
      <c r="H197" t="str">
        <f t="shared" si="8"/>
        <v/>
      </c>
      <c r="J197" s="8" t="str">
        <f t="shared" si="11"/>
        <v/>
      </c>
    </row>
    <row r="198" spans="6:10">
      <c r="F198" t="str">
        <f t="shared" si="9"/>
        <v/>
      </c>
      <c r="G198" t="str">
        <f t="shared" si="10"/>
        <v/>
      </c>
      <c r="H198" t="str">
        <f t="shared" si="8"/>
        <v/>
      </c>
      <c r="J198" s="8" t="str">
        <f t="shared" si="11"/>
        <v/>
      </c>
    </row>
    <row r="199" spans="6:10">
      <c r="F199" t="str">
        <f t="shared" si="9"/>
        <v/>
      </c>
      <c r="G199" t="str">
        <f t="shared" si="10"/>
        <v/>
      </c>
      <c r="H199" t="str">
        <f t="shared" ref="H199:H262" si="12">IF(ISBLANK(C199),"",IF(C199="ALI",IF(F199="B",7,IF(F199="M",10,15)),IF(C199="AIE",IF(F199="B",5,IF(F199="M",7,10)),IF(C199="SE",IF(F199="B",4,IF(F199="M",5,7)),IF(OR(C199="EE",C199="CE"),IF(F199="B",3,IF(F199="M",4,6)))))))</f>
        <v/>
      </c>
      <c r="J199" s="8" t="str">
        <f t="shared" si="11"/>
        <v/>
      </c>
    </row>
    <row r="200" spans="6:10">
      <c r="F200" t="str">
        <f t="shared" ref="F200:F263" si="13">IF(OR(ISBLANK(D200),ISBLANK(E200)),IF(OR(C200="ALI",C200="AIE"),"B",IF(ISBLANK(C200),"","M")),IF(C200="EE",IF(E200&gt;=3,IF(D200&gt;=5,"A","M"),IF(E200=2,IF(D200&gt;=16,"A",IF(D200&lt;=4,"B","M")),IF(D200&lt;=15,"B","M"))),IF(OR(C200="SE",C200="CE"),IF(E200&gt;=4,IF(D200&gt;=6,"A","M"),IF(E200&gt;=2,IF(D200&gt;=20,"A",IF(D200&lt;=5,"B","M")),IF(D200&lt;=19,"B","M"))),IF(OR(C200="ALI",C200="AIE"),IF(E200&gt;=6,IF(D200&gt;=20,"A","M"),IF(E200&gt;=2,IF(D200&gt;=51,"A",IF(D200&lt;=19,"B","M")),IF(D200&lt;=50,"B","M")))))))</f>
        <v/>
      </c>
      <c r="G200" t="str">
        <f t="shared" ref="G200:G263" si="14">IF($F200="B","Baixa",IF($F200="M","Média",IF($F200="","","Alta")))</f>
        <v/>
      </c>
      <c r="H200" t="str">
        <f t="shared" si="12"/>
        <v/>
      </c>
      <c r="J200" s="8" t="str">
        <f t="shared" ref="J200:J263" si="15">IF(H200="","",H200*I200)</f>
        <v/>
      </c>
    </row>
    <row r="201" spans="6:10">
      <c r="F201" t="str">
        <f t="shared" si="13"/>
        <v/>
      </c>
      <c r="G201" t="str">
        <f t="shared" si="14"/>
        <v/>
      </c>
      <c r="H201" t="str">
        <f t="shared" si="12"/>
        <v/>
      </c>
      <c r="J201" s="8" t="str">
        <f t="shared" si="15"/>
        <v/>
      </c>
    </row>
    <row r="202" spans="6:10">
      <c r="F202" t="str">
        <f t="shared" si="13"/>
        <v/>
      </c>
      <c r="G202" t="str">
        <f t="shared" si="14"/>
        <v/>
      </c>
      <c r="H202" t="str">
        <f t="shared" si="12"/>
        <v/>
      </c>
      <c r="J202" s="8" t="str">
        <f t="shared" si="15"/>
        <v/>
      </c>
    </row>
    <row r="203" spans="6:10">
      <c r="F203" t="str">
        <f t="shared" si="13"/>
        <v/>
      </c>
      <c r="G203" t="str">
        <f t="shared" si="14"/>
        <v/>
      </c>
      <c r="H203" t="str">
        <f t="shared" si="12"/>
        <v/>
      </c>
      <c r="J203" s="8" t="str">
        <f t="shared" si="15"/>
        <v/>
      </c>
    </row>
    <row r="204" spans="6:10">
      <c r="F204" t="str">
        <f t="shared" si="13"/>
        <v/>
      </c>
      <c r="G204" t="str">
        <f t="shared" si="14"/>
        <v/>
      </c>
      <c r="H204" t="str">
        <f t="shared" si="12"/>
        <v/>
      </c>
      <c r="J204" s="8" t="str">
        <f t="shared" si="15"/>
        <v/>
      </c>
    </row>
    <row r="205" spans="6:10">
      <c r="F205" t="str">
        <f t="shared" si="13"/>
        <v/>
      </c>
      <c r="G205" t="str">
        <f t="shared" si="14"/>
        <v/>
      </c>
      <c r="H205" t="str">
        <f t="shared" si="12"/>
        <v/>
      </c>
      <c r="J205" s="8" t="str">
        <f t="shared" si="15"/>
        <v/>
      </c>
    </row>
    <row r="206" spans="6:10">
      <c r="F206" t="str">
        <f t="shared" si="13"/>
        <v/>
      </c>
      <c r="G206" t="str">
        <f t="shared" si="14"/>
        <v/>
      </c>
      <c r="H206" t="str">
        <f t="shared" si="12"/>
        <v/>
      </c>
      <c r="J206" s="8" t="str">
        <f t="shared" si="15"/>
        <v/>
      </c>
    </row>
    <row r="207" spans="6:10">
      <c r="F207" t="str">
        <f t="shared" si="13"/>
        <v/>
      </c>
      <c r="G207" t="str">
        <f t="shared" si="14"/>
        <v/>
      </c>
      <c r="H207" t="str">
        <f t="shared" si="12"/>
        <v/>
      </c>
      <c r="J207" s="8" t="str">
        <f t="shared" si="15"/>
        <v/>
      </c>
    </row>
    <row r="208" spans="6:10">
      <c r="F208" t="str">
        <f t="shared" si="13"/>
        <v/>
      </c>
      <c r="G208" t="str">
        <f t="shared" si="14"/>
        <v/>
      </c>
      <c r="H208" t="str">
        <f t="shared" si="12"/>
        <v/>
      </c>
      <c r="J208" s="8" t="str">
        <f t="shared" si="15"/>
        <v/>
      </c>
    </row>
    <row r="209" spans="6:10">
      <c r="F209" t="str">
        <f t="shared" si="13"/>
        <v/>
      </c>
      <c r="G209" t="str">
        <f t="shared" si="14"/>
        <v/>
      </c>
      <c r="H209" t="str">
        <f t="shared" si="12"/>
        <v/>
      </c>
      <c r="J209" s="8" t="str">
        <f t="shared" si="15"/>
        <v/>
      </c>
    </row>
    <row r="210" spans="6:10">
      <c r="F210" t="str">
        <f t="shared" si="13"/>
        <v/>
      </c>
      <c r="G210" t="str">
        <f t="shared" si="14"/>
        <v/>
      </c>
      <c r="H210" t="str">
        <f t="shared" si="12"/>
        <v/>
      </c>
      <c r="J210" s="8" t="str">
        <f t="shared" si="15"/>
        <v/>
      </c>
    </row>
    <row r="211" spans="6:10">
      <c r="F211" t="str">
        <f t="shared" si="13"/>
        <v/>
      </c>
      <c r="G211" t="str">
        <f t="shared" si="14"/>
        <v/>
      </c>
      <c r="H211" t="str">
        <f t="shared" si="12"/>
        <v/>
      </c>
      <c r="J211" s="8" t="str">
        <f t="shared" si="15"/>
        <v/>
      </c>
    </row>
    <row r="212" spans="6:10">
      <c r="F212" t="str">
        <f t="shared" si="13"/>
        <v/>
      </c>
      <c r="G212" t="str">
        <f t="shared" si="14"/>
        <v/>
      </c>
      <c r="H212" t="str">
        <f t="shared" si="12"/>
        <v/>
      </c>
      <c r="J212" s="8" t="str">
        <f t="shared" si="15"/>
        <v/>
      </c>
    </row>
    <row r="213" spans="6:10">
      <c r="F213" t="str">
        <f t="shared" si="13"/>
        <v/>
      </c>
      <c r="G213" t="str">
        <f t="shared" si="14"/>
        <v/>
      </c>
      <c r="H213" t="str">
        <f t="shared" si="12"/>
        <v/>
      </c>
      <c r="J213" s="8" t="str">
        <f t="shared" si="15"/>
        <v/>
      </c>
    </row>
    <row r="214" spans="6:10">
      <c r="F214" t="str">
        <f t="shared" si="13"/>
        <v/>
      </c>
      <c r="G214" t="str">
        <f t="shared" si="14"/>
        <v/>
      </c>
      <c r="H214" t="str">
        <f t="shared" si="12"/>
        <v/>
      </c>
      <c r="J214" s="8" t="str">
        <f t="shared" si="15"/>
        <v/>
      </c>
    </row>
    <row r="215" spans="6:10">
      <c r="F215" t="str">
        <f t="shared" si="13"/>
        <v/>
      </c>
      <c r="G215" t="str">
        <f t="shared" si="14"/>
        <v/>
      </c>
      <c r="H215" t="str">
        <f t="shared" si="12"/>
        <v/>
      </c>
      <c r="J215" s="8" t="str">
        <f t="shared" si="15"/>
        <v/>
      </c>
    </row>
    <row r="216" spans="6:10">
      <c r="F216" t="str">
        <f t="shared" si="13"/>
        <v/>
      </c>
      <c r="G216" t="str">
        <f t="shared" si="14"/>
        <v/>
      </c>
      <c r="H216" t="str">
        <f t="shared" si="12"/>
        <v/>
      </c>
      <c r="J216" s="8" t="str">
        <f t="shared" si="15"/>
        <v/>
      </c>
    </row>
    <row r="217" spans="6:10">
      <c r="F217" t="str">
        <f t="shared" si="13"/>
        <v/>
      </c>
      <c r="G217" t="str">
        <f t="shared" si="14"/>
        <v/>
      </c>
      <c r="H217" t="str">
        <f t="shared" si="12"/>
        <v/>
      </c>
      <c r="J217" s="8" t="str">
        <f t="shared" si="15"/>
        <v/>
      </c>
    </row>
    <row r="218" spans="6:10">
      <c r="F218" t="str">
        <f t="shared" si="13"/>
        <v/>
      </c>
      <c r="G218" t="str">
        <f t="shared" si="14"/>
        <v/>
      </c>
      <c r="H218" t="str">
        <f t="shared" si="12"/>
        <v/>
      </c>
      <c r="J218" s="8" t="str">
        <f t="shared" si="15"/>
        <v/>
      </c>
    </row>
    <row r="219" spans="6:10">
      <c r="F219" t="str">
        <f t="shared" si="13"/>
        <v/>
      </c>
      <c r="G219" t="str">
        <f t="shared" si="14"/>
        <v/>
      </c>
      <c r="H219" t="str">
        <f t="shared" si="12"/>
        <v/>
      </c>
      <c r="J219" s="8" t="str">
        <f t="shared" si="15"/>
        <v/>
      </c>
    </row>
    <row r="220" spans="6:10">
      <c r="F220" t="str">
        <f t="shared" si="13"/>
        <v/>
      </c>
      <c r="G220" t="str">
        <f t="shared" si="14"/>
        <v/>
      </c>
      <c r="H220" t="str">
        <f t="shared" si="12"/>
        <v/>
      </c>
      <c r="J220" s="8" t="str">
        <f t="shared" si="15"/>
        <v/>
      </c>
    </row>
    <row r="221" spans="6:10">
      <c r="F221" t="str">
        <f t="shared" si="13"/>
        <v/>
      </c>
      <c r="G221" t="str">
        <f t="shared" si="14"/>
        <v/>
      </c>
      <c r="H221" t="str">
        <f t="shared" si="12"/>
        <v/>
      </c>
      <c r="J221" s="8" t="str">
        <f t="shared" si="15"/>
        <v/>
      </c>
    </row>
    <row r="222" spans="6:10">
      <c r="F222" t="str">
        <f t="shared" si="13"/>
        <v/>
      </c>
      <c r="G222" t="str">
        <f t="shared" si="14"/>
        <v/>
      </c>
      <c r="H222" t="str">
        <f t="shared" si="12"/>
        <v/>
      </c>
      <c r="J222" s="8" t="str">
        <f t="shared" si="15"/>
        <v/>
      </c>
    </row>
    <row r="223" spans="6:10">
      <c r="F223" t="str">
        <f t="shared" si="13"/>
        <v/>
      </c>
      <c r="G223" t="str">
        <f t="shared" si="14"/>
        <v/>
      </c>
      <c r="H223" t="str">
        <f t="shared" si="12"/>
        <v/>
      </c>
      <c r="J223" s="8" t="str">
        <f t="shared" si="15"/>
        <v/>
      </c>
    </row>
    <row r="224" spans="6:10">
      <c r="F224" t="str">
        <f t="shared" si="13"/>
        <v/>
      </c>
      <c r="G224" t="str">
        <f t="shared" si="14"/>
        <v/>
      </c>
      <c r="H224" t="str">
        <f t="shared" si="12"/>
        <v/>
      </c>
      <c r="J224" s="8" t="str">
        <f t="shared" si="15"/>
        <v/>
      </c>
    </row>
    <row r="225" spans="6:10">
      <c r="F225" t="str">
        <f t="shared" si="13"/>
        <v/>
      </c>
      <c r="G225" t="str">
        <f t="shared" si="14"/>
        <v/>
      </c>
      <c r="H225" t="str">
        <f t="shared" si="12"/>
        <v/>
      </c>
      <c r="J225" s="8" t="str">
        <f t="shared" si="15"/>
        <v/>
      </c>
    </row>
    <row r="226" spans="6:10">
      <c r="F226" t="str">
        <f t="shared" si="13"/>
        <v/>
      </c>
      <c r="G226" t="str">
        <f t="shared" si="14"/>
        <v/>
      </c>
      <c r="H226" t="str">
        <f t="shared" si="12"/>
        <v/>
      </c>
      <c r="J226" s="8" t="str">
        <f t="shared" si="15"/>
        <v/>
      </c>
    </row>
    <row r="227" spans="6:10">
      <c r="F227" t="str">
        <f t="shared" si="13"/>
        <v/>
      </c>
      <c r="G227" t="str">
        <f t="shared" si="14"/>
        <v/>
      </c>
      <c r="H227" t="str">
        <f t="shared" si="12"/>
        <v/>
      </c>
      <c r="J227" s="8" t="str">
        <f t="shared" si="15"/>
        <v/>
      </c>
    </row>
    <row r="228" spans="6:10">
      <c r="F228" t="str">
        <f t="shared" si="13"/>
        <v/>
      </c>
      <c r="G228" t="str">
        <f t="shared" si="14"/>
        <v/>
      </c>
      <c r="H228" t="str">
        <f t="shared" si="12"/>
        <v/>
      </c>
      <c r="J228" s="8" t="str">
        <f t="shared" si="15"/>
        <v/>
      </c>
    </row>
    <row r="229" spans="6:10">
      <c r="F229" t="str">
        <f t="shared" si="13"/>
        <v/>
      </c>
      <c r="G229" t="str">
        <f t="shared" si="14"/>
        <v/>
      </c>
      <c r="H229" t="str">
        <f t="shared" si="12"/>
        <v/>
      </c>
      <c r="J229" s="8" t="str">
        <f t="shared" si="15"/>
        <v/>
      </c>
    </row>
    <row r="230" spans="6:10">
      <c r="F230" t="str">
        <f t="shared" si="13"/>
        <v/>
      </c>
      <c r="G230" t="str">
        <f t="shared" si="14"/>
        <v/>
      </c>
      <c r="H230" t="str">
        <f t="shared" si="12"/>
        <v/>
      </c>
      <c r="J230" s="8" t="str">
        <f t="shared" si="15"/>
        <v/>
      </c>
    </row>
    <row r="231" spans="6:10">
      <c r="F231" t="str">
        <f t="shared" si="13"/>
        <v/>
      </c>
      <c r="G231" t="str">
        <f t="shared" si="14"/>
        <v/>
      </c>
      <c r="H231" t="str">
        <f t="shared" si="12"/>
        <v/>
      </c>
      <c r="J231" s="8" t="str">
        <f t="shared" si="15"/>
        <v/>
      </c>
    </row>
    <row r="232" spans="6:10">
      <c r="F232" t="str">
        <f t="shared" si="13"/>
        <v/>
      </c>
      <c r="G232" t="str">
        <f t="shared" si="14"/>
        <v/>
      </c>
      <c r="H232" t="str">
        <f t="shared" si="12"/>
        <v/>
      </c>
      <c r="J232" s="8" t="str">
        <f t="shared" si="15"/>
        <v/>
      </c>
    </row>
    <row r="233" spans="6:10">
      <c r="F233" t="str">
        <f t="shared" si="13"/>
        <v/>
      </c>
      <c r="G233" t="str">
        <f t="shared" si="14"/>
        <v/>
      </c>
      <c r="H233" t="str">
        <f t="shared" si="12"/>
        <v/>
      </c>
      <c r="J233" s="8" t="str">
        <f t="shared" si="15"/>
        <v/>
      </c>
    </row>
    <row r="234" spans="6:10">
      <c r="F234" t="str">
        <f t="shared" si="13"/>
        <v/>
      </c>
      <c r="G234" t="str">
        <f t="shared" si="14"/>
        <v/>
      </c>
      <c r="H234" t="str">
        <f t="shared" si="12"/>
        <v/>
      </c>
      <c r="J234" s="8" t="str">
        <f t="shared" si="15"/>
        <v/>
      </c>
    </row>
    <row r="235" spans="6:10">
      <c r="F235" t="str">
        <f t="shared" si="13"/>
        <v/>
      </c>
      <c r="G235" t="str">
        <f t="shared" si="14"/>
        <v/>
      </c>
      <c r="H235" t="str">
        <f t="shared" si="12"/>
        <v/>
      </c>
      <c r="J235" s="8" t="str">
        <f t="shared" si="15"/>
        <v/>
      </c>
    </row>
    <row r="236" spans="6:10">
      <c r="F236" t="str">
        <f t="shared" si="13"/>
        <v/>
      </c>
      <c r="G236" t="str">
        <f t="shared" si="14"/>
        <v/>
      </c>
      <c r="H236" t="str">
        <f t="shared" si="12"/>
        <v/>
      </c>
      <c r="J236" s="8" t="str">
        <f t="shared" si="15"/>
        <v/>
      </c>
    </row>
    <row r="237" spans="6:10">
      <c r="F237" t="str">
        <f t="shared" si="13"/>
        <v/>
      </c>
      <c r="G237" t="str">
        <f t="shared" si="14"/>
        <v/>
      </c>
      <c r="H237" t="str">
        <f t="shared" si="12"/>
        <v/>
      </c>
      <c r="J237" s="8" t="str">
        <f t="shared" si="15"/>
        <v/>
      </c>
    </row>
    <row r="238" spans="6:10">
      <c r="F238" t="str">
        <f t="shared" si="13"/>
        <v/>
      </c>
      <c r="G238" t="str">
        <f t="shared" si="14"/>
        <v/>
      </c>
      <c r="H238" t="str">
        <f t="shared" si="12"/>
        <v/>
      </c>
      <c r="J238" s="8" t="str">
        <f t="shared" si="15"/>
        <v/>
      </c>
    </row>
    <row r="239" spans="6:10">
      <c r="F239" t="str">
        <f t="shared" si="13"/>
        <v/>
      </c>
      <c r="G239" t="str">
        <f t="shared" si="14"/>
        <v/>
      </c>
      <c r="H239" t="str">
        <f t="shared" si="12"/>
        <v/>
      </c>
      <c r="J239" s="8" t="str">
        <f t="shared" si="15"/>
        <v/>
      </c>
    </row>
    <row r="240" spans="6:10">
      <c r="F240" t="str">
        <f t="shared" si="13"/>
        <v/>
      </c>
      <c r="G240" t="str">
        <f t="shared" si="14"/>
        <v/>
      </c>
      <c r="H240" t="str">
        <f t="shared" si="12"/>
        <v/>
      </c>
      <c r="J240" s="8" t="str">
        <f t="shared" si="15"/>
        <v/>
      </c>
    </row>
    <row r="241" spans="6:10">
      <c r="F241" t="str">
        <f t="shared" si="13"/>
        <v/>
      </c>
      <c r="G241" t="str">
        <f t="shared" si="14"/>
        <v/>
      </c>
      <c r="H241" t="str">
        <f t="shared" si="12"/>
        <v/>
      </c>
      <c r="J241" s="8" t="str">
        <f t="shared" si="15"/>
        <v/>
      </c>
    </row>
    <row r="242" spans="6:10">
      <c r="F242" t="str">
        <f t="shared" si="13"/>
        <v/>
      </c>
      <c r="G242" t="str">
        <f t="shared" si="14"/>
        <v/>
      </c>
      <c r="H242" t="str">
        <f t="shared" si="12"/>
        <v/>
      </c>
      <c r="J242" s="8" t="str">
        <f t="shared" si="15"/>
        <v/>
      </c>
    </row>
    <row r="243" spans="6:10">
      <c r="F243" t="str">
        <f t="shared" si="13"/>
        <v/>
      </c>
      <c r="G243" t="str">
        <f t="shared" si="14"/>
        <v/>
      </c>
      <c r="H243" t="str">
        <f t="shared" si="12"/>
        <v/>
      </c>
      <c r="J243" s="8" t="str">
        <f t="shared" si="15"/>
        <v/>
      </c>
    </row>
    <row r="244" spans="6:10">
      <c r="F244" t="str">
        <f t="shared" si="13"/>
        <v/>
      </c>
      <c r="G244" t="str">
        <f t="shared" si="14"/>
        <v/>
      </c>
      <c r="H244" t="str">
        <f t="shared" si="12"/>
        <v/>
      </c>
      <c r="J244" s="8" t="str">
        <f t="shared" si="15"/>
        <v/>
      </c>
    </row>
    <row r="245" spans="6:10">
      <c r="F245" t="str">
        <f t="shared" si="13"/>
        <v/>
      </c>
      <c r="G245" t="str">
        <f t="shared" si="14"/>
        <v/>
      </c>
      <c r="H245" t="str">
        <f t="shared" si="12"/>
        <v/>
      </c>
      <c r="J245" s="8" t="str">
        <f t="shared" si="15"/>
        <v/>
      </c>
    </row>
    <row r="246" spans="6:10">
      <c r="F246" t="str">
        <f t="shared" si="13"/>
        <v/>
      </c>
      <c r="G246" t="str">
        <f t="shared" si="14"/>
        <v/>
      </c>
      <c r="H246" t="str">
        <f t="shared" si="12"/>
        <v/>
      </c>
      <c r="J246" s="8" t="str">
        <f t="shared" si="15"/>
        <v/>
      </c>
    </row>
    <row r="247" spans="6:10">
      <c r="F247" t="str">
        <f t="shared" si="13"/>
        <v/>
      </c>
      <c r="G247" t="str">
        <f t="shared" si="14"/>
        <v/>
      </c>
      <c r="H247" t="str">
        <f t="shared" si="12"/>
        <v/>
      </c>
      <c r="J247" s="8" t="str">
        <f t="shared" si="15"/>
        <v/>
      </c>
    </row>
    <row r="248" spans="6:10">
      <c r="F248" t="str">
        <f t="shared" si="13"/>
        <v/>
      </c>
      <c r="G248" t="str">
        <f t="shared" si="14"/>
        <v/>
      </c>
      <c r="H248" t="str">
        <f t="shared" si="12"/>
        <v/>
      </c>
      <c r="J248" s="8" t="str">
        <f t="shared" si="15"/>
        <v/>
      </c>
    </row>
    <row r="249" spans="6:10">
      <c r="F249" t="str">
        <f t="shared" si="13"/>
        <v/>
      </c>
      <c r="G249" t="str">
        <f t="shared" si="14"/>
        <v/>
      </c>
      <c r="H249" t="str">
        <f t="shared" si="12"/>
        <v/>
      </c>
      <c r="J249" s="8" t="str">
        <f t="shared" si="15"/>
        <v/>
      </c>
    </row>
    <row r="250" spans="6:10">
      <c r="F250" t="str">
        <f t="shared" si="13"/>
        <v/>
      </c>
      <c r="G250" t="str">
        <f t="shared" si="14"/>
        <v/>
      </c>
      <c r="H250" t="str">
        <f t="shared" si="12"/>
        <v/>
      </c>
      <c r="J250" s="8" t="str">
        <f t="shared" si="15"/>
        <v/>
      </c>
    </row>
    <row r="251" spans="6:10">
      <c r="F251" t="str">
        <f t="shared" si="13"/>
        <v/>
      </c>
      <c r="G251" t="str">
        <f t="shared" si="14"/>
        <v/>
      </c>
      <c r="H251" t="str">
        <f t="shared" si="12"/>
        <v/>
      </c>
      <c r="J251" s="8" t="str">
        <f t="shared" si="15"/>
        <v/>
      </c>
    </row>
    <row r="252" spans="6:10">
      <c r="F252" t="str">
        <f t="shared" si="13"/>
        <v/>
      </c>
      <c r="G252" t="str">
        <f t="shared" si="14"/>
        <v/>
      </c>
      <c r="H252" t="str">
        <f t="shared" si="12"/>
        <v/>
      </c>
      <c r="J252" s="8" t="str">
        <f t="shared" si="15"/>
        <v/>
      </c>
    </row>
    <row r="253" spans="6:10">
      <c r="F253" t="str">
        <f t="shared" si="13"/>
        <v/>
      </c>
      <c r="G253" t="str">
        <f t="shared" si="14"/>
        <v/>
      </c>
      <c r="H253" t="str">
        <f t="shared" si="12"/>
        <v/>
      </c>
      <c r="J253" s="8" t="str">
        <f t="shared" si="15"/>
        <v/>
      </c>
    </row>
    <row r="254" spans="6:10">
      <c r="F254" t="str">
        <f t="shared" si="13"/>
        <v/>
      </c>
      <c r="G254" t="str">
        <f t="shared" si="14"/>
        <v/>
      </c>
      <c r="H254" t="str">
        <f t="shared" si="12"/>
        <v/>
      </c>
      <c r="J254" s="8" t="str">
        <f t="shared" si="15"/>
        <v/>
      </c>
    </row>
    <row r="255" spans="6:10">
      <c r="F255" t="str">
        <f t="shared" si="13"/>
        <v/>
      </c>
      <c r="G255" t="str">
        <f t="shared" si="14"/>
        <v/>
      </c>
      <c r="H255" t="str">
        <f t="shared" si="12"/>
        <v/>
      </c>
      <c r="J255" s="8" t="str">
        <f t="shared" si="15"/>
        <v/>
      </c>
    </row>
    <row r="256" spans="6:10">
      <c r="F256" t="str">
        <f t="shared" si="13"/>
        <v/>
      </c>
      <c r="G256" t="str">
        <f t="shared" si="14"/>
        <v/>
      </c>
      <c r="H256" t="str">
        <f t="shared" si="12"/>
        <v/>
      </c>
      <c r="J256" s="8" t="str">
        <f t="shared" si="15"/>
        <v/>
      </c>
    </row>
    <row r="257" spans="6:10">
      <c r="F257" t="str">
        <f t="shared" si="13"/>
        <v/>
      </c>
      <c r="G257" t="str">
        <f t="shared" si="14"/>
        <v/>
      </c>
      <c r="H257" t="str">
        <f t="shared" si="12"/>
        <v/>
      </c>
      <c r="J257" s="8" t="str">
        <f t="shared" si="15"/>
        <v/>
      </c>
    </row>
    <row r="258" spans="6:10">
      <c r="F258" t="str">
        <f t="shared" si="13"/>
        <v/>
      </c>
      <c r="G258" t="str">
        <f t="shared" si="14"/>
        <v/>
      </c>
      <c r="H258" t="str">
        <f t="shared" si="12"/>
        <v/>
      </c>
      <c r="J258" s="8" t="str">
        <f t="shared" si="15"/>
        <v/>
      </c>
    </row>
    <row r="259" spans="6:10">
      <c r="F259" t="str">
        <f t="shared" si="13"/>
        <v/>
      </c>
      <c r="G259" t="str">
        <f t="shared" si="14"/>
        <v/>
      </c>
      <c r="H259" t="str">
        <f t="shared" si="12"/>
        <v/>
      </c>
      <c r="J259" s="8" t="str">
        <f t="shared" si="15"/>
        <v/>
      </c>
    </row>
    <row r="260" spans="6:10">
      <c r="F260" t="str">
        <f t="shared" si="13"/>
        <v/>
      </c>
      <c r="G260" t="str">
        <f t="shared" si="14"/>
        <v/>
      </c>
      <c r="H260" t="str">
        <f t="shared" si="12"/>
        <v/>
      </c>
      <c r="J260" s="8" t="str">
        <f t="shared" si="15"/>
        <v/>
      </c>
    </row>
    <row r="261" spans="6:10">
      <c r="F261" t="str">
        <f t="shared" si="13"/>
        <v/>
      </c>
      <c r="G261" t="str">
        <f t="shared" si="14"/>
        <v/>
      </c>
      <c r="H261" t="str">
        <f t="shared" si="12"/>
        <v/>
      </c>
      <c r="J261" s="8" t="str">
        <f t="shared" si="15"/>
        <v/>
      </c>
    </row>
    <row r="262" spans="6:10">
      <c r="F262" t="str">
        <f t="shared" si="13"/>
        <v/>
      </c>
      <c r="G262" t="str">
        <f t="shared" si="14"/>
        <v/>
      </c>
      <c r="H262" t="str">
        <f t="shared" si="12"/>
        <v/>
      </c>
      <c r="J262" s="8" t="str">
        <f t="shared" si="15"/>
        <v/>
      </c>
    </row>
    <row r="263" spans="6:10">
      <c r="F263" t="str">
        <f t="shared" si="13"/>
        <v/>
      </c>
      <c r="G263" t="str">
        <f t="shared" si="14"/>
        <v/>
      </c>
      <c r="H263" t="str">
        <f t="shared" ref="H263:H326" si="16">IF(ISBLANK(C263),"",IF(C263="ALI",IF(F263="B",7,IF(F263="M",10,15)),IF(C263="AIE",IF(F263="B",5,IF(F263="M",7,10)),IF(C263="SE",IF(F263="B",4,IF(F263="M",5,7)),IF(OR(C263="EE",C263="CE"),IF(F263="B",3,IF(F263="M",4,6)))))))</f>
        <v/>
      </c>
      <c r="J263" s="8" t="str">
        <f t="shared" si="15"/>
        <v/>
      </c>
    </row>
    <row r="264" spans="6:10">
      <c r="F264" t="str">
        <f t="shared" ref="F264:F327" si="17">IF(OR(ISBLANK(D264),ISBLANK(E264)),IF(OR(C264="ALI",C264="AIE"),"B",IF(ISBLANK(C264),"","M")),IF(C264="EE",IF(E264&gt;=3,IF(D264&gt;=5,"A","M"),IF(E264=2,IF(D264&gt;=16,"A",IF(D264&lt;=4,"B","M")),IF(D264&lt;=15,"B","M"))),IF(OR(C264="SE",C264="CE"),IF(E264&gt;=4,IF(D264&gt;=6,"A","M"),IF(E264&gt;=2,IF(D264&gt;=20,"A",IF(D264&lt;=5,"B","M")),IF(D264&lt;=19,"B","M"))),IF(OR(C264="ALI",C264="AIE"),IF(E264&gt;=6,IF(D264&gt;=20,"A","M"),IF(E264&gt;=2,IF(D264&gt;=51,"A",IF(D264&lt;=19,"B","M")),IF(D264&lt;=50,"B","M")))))))</f>
        <v/>
      </c>
      <c r="G264" t="str">
        <f t="shared" ref="G264:G327" si="18">IF($F264="B","Baixa",IF($F264="M","Média",IF($F264="","","Alta")))</f>
        <v/>
      </c>
      <c r="H264" t="str">
        <f t="shared" si="16"/>
        <v/>
      </c>
      <c r="J264" s="8" t="str">
        <f t="shared" ref="J264:J327" si="19">IF(H264="","",H264*I264)</f>
        <v/>
      </c>
    </row>
    <row r="265" spans="6:10">
      <c r="F265" t="str">
        <f t="shared" si="17"/>
        <v/>
      </c>
      <c r="G265" t="str">
        <f t="shared" si="18"/>
        <v/>
      </c>
      <c r="H265" t="str">
        <f t="shared" si="16"/>
        <v/>
      </c>
      <c r="J265" s="8" t="str">
        <f t="shared" si="19"/>
        <v/>
      </c>
    </row>
    <row r="266" spans="6:10">
      <c r="F266" t="str">
        <f t="shared" si="17"/>
        <v/>
      </c>
      <c r="G266" t="str">
        <f t="shared" si="18"/>
        <v/>
      </c>
      <c r="H266" t="str">
        <f t="shared" si="16"/>
        <v/>
      </c>
      <c r="J266" s="8" t="str">
        <f t="shared" si="19"/>
        <v/>
      </c>
    </row>
    <row r="267" spans="6:10">
      <c r="F267" t="str">
        <f t="shared" si="17"/>
        <v/>
      </c>
      <c r="G267" t="str">
        <f t="shared" si="18"/>
        <v/>
      </c>
      <c r="H267" t="str">
        <f t="shared" si="16"/>
        <v/>
      </c>
      <c r="J267" s="8" t="str">
        <f t="shared" si="19"/>
        <v/>
      </c>
    </row>
    <row r="268" spans="6:10">
      <c r="F268" t="str">
        <f t="shared" si="17"/>
        <v/>
      </c>
      <c r="G268" t="str">
        <f t="shared" si="18"/>
        <v/>
      </c>
      <c r="H268" t="str">
        <f t="shared" si="16"/>
        <v/>
      </c>
      <c r="J268" s="8" t="str">
        <f t="shared" si="19"/>
        <v/>
      </c>
    </row>
    <row r="269" spans="6:10">
      <c r="F269" t="str">
        <f t="shared" si="17"/>
        <v/>
      </c>
      <c r="G269" t="str">
        <f t="shared" si="18"/>
        <v/>
      </c>
      <c r="H269" t="str">
        <f t="shared" si="16"/>
        <v/>
      </c>
      <c r="J269" s="8" t="str">
        <f t="shared" si="19"/>
        <v/>
      </c>
    </row>
    <row r="270" spans="6:10">
      <c r="F270" t="str">
        <f t="shared" si="17"/>
        <v/>
      </c>
      <c r="G270" t="str">
        <f t="shared" si="18"/>
        <v/>
      </c>
      <c r="H270" t="str">
        <f t="shared" si="16"/>
        <v/>
      </c>
      <c r="J270" s="8" t="str">
        <f t="shared" si="19"/>
        <v/>
      </c>
    </row>
    <row r="271" spans="6:10">
      <c r="F271" t="str">
        <f t="shared" si="17"/>
        <v/>
      </c>
      <c r="G271" t="str">
        <f t="shared" si="18"/>
        <v/>
      </c>
      <c r="H271" t="str">
        <f t="shared" si="16"/>
        <v/>
      </c>
      <c r="J271" s="8" t="str">
        <f t="shared" si="19"/>
        <v/>
      </c>
    </row>
    <row r="272" spans="6:10">
      <c r="F272" t="str">
        <f t="shared" si="17"/>
        <v/>
      </c>
      <c r="G272" t="str">
        <f t="shared" si="18"/>
        <v/>
      </c>
      <c r="H272" t="str">
        <f t="shared" si="16"/>
        <v/>
      </c>
      <c r="J272" s="8" t="str">
        <f t="shared" si="19"/>
        <v/>
      </c>
    </row>
    <row r="273" spans="6:10">
      <c r="F273" t="str">
        <f t="shared" si="17"/>
        <v/>
      </c>
      <c r="G273" t="str">
        <f t="shared" si="18"/>
        <v/>
      </c>
      <c r="H273" t="str">
        <f t="shared" si="16"/>
        <v/>
      </c>
      <c r="J273" s="8" t="str">
        <f t="shared" si="19"/>
        <v/>
      </c>
    </row>
    <row r="274" spans="6:10">
      <c r="F274" t="str">
        <f t="shared" si="17"/>
        <v/>
      </c>
      <c r="G274" t="str">
        <f t="shared" si="18"/>
        <v/>
      </c>
      <c r="H274" t="str">
        <f t="shared" si="16"/>
        <v/>
      </c>
      <c r="J274" s="8" t="str">
        <f t="shared" si="19"/>
        <v/>
      </c>
    </row>
    <row r="275" spans="6:10">
      <c r="F275" t="str">
        <f t="shared" si="17"/>
        <v/>
      </c>
      <c r="G275" t="str">
        <f t="shared" si="18"/>
        <v/>
      </c>
      <c r="H275" t="str">
        <f t="shared" si="16"/>
        <v/>
      </c>
      <c r="J275" s="8" t="str">
        <f t="shared" si="19"/>
        <v/>
      </c>
    </row>
    <row r="276" spans="6:10">
      <c r="F276" t="str">
        <f t="shared" si="17"/>
        <v/>
      </c>
      <c r="G276" t="str">
        <f t="shared" si="18"/>
        <v/>
      </c>
      <c r="H276" t="str">
        <f t="shared" si="16"/>
        <v/>
      </c>
      <c r="J276" s="8" t="str">
        <f t="shared" si="19"/>
        <v/>
      </c>
    </row>
    <row r="277" spans="6:10">
      <c r="F277" t="str">
        <f t="shared" si="17"/>
        <v/>
      </c>
      <c r="G277" t="str">
        <f t="shared" si="18"/>
        <v/>
      </c>
      <c r="H277" t="str">
        <f t="shared" si="16"/>
        <v/>
      </c>
      <c r="J277" s="8" t="str">
        <f t="shared" si="19"/>
        <v/>
      </c>
    </row>
    <row r="278" spans="6:10">
      <c r="F278" t="str">
        <f t="shared" si="17"/>
        <v/>
      </c>
      <c r="G278" t="str">
        <f t="shared" si="18"/>
        <v/>
      </c>
      <c r="H278" t="str">
        <f t="shared" si="16"/>
        <v/>
      </c>
      <c r="J278" s="8" t="str">
        <f t="shared" si="19"/>
        <v/>
      </c>
    </row>
    <row r="279" spans="6:10">
      <c r="F279" t="str">
        <f t="shared" si="17"/>
        <v/>
      </c>
      <c r="G279" t="str">
        <f t="shared" si="18"/>
        <v/>
      </c>
      <c r="H279" t="str">
        <f t="shared" si="16"/>
        <v/>
      </c>
      <c r="J279" s="8" t="str">
        <f t="shared" si="19"/>
        <v/>
      </c>
    </row>
    <row r="280" spans="6:10">
      <c r="F280" t="str">
        <f t="shared" si="17"/>
        <v/>
      </c>
      <c r="G280" t="str">
        <f t="shared" si="18"/>
        <v/>
      </c>
      <c r="H280" t="str">
        <f t="shared" si="16"/>
        <v/>
      </c>
      <c r="J280" s="8" t="str">
        <f t="shared" si="19"/>
        <v/>
      </c>
    </row>
    <row r="281" spans="6:10">
      <c r="F281" t="str">
        <f t="shared" si="17"/>
        <v/>
      </c>
      <c r="G281" t="str">
        <f t="shared" si="18"/>
        <v/>
      </c>
      <c r="H281" t="str">
        <f t="shared" si="16"/>
        <v/>
      </c>
      <c r="J281" s="8" t="str">
        <f t="shared" si="19"/>
        <v/>
      </c>
    </row>
    <row r="282" spans="6:10">
      <c r="F282" t="str">
        <f t="shared" si="17"/>
        <v/>
      </c>
      <c r="G282" t="str">
        <f t="shared" si="18"/>
        <v/>
      </c>
      <c r="H282" t="str">
        <f t="shared" si="16"/>
        <v/>
      </c>
      <c r="J282" s="8" t="str">
        <f t="shared" si="19"/>
        <v/>
      </c>
    </row>
    <row r="283" spans="6:10">
      <c r="F283" t="str">
        <f t="shared" si="17"/>
        <v/>
      </c>
      <c r="G283" t="str">
        <f t="shared" si="18"/>
        <v/>
      </c>
      <c r="H283" t="str">
        <f t="shared" si="16"/>
        <v/>
      </c>
      <c r="J283" s="8" t="str">
        <f t="shared" si="19"/>
        <v/>
      </c>
    </row>
    <row r="284" spans="6:10">
      <c r="F284" t="str">
        <f t="shared" si="17"/>
        <v/>
      </c>
      <c r="G284" t="str">
        <f t="shared" si="18"/>
        <v/>
      </c>
      <c r="H284" t="str">
        <f t="shared" si="16"/>
        <v/>
      </c>
      <c r="J284" s="8" t="str">
        <f t="shared" si="19"/>
        <v/>
      </c>
    </row>
    <row r="285" spans="6:10">
      <c r="F285" t="str">
        <f t="shared" si="17"/>
        <v/>
      </c>
      <c r="G285" t="str">
        <f t="shared" si="18"/>
        <v/>
      </c>
      <c r="H285" t="str">
        <f t="shared" si="16"/>
        <v/>
      </c>
      <c r="J285" s="8" t="str">
        <f t="shared" si="19"/>
        <v/>
      </c>
    </row>
    <row r="286" spans="6:10">
      <c r="F286" t="str">
        <f t="shared" si="17"/>
        <v/>
      </c>
      <c r="G286" t="str">
        <f t="shared" si="18"/>
        <v/>
      </c>
      <c r="H286" t="str">
        <f t="shared" si="16"/>
        <v/>
      </c>
      <c r="J286" s="8" t="str">
        <f t="shared" si="19"/>
        <v/>
      </c>
    </row>
    <row r="287" spans="6:10">
      <c r="F287" t="str">
        <f t="shared" si="17"/>
        <v/>
      </c>
      <c r="G287" t="str">
        <f t="shared" si="18"/>
        <v/>
      </c>
      <c r="H287" t="str">
        <f t="shared" si="16"/>
        <v/>
      </c>
      <c r="J287" s="8" t="str">
        <f t="shared" si="19"/>
        <v/>
      </c>
    </row>
    <row r="288" spans="6:10">
      <c r="F288" t="str">
        <f t="shared" si="17"/>
        <v/>
      </c>
      <c r="G288" t="str">
        <f t="shared" si="18"/>
        <v/>
      </c>
      <c r="H288" t="str">
        <f t="shared" si="16"/>
        <v/>
      </c>
      <c r="J288" s="8" t="str">
        <f t="shared" si="19"/>
        <v/>
      </c>
    </row>
    <row r="289" spans="6:10">
      <c r="F289" t="str">
        <f t="shared" si="17"/>
        <v/>
      </c>
      <c r="G289" t="str">
        <f t="shared" si="18"/>
        <v/>
      </c>
      <c r="H289" t="str">
        <f t="shared" si="16"/>
        <v/>
      </c>
      <c r="J289" s="8" t="str">
        <f t="shared" si="19"/>
        <v/>
      </c>
    </row>
    <row r="290" spans="6:10">
      <c r="F290" t="str">
        <f t="shared" si="17"/>
        <v/>
      </c>
      <c r="G290" t="str">
        <f t="shared" si="18"/>
        <v/>
      </c>
      <c r="H290" t="str">
        <f t="shared" si="16"/>
        <v/>
      </c>
      <c r="J290" s="8" t="str">
        <f t="shared" si="19"/>
        <v/>
      </c>
    </row>
    <row r="291" spans="6:10">
      <c r="F291" t="str">
        <f t="shared" si="17"/>
        <v/>
      </c>
      <c r="G291" t="str">
        <f t="shared" si="18"/>
        <v/>
      </c>
      <c r="H291" t="str">
        <f t="shared" si="16"/>
        <v/>
      </c>
      <c r="J291" s="8" t="str">
        <f t="shared" si="19"/>
        <v/>
      </c>
    </row>
    <row r="292" spans="6:10">
      <c r="F292" t="str">
        <f t="shared" si="17"/>
        <v/>
      </c>
      <c r="G292" t="str">
        <f t="shared" si="18"/>
        <v/>
      </c>
      <c r="H292" t="str">
        <f t="shared" si="16"/>
        <v/>
      </c>
      <c r="J292" s="8" t="str">
        <f t="shared" si="19"/>
        <v/>
      </c>
    </row>
    <row r="293" spans="6:10">
      <c r="F293" t="str">
        <f t="shared" si="17"/>
        <v/>
      </c>
      <c r="G293" t="str">
        <f t="shared" si="18"/>
        <v/>
      </c>
      <c r="H293" t="str">
        <f t="shared" si="16"/>
        <v/>
      </c>
      <c r="J293" s="8" t="str">
        <f t="shared" si="19"/>
        <v/>
      </c>
    </row>
    <row r="294" spans="6:10">
      <c r="F294" t="str">
        <f t="shared" si="17"/>
        <v/>
      </c>
      <c r="G294" t="str">
        <f t="shared" si="18"/>
        <v/>
      </c>
      <c r="H294" t="str">
        <f t="shared" si="16"/>
        <v/>
      </c>
      <c r="J294" s="8" t="str">
        <f t="shared" si="19"/>
        <v/>
      </c>
    </row>
    <row r="295" spans="6:10">
      <c r="F295" t="str">
        <f t="shared" si="17"/>
        <v/>
      </c>
      <c r="G295" t="str">
        <f t="shared" si="18"/>
        <v/>
      </c>
      <c r="H295" t="str">
        <f t="shared" si="16"/>
        <v/>
      </c>
      <c r="J295" s="8" t="str">
        <f t="shared" si="19"/>
        <v/>
      </c>
    </row>
    <row r="296" spans="6:10">
      <c r="F296" t="str">
        <f t="shared" si="17"/>
        <v/>
      </c>
      <c r="G296" t="str">
        <f t="shared" si="18"/>
        <v/>
      </c>
      <c r="H296" t="str">
        <f t="shared" si="16"/>
        <v/>
      </c>
      <c r="J296" s="8" t="str">
        <f t="shared" si="19"/>
        <v/>
      </c>
    </row>
    <row r="297" spans="6:10">
      <c r="F297" t="str">
        <f t="shared" si="17"/>
        <v/>
      </c>
      <c r="G297" t="str">
        <f t="shared" si="18"/>
        <v/>
      </c>
      <c r="H297" t="str">
        <f t="shared" si="16"/>
        <v/>
      </c>
      <c r="J297" s="8" t="str">
        <f t="shared" si="19"/>
        <v/>
      </c>
    </row>
    <row r="298" spans="6:10">
      <c r="F298" t="str">
        <f t="shared" si="17"/>
        <v/>
      </c>
      <c r="G298" t="str">
        <f t="shared" si="18"/>
        <v/>
      </c>
      <c r="H298" t="str">
        <f t="shared" si="16"/>
        <v/>
      </c>
      <c r="J298" s="8" t="str">
        <f t="shared" si="19"/>
        <v/>
      </c>
    </row>
    <row r="299" spans="6:10">
      <c r="F299" t="str">
        <f t="shared" si="17"/>
        <v/>
      </c>
      <c r="G299" t="str">
        <f t="shared" si="18"/>
        <v/>
      </c>
      <c r="H299" t="str">
        <f t="shared" si="16"/>
        <v/>
      </c>
      <c r="J299" s="8" t="str">
        <f t="shared" si="19"/>
        <v/>
      </c>
    </row>
    <row r="300" spans="6:10">
      <c r="F300" t="str">
        <f t="shared" si="17"/>
        <v/>
      </c>
      <c r="G300" t="str">
        <f t="shared" si="18"/>
        <v/>
      </c>
      <c r="H300" t="str">
        <f t="shared" si="16"/>
        <v/>
      </c>
      <c r="J300" s="8" t="str">
        <f t="shared" si="19"/>
        <v/>
      </c>
    </row>
    <row r="301" spans="6:10">
      <c r="F301" t="str">
        <f t="shared" si="17"/>
        <v/>
      </c>
      <c r="G301" t="str">
        <f t="shared" si="18"/>
        <v/>
      </c>
      <c r="H301" t="str">
        <f t="shared" si="16"/>
        <v/>
      </c>
      <c r="J301" s="8" t="str">
        <f t="shared" si="19"/>
        <v/>
      </c>
    </row>
    <row r="302" spans="6:10">
      <c r="F302" t="str">
        <f t="shared" si="17"/>
        <v/>
      </c>
      <c r="G302" t="str">
        <f t="shared" si="18"/>
        <v/>
      </c>
      <c r="H302" t="str">
        <f t="shared" si="16"/>
        <v/>
      </c>
      <c r="J302" s="8" t="str">
        <f t="shared" si="19"/>
        <v/>
      </c>
    </row>
    <row r="303" spans="6:10">
      <c r="F303" t="str">
        <f t="shared" si="17"/>
        <v/>
      </c>
      <c r="G303" t="str">
        <f t="shared" si="18"/>
        <v/>
      </c>
      <c r="H303" t="str">
        <f t="shared" si="16"/>
        <v/>
      </c>
      <c r="J303" s="8" t="str">
        <f t="shared" si="19"/>
        <v/>
      </c>
    </row>
    <row r="304" spans="6:10">
      <c r="F304" t="str">
        <f t="shared" si="17"/>
        <v/>
      </c>
      <c r="G304" t="str">
        <f t="shared" si="18"/>
        <v/>
      </c>
      <c r="H304" t="str">
        <f t="shared" si="16"/>
        <v/>
      </c>
      <c r="J304" s="8" t="str">
        <f t="shared" si="19"/>
        <v/>
      </c>
    </row>
    <row r="305" spans="6:10">
      <c r="F305" t="str">
        <f t="shared" si="17"/>
        <v/>
      </c>
      <c r="G305" t="str">
        <f t="shared" si="18"/>
        <v/>
      </c>
      <c r="H305" t="str">
        <f t="shared" si="16"/>
        <v/>
      </c>
      <c r="J305" s="8" t="str">
        <f t="shared" si="19"/>
        <v/>
      </c>
    </row>
    <row r="306" spans="6:10">
      <c r="F306" t="str">
        <f t="shared" si="17"/>
        <v/>
      </c>
      <c r="G306" t="str">
        <f t="shared" si="18"/>
        <v/>
      </c>
      <c r="H306" t="str">
        <f t="shared" si="16"/>
        <v/>
      </c>
      <c r="J306" s="8" t="str">
        <f t="shared" si="19"/>
        <v/>
      </c>
    </row>
    <row r="307" spans="6:10">
      <c r="F307" t="str">
        <f t="shared" si="17"/>
        <v/>
      </c>
      <c r="G307" t="str">
        <f t="shared" si="18"/>
        <v/>
      </c>
      <c r="H307" t="str">
        <f t="shared" si="16"/>
        <v/>
      </c>
      <c r="J307" s="8" t="str">
        <f t="shared" si="19"/>
        <v/>
      </c>
    </row>
    <row r="308" spans="6:10">
      <c r="F308" t="str">
        <f t="shared" si="17"/>
        <v/>
      </c>
      <c r="G308" t="str">
        <f t="shared" si="18"/>
        <v/>
      </c>
      <c r="H308" t="str">
        <f t="shared" si="16"/>
        <v/>
      </c>
      <c r="J308" s="8" t="str">
        <f t="shared" si="19"/>
        <v/>
      </c>
    </row>
    <row r="309" spans="6:10">
      <c r="F309" t="str">
        <f t="shared" si="17"/>
        <v/>
      </c>
      <c r="G309" t="str">
        <f t="shared" si="18"/>
        <v/>
      </c>
      <c r="H309" t="str">
        <f t="shared" si="16"/>
        <v/>
      </c>
      <c r="J309" s="8" t="str">
        <f t="shared" si="19"/>
        <v/>
      </c>
    </row>
    <row r="310" spans="6:10">
      <c r="F310" t="str">
        <f t="shared" si="17"/>
        <v/>
      </c>
      <c r="G310" t="str">
        <f t="shared" si="18"/>
        <v/>
      </c>
      <c r="H310" t="str">
        <f t="shared" si="16"/>
        <v/>
      </c>
      <c r="J310" s="8" t="str">
        <f t="shared" si="19"/>
        <v/>
      </c>
    </row>
    <row r="311" spans="6:10">
      <c r="F311" t="str">
        <f t="shared" si="17"/>
        <v/>
      </c>
      <c r="G311" t="str">
        <f t="shared" si="18"/>
        <v/>
      </c>
      <c r="H311" t="str">
        <f t="shared" si="16"/>
        <v/>
      </c>
      <c r="J311" s="8" t="str">
        <f t="shared" si="19"/>
        <v/>
      </c>
    </row>
    <row r="312" spans="6:10">
      <c r="F312" t="str">
        <f t="shared" si="17"/>
        <v/>
      </c>
      <c r="G312" t="str">
        <f t="shared" si="18"/>
        <v/>
      </c>
      <c r="H312" t="str">
        <f t="shared" si="16"/>
        <v/>
      </c>
      <c r="J312" s="8" t="str">
        <f t="shared" si="19"/>
        <v/>
      </c>
    </row>
    <row r="313" spans="6:10">
      <c r="F313" t="str">
        <f t="shared" si="17"/>
        <v/>
      </c>
      <c r="G313" t="str">
        <f t="shared" si="18"/>
        <v/>
      </c>
      <c r="H313" t="str">
        <f t="shared" si="16"/>
        <v/>
      </c>
      <c r="J313" s="8" t="str">
        <f t="shared" si="19"/>
        <v/>
      </c>
    </row>
    <row r="314" spans="6:10">
      <c r="F314" t="str">
        <f t="shared" si="17"/>
        <v/>
      </c>
      <c r="G314" t="str">
        <f t="shared" si="18"/>
        <v/>
      </c>
      <c r="H314" t="str">
        <f t="shared" si="16"/>
        <v/>
      </c>
      <c r="J314" s="8" t="str">
        <f t="shared" si="19"/>
        <v/>
      </c>
    </row>
    <row r="315" spans="6:10">
      <c r="F315" t="str">
        <f t="shared" si="17"/>
        <v/>
      </c>
      <c r="G315" t="str">
        <f t="shared" si="18"/>
        <v/>
      </c>
      <c r="H315" t="str">
        <f t="shared" si="16"/>
        <v/>
      </c>
      <c r="J315" s="8" t="str">
        <f t="shared" si="19"/>
        <v/>
      </c>
    </row>
    <row r="316" spans="6:10">
      <c r="F316" t="str">
        <f t="shared" si="17"/>
        <v/>
      </c>
      <c r="G316" t="str">
        <f t="shared" si="18"/>
        <v/>
      </c>
      <c r="H316" t="str">
        <f t="shared" si="16"/>
        <v/>
      </c>
      <c r="J316" s="8" t="str">
        <f t="shared" si="19"/>
        <v/>
      </c>
    </row>
    <row r="317" spans="6:10">
      <c r="F317" t="str">
        <f t="shared" si="17"/>
        <v/>
      </c>
      <c r="G317" t="str">
        <f t="shared" si="18"/>
        <v/>
      </c>
      <c r="H317" t="str">
        <f t="shared" si="16"/>
        <v/>
      </c>
      <c r="J317" s="8" t="str">
        <f t="shared" si="19"/>
        <v/>
      </c>
    </row>
    <row r="318" spans="6:10">
      <c r="F318" t="str">
        <f t="shared" si="17"/>
        <v/>
      </c>
      <c r="G318" t="str">
        <f t="shared" si="18"/>
        <v/>
      </c>
      <c r="H318" t="str">
        <f t="shared" si="16"/>
        <v/>
      </c>
      <c r="J318" s="8" t="str">
        <f t="shared" si="19"/>
        <v/>
      </c>
    </row>
    <row r="319" spans="6:10">
      <c r="F319" t="str">
        <f t="shared" si="17"/>
        <v/>
      </c>
      <c r="G319" t="str">
        <f t="shared" si="18"/>
        <v/>
      </c>
      <c r="H319" t="str">
        <f t="shared" si="16"/>
        <v/>
      </c>
      <c r="J319" s="8" t="str">
        <f t="shared" si="19"/>
        <v/>
      </c>
    </row>
    <row r="320" spans="6:10">
      <c r="F320" t="str">
        <f t="shared" si="17"/>
        <v/>
      </c>
      <c r="G320" t="str">
        <f t="shared" si="18"/>
        <v/>
      </c>
      <c r="H320" t="str">
        <f t="shared" si="16"/>
        <v/>
      </c>
      <c r="J320" s="8" t="str">
        <f t="shared" si="19"/>
        <v/>
      </c>
    </row>
    <row r="321" spans="6:10">
      <c r="F321" t="str">
        <f t="shared" si="17"/>
        <v/>
      </c>
      <c r="G321" t="str">
        <f t="shared" si="18"/>
        <v/>
      </c>
      <c r="H321" t="str">
        <f t="shared" si="16"/>
        <v/>
      </c>
      <c r="J321" s="8" t="str">
        <f t="shared" si="19"/>
        <v/>
      </c>
    </row>
    <row r="322" spans="6:10">
      <c r="F322" t="str">
        <f t="shared" si="17"/>
        <v/>
      </c>
      <c r="G322" t="str">
        <f t="shared" si="18"/>
        <v/>
      </c>
      <c r="H322" t="str">
        <f t="shared" si="16"/>
        <v/>
      </c>
      <c r="J322" s="8" t="str">
        <f t="shared" si="19"/>
        <v/>
      </c>
    </row>
    <row r="323" spans="6:10">
      <c r="F323" t="str">
        <f t="shared" si="17"/>
        <v/>
      </c>
      <c r="G323" t="str">
        <f t="shared" si="18"/>
        <v/>
      </c>
      <c r="H323" t="str">
        <f t="shared" si="16"/>
        <v/>
      </c>
      <c r="J323" s="8" t="str">
        <f t="shared" si="19"/>
        <v/>
      </c>
    </row>
    <row r="324" spans="6:10">
      <c r="F324" t="str">
        <f t="shared" si="17"/>
        <v/>
      </c>
      <c r="G324" t="str">
        <f t="shared" si="18"/>
        <v/>
      </c>
      <c r="H324" t="str">
        <f t="shared" si="16"/>
        <v/>
      </c>
      <c r="J324" s="8" t="str">
        <f t="shared" si="19"/>
        <v/>
      </c>
    </row>
    <row r="325" spans="6:10">
      <c r="F325" t="str">
        <f t="shared" si="17"/>
        <v/>
      </c>
      <c r="G325" t="str">
        <f t="shared" si="18"/>
        <v/>
      </c>
      <c r="H325" t="str">
        <f t="shared" si="16"/>
        <v/>
      </c>
      <c r="J325" s="8" t="str">
        <f t="shared" si="19"/>
        <v/>
      </c>
    </row>
    <row r="326" spans="6:10">
      <c r="F326" t="str">
        <f t="shared" si="17"/>
        <v/>
      </c>
      <c r="G326" t="str">
        <f t="shared" si="18"/>
        <v/>
      </c>
      <c r="H326" t="str">
        <f t="shared" si="16"/>
        <v/>
      </c>
      <c r="J326" s="8" t="str">
        <f t="shared" si="19"/>
        <v/>
      </c>
    </row>
    <row r="327" spans="6:10">
      <c r="F327" t="str">
        <f t="shared" si="17"/>
        <v/>
      </c>
      <c r="G327" t="str">
        <f t="shared" si="18"/>
        <v/>
      </c>
      <c r="H327" t="str">
        <f t="shared" ref="H327:H390" si="20">IF(ISBLANK(C327),"",IF(C327="ALI",IF(F327="B",7,IF(F327="M",10,15)),IF(C327="AIE",IF(F327="B",5,IF(F327="M",7,10)),IF(C327="SE",IF(F327="B",4,IF(F327="M",5,7)),IF(OR(C327="EE",C327="CE"),IF(F327="B",3,IF(F327="M",4,6)))))))</f>
        <v/>
      </c>
      <c r="J327" s="8" t="str">
        <f t="shared" si="19"/>
        <v/>
      </c>
    </row>
    <row r="328" spans="6:10">
      <c r="F328" t="str">
        <f t="shared" ref="F328:F391" si="21">IF(OR(ISBLANK(D328),ISBLANK(E328)),IF(OR(C328="ALI",C328="AIE"),"B",IF(ISBLANK(C328),"","M")),IF(C328="EE",IF(E328&gt;=3,IF(D328&gt;=5,"A","M"),IF(E328=2,IF(D328&gt;=16,"A",IF(D328&lt;=4,"B","M")),IF(D328&lt;=15,"B","M"))),IF(OR(C328="SE",C328="CE"),IF(E328&gt;=4,IF(D328&gt;=6,"A","M"),IF(E328&gt;=2,IF(D328&gt;=20,"A",IF(D328&lt;=5,"B","M")),IF(D328&lt;=19,"B","M"))),IF(OR(C328="ALI",C328="AIE"),IF(E328&gt;=6,IF(D328&gt;=20,"A","M"),IF(E328&gt;=2,IF(D328&gt;=51,"A",IF(D328&lt;=19,"B","M")),IF(D328&lt;=50,"B","M")))))))</f>
        <v/>
      </c>
      <c r="G328" t="str">
        <f t="shared" ref="G328:G391" si="22">IF($F328="B","Baixa",IF($F328="M","Média",IF($F328="","","Alta")))</f>
        <v/>
      </c>
      <c r="H328" t="str">
        <f t="shared" si="20"/>
        <v/>
      </c>
      <c r="J328" s="8" t="str">
        <f t="shared" ref="J328:J391" si="23">IF(H328="","",H328*I328)</f>
        <v/>
      </c>
    </row>
    <row r="329" spans="6:10">
      <c r="F329" t="str">
        <f t="shared" si="21"/>
        <v/>
      </c>
      <c r="G329" t="str">
        <f t="shared" si="22"/>
        <v/>
      </c>
      <c r="H329" t="str">
        <f t="shared" si="20"/>
        <v/>
      </c>
      <c r="J329" s="8" t="str">
        <f t="shared" si="23"/>
        <v/>
      </c>
    </row>
    <row r="330" spans="6:10">
      <c r="F330" t="str">
        <f t="shared" si="21"/>
        <v/>
      </c>
      <c r="G330" t="str">
        <f t="shared" si="22"/>
        <v/>
      </c>
      <c r="H330" t="str">
        <f t="shared" si="20"/>
        <v/>
      </c>
      <c r="J330" s="8" t="str">
        <f t="shared" si="23"/>
        <v/>
      </c>
    </row>
    <row r="331" spans="6:10">
      <c r="F331" t="str">
        <f t="shared" si="21"/>
        <v/>
      </c>
      <c r="G331" t="str">
        <f t="shared" si="22"/>
        <v/>
      </c>
      <c r="H331" t="str">
        <f t="shared" si="20"/>
        <v/>
      </c>
      <c r="J331" s="8" t="str">
        <f t="shared" si="23"/>
        <v/>
      </c>
    </row>
    <row r="332" spans="6:10">
      <c r="F332" t="str">
        <f t="shared" si="21"/>
        <v/>
      </c>
      <c r="G332" t="str">
        <f t="shared" si="22"/>
        <v/>
      </c>
      <c r="H332" t="str">
        <f t="shared" si="20"/>
        <v/>
      </c>
      <c r="J332" s="8" t="str">
        <f t="shared" si="23"/>
        <v/>
      </c>
    </row>
    <row r="333" spans="6:10">
      <c r="F333" t="str">
        <f t="shared" si="21"/>
        <v/>
      </c>
      <c r="G333" t="str">
        <f t="shared" si="22"/>
        <v/>
      </c>
      <c r="H333" t="str">
        <f t="shared" si="20"/>
        <v/>
      </c>
      <c r="J333" s="8" t="str">
        <f t="shared" si="23"/>
        <v/>
      </c>
    </row>
    <row r="334" spans="6:10">
      <c r="F334" t="str">
        <f t="shared" si="21"/>
        <v/>
      </c>
      <c r="G334" t="str">
        <f t="shared" si="22"/>
        <v/>
      </c>
      <c r="H334" t="str">
        <f t="shared" si="20"/>
        <v/>
      </c>
      <c r="J334" s="8" t="str">
        <f t="shared" si="23"/>
        <v/>
      </c>
    </row>
    <row r="335" spans="6:10">
      <c r="F335" t="str">
        <f t="shared" si="21"/>
        <v/>
      </c>
      <c r="G335" t="str">
        <f t="shared" si="22"/>
        <v/>
      </c>
      <c r="H335" t="str">
        <f t="shared" si="20"/>
        <v/>
      </c>
      <c r="J335" s="8" t="str">
        <f t="shared" si="23"/>
        <v/>
      </c>
    </row>
    <row r="336" spans="6:10">
      <c r="F336" t="str">
        <f t="shared" si="21"/>
        <v/>
      </c>
      <c r="G336" t="str">
        <f t="shared" si="22"/>
        <v/>
      </c>
      <c r="H336" t="str">
        <f t="shared" si="20"/>
        <v/>
      </c>
      <c r="J336" s="8" t="str">
        <f t="shared" si="23"/>
        <v/>
      </c>
    </row>
    <row r="337" spans="6:10">
      <c r="F337" t="str">
        <f t="shared" si="21"/>
        <v/>
      </c>
      <c r="G337" t="str">
        <f t="shared" si="22"/>
        <v/>
      </c>
      <c r="H337" t="str">
        <f t="shared" si="20"/>
        <v/>
      </c>
      <c r="J337" s="8" t="str">
        <f t="shared" si="23"/>
        <v/>
      </c>
    </row>
    <row r="338" spans="6:10">
      <c r="F338" t="str">
        <f t="shared" si="21"/>
        <v/>
      </c>
      <c r="G338" t="str">
        <f t="shared" si="22"/>
        <v/>
      </c>
      <c r="H338" t="str">
        <f t="shared" si="20"/>
        <v/>
      </c>
      <c r="J338" s="8" t="str">
        <f t="shared" si="23"/>
        <v/>
      </c>
    </row>
    <row r="339" spans="6:10">
      <c r="F339" t="str">
        <f t="shared" si="21"/>
        <v/>
      </c>
      <c r="G339" t="str">
        <f t="shared" si="22"/>
        <v/>
      </c>
      <c r="H339" t="str">
        <f t="shared" si="20"/>
        <v/>
      </c>
      <c r="J339" s="8" t="str">
        <f t="shared" si="23"/>
        <v/>
      </c>
    </row>
    <row r="340" spans="6:10">
      <c r="F340" t="str">
        <f t="shared" si="21"/>
        <v/>
      </c>
      <c r="G340" t="str">
        <f t="shared" si="22"/>
        <v/>
      </c>
      <c r="H340" t="str">
        <f t="shared" si="20"/>
        <v/>
      </c>
      <c r="J340" s="8" t="str">
        <f t="shared" si="23"/>
        <v/>
      </c>
    </row>
    <row r="341" spans="6:10">
      <c r="F341" t="str">
        <f t="shared" si="21"/>
        <v/>
      </c>
      <c r="G341" t="str">
        <f t="shared" si="22"/>
        <v/>
      </c>
      <c r="H341" t="str">
        <f t="shared" si="20"/>
        <v/>
      </c>
      <c r="J341" s="8" t="str">
        <f t="shared" si="23"/>
        <v/>
      </c>
    </row>
    <row r="342" spans="6:10">
      <c r="F342" t="str">
        <f t="shared" si="21"/>
        <v/>
      </c>
      <c r="G342" t="str">
        <f t="shared" si="22"/>
        <v/>
      </c>
      <c r="H342" t="str">
        <f t="shared" si="20"/>
        <v/>
      </c>
      <c r="J342" s="8" t="str">
        <f t="shared" si="23"/>
        <v/>
      </c>
    </row>
    <row r="343" spans="6:10">
      <c r="F343" t="str">
        <f t="shared" si="21"/>
        <v/>
      </c>
      <c r="G343" t="str">
        <f t="shared" si="22"/>
        <v/>
      </c>
      <c r="H343" t="str">
        <f t="shared" si="20"/>
        <v/>
      </c>
      <c r="J343" s="8" t="str">
        <f t="shared" si="23"/>
        <v/>
      </c>
    </row>
    <row r="344" spans="6:10">
      <c r="F344" t="str">
        <f t="shared" si="21"/>
        <v/>
      </c>
      <c r="G344" t="str">
        <f t="shared" si="22"/>
        <v/>
      </c>
      <c r="H344" t="str">
        <f t="shared" si="20"/>
        <v/>
      </c>
      <c r="J344" s="8" t="str">
        <f t="shared" si="23"/>
        <v/>
      </c>
    </row>
    <row r="345" spans="6:10">
      <c r="F345" t="str">
        <f t="shared" si="21"/>
        <v/>
      </c>
      <c r="G345" t="str">
        <f t="shared" si="22"/>
        <v/>
      </c>
      <c r="H345" t="str">
        <f t="shared" si="20"/>
        <v/>
      </c>
      <c r="J345" s="8" t="str">
        <f t="shared" si="23"/>
        <v/>
      </c>
    </row>
    <row r="346" spans="6:10">
      <c r="F346" t="str">
        <f t="shared" si="21"/>
        <v/>
      </c>
      <c r="G346" t="str">
        <f t="shared" si="22"/>
        <v/>
      </c>
      <c r="H346" t="str">
        <f t="shared" si="20"/>
        <v/>
      </c>
      <c r="J346" s="8" t="str">
        <f t="shared" si="23"/>
        <v/>
      </c>
    </row>
    <row r="347" spans="6:10">
      <c r="F347" t="str">
        <f t="shared" si="21"/>
        <v/>
      </c>
      <c r="G347" t="str">
        <f t="shared" si="22"/>
        <v/>
      </c>
      <c r="H347" t="str">
        <f t="shared" si="20"/>
        <v/>
      </c>
      <c r="J347" s="8" t="str">
        <f t="shared" si="23"/>
        <v/>
      </c>
    </row>
    <row r="348" spans="6:10">
      <c r="F348" t="str">
        <f t="shared" si="21"/>
        <v/>
      </c>
      <c r="G348" t="str">
        <f t="shared" si="22"/>
        <v/>
      </c>
      <c r="H348" t="str">
        <f t="shared" si="20"/>
        <v/>
      </c>
      <c r="J348" s="8" t="str">
        <f t="shared" si="23"/>
        <v/>
      </c>
    </row>
    <row r="349" spans="6:10">
      <c r="F349" t="str">
        <f t="shared" si="21"/>
        <v/>
      </c>
      <c r="G349" t="str">
        <f t="shared" si="22"/>
        <v/>
      </c>
      <c r="H349" t="str">
        <f t="shared" si="20"/>
        <v/>
      </c>
      <c r="J349" s="8" t="str">
        <f t="shared" si="23"/>
        <v/>
      </c>
    </row>
    <row r="350" spans="6:10">
      <c r="F350" t="str">
        <f t="shared" si="21"/>
        <v/>
      </c>
      <c r="G350" t="str">
        <f t="shared" si="22"/>
        <v/>
      </c>
      <c r="H350" t="str">
        <f t="shared" si="20"/>
        <v/>
      </c>
      <c r="J350" s="8" t="str">
        <f t="shared" si="23"/>
        <v/>
      </c>
    </row>
    <row r="351" spans="6:10">
      <c r="F351" t="str">
        <f t="shared" si="21"/>
        <v/>
      </c>
      <c r="G351" t="str">
        <f t="shared" si="22"/>
        <v/>
      </c>
      <c r="H351" t="str">
        <f t="shared" si="20"/>
        <v/>
      </c>
      <c r="J351" s="8" t="str">
        <f t="shared" si="23"/>
        <v/>
      </c>
    </row>
    <row r="352" spans="6:10">
      <c r="F352" t="str">
        <f t="shared" si="21"/>
        <v/>
      </c>
      <c r="G352" t="str">
        <f t="shared" si="22"/>
        <v/>
      </c>
      <c r="H352" t="str">
        <f t="shared" si="20"/>
        <v/>
      </c>
      <c r="J352" s="8" t="str">
        <f t="shared" si="23"/>
        <v/>
      </c>
    </row>
    <row r="353" spans="6:10">
      <c r="F353" t="str">
        <f t="shared" si="21"/>
        <v/>
      </c>
      <c r="G353" t="str">
        <f t="shared" si="22"/>
        <v/>
      </c>
      <c r="H353" t="str">
        <f t="shared" si="20"/>
        <v/>
      </c>
      <c r="J353" s="8" t="str">
        <f t="shared" si="23"/>
        <v/>
      </c>
    </row>
    <row r="354" spans="6:10">
      <c r="F354" t="str">
        <f t="shared" si="21"/>
        <v/>
      </c>
      <c r="G354" t="str">
        <f t="shared" si="22"/>
        <v/>
      </c>
      <c r="H354" t="str">
        <f t="shared" si="20"/>
        <v/>
      </c>
      <c r="J354" s="8" t="str">
        <f t="shared" si="23"/>
        <v/>
      </c>
    </row>
    <row r="355" spans="6:10">
      <c r="F355" t="str">
        <f t="shared" si="21"/>
        <v/>
      </c>
      <c r="G355" t="str">
        <f t="shared" si="22"/>
        <v/>
      </c>
      <c r="H355" t="str">
        <f t="shared" si="20"/>
        <v/>
      </c>
      <c r="J355" s="8" t="str">
        <f t="shared" si="23"/>
        <v/>
      </c>
    </row>
    <row r="356" spans="6:10">
      <c r="F356" t="str">
        <f t="shared" si="21"/>
        <v/>
      </c>
      <c r="G356" t="str">
        <f t="shared" si="22"/>
        <v/>
      </c>
      <c r="H356" t="str">
        <f t="shared" si="20"/>
        <v/>
      </c>
      <c r="J356" s="8" t="str">
        <f t="shared" si="23"/>
        <v/>
      </c>
    </row>
    <row r="357" spans="6:10">
      <c r="F357" t="str">
        <f t="shared" si="21"/>
        <v/>
      </c>
      <c r="G357" t="str">
        <f t="shared" si="22"/>
        <v/>
      </c>
      <c r="H357" t="str">
        <f t="shared" si="20"/>
        <v/>
      </c>
      <c r="J357" s="8" t="str">
        <f t="shared" si="23"/>
        <v/>
      </c>
    </row>
    <row r="358" spans="6:10">
      <c r="F358" t="str">
        <f t="shared" si="21"/>
        <v/>
      </c>
      <c r="G358" t="str">
        <f t="shared" si="22"/>
        <v/>
      </c>
      <c r="H358" t="str">
        <f t="shared" si="20"/>
        <v/>
      </c>
      <c r="J358" s="8" t="str">
        <f t="shared" si="23"/>
        <v/>
      </c>
    </row>
    <row r="359" spans="6:10">
      <c r="F359" t="str">
        <f t="shared" si="21"/>
        <v/>
      </c>
      <c r="G359" t="str">
        <f t="shared" si="22"/>
        <v/>
      </c>
      <c r="H359" t="str">
        <f t="shared" si="20"/>
        <v/>
      </c>
      <c r="J359" s="8" t="str">
        <f t="shared" si="23"/>
        <v/>
      </c>
    </row>
    <row r="360" spans="6:10">
      <c r="F360" t="str">
        <f t="shared" si="21"/>
        <v/>
      </c>
      <c r="G360" t="str">
        <f t="shared" si="22"/>
        <v/>
      </c>
      <c r="H360" t="str">
        <f t="shared" si="20"/>
        <v/>
      </c>
      <c r="J360" s="8" t="str">
        <f t="shared" si="23"/>
        <v/>
      </c>
    </row>
    <row r="361" spans="6:10">
      <c r="F361" t="str">
        <f t="shared" si="21"/>
        <v/>
      </c>
      <c r="G361" t="str">
        <f t="shared" si="22"/>
        <v/>
      </c>
      <c r="H361" t="str">
        <f t="shared" si="20"/>
        <v/>
      </c>
      <c r="J361" s="8" t="str">
        <f t="shared" si="23"/>
        <v/>
      </c>
    </row>
    <row r="362" spans="6:10">
      <c r="F362" t="str">
        <f t="shared" si="21"/>
        <v/>
      </c>
      <c r="G362" t="str">
        <f t="shared" si="22"/>
        <v/>
      </c>
      <c r="H362" t="str">
        <f t="shared" si="20"/>
        <v/>
      </c>
      <c r="J362" s="8" t="str">
        <f t="shared" si="23"/>
        <v/>
      </c>
    </row>
    <row r="363" spans="6:10">
      <c r="F363" t="str">
        <f t="shared" si="21"/>
        <v/>
      </c>
      <c r="G363" t="str">
        <f t="shared" si="22"/>
        <v/>
      </c>
      <c r="H363" t="str">
        <f t="shared" si="20"/>
        <v/>
      </c>
      <c r="J363" s="8" t="str">
        <f t="shared" si="23"/>
        <v/>
      </c>
    </row>
    <row r="364" spans="6:10">
      <c r="F364" t="str">
        <f t="shared" si="21"/>
        <v/>
      </c>
      <c r="G364" t="str">
        <f t="shared" si="22"/>
        <v/>
      </c>
      <c r="H364" t="str">
        <f t="shared" si="20"/>
        <v/>
      </c>
      <c r="J364" s="8" t="str">
        <f t="shared" si="23"/>
        <v/>
      </c>
    </row>
    <row r="365" spans="6:10">
      <c r="F365" t="str">
        <f t="shared" si="21"/>
        <v/>
      </c>
      <c r="G365" t="str">
        <f t="shared" si="22"/>
        <v/>
      </c>
      <c r="H365" t="str">
        <f t="shared" si="20"/>
        <v/>
      </c>
      <c r="J365" s="8" t="str">
        <f t="shared" si="23"/>
        <v/>
      </c>
    </row>
    <row r="366" spans="6:10">
      <c r="F366" t="str">
        <f t="shared" si="21"/>
        <v/>
      </c>
      <c r="G366" t="str">
        <f t="shared" si="22"/>
        <v/>
      </c>
      <c r="H366" t="str">
        <f t="shared" si="20"/>
        <v/>
      </c>
      <c r="J366" s="8" t="str">
        <f t="shared" si="23"/>
        <v/>
      </c>
    </row>
    <row r="367" spans="6:10">
      <c r="F367" t="str">
        <f t="shared" si="21"/>
        <v/>
      </c>
      <c r="G367" t="str">
        <f t="shared" si="22"/>
        <v/>
      </c>
      <c r="H367" t="str">
        <f t="shared" si="20"/>
        <v/>
      </c>
      <c r="J367" s="8" t="str">
        <f t="shared" si="23"/>
        <v/>
      </c>
    </row>
    <row r="368" spans="6:10">
      <c r="F368" t="str">
        <f t="shared" si="21"/>
        <v/>
      </c>
      <c r="G368" t="str">
        <f t="shared" si="22"/>
        <v/>
      </c>
      <c r="H368" t="str">
        <f t="shared" si="20"/>
        <v/>
      </c>
      <c r="J368" s="8" t="str">
        <f t="shared" si="23"/>
        <v/>
      </c>
    </row>
    <row r="369" spans="6:10">
      <c r="F369" t="str">
        <f t="shared" si="21"/>
        <v/>
      </c>
      <c r="G369" t="str">
        <f t="shared" si="22"/>
        <v/>
      </c>
      <c r="H369" t="str">
        <f t="shared" si="20"/>
        <v/>
      </c>
      <c r="J369" s="8" t="str">
        <f t="shared" si="23"/>
        <v/>
      </c>
    </row>
    <row r="370" spans="6:10">
      <c r="F370" t="str">
        <f t="shared" si="21"/>
        <v/>
      </c>
      <c r="G370" t="str">
        <f t="shared" si="22"/>
        <v/>
      </c>
      <c r="H370" t="str">
        <f t="shared" si="20"/>
        <v/>
      </c>
      <c r="J370" s="8" t="str">
        <f t="shared" si="23"/>
        <v/>
      </c>
    </row>
    <row r="371" spans="6:10">
      <c r="F371" t="str">
        <f t="shared" si="21"/>
        <v/>
      </c>
      <c r="G371" t="str">
        <f t="shared" si="22"/>
        <v/>
      </c>
      <c r="H371" t="str">
        <f t="shared" si="20"/>
        <v/>
      </c>
      <c r="J371" s="8" t="str">
        <f t="shared" si="23"/>
        <v/>
      </c>
    </row>
    <row r="372" spans="6:10">
      <c r="F372" t="str">
        <f t="shared" si="21"/>
        <v/>
      </c>
      <c r="G372" t="str">
        <f t="shared" si="22"/>
        <v/>
      </c>
      <c r="H372" t="str">
        <f t="shared" si="20"/>
        <v/>
      </c>
      <c r="J372" s="8" t="str">
        <f t="shared" si="23"/>
        <v/>
      </c>
    </row>
    <row r="373" spans="6:10">
      <c r="F373" t="str">
        <f t="shared" si="21"/>
        <v/>
      </c>
      <c r="G373" t="str">
        <f t="shared" si="22"/>
        <v/>
      </c>
      <c r="H373" t="str">
        <f t="shared" si="20"/>
        <v/>
      </c>
      <c r="J373" s="8" t="str">
        <f t="shared" si="23"/>
        <v/>
      </c>
    </row>
    <row r="374" spans="6:10">
      <c r="F374" t="str">
        <f t="shared" si="21"/>
        <v/>
      </c>
      <c r="G374" t="str">
        <f t="shared" si="22"/>
        <v/>
      </c>
      <c r="H374" t="str">
        <f t="shared" si="20"/>
        <v/>
      </c>
      <c r="J374" s="8" t="str">
        <f t="shared" si="23"/>
        <v/>
      </c>
    </row>
    <row r="375" spans="6:10">
      <c r="F375" t="str">
        <f t="shared" si="21"/>
        <v/>
      </c>
      <c r="G375" t="str">
        <f t="shared" si="22"/>
        <v/>
      </c>
      <c r="H375" t="str">
        <f t="shared" si="20"/>
        <v/>
      </c>
      <c r="J375" s="8" t="str">
        <f t="shared" si="23"/>
        <v/>
      </c>
    </row>
    <row r="376" spans="6:10">
      <c r="F376" t="str">
        <f t="shared" si="21"/>
        <v/>
      </c>
      <c r="G376" t="str">
        <f t="shared" si="22"/>
        <v/>
      </c>
      <c r="H376" t="str">
        <f t="shared" si="20"/>
        <v/>
      </c>
      <c r="J376" s="8" t="str">
        <f t="shared" si="23"/>
        <v/>
      </c>
    </row>
    <row r="377" spans="6:10">
      <c r="F377" t="str">
        <f t="shared" si="21"/>
        <v/>
      </c>
      <c r="G377" t="str">
        <f t="shared" si="22"/>
        <v/>
      </c>
      <c r="H377" t="str">
        <f t="shared" si="20"/>
        <v/>
      </c>
      <c r="J377" s="8" t="str">
        <f t="shared" si="23"/>
        <v/>
      </c>
    </row>
    <row r="378" spans="6:10">
      <c r="F378" t="str">
        <f t="shared" si="21"/>
        <v/>
      </c>
      <c r="G378" t="str">
        <f t="shared" si="22"/>
        <v/>
      </c>
      <c r="H378" t="str">
        <f t="shared" si="20"/>
        <v/>
      </c>
      <c r="J378" s="8" t="str">
        <f t="shared" si="23"/>
        <v/>
      </c>
    </row>
    <row r="379" spans="6:10">
      <c r="F379" t="str">
        <f t="shared" si="21"/>
        <v/>
      </c>
      <c r="G379" t="str">
        <f t="shared" si="22"/>
        <v/>
      </c>
      <c r="H379" t="str">
        <f t="shared" si="20"/>
        <v/>
      </c>
      <c r="J379" s="8" t="str">
        <f t="shared" si="23"/>
        <v/>
      </c>
    </row>
    <row r="380" spans="6:10">
      <c r="F380" t="str">
        <f t="shared" si="21"/>
        <v/>
      </c>
      <c r="G380" t="str">
        <f t="shared" si="22"/>
        <v/>
      </c>
      <c r="H380" t="str">
        <f t="shared" si="20"/>
        <v/>
      </c>
      <c r="J380" s="8" t="str">
        <f t="shared" si="23"/>
        <v/>
      </c>
    </row>
    <row r="381" spans="6:10">
      <c r="F381" t="str">
        <f t="shared" si="21"/>
        <v/>
      </c>
      <c r="G381" t="str">
        <f t="shared" si="22"/>
        <v/>
      </c>
      <c r="H381" t="str">
        <f t="shared" si="20"/>
        <v/>
      </c>
      <c r="J381" s="8" t="str">
        <f t="shared" si="23"/>
        <v/>
      </c>
    </row>
    <row r="382" spans="6:10">
      <c r="F382" t="str">
        <f t="shared" si="21"/>
        <v/>
      </c>
      <c r="G382" t="str">
        <f t="shared" si="22"/>
        <v/>
      </c>
      <c r="H382" t="str">
        <f t="shared" si="20"/>
        <v/>
      </c>
      <c r="J382" s="8" t="str">
        <f t="shared" si="23"/>
        <v/>
      </c>
    </row>
    <row r="383" spans="6:10">
      <c r="F383" t="str">
        <f t="shared" si="21"/>
        <v/>
      </c>
      <c r="G383" t="str">
        <f t="shared" si="22"/>
        <v/>
      </c>
      <c r="H383" t="str">
        <f t="shared" si="20"/>
        <v/>
      </c>
      <c r="J383" s="8" t="str">
        <f t="shared" si="23"/>
        <v/>
      </c>
    </row>
    <row r="384" spans="6:10">
      <c r="F384" t="str">
        <f t="shared" si="21"/>
        <v/>
      </c>
      <c r="G384" t="str">
        <f t="shared" si="22"/>
        <v/>
      </c>
      <c r="H384" t="str">
        <f t="shared" si="20"/>
        <v/>
      </c>
      <c r="J384" s="8" t="str">
        <f t="shared" si="23"/>
        <v/>
      </c>
    </row>
    <row r="385" spans="6:10">
      <c r="F385" t="str">
        <f t="shared" si="21"/>
        <v/>
      </c>
      <c r="G385" t="str">
        <f t="shared" si="22"/>
        <v/>
      </c>
      <c r="H385" t="str">
        <f t="shared" si="20"/>
        <v/>
      </c>
      <c r="J385" s="8" t="str">
        <f t="shared" si="23"/>
        <v/>
      </c>
    </row>
    <row r="386" spans="6:10">
      <c r="F386" t="str">
        <f t="shared" si="21"/>
        <v/>
      </c>
      <c r="G386" t="str">
        <f t="shared" si="22"/>
        <v/>
      </c>
      <c r="H386" t="str">
        <f t="shared" si="20"/>
        <v/>
      </c>
      <c r="J386" s="8" t="str">
        <f t="shared" si="23"/>
        <v/>
      </c>
    </row>
    <row r="387" spans="6:10">
      <c r="F387" t="str">
        <f t="shared" si="21"/>
        <v/>
      </c>
      <c r="G387" t="str">
        <f t="shared" si="22"/>
        <v/>
      </c>
      <c r="H387" t="str">
        <f t="shared" si="20"/>
        <v/>
      </c>
      <c r="J387" s="8" t="str">
        <f t="shared" si="23"/>
        <v/>
      </c>
    </row>
    <row r="388" spans="6:10">
      <c r="F388" t="str">
        <f t="shared" si="21"/>
        <v/>
      </c>
      <c r="G388" t="str">
        <f t="shared" si="22"/>
        <v/>
      </c>
      <c r="H388" t="str">
        <f t="shared" si="20"/>
        <v/>
      </c>
      <c r="J388" s="8" t="str">
        <f t="shared" si="23"/>
        <v/>
      </c>
    </row>
    <row r="389" spans="6:10">
      <c r="F389" t="str">
        <f t="shared" si="21"/>
        <v/>
      </c>
      <c r="G389" t="str">
        <f t="shared" si="22"/>
        <v/>
      </c>
      <c r="H389" t="str">
        <f t="shared" si="20"/>
        <v/>
      </c>
      <c r="J389" s="8" t="str">
        <f t="shared" si="23"/>
        <v/>
      </c>
    </row>
    <row r="390" spans="6:10">
      <c r="F390" t="str">
        <f t="shared" si="21"/>
        <v/>
      </c>
      <c r="G390" t="str">
        <f t="shared" si="22"/>
        <v/>
      </c>
      <c r="H390" t="str">
        <f t="shared" si="20"/>
        <v/>
      </c>
      <c r="J390" s="8" t="str">
        <f t="shared" si="23"/>
        <v/>
      </c>
    </row>
    <row r="391" spans="6:10">
      <c r="F391" t="str">
        <f t="shared" si="21"/>
        <v/>
      </c>
      <c r="G391" t="str">
        <f t="shared" si="22"/>
        <v/>
      </c>
      <c r="H391" t="str">
        <f t="shared" ref="H391:H454" si="24">IF(ISBLANK(C391),"",IF(C391="ALI",IF(F391="B",7,IF(F391="M",10,15)),IF(C391="AIE",IF(F391="B",5,IF(F391="M",7,10)),IF(C391="SE",IF(F391="B",4,IF(F391="M",5,7)),IF(OR(C391="EE",C391="CE"),IF(F391="B",3,IF(F391="M",4,6)))))))</f>
        <v/>
      </c>
      <c r="J391" s="8" t="str">
        <f t="shared" si="23"/>
        <v/>
      </c>
    </row>
    <row r="392" spans="6:10">
      <c r="F392" t="str">
        <f t="shared" ref="F392:F455" si="25">IF(OR(ISBLANK(D392),ISBLANK(E392)),IF(OR(C392="ALI",C392="AIE"),"B",IF(ISBLANK(C392),"","M")),IF(C392="EE",IF(E392&gt;=3,IF(D392&gt;=5,"A","M"),IF(E392=2,IF(D392&gt;=16,"A",IF(D392&lt;=4,"B","M")),IF(D392&lt;=15,"B","M"))),IF(OR(C392="SE",C392="CE"),IF(E392&gt;=4,IF(D392&gt;=6,"A","M"),IF(E392&gt;=2,IF(D392&gt;=20,"A",IF(D392&lt;=5,"B","M")),IF(D392&lt;=19,"B","M"))),IF(OR(C392="ALI",C392="AIE"),IF(E392&gt;=6,IF(D392&gt;=20,"A","M"),IF(E392&gt;=2,IF(D392&gt;=51,"A",IF(D392&lt;=19,"B","M")),IF(D392&lt;=50,"B","M")))))))</f>
        <v/>
      </c>
      <c r="G392" t="str">
        <f t="shared" ref="G392:G455" si="26">IF($F392="B","Baixa",IF($F392="M","Média",IF($F392="","","Alta")))</f>
        <v/>
      </c>
      <c r="H392" t="str">
        <f t="shared" si="24"/>
        <v/>
      </c>
      <c r="J392" s="8" t="str">
        <f t="shared" ref="J392:J455" si="27">IF(H392="","",H392*I392)</f>
        <v/>
      </c>
    </row>
    <row r="393" spans="6:10">
      <c r="F393" t="str">
        <f t="shared" si="25"/>
        <v/>
      </c>
      <c r="G393" t="str">
        <f t="shared" si="26"/>
        <v/>
      </c>
      <c r="H393" t="str">
        <f t="shared" si="24"/>
        <v/>
      </c>
      <c r="J393" s="8" t="str">
        <f t="shared" si="27"/>
        <v/>
      </c>
    </row>
    <row r="394" spans="6:10">
      <c r="F394" t="str">
        <f t="shared" si="25"/>
        <v/>
      </c>
      <c r="G394" t="str">
        <f t="shared" si="26"/>
        <v/>
      </c>
      <c r="H394" t="str">
        <f t="shared" si="24"/>
        <v/>
      </c>
      <c r="J394" s="8" t="str">
        <f t="shared" si="27"/>
        <v/>
      </c>
    </row>
    <row r="395" spans="6:10">
      <c r="F395" t="str">
        <f t="shared" si="25"/>
        <v/>
      </c>
      <c r="G395" t="str">
        <f t="shared" si="26"/>
        <v/>
      </c>
      <c r="H395" t="str">
        <f t="shared" si="24"/>
        <v/>
      </c>
      <c r="J395" s="8" t="str">
        <f t="shared" si="27"/>
        <v/>
      </c>
    </row>
    <row r="396" spans="6:10">
      <c r="F396" t="str">
        <f t="shared" si="25"/>
        <v/>
      </c>
      <c r="G396" t="str">
        <f t="shared" si="26"/>
        <v/>
      </c>
      <c r="H396" t="str">
        <f t="shared" si="24"/>
        <v/>
      </c>
      <c r="J396" s="8" t="str">
        <f t="shared" si="27"/>
        <v/>
      </c>
    </row>
    <row r="397" spans="6:10">
      <c r="F397" t="str">
        <f t="shared" si="25"/>
        <v/>
      </c>
      <c r="G397" t="str">
        <f t="shared" si="26"/>
        <v/>
      </c>
      <c r="H397" t="str">
        <f t="shared" si="24"/>
        <v/>
      </c>
      <c r="J397" s="8" t="str">
        <f t="shared" si="27"/>
        <v/>
      </c>
    </row>
    <row r="398" spans="6:10">
      <c r="F398" t="str">
        <f t="shared" si="25"/>
        <v/>
      </c>
      <c r="G398" t="str">
        <f t="shared" si="26"/>
        <v/>
      </c>
      <c r="H398" t="str">
        <f t="shared" si="24"/>
        <v/>
      </c>
      <c r="J398" s="8" t="str">
        <f t="shared" si="27"/>
        <v/>
      </c>
    </row>
    <row r="399" spans="6:10">
      <c r="F399" t="str">
        <f t="shared" si="25"/>
        <v/>
      </c>
      <c r="G399" t="str">
        <f t="shared" si="26"/>
        <v/>
      </c>
      <c r="H399" t="str">
        <f t="shared" si="24"/>
        <v/>
      </c>
      <c r="J399" s="8" t="str">
        <f t="shared" si="27"/>
        <v/>
      </c>
    </row>
    <row r="400" spans="6:10">
      <c r="F400" t="str">
        <f t="shared" si="25"/>
        <v/>
      </c>
      <c r="G400" t="str">
        <f t="shared" si="26"/>
        <v/>
      </c>
      <c r="H400" t="str">
        <f t="shared" si="24"/>
        <v/>
      </c>
      <c r="J400" s="8" t="str">
        <f t="shared" si="27"/>
        <v/>
      </c>
    </row>
    <row r="401" spans="6:10">
      <c r="F401" t="str">
        <f t="shared" si="25"/>
        <v/>
      </c>
      <c r="G401" t="str">
        <f t="shared" si="26"/>
        <v/>
      </c>
      <c r="H401" t="str">
        <f t="shared" si="24"/>
        <v/>
      </c>
      <c r="J401" s="8" t="str">
        <f t="shared" si="27"/>
        <v/>
      </c>
    </row>
    <row r="402" spans="6:10">
      <c r="F402" t="str">
        <f t="shared" si="25"/>
        <v/>
      </c>
      <c r="G402" t="str">
        <f t="shared" si="26"/>
        <v/>
      </c>
      <c r="H402" t="str">
        <f t="shared" si="24"/>
        <v/>
      </c>
      <c r="J402" s="8" t="str">
        <f t="shared" si="27"/>
        <v/>
      </c>
    </row>
    <row r="403" spans="6:10">
      <c r="F403" t="str">
        <f t="shared" si="25"/>
        <v/>
      </c>
      <c r="G403" t="str">
        <f t="shared" si="26"/>
        <v/>
      </c>
      <c r="H403" t="str">
        <f t="shared" si="24"/>
        <v/>
      </c>
      <c r="J403" s="8" t="str">
        <f t="shared" si="27"/>
        <v/>
      </c>
    </row>
    <row r="404" spans="6:10">
      <c r="F404" t="str">
        <f t="shared" si="25"/>
        <v/>
      </c>
      <c r="G404" t="str">
        <f t="shared" si="26"/>
        <v/>
      </c>
      <c r="H404" t="str">
        <f t="shared" si="24"/>
        <v/>
      </c>
      <c r="J404" s="8" t="str">
        <f t="shared" si="27"/>
        <v/>
      </c>
    </row>
    <row r="405" spans="6:10">
      <c r="F405" t="str">
        <f t="shared" si="25"/>
        <v/>
      </c>
      <c r="G405" t="str">
        <f t="shared" si="26"/>
        <v/>
      </c>
      <c r="H405" t="str">
        <f t="shared" si="24"/>
        <v/>
      </c>
      <c r="J405" s="8" t="str">
        <f t="shared" si="27"/>
        <v/>
      </c>
    </row>
    <row r="406" spans="6:10">
      <c r="F406" t="str">
        <f t="shared" si="25"/>
        <v/>
      </c>
      <c r="G406" t="str">
        <f t="shared" si="26"/>
        <v/>
      </c>
      <c r="H406" t="str">
        <f t="shared" si="24"/>
        <v/>
      </c>
      <c r="J406" s="8" t="str">
        <f t="shared" si="27"/>
        <v/>
      </c>
    </row>
    <row r="407" spans="6:10">
      <c r="F407" t="str">
        <f t="shared" si="25"/>
        <v/>
      </c>
      <c r="G407" t="str">
        <f t="shared" si="26"/>
        <v/>
      </c>
      <c r="H407" t="str">
        <f t="shared" si="24"/>
        <v/>
      </c>
      <c r="J407" s="8" t="str">
        <f t="shared" si="27"/>
        <v/>
      </c>
    </row>
    <row r="408" spans="6:10">
      <c r="F408" t="str">
        <f t="shared" si="25"/>
        <v/>
      </c>
      <c r="G408" t="str">
        <f t="shared" si="26"/>
        <v/>
      </c>
      <c r="H408" t="str">
        <f t="shared" si="24"/>
        <v/>
      </c>
      <c r="J408" s="8" t="str">
        <f t="shared" si="27"/>
        <v/>
      </c>
    </row>
    <row r="409" spans="6:10">
      <c r="F409" t="str">
        <f t="shared" si="25"/>
        <v/>
      </c>
      <c r="G409" t="str">
        <f t="shared" si="26"/>
        <v/>
      </c>
      <c r="H409" t="str">
        <f t="shared" si="24"/>
        <v/>
      </c>
      <c r="J409" s="8" t="str">
        <f t="shared" si="27"/>
        <v/>
      </c>
    </row>
    <row r="410" spans="6:10">
      <c r="F410" t="str">
        <f t="shared" si="25"/>
        <v/>
      </c>
      <c r="G410" t="str">
        <f t="shared" si="26"/>
        <v/>
      </c>
      <c r="H410" t="str">
        <f t="shared" si="24"/>
        <v/>
      </c>
      <c r="J410" s="8" t="str">
        <f t="shared" si="27"/>
        <v/>
      </c>
    </row>
    <row r="411" spans="6:10">
      <c r="F411" t="str">
        <f t="shared" si="25"/>
        <v/>
      </c>
      <c r="G411" t="str">
        <f t="shared" si="26"/>
        <v/>
      </c>
      <c r="H411" t="str">
        <f t="shared" si="24"/>
        <v/>
      </c>
      <c r="J411" s="8" t="str">
        <f t="shared" si="27"/>
        <v/>
      </c>
    </row>
    <row r="412" spans="6:10">
      <c r="F412" t="str">
        <f t="shared" si="25"/>
        <v/>
      </c>
      <c r="G412" t="str">
        <f t="shared" si="26"/>
        <v/>
      </c>
      <c r="H412" t="str">
        <f t="shared" si="24"/>
        <v/>
      </c>
      <c r="J412" s="8" t="str">
        <f t="shared" si="27"/>
        <v/>
      </c>
    </row>
    <row r="413" spans="6:10">
      <c r="F413" t="str">
        <f t="shared" si="25"/>
        <v/>
      </c>
      <c r="G413" t="str">
        <f t="shared" si="26"/>
        <v/>
      </c>
      <c r="H413" t="str">
        <f t="shared" si="24"/>
        <v/>
      </c>
      <c r="J413" s="8" t="str">
        <f t="shared" si="27"/>
        <v/>
      </c>
    </row>
    <row r="414" spans="6:10">
      <c r="F414" t="str">
        <f t="shared" si="25"/>
        <v/>
      </c>
      <c r="G414" t="str">
        <f t="shared" si="26"/>
        <v/>
      </c>
      <c r="H414" t="str">
        <f t="shared" si="24"/>
        <v/>
      </c>
      <c r="J414" s="8" t="str">
        <f t="shared" si="27"/>
        <v/>
      </c>
    </row>
    <row r="415" spans="6:10">
      <c r="F415" t="str">
        <f t="shared" si="25"/>
        <v/>
      </c>
      <c r="G415" t="str">
        <f t="shared" si="26"/>
        <v/>
      </c>
      <c r="H415" t="str">
        <f t="shared" si="24"/>
        <v/>
      </c>
      <c r="J415" s="8" t="str">
        <f t="shared" si="27"/>
        <v/>
      </c>
    </row>
    <row r="416" spans="6:10">
      <c r="F416" t="str">
        <f t="shared" si="25"/>
        <v/>
      </c>
      <c r="G416" t="str">
        <f t="shared" si="26"/>
        <v/>
      </c>
      <c r="H416" t="str">
        <f t="shared" si="24"/>
        <v/>
      </c>
      <c r="J416" s="8" t="str">
        <f t="shared" si="27"/>
        <v/>
      </c>
    </row>
    <row r="417" spans="6:10">
      <c r="F417" t="str">
        <f t="shared" si="25"/>
        <v/>
      </c>
      <c r="G417" t="str">
        <f t="shared" si="26"/>
        <v/>
      </c>
      <c r="H417" t="str">
        <f t="shared" si="24"/>
        <v/>
      </c>
      <c r="J417" s="8" t="str">
        <f t="shared" si="27"/>
        <v/>
      </c>
    </row>
    <row r="418" spans="6:10">
      <c r="F418" t="str">
        <f t="shared" si="25"/>
        <v/>
      </c>
      <c r="G418" t="str">
        <f t="shared" si="26"/>
        <v/>
      </c>
      <c r="H418" t="str">
        <f t="shared" si="24"/>
        <v/>
      </c>
      <c r="J418" s="8" t="str">
        <f t="shared" si="27"/>
        <v/>
      </c>
    </row>
    <row r="419" spans="6:10">
      <c r="F419" t="str">
        <f t="shared" si="25"/>
        <v/>
      </c>
      <c r="G419" t="str">
        <f t="shared" si="26"/>
        <v/>
      </c>
      <c r="H419" t="str">
        <f t="shared" si="24"/>
        <v/>
      </c>
      <c r="J419" s="8" t="str">
        <f t="shared" si="27"/>
        <v/>
      </c>
    </row>
    <row r="420" spans="6:10">
      <c r="F420" t="str">
        <f t="shared" si="25"/>
        <v/>
      </c>
      <c r="G420" t="str">
        <f t="shared" si="26"/>
        <v/>
      </c>
      <c r="H420" t="str">
        <f t="shared" si="24"/>
        <v/>
      </c>
      <c r="J420" s="8" t="str">
        <f t="shared" si="27"/>
        <v/>
      </c>
    </row>
    <row r="421" spans="6:10">
      <c r="F421" t="str">
        <f t="shared" si="25"/>
        <v/>
      </c>
      <c r="G421" t="str">
        <f t="shared" si="26"/>
        <v/>
      </c>
      <c r="H421" t="str">
        <f t="shared" si="24"/>
        <v/>
      </c>
      <c r="J421" s="8" t="str">
        <f t="shared" si="27"/>
        <v/>
      </c>
    </row>
    <row r="422" spans="6:10">
      <c r="F422" t="str">
        <f t="shared" si="25"/>
        <v/>
      </c>
      <c r="G422" t="str">
        <f t="shared" si="26"/>
        <v/>
      </c>
      <c r="H422" t="str">
        <f t="shared" si="24"/>
        <v/>
      </c>
      <c r="J422" s="8" t="str">
        <f t="shared" si="27"/>
        <v/>
      </c>
    </row>
    <row r="423" spans="6:10">
      <c r="F423" t="str">
        <f t="shared" si="25"/>
        <v/>
      </c>
      <c r="G423" t="str">
        <f t="shared" si="26"/>
        <v/>
      </c>
      <c r="H423" t="str">
        <f t="shared" si="24"/>
        <v/>
      </c>
      <c r="J423" s="8" t="str">
        <f t="shared" si="27"/>
        <v/>
      </c>
    </row>
    <row r="424" spans="6:10">
      <c r="F424" t="str">
        <f t="shared" si="25"/>
        <v/>
      </c>
      <c r="G424" t="str">
        <f t="shared" si="26"/>
        <v/>
      </c>
      <c r="H424" t="str">
        <f t="shared" si="24"/>
        <v/>
      </c>
      <c r="J424" s="8" t="str">
        <f t="shared" si="27"/>
        <v/>
      </c>
    </row>
    <row r="425" spans="6:10">
      <c r="F425" t="str">
        <f t="shared" si="25"/>
        <v/>
      </c>
      <c r="G425" t="str">
        <f t="shared" si="26"/>
        <v/>
      </c>
      <c r="H425" t="str">
        <f t="shared" si="24"/>
        <v/>
      </c>
      <c r="J425" s="8" t="str">
        <f t="shared" si="27"/>
        <v/>
      </c>
    </row>
    <row r="426" spans="6:10">
      <c r="F426" t="str">
        <f t="shared" si="25"/>
        <v/>
      </c>
      <c r="G426" t="str">
        <f t="shared" si="26"/>
        <v/>
      </c>
      <c r="H426" t="str">
        <f t="shared" si="24"/>
        <v/>
      </c>
      <c r="J426" s="8" t="str">
        <f t="shared" si="27"/>
        <v/>
      </c>
    </row>
    <row r="427" spans="6:10">
      <c r="F427" t="str">
        <f t="shared" si="25"/>
        <v/>
      </c>
      <c r="G427" t="str">
        <f t="shared" si="26"/>
        <v/>
      </c>
      <c r="H427" t="str">
        <f t="shared" si="24"/>
        <v/>
      </c>
      <c r="J427" s="8" t="str">
        <f t="shared" si="27"/>
        <v/>
      </c>
    </row>
    <row r="428" spans="6:10">
      <c r="F428" t="str">
        <f t="shared" si="25"/>
        <v/>
      </c>
      <c r="G428" t="str">
        <f t="shared" si="26"/>
        <v/>
      </c>
      <c r="H428" t="str">
        <f t="shared" si="24"/>
        <v/>
      </c>
      <c r="J428" s="8" t="str">
        <f t="shared" si="27"/>
        <v/>
      </c>
    </row>
    <row r="429" spans="6:10">
      <c r="F429" t="str">
        <f t="shared" si="25"/>
        <v/>
      </c>
      <c r="G429" t="str">
        <f t="shared" si="26"/>
        <v/>
      </c>
      <c r="H429" t="str">
        <f t="shared" si="24"/>
        <v/>
      </c>
      <c r="J429" s="8" t="str">
        <f t="shared" si="27"/>
        <v/>
      </c>
    </row>
    <row r="430" spans="6:10">
      <c r="F430" t="str">
        <f t="shared" si="25"/>
        <v/>
      </c>
      <c r="G430" t="str">
        <f t="shared" si="26"/>
        <v/>
      </c>
      <c r="H430" t="str">
        <f t="shared" si="24"/>
        <v/>
      </c>
      <c r="J430" s="8" t="str">
        <f t="shared" si="27"/>
        <v/>
      </c>
    </row>
    <row r="431" spans="6:10">
      <c r="F431" t="str">
        <f t="shared" si="25"/>
        <v/>
      </c>
      <c r="G431" t="str">
        <f t="shared" si="26"/>
        <v/>
      </c>
      <c r="H431" t="str">
        <f t="shared" si="24"/>
        <v/>
      </c>
      <c r="J431" s="8" t="str">
        <f t="shared" si="27"/>
        <v/>
      </c>
    </row>
    <row r="432" spans="6:10">
      <c r="F432" t="str">
        <f t="shared" si="25"/>
        <v/>
      </c>
      <c r="G432" t="str">
        <f t="shared" si="26"/>
        <v/>
      </c>
      <c r="H432" t="str">
        <f t="shared" si="24"/>
        <v/>
      </c>
      <c r="J432" s="8" t="str">
        <f t="shared" si="27"/>
        <v/>
      </c>
    </row>
    <row r="433" spans="6:10">
      <c r="F433" t="str">
        <f t="shared" si="25"/>
        <v/>
      </c>
      <c r="G433" t="str">
        <f t="shared" si="26"/>
        <v/>
      </c>
      <c r="H433" t="str">
        <f t="shared" si="24"/>
        <v/>
      </c>
      <c r="J433" s="8" t="str">
        <f t="shared" si="27"/>
        <v/>
      </c>
    </row>
    <row r="434" spans="6:10">
      <c r="F434" t="str">
        <f t="shared" si="25"/>
        <v/>
      </c>
      <c r="G434" t="str">
        <f t="shared" si="26"/>
        <v/>
      </c>
      <c r="H434" t="str">
        <f t="shared" si="24"/>
        <v/>
      </c>
      <c r="J434" s="8" t="str">
        <f t="shared" si="27"/>
        <v/>
      </c>
    </row>
    <row r="435" spans="6:10">
      <c r="F435" t="str">
        <f t="shared" si="25"/>
        <v/>
      </c>
      <c r="G435" t="str">
        <f t="shared" si="26"/>
        <v/>
      </c>
      <c r="H435" t="str">
        <f t="shared" si="24"/>
        <v/>
      </c>
      <c r="J435" s="8" t="str">
        <f t="shared" si="27"/>
        <v/>
      </c>
    </row>
    <row r="436" spans="6:10">
      <c r="F436" t="str">
        <f t="shared" si="25"/>
        <v/>
      </c>
      <c r="G436" t="str">
        <f t="shared" si="26"/>
        <v/>
      </c>
      <c r="H436" t="str">
        <f t="shared" si="24"/>
        <v/>
      </c>
      <c r="J436" s="8" t="str">
        <f t="shared" si="27"/>
        <v/>
      </c>
    </row>
    <row r="437" spans="6:10">
      <c r="F437" t="str">
        <f t="shared" si="25"/>
        <v/>
      </c>
      <c r="G437" t="str">
        <f t="shared" si="26"/>
        <v/>
      </c>
      <c r="H437" t="str">
        <f t="shared" si="24"/>
        <v/>
      </c>
      <c r="J437" s="8" t="str">
        <f t="shared" si="27"/>
        <v/>
      </c>
    </row>
    <row r="438" spans="6:10">
      <c r="F438" t="str">
        <f t="shared" si="25"/>
        <v/>
      </c>
      <c r="G438" t="str">
        <f t="shared" si="26"/>
        <v/>
      </c>
      <c r="H438" t="str">
        <f t="shared" si="24"/>
        <v/>
      </c>
      <c r="J438" s="8" t="str">
        <f t="shared" si="27"/>
        <v/>
      </c>
    </row>
    <row r="439" spans="6:10">
      <c r="F439" t="str">
        <f t="shared" si="25"/>
        <v/>
      </c>
      <c r="G439" t="str">
        <f t="shared" si="26"/>
        <v/>
      </c>
      <c r="H439" t="str">
        <f t="shared" si="24"/>
        <v/>
      </c>
      <c r="J439" s="8" t="str">
        <f t="shared" si="27"/>
        <v/>
      </c>
    </row>
    <row r="440" spans="6:10">
      <c r="F440" t="str">
        <f t="shared" si="25"/>
        <v/>
      </c>
      <c r="G440" t="str">
        <f t="shared" si="26"/>
        <v/>
      </c>
      <c r="H440" t="str">
        <f t="shared" si="24"/>
        <v/>
      </c>
      <c r="J440" s="8" t="str">
        <f t="shared" si="27"/>
        <v/>
      </c>
    </row>
    <row r="441" spans="6:10">
      <c r="F441" t="str">
        <f t="shared" si="25"/>
        <v/>
      </c>
      <c r="G441" t="str">
        <f t="shared" si="26"/>
        <v/>
      </c>
      <c r="H441" t="str">
        <f t="shared" si="24"/>
        <v/>
      </c>
      <c r="J441" s="8" t="str">
        <f t="shared" si="27"/>
        <v/>
      </c>
    </row>
    <row r="442" spans="6:10">
      <c r="F442" t="str">
        <f t="shared" si="25"/>
        <v/>
      </c>
      <c r="G442" t="str">
        <f t="shared" si="26"/>
        <v/>
      </c>
      <c r="H442" t="str">
        <f t="shared" si="24"/>
        <v/>
      </c>
      <c r="J442" s="8" t="str">
        <f t="shared" si="27"/>
        <v/>
      </c>
    </row>
    <row r="443" spans="6:10">
      <c r="F443" t="str">
        <f t="shared" si="25"/>
        <v/>
      </c>
      <c r="G443" t="str">
        <f t="shared" si="26"/>
        <v/>
      </c>
      <c r="H443" t="str">
        <f t="shared" si="24"/>
        <v/>
      </c>
      <c r="J443" s="8" t="str">
        <f t="shared" si="27"/>
        <v/>
      </c>
    </row>
    <row r="444" spans="6:10">
      <c r="F444" t="str">
        <f t="shared" si="25"/>
        <v/>
      </c>
      <c r="G444" t="str">
        <f t="shared" si="26"/>
        <v/>
      </c>
      <c r="H444" t="str">
        <f t="shared" si="24"/>
        <v/>
      </c>
      <c r="J444" s="8" t="str">
        <f t="shared" si="27"/>
        <v/>
      </c>
    </row>
    <row r="445" spans="6:10">
      <c r="F445" t="str">
        <f t="shared" si="25"/>
        <v/>
      </c>
      <c r="G445" t="str">
        <f t="shared" si="26"/>
        <v/>
      </c>
      <c r="H445" t="str">
        <f t="shared" si="24"/>
        <v/>
      </c>
      <c r="J445" s="8" t="str">
        <f t="shared" si="27"/>
        <v/>
      </c>
    </row>
    <row r="446" spans="6:10">
      <c r="F446" t="str">
        <f t="shared" si="25"/>
        <v/>
      </c>
      <c r="G446" t="str">
        <f t="shared" si="26"/>
        <v/>
      </c>
      <c r="H446" t="str">
        <f t="shared" si="24"/>
        <v/>
      </c>
      <c r="J446" s="8" t="str">
        <f t="shared" si="27"/>
        <v/>
      </c>
    </row>
    <row r="447" spans="6:10">
      <c r="F447" t="str">
        <f t="shared" si="25"/>
        <v/>
      </c>
      <c r="G447" t="str">
        <f t="shared" si="26"/>
        <v/>
      </c>
      <c r="H447" t="str">
        <f t="shared" si="24"/>
        <v/>
      </c>
      <c r="J447" s="8" t="str">
        <f t="shared" si="27"/>
        <v/>
      </c>
    </row>
    <row r="448" spans="6:10">
      <c r="F448" t="str">
        <f t="shared" si="25"/>
        <v/>
      </c>
      <c r="G448" t="str">
        <f t="shared" si="26"/>
        <v/>
      </c>
      <c r="H448" t="str">
        <f t="shared" si="24"/>
        <v/>
      </c>
      <c r="J448" s="8" t="str">
        <f t="shared" si="27"/>
        <v/>
      </c>
    </row>
    <row r="449" spans="6:10">
      <c r="F449" t="str">
        <f t="shared" si="25"/>
        <v/>
      </c>
      <c r="G449" t="str">
        <f t="shared" si="26"/>
        <v/>
      </c>
      <c r="H449" t="str">
        <f t="shared" si="24"/>
        <v/>
      </c>
      <c r="J449" s="8" t="str">
        <f t="shared" si="27"/>
        <v/>
      </c>
    </row>
    <row r="450" spans="6:10">
      <c r="F450" t="str">
        <f t="shared" si="25"/>
        <v/>
      </c>
      <c r="G450" t="str">
        <f t="shared" si="26"/>
        <v/>
      </c>
      <c r="H450" t="str">
        <f t="shared" si="24"/>
        <v/>
      </c>
      <c r="J450" s="8" t="str">
        <f t="shared" si="27"/>
        <v/>
      </c>
    </row>
    <row r="451" spans="6:10">
      <c r="F451" t="str">
        <f t="shared" si="25"/>
        <v/>
      </c>
      <c r="G451" t="str">
        <f t="shared" si="26"/>
        <v/>
      </c>
      <c r="H451" t="str">
        <f t="shared" si="24"/>
        <v/>
      </c>
      <c r="J451" s="8" t="str">
        <f t="shared" si="27"/>
        <v/>
      </c>
    </row>
    <row r="452" spans="6:10">
      <c r="F452" t="str">
        <f t="shared" si="25"/>
        <v/>
      </c>
      <c r="G452" t="str">
        <f t="shared" si="26"/>
        <v/>
      </c>
      <c r="H452" t="str">
        <f t="shared" si="24"/>
        <v/>
      </c>
      <c r="J452" s="8" t="str">
        <f t="shared" si="27"/>
        <v/>
      </c>
    </row>
    <row r="453" spans="6:10">
      <c r="F453" t="str">
        <f t="shared" si="25"/>
        <v/>
      </c>
      <c r="G453" t="str">
        <f t="shared" si="26"/>
        <v/>
      </c>
      <c r="H453" t="str">
        <f t="shared" si="24"/>
        <v/>
      </c>
      <c r="J453" s="8" t="str">
        <f t="shared" si="27"/>
        <v/>
      </c>
    </row>
    <row r="454" spans="6:10">
      <c r="F454" t="str">
        <f t="shared" si="25"/>
        <v/>
      </c>
      <c r="G454" t="str">
        <f t="shared" si="26"/>
        <v/>
      </c>
      <c r="H454" t="str">
        <f t="shared" si="24"/>
        <v/>
      </c>
      <c r="J454" s="8" t="str">
        <f t="shared" si="27"/>
        <v/>
      </c>
    </row>
    <row r="455" spans="6:10">
      <c r="F455" t="str">
        <f t="shared" si="25"/>
        <v/>
      </c>
      <c r="G455" t="str">
        <f t="shared" si="26"/>
        <v/>
      </c>
      <c r="H455" t="str">
        <f t="shared" ref="H455:H512" si="28">IF(ISBLANK(C455),"",IF(C455="ALI",IF(F455="B",7,IF(F455="M",10,15)),IF(C455="AIE",IF(F455="B",5,IF(F455="M",7,10)),IF(C455="SE",IF(F455="B",4,IF(F455="M",5,7)),IF(OR(C455="EE",C455="CE"),IF(F455="B",3,IF(F455="M",4,6)))))))</f>
        <v/>
      </c>
      <c r="J455" s="8" t="str">
        <f t="shared" si="27"/>
        <v/>
      </c>
    </row>
    <row r="456" spans="6:10">
      <c r="F456" t="str">
        <f t="shared" ref="F456:F512" si="29">IF(OR(ISBLANK(D456),ISBLANK(E456)),IF(OR(C456="ALI",C456="AIE"),"B",IF(ISBLANK(C456),"","M")),IF(C456="EE",IF(E456&gt;=3,IF(D456&gt;=5,"A","M"),IF(E456=2,IF(D456&gt;=16,"A",IF(D456&lt;=4,"B","M")),IF(D456&lt;=15,"B","M"))),IF(OR(C456="SE",C456="CE"),IF(E456&gt;=4,IF(D456&gt;=6,"A","M"),IF(E456&gt;=2,IF(D456&gt;=20,"A",IF(D456&lt;=5,"B","M")),IF(D456&lt;=19,"B","M"))),IF(OR(C456="ALI",C456="AIE"),IF(E456&gt;=6,IF(D456&gt;=20,"A","M"),IF(E456&gt;=2,IF(D456&gt;=51,"A",IF(D456&lt;=19,"B","M")),IF(D456&lt;=50,"B","M")))))))</f>
        <v/>
      </c>
      <c r="G456" t="str">
        <f t="shared" ref="G456:G512" si="30">IF($F456="B","Baixa",IF($F456="M","Média",IF($F456="","","Alta")))</f>
        <v/>
      </c>
      <c r="H456" t="str">
        <f t="shared" si="28"/>
        <v/>
      </c>
      <c r="J456" s="8" t="str">
        <f t="shared" ref="J456:J512" si="31">IF(H456="","",H456*I456)</f>
        <v/>
      </c>
    </row>
    <row r="457" spans="6:10">
      <c r="F457" t="str">
        <f t="shared" si="29"/>
        <v/>
      </c>
      <c r="G457" t="str">
        <f t="shared" si="30"/>
        <v/>
      </c>
      <c r="H457" t="str">
        <f t="shared" si="28"/>
        <v/>
      </c>
      <c r="J457" s="8" t="str">
        <f t="shared" si="31"/>
        <v/>
      </c>
    </row>
    <row r="458" spans="6:10">
      <c r="F458" t="str">
        <f t="shared" si="29"/>
        <v/>
      </c>
      <c r="G458" t="str">
        <f t="shared" si="30"/>
        <v/>
      </c>
      <c r="H458" t="str">
        <f t="shared" si="28"/>
        <v/>
      </c>
      <c r="J458" s="8" t="str">
        <f t="shared" si="31"/>
        <v/>
      </c>
    </row>
    <row r="459" spans="6:10">
      <c r="F459" t="str">
        <f t="shared" si="29"/>
        <v/>
      </c>
      <c r="G459" t="str">
        <f t="shared" si="30"/>
        <v/>
      </c>
      <c r="H459" t="str">
        <f t="shared" si="28"/>
        <v/>
      </c>
      <c r="J459" s="8" t="str">
        <f t="shared" si="31"/>
        <v/>
      </c>
    </row>
    <row r="460" spans="6:10">
      <c r="F460" t="str">
        <f t="shared" si="29"/>
        <v/>
      </c>
      <c r="G460" t="str">
        <f t="shared" si="30"/>
        <v/>
      </c>
      <c r="H460" t="str">
        <f t="shared" si="28"/>
        <v/>
      </c>
      <c r="J460" s="8" t="str">
        <f t="shared" si="31"/>
        <v/>
      </c>
    </row>
    <row r="461" spans="6:10">
      <c r="F461" t="str">
        <f t="shared" si="29"/>
        <v/>
      </c>
      <c r="G461" t="str">
        <f t="shared" si="30"/>
        <v/>
      </c>
      <c r="H461" t="str">
        <f t="shared" si="28"/>
        <v/>
      </c>
      <c r="J461" s="8" t="str">
        <f t="shared" si="31"/>
        <v/>
      </c>
    </row>
    <row r="462" spans="6:10">
      <c r="F462" t="str">
        <f t="shared" si="29"/>
        <v/>
      </c>
      <c r="G462" t="str">
        <f t="shared" si="30"/>
        <v/>
      </c>
      <c r="H462" t="str">
        <f t="shared" si="28"/>
        <v/>
      </c>
      <c r="J462" s="8" t="str">
        <f t="shared" si="31"/>
        <v/>
      </c>
    </row>
    <row r="463" spans="6:10">
      <c r="F463" t="str">
        <f t="shared" si="29"/>
        <v/>
      </c>
      <c r="G463" t="str">
        <f t="shared" si="30"/>
        <v/>
      </c>
      <c r="H463" t="str">
        <f t="shared" si="28"/>
        <v/>
      </c>
      <c r="J463" s="8" t="str">
        <f t="shared" si="31"/>
        <v/>
      </c>
    </row>
    <row r="464" spans="6:10">
      <c r="F464" t="str">
        <f t="shared" si="29"/>
        <v/>
      </c>
      <c r="G464" t="str">
        <f t="shared" si="30"/>
        <v/>
      </c>
      <c r="H464" t="str">
        <f t="shared" si="28"/>
        <v/>
      </c>
      <c r="J464" s="8" t="str">
        <f t="shared" si="31"/>
        <v/>
      </c>
    </row>
    <row r="465" spans="6:10">
      <c r="F465" t="str">
        <f t="shared" si="29"/>
        <v/>
      </c>
      <c r="G465" t="str">
        <f t="shared" si="30"/>
        <v/>
      </c>
      <c r="H465" t="str">
        <f t="shared" si="28"/>
        <v/>
      </c>
      <c r="J465" s="8" t="str">
        <f t="shared" si="31"/>
        <v/>
      </c>
    </row>
    <row r="466" spans="6:10">
      <c r="F466" t="str">
        <f t="shared" si="29"/>
        <v/>
      </c>
      <c r="G466" t="str">
        <f t="shared" si="30"/>
        <v/>
      </c>
      <c r="H466" t="str">
        <f t="shared" si="28"/>
        <v/>
      </c>
      <c r="J466" s="8" t="str">
        <f t="shared" si="31"/>
        <v/>
      </c>
    </row>
    <row r="467" spans="6:10">
      <c r="F467" t="str">
        <f t="shared" si="29"/>
        <v/>
      </c>
      <c r="G467" t="str">
        <f t="shared" si="30"/>
        <v/>
      </c>
      <c r="H467" t="str">
        <f t="shared" si="28"/>
        <v/>
      </c>
      <c r="J467" s="8" t="str">
        <f t="shared" si="31"/>
        <v/>
      </c>
    </row>
    <row r="468" spans="6:10">
      <c r="F468" t="str">
        <f t="shared" si="29"/>
        <v/>
      </c>
      <c r="G468" t="str">
        <f t="shared" si="30"/>
        <v/>
      </c>
      <c r="H468" t="str">
        <f t="shared" si="28"/>
        <v/>
      </c>
      <c r="J468" s="8" t="str">
        <f t="shared" si="31"/>
        <v/>
      </c>
    </row>
    <row r="469" spans="6:10">
      <c r="F469" t="str">
        <f t="shared" si="29"/>
        <v/>
      </c>
      <c r="G469" t="str">
        <f t="shared" si="30"/>
        <v/>
      </c>
      <c r="H469" t="str">
        <f t="shared" si="28"/>
        <v/>
      </c>
      <c r="J469" s="8" t="str">
        <f t="shared" si="31"/>
        <v/>
      </c>
    </row>
    <row r="470" spans="6:10">
      <c r="F470" t="str">
        <f t="shared" si="29"/>
        <v/>
      </c>
      <c r="G470" t="str">
        <f t="shared" si="30"/>
        <v/>
      </c>
      <c r="H470" t="str">
        <f t="shared" si="28"/>
        <v/>
      </c>
      <c r="J470" s="8" t="str">
        <f t="shared" si="31"/>
        <v/>
      </c>
    </row>
    <row r="471" spans="6:10">
      <c r="F471" t="str">
        <f t="shared" si="29"/>
        <v/>
      </c>
      <c r="G471" t="str">
        <f t="shared" si="30"/>
        <v/>
      </c>
      <c r="H471" t="str">
        <f t="shared" si="28"/>
        <v/>
      </c>
      <c r="J471" s="8" t="str">
        <f t="shared" si="31"/>
        <v/>
      </c>
    </row>
    <row r="472" spans="6:10">
      <c r="F472" t="str">
        <f t="shared" si="29"/>
        <v/>
      </c>
      <c r="G472" t="str">
        <f t="shared" si="30"/>
        <v/>
      </c>
      <c r="H472" t="str">
        <f t="shared" si="28"/>
        <v/>
      </c>
      <c r="J472" s="8" t="str">
        <f t="shared" si="31"/>
        <v/>
      </c>
    </row>
    <row r="473" spans="6:10">
      <c r="F473" t="str">
        <f t="shared" si="29"/>
        <v/>
      </c>
      <c r="G473" t="str">
        <f t="shared" si="30"/>
        <v/>
      </c>
      <c r="H473" t="str">
        <f t="shared" si="28"/>
        <v/>
      </c>
      <c r="J473" s="8" t="str">
        <f t="shared" si="31"/>
        <v/>
      </c>
    </row>
    <row r="474" spans="6:10">
      <c r="F474" t="str">
        <f t="shared" si="29"/>
        <v/>
      </c>
      <c r="G474" t="str">
        <f t="shared" si="30"/>
        <v/>
      </c>
      <c r="H474" t="str">
        <f t="shared" si="28"/>
        <v/>
      </c>
      <c r="J474" s="8" t="str">
        <f t="shared" si="31"/>
        <v/>
      </c>
    </row>
    <row r="475" spans="6:10">
      <c r="F475" t="str">
        <f t="shared" si="29"/>
        <v/>
      </c>
      <c r="G475" t="str">
        <f t="shared" si="30"/>
        <v/>
      </c>
      <c r="H475" t="str">
        <f t="shared" si="28"/>
        <v/>
      </c>
      <c r="J475" s="8" t="str">
        <f t="shared" si="31"/>
        <v/>
      </c>
    </row>
    <row r="476" spans="6:10">
      <c r="F476" t="str">
        <f t="shared" si="29"/>
        <v/>
      </c>
      <c r="G476" t="str">
        <f t="shared" si="30"/>
        <v/>
      </c>
      <c r="H476" t="str">
        <f t="shared" si="28"/>
        <v/>
      </c>
      <c r="J476" s="8" t="str">
        <f t="shared" si="31"/>
        <v/>
      </c>
    </row>
    <row r="477" spans="6:10">
      <c r="F477" t="str">
        <f t="shared" si="29"/>
        <v/>
      </c>
      <c r="G477" t="str">
        <f t="shared" si="30"/>
        <v/>
      </c>
      <c r="H477" t="str">
        <f t="shared" si="28"/>
        <v/>
      </c>
      <c r="J477" s="8" t="str">
        <f t="shared" si="31"/>
        <v/>
      </c>
    </row>
    <row r="478" spans="6:10">
      <c r="F478" t="str">
        <f t="shared" si="29"/>
        <v/>
      </c>
      <c r="G478" t="str">
        <f t="shared" si="30"/>
        <v/>
      </c>
      <c r="H478" t="str">
        <f t="shared" si="28"/>
        <v/>
      </c>
      <c r="J478" s="8" t="str">
        <f t="shared" si="31"/>
        <v/>
      </c>
    </row>
    <row r="479" spans="6:10">
      <c r="F479" t="str">
        <f t="shared" si="29"/>
        <v/>
      </c>
      <c r="G479" t="str">
        <f t="shared" si="30"/>
        <v/>
      </c>
      <c r="H479" t="str">
        <f t="shared" si="28"/>
        <v/>
      </c>
      <c r="J479" s="8" t="str">
        <f t="shared" si="31"/>
        <v/>
      </c>
    </row>
    <row r="480" spans="6:10">
      <c r="F480" t="str">
        <f t="shared" si="29"/>
        <v/>
      </c>
      <c r="G480" t="str">
        <f t="shared" si="30"/>
        <v/>
      </c>
      <c r="H480" t="str">
        <f t="shared" si="28"/>
        <v/>
      </c>
      <c r="J480" s="8" t="str">
        <f t="shared" si="31"/>
        <v/>
      </c>
    </row>
    <row r="481" spans="6:10">
      <c r="F481" t="str">
        <f t="shared" si="29"/>
        <v/>
      </c>
      <c r="G481" t="str">
        <f t="shared" si="30"/>
        <v/>
      </c>
      <c r="H481" t="str">
        <f t="shared" si="28"/>
        <v/>
      </c>
      <c r="J481" s="8" t="str">
        <f t="shared" si="31"/>
        <v/>
      </c>
    </row>
    <row r="482" spans="6:10">
      <c r="F482" t="str">
        <f t="shared" si="29"/>
        <v/>
      </c>
      <c r="G482" t="str">
        <f t="shared" si="30"/>
        <v/>
      </c>
      <c r="H482" t="str">
        <f t="shared" si="28"/>
        <v/>
      </c>
      <c r="J482" s="8" t="str">
        <f t="shared" si="31"/>
        <v/>
      </c>
    </row>
    <row r="483" spans="6:10">
      <c r="F483" t="str">
        <f t="shared" si="29"/>
        <v/>
      </c>
      <c r="G483" t="str">
        <f t="shared" si="30"/>
        <v/>
      </c>
      <c r="H483" t="str">
        <f t="shared" si="28"/>
        <v/>
      </c>
      <c r="J483" s="8" t="str">
        <f t="shared" si="31"/>
        <v/>
      </c>
    </row>
    <row r="484" spans="6:10">
      <c r="F484" t="str">
        <f t="shared" si="29"/>
        <v/>
      </c>
      <c r="G484" t="str">
        <f t="shared" si="30"/>
        <v/>
      </c>
      <c r="H484" t="str">
        <f t="shared" si="28"/>
        <v/>
      </c>
      <c r="J484" s="8" t="str">
        <f t="shared" si="31"/>
        <v/>
      </c>
    </row>
    <row r="485" spans="6:10">
      <c r="F485" t="str">
        <f t="shared" si="29"/>
        <v/>
      </c>
      <c r="G485" t="str">
        <f t="shared" si="30"/>
        <v/>
      </c>
      <c r="H485" t="str">
        <f t="shared" si="28"/>
        <v/>
      </c>
      <c r="J485" s="8" t="str">
        <f t="shared" si="31"/>
        <v/>
      </c>
    </row>
    <row r="486" spans="6:10">
      <c r="F486" t="str">
        <f t="shared" si="29"/>
        <v/>
      </c>
      <c r="G486" t="str">
        <f t="shared" si="30"/>
        <v/>
      </c>
      <c r="H486" t="str">
        <f t="shared" si="28"/>
        <v/>
      </c>
      <c r="J486" s="8" t="str">
        <f t="shared" si="31"/>
        <v/>
      </c>
    </row>
    <row r="487" spans="6:10">
      <c r="F487" t="str">
        <f t="shared" si="29"/>
        <v/>
      </c>
      <c r="G487" t="str">
        <f t="shared" si="30"/>
        <v/>
      </c>
      <c r="H487" t="str">
        <f t="shared" si="28"/>
        <v/>
      </c>
      <c r="J487" s="8" t="str">
        <f t="shared" si="31"/>
        <v/>
      </c>
    </row>
    <row r="488" spans="6:10">
      <c r="F488" t="str">
        <f t="shared" si="29"/>
        <v/>
      </c>
      <c r="G488" t="str">
        <f t="shared" si="30"/>
        <v/>
      </c>
      <c r="H488" t="str">
        <f t="shared" si="28"/>
        <v/>
      </c>
      <c r="J488" s="8" t="str">
        <f t="shared" si="31"/>
        <v/>
      </c>
    </row>
    <row r="489" spans="6:10">
      <c r="F489" t="str">
        <f t="shared" si="29"/>
        <v/>
      </c>
      <c r="G489" t="str">
        <f t="shared" si="30"/>
        <v/>
      </c>
      <c r="H489" t="str">
        <f t="shared" si="28"/>
        <v/>
      </c>
      <c r="J489" s="8" t="str">
        <f t="shared" si="31"/>
        <v/>
      </c>
    </row>
    <row r="490" spans="6:10">
      <c r="F490" t="str">
        <f t="shared" si="29"/>
        <v/>
      </c>
      <c r="G490" t="str">
        <f t="shared" si="30"/>
        <v/>
      </c>
      <c r="H490" t="str">
        <f t="shared" si="28"/>
        <v/>
      </c>
      <c r="J490" s="8" t="str">
        <f t="shared" si="31"/>
        <v/>
      </c>
    </row>
    <row r="491" spans="6:10">
      <c r="F491" t="str">
        <f t="shared" si="29"/>
        <v/>
      </c>
      <c r="G491" t="str">
        <f t="shared" si="30"/>
        <v/>
      </c>
      <c r="H491" t="str">
        <f t="shared" si="28"/>
        <v/>
      </c>
      <c r="J491" s="8" t="str">
        <f t="shared" si="31"/>
        <v/>
      </c>
    </row>
    <row r="492" spans="6:10">
      <c r="F492" t="str">
        <f t="shared" si="29"/>
        <v/>
      </c>
      <c r="G492" t="str">
        <f t="shared" si="30"/>
        <v/>
      </c>
      <c r="H492" t="str">
        <f t="shared" si="28"/>
        <v/>
      </c>
      <c r="J492" s="8" t="str">
        <f t="shared" si="31"/>
        <v/>
      </c>
    </row>
    <row r="493" spans="6:10">
      <c r="F493" t="str">
        <f t="shared" si="29"/>
        <v/>
      </c>
      <c r="G493" t="str">
        <f t="shared" si="30"/>
        <v/>
      </c>
      <c r="H493" t="str">
        <f t="shared" si="28"/>
        <v/>
      </c>
      <c r="J493" s="8" t="str">
        <f t="shared" si="31"/>
        <v/>
      </c>
    </row>
    <row r="494" spans="6:10">
      <c r="F494" t="str">
        <f t="shared" si="29"/>
        <v/>
      </c>
      <c r="G494" t="str">
        <f t="shared" si="30"/>
        <v/>
      </c>
      <c r="H494" t="str">
        <f t="shared" si="28"/>
        <v/>
      </c>
      <c r="J494" s="8" t="str">
        <f t="shared" si="31"/>
        <v/>
      </c>
    </row>
    <row r="495" spans="6:10">
      <c r="F495" t="str">
        <f t="shared" si="29"/>
        <v/>
      </c>
      <c r="G495" t="str">
        <f t="shared" si="30"/>
        <v/>
      </c>
      <c r="H495" t="str">
        <f t="shared" si="28"/>
        <v/>
      </c>
      <c r="J495" s="8" t="str">
        <f t="shared" si="31"/>
        <v/>
      </c>
    </row>
    <row r="496" spans="6:10">
      <c r="F496" t="str">
        <f t="shared" si="29"/>
        <v/>
      </c>
      <c r="G496" t="str">
        <f t="shared" si="30"/>
        <v/>
      </c>
      <c r="H496" t="str">
        <f t="shared" si="28"/>
        <v/>
      </c>
      <c r="J496" s="8" t="str">
        <f t="shared" si="31"/>
        <v/>
      </c>
    </row>
    <row r="497" spans="6:10">
      <c r="F497" t="str">
        <f t="shared" si="29"/>
        <v/>
      </c>
      <c r="G497" t="str">
        <f t="shared" si="30"/>
        <v/>
      </c>
      <c r="H497" t="str">
        <f t="shared" si="28"/>
        <v/>
      </c>
      <c r="J497" s="8" t="str">
        <f t="shared" si="31"/>
        <v/>
      </c>
    </row>
    <row r="498" spans="6:10">
      <c r="F498" t="str">
        <f t="shared" si="29"/>
        <v/>
      </c>
      <c r="G498" t="str">
        <f t="shared" si="30"/>
        <v/>
      </c>
      <c r="H498" t="str">
        <f t="shared" si="28"/>
        <v/>
      </c>
      <c r="J498" s="8" t="str">
        <f t="shared" si="31"/>
        <v/>
      </c>
    </row>
    <row r="499" spans="6:10">
      <c r="F499" t="str">
        <f t="shared" si="29"/>
        <v/>
      </c>
      <c r="G499" t="str">
        <f t="shared" si="30"/>
        <v/>
      </c>
      <c r="H499" t="str">
        <f t="shared" si="28"/>
        <v/>
      </c>
      <c r="J499" s="8" t="str">
        <f t="shared" si="31"/>
        <v/>
      </c>
    </row>
    <row r="500" spans="6:10">
      <c r="F500" t="str">
        <f t="shared" si="29"/>
        <v/>
      </c>
      <c r="G500" t="str">
        <f t="shared" si="30"/>
        <v/>
      </c>
      <c r="H500" t="str">
        <f t="shared" si="28"/>
        <v/>
      </c>
      <c r="J500" s="8" t="str">
        <f t="shared" si="31"/>
        <v/>
      </c>
    </row>
    <row r="501" spans="6:10">
      <c r="F501" t="str">
        <f t="shared" si="29"/>
        <v/>
      </c>
      <c r="G501" t="str">
        <f t="shared" si="30"/>
        <v/>
      </c>
      <c r="H501" t="str">
        <f t="shared" si="28"/>
        <v/>
      </c>
      <c r="J501" s="8" t="str">
        <f t="shared" si="31"/>
        <v/>
      </c>
    </row>
    <row r="502" spans="6:10">
      <c r="F502" t="str">
        <f t="shared" si="29"/>
        <v/>
      </c>
      <c r="G502" t="str">
        <f t="shared" si="30"/>
        <v/>
      </c>
      <c r="H502" t="str">
        <f t="shared" si="28"/>
        <v/>
      </c>
      <c r="J502" s="8" t="str">
        <f t="shared" si="31"/>
        <v/>
      </c>
    </row>
    <row r="503" spans="6:10">
      <c r="F503" t="str">
        <f t="shared" si="29"/>
        <v/>
      </c>
      <c r="G503" t="str">
        <f t="shared" si="30"/>
        <v/>
      </c>
      <c r="H503" t="str">
        <f t="shared" si="28"/>
        <v/>
      </c>
      <c r="J503" s="8" t="str">
        <f t="shared" si="31"/>
        <v/>
      </c>
    </row>
    <row r="504" spans="6:10">
      <c r="F504" t="str">
        <f t="shared" si="29"/>
        <v/>
      </c>
      <c r="G504" t="str">
        <f t="shared" si="30"/>
        <v/>
      </c>
      <c r="H504" t="str">
        <f t="shared" si="28"/>
        <v/>
      </c>
      <c r="J504" s="8" t="str">
        <f t="shared" si="31"/>
        <v/>
      </c>
    </row>
    <row r="505" spans="6:10">
      <c r="F505" t="str">
        <f t="shared" si="29"/>
        <v/>
      </c>
      <c r="G505" t="str">
        <f t="shared" si="30"/>
        <v/>
      </c>
      <c r="H505" t="str">
        <f t="shared" si="28"/>
        <v/>
      </c>
      <c r="J505" s="8" t="str">
        <f t="shared" si="31"/>
        <v/>
      </c>
    </row>
    <row r="506" spans="6:10">
      <c r="F506" t="str">
        <f t="shared" si="29"/>
        <v/>
      </c>
      <c r="G506" t="str">
        <f t="shared" si="30"/>
        <v/>
      </c>
      <c r="H506" t="str">
        <f t="shared" si="28"/>
        <v/>
      </c>
      <c r="J506" s="8" t="str">
        <f t="shared" si="31"/>
        <v/>
      </c>
    </row>
    <row r="507" spans="6:10">
      <c r="F507" t="str">
        <f t="shared" si="29"/>
        <v/>
      </c>
      <c r="G507" t="str">
        <f t="shared" si="30"/>
        <v/>
      </c>
      <c r="H507" t="str">
        <f t="shared" si="28"/>
        <v/>
      </c>
      <c r="J507" s="8" t="str">
        <f t="shared" si="31"/>
        <v/>
      </c>
    </row>
    <row r="508" spans="6:10">
      <c r="F508" t="str">
        <f t="shared" si="29"/>
        <v/>
      </c>
      <c r="G508" t="str">
        <f t="shared" si="30"/>
        <v/>
      </c>
      <c r="H508" t="str">
        <f t="shared" si="28"/>
        <v/>
      </c>
      <c r="J508" s="8" t="str">
        <f t="shared" si="31"/>
        <v/>
      </c>
    </row>
    <row r="509" spans="6:10">
      <c r="F509" t="str">
        <f t="shared" si="29"/>
        <v/>
      </c>
      <c r="G509" t="str">
        <f t="shared" si="30"/>
        <v/>
      </c>
      <c r="H509" t="str">
        <f t="shared" si="28"/>
        <v/>
      </c>
      <c r="J509" s="8" t="str">
        <f t="shared" si="31"/>
        <v/>
      </c>
    </row>
    <row r="510" spans="6:10">
      <c r="F510" t="str">
        <f t="shared" si="29"/>
        <v/>
      </c>
      <c r="G510" t="str">
        <f t="shared" si="30"/>
        <v/>
      </c>
      <c r="H510" t="str">
        <f t="shared" si="28"/>
        <v/>
      </c>
      <c r="J510" s="8" t="str">
        <f t="shared" si="31"/>
        <v/>
      </c>
    </row>
    <row r="511" spans="6:10">
      <c r="F511" t="str">
        <f t="shared" si="29"/>
        <v/>
      </c>
      <c r="G511" t="str">
        <f t="shared" si="30"/>
        <v/>
      </c>
      <c r="H511" t="str">
        <f t="shared" si="28"/>
        <v/>
      </c>
      <c r="J511" s="8" t="str">
        <f t="shared" si="31"/>
        <v/>
      </c>
    </row>
    <row r="512" spans="6:10">
      <c r="F512" t="str">
        <f t="shared" si="29"/>
        <v/>
      </c>
      <c r="G512" t="str">
        <f t="shared" si="30"/>
        <v/>
      </c>
      <c r="H512" t="str">
        <f t="shared" si="28"/>
        <v/>
      </c>
      <c r="J512" s="8" t="str">
        <f t="shared" si="31"/>
        <v/>
      </c>
    </row>
  </sheetData>
  <mergeCells count="5">
    <mergeCell ref="A4:F4"/>
    <mergeCell ref="G4:M4"/>
    <mergeCell ref="A5:C5"/>
    <mergeCell ref="E5:F5"/>
    <mergeCell ref="G5:M5"/>
  </mergeCells>
  <dataValidations count="7">
    <dataValidation type="list" allowBlank="1" showInputMessage="1" showErrorMessage="1" sqref="I7:I42">
      <formula1>fatorajustedocumentação</formula1>
    </dataValidation>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 type="textLength" allowBlank="1" showInputMessage="1" showErrorMessage="1" errorTitle="Descrição inválida" error="Informe entre 1 a 128 caracteres." promptTitle="Item identificado e contado" prompt="Descreva como Grupo de Dados, a entidade do dominio de negócio em sistematização ou interligado._x000a_Descreva como Processo Elementar, a operação básica (Incluir, Alterar, Excluir, Consultar, Listar....) a ser executada pelo sistema ou usuário._x000a_" sqref="A7:A512">
      <formula1>1</formula1>
      <formula2>128</formula2>
    </dataValidation>
    <dataValidation type="list" allowBlank="1" showInputMessage="1" showErrorMessage="1" errorTitle="Seleção inválida" error="Selecione item da lista." promptTitle="Tipo de Documentação" prompt="Informe o tipo conforme descrito no Roteiro SISP 2.2 e/ou Roteiro de Métricas para Aquisição Ágil da Iplanrio." sqref="B7:B512">
      <formula1>tipoatividadedocumentação</formula1>
    </dataValidation>
    <dataValidation type="list" allowBlank="1" showInputMessage="1" showErrorMessage="1" errorTitle="Tipo Inválido" error="Caso seja Necessário informar Não se Aplica procure a Iplanrio/DSI." promptTitle="Grupo Dados / Processo Elementar" prompt="Grupo de Dados ou informações de controle (ALI, AIE) ou Processo elementar (EE, CE, SE) conforme definido no MAnual CPM 4.3.1 ou superior do IFPUG." sqref="C7:C512">
      <formula1>tipofuncao</formula1>
    </dataValidation>
    <dataValidation type="whole" allowBlank="1" showInputMessage="1" showErrorMessage="1" errorTitle="Número Inválido" error="Número entre 1 e 256." promptTitle="Dados Elementares Referenciados" prompt="Informe número máximo 256. No campo de Comentário, informe número sequencial e a descrição clara de todos os atributos das entidades que estão sendo processados. Quando for EE, CE, SE inclua mais um item para a mensagem e outro para ação." sqref="D7:D512">
      <formula1>1</formula1>
      <formula2>256</formula2>
    </dataValidation>
    <dataValidation type="whole" allowBlank="1" showInputMessage="1" showErrorMessage="1" promptTitle="Arquivos e Registros Lógicos" prompt="Informe Total de Arquivos Lógicos ou Tipos de Registros Lógicos Referenciados, conforme o Tipo (ALI, AIE, EE, SE, CE). No campo de Comentário, informe número sequencial para cada descrição única e clara de Arquivo ou Registro referenciado. " sqref="E7:E512">
      <formula1>1</formula1>
      <formula2>48</formula2>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25.xml><?xml version="1.0" encoding="utf-8"?>
<worksheet xmlns="http://schemas.openxmlformats.org/spreadsheetml/2006/main" xmlns:r="http://schemas.openxmlformats.org/officeDocument/2006/relationships">
  <dimension ref="A1:N13"/>
  <sheetViews>
    <sheetView workbookViewId="0">
      <selection activeCell="C13" sqref="C13"/>
    </sheetView>
  </sheetViews>
  <sheetFormatPr defaultRowHeight="15"/>
  <cols>
    <col min="1" max="1" width="12.140625" customWidth="1"/>
    <col min="2" max="2" width="79.5703125" customWidth="1"/>
    <col min="3" max="3" width="12.28515625" style="9" customWidth="1"/>
    <col min="4" max="4" width="11.140625" customWidth="1"/>
  </cols>
  <sheetData>
    <row r="1" spans="1:14">
      <c r="C1"/>
      <c r="L1" s="5"/>
      <c r="M1" s="8"/>
    </row>
    <row r="2" spans="1:14" ht="15.75">
      <c r="B2" t="str">
        <f>"Identificação de Contagens Aquisição Ágil Versão 08/08/2017"</f>
        <v>Identificação de Contagens Aquisição Ágil Versão 08/08/2017</v>
      </c>
      <c r="C2" s="102"/>
      <c r="L2" s="5"/>
      <c r="M2" s="8"/>
    </row>
    <row r="3" spans="1:14" ht="20.25" customHeight="1">
      <c r="C3"/>
      <c r="L3" s="5"/>
      <c r="M3" s="8"/>
    </row>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3" t="str">
        <f>Sumário!A4&amp;" : "&amp;Sumário!F4</f>
        <v>Empresa : IPLAN-RIO</v>
      </c>
      <c r="B5" s="275"/>
      <c r="C5" s="276"/>
      <c r="D5" s="113" t="s">
        <v>69</v>
      </c>
      <c r="E5" s="273"/>
      <c r="F5" s="274"/>
      <c r="G5" s="266" t="s">
        <v>97</v>
      </c>
      <c r="H5" s="267"/>
      <c r="I5" s="267"/>
      <c r="J5" s="267"/>
      <c r="K5" s="267"/>
      <c r="L5" s="267"/>
      <c r="M5" s="267"/>
      <c r="N5" s="114"/>
    </row>
    <row r="7" spans="1:14">
      <c r="B7" s="141" t="str">
        <f>Tabelas!G3</f>
        <v>Tipo de Atividade de Documentação</v>
      </c>
      <c r="C7" s="142" t="s">
        <v>44</v>
      </c>
    </row>
    <row r="9" spans="1:14">
      <c r="B9" s="143" t="str">
        <f>Tabelas!G4</f>
        <v>Sem Engenharia Reversa
 Roteiro Iplanrio tópico 3.7</v>
      </c>
      <c r="C9" s="129">
        <f>SUMIF(Doc!$B$7:$B$512,Tabelas!G4,Doc!$J$7:$J$512)</f>
        <v>0</v>
      </c>
    </row>
    <row r="11" spans="1:14">
      <c r="B11" s="143" t="str">
        <f>Tabelas!G5</f>
        <v>Com Engenharia Reversa e/ou 
que gere Requisitos Funcionais
 Roteiro Iplanrio tópico 3.7</v>
      </c>
      <c r="C11" s="129">
        <f>SUMIF(Doc!$B$7:$B$512,Tabelas!G5,Doc!$J$7:$J$512)</f>
        <v>0</v>
      </c>
    </row>
    <row r="13" spans="1:14">
      <c r="B13" s="144" t="s">
        <v>45</v>
      </c>
      <c r="C13" s="145">
        <f>SUM(C9:C11)</f>
        <v>0</v>
      </c>
    </row>
  </sheetData>
  <mergeCells count="5">
    <mergeCell ref="A4:F4"/>
    <mergeCell ref="G4:M4"/>
    <mergeCell ref="A5:C5"/>
    <mergeCell ref="E5:F5"/>
    <mergeCell ref="G5:M5"/>
  </mergeCells>
  <dataValidations count="1">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WLS4 WBW4 VSA4 VIE4 UYI4 UOM4 UEQ4 TUU4 TKY4 TBC4 SRG4 SHK4 RXO4 RNS4 RDW4 QUA4 QKE4 QAI4 PQM4 PGQ4 OWU4 OMY4 ODC4 NTG4 NJK4 MZO4 MPS4 MFW4 LWA4 LME4 LCI4 KSM4 KIQ4 JYU4 JOY4 JFC4 IVG4 ILK4 IBO4 HRS4 HHW4 GYA4 GOE4 GEI4 FUM4 FKQ4 FAU4 EQY4 EHC4 DXG4 DNK4 DDO4 CTS4 CJW4 CAA4 BQE4 BGI4 AWM4 AMQ4 ACU4 SY4 JC4">
      <formula1>40179</formula1>
      <formula2>54789</formula2>
    </dataValidation>
  </dataValidations>
  <pageMargins left="0.511811024" right="0.511811024" top="0.78740157499999996" bottom="0.78740157499999996" header="0.31496062000000002" footer="0.31496062000000002"/>
  <pageSetup paperSize="9" orientation="portrait" r:id="rId1"/>
  <drawing r:id="rId2"/>
</worksheet>
</file>

<file path=xl/worksheets/sheet26.xml><?xml version="1.0" encoding="utf-8"?>
<worksheet xmlns="http://schemas.openxmlformats.org/spreadsheetml/2006/main" xmlns:r="http://schemas.openxmlformats.org/officeDocument/2006/relationships">
  <dimension ref="B2:I17"/>
  <sheetViews>
    <sheetView workbookViewId="0">
      <selection activeCell="B10" sqref="B10"/>
    </sheetView>
  </sheetViews>
  <sheetFormatPr defaultRowHeight="15"/>
  <cols>
    <col min="2" max="2" width="26.42578125" customWidth="1"/>
    <col min="3" max="3" width="13" customWidth="1"/>
    <col min="4" max="4" width="15" customWidth="1"/>
    <col min="5" max="5" width="24.7109375" style="4" customWidth="1"/>
    <col min="6" max="6" width="30.85546875" customWidth="1"/>
    <col min="7" max="7" width="54.7109375" customWidth="1"/>
    <col min="8" max="8" width="14.28515625" style="4" customWidth="1"/>
    <col min="9" max="9" width="15.28515625" customWidth="1"/>
  </cols>
  <sheetData>
    <row r="2" spans="2:9" ht="15.75" thickBot="1"/>
    <row r="3" spans="2:9" ht="46.5" thickTop="1" thickBot="1">
      <c r="B3" s="2" t="s">
        <v>24</v>
      </c>
      <c r="C3" s="3" t="s">
        <v>6</v>
      </c>
      <c r="D3" s="6" t="s">
        <v>26</v>
      </c>
      <c r="E3" s="7" t="s">
        <v>27</v>
      </c>
      <c r="F3" s="10" t="s">
        <v>43</v>
      </c>
      <c r="G3" s="11" t="s">
        <v>46</v>
      </c>
      <c r="H3" s="12" t="s">
        <v>50</v>
      </c>
      <c r="I3" s="23" t="s">
        <v>62</v>
      </c>
    </row>
    <row r="4" spans="2:9" ht="30.75" thickTop="1">
      <c r="B4" t="s">
        <v>22</v>
      </c>
      <c r="C4" t="s">
        <v>3</v>
      </c>
      <c r="D4" t="s">
        <v>8</v>
      </c>
      <c r="E4" s="4">
        <v>1</v>
      </c>
      <c r="F4" t="s">
        <v>36</v>
      </c>
      <c r="G4" s="1" t="s">
        <v>47</v>
      </c>
      <c r="H4" s="4">
        <v>0.06</v>
      </c>
      <c r="I4" t="s">
        <v>51</v>
      </c>
    </row>
    <row r="5" spans="2:9" ht="45">
      <c r="B5" t="s">
        <v>21</v>
      </c>
      <c r="C5" t="s">
        <v>25</v>
      </c>
      <c r="D5" t="s">
        <v>9</v>
      </c>
      <c r="F5" t="s">
        <v>37</v>
      </c>
      <c r="G5" s="1" t="s">
        <v>48</v>
      </c>
      <c r="I5" t="s">
        <v>63</v>
      </c>
    </row>
    <row r="6" spans="2:9" ht="30">
      <c r="B6" t="s">
        <v>68</v>
      </c>
      <c r="C6" t="s">
        <v>5</v>
      </c>
      <c r="D6" t="s">
        <v>10</v>
      </c>
      <c r="E6" s="4">
        <v>0.5</v>
      </c>
      <c r="F6" s="1" t="s">
        <v>38</v>
      </c>
      <c r="H6" s="4">
        <v>0.08</v>
      </c>
      <c r="I6" t="s">
        <v>64</v>
      </c>
    </row>
    <row r="7" spans="2:9" ht="45">
      <c r="B7" t="s">
        <v>19</v>
      </c>
      <c r="C7" t="s">
        <v>4</v>
      </c>
      <c r="D7" t="s">
        <v>11</v>
      </c>
      <c r="E7" s="4">
        <v>0.75</v>
      </c>
      <c r="F7" s="1" t="s">
        <v>42</v>
      </c>
      <c r="H7" s="4">
        <v>0.1</v>
      </c>
    </row>
    <row r="8" spans="2:9" ht="30">
      <c r="B8" t="s">
        <v>33</v>
      </c>
      <c r="D8" t="s">
        <v>12</v>
      </c>
      <c r="E8" s="4">
        <v>0.3</v>
      </c>
      <c r="F8" s="1" t="s">
        <v>39</v>
      </c>
      <c r="H8" s="4">
        <v>0.14000000000000001</v>
      </c>
    </row>
    <row r="9" spans="2:9" ht="30">
      <c r="B9" t="s">
        <v>23</v>
      </c>
      <c r="D9" t="s">
        <v>88</v>
      </c>
      <c r="E9" s="4">
        <v>0.6</v>
      </c>
      <c r="F9" s="1" t="s">
        <v>40</v>
      </c>
      <c r="H9" s="4">
        <v>0.16</v>
      </c>
    </row>
    <row r="10" spans="2:9" ht="30" customHeight="1">
      <c r="E10" s="4">
        <v>0.2</v>
      </c>
      <c r="F10" s="1" t="s">
        <v>41</v>
      </c>
      <c r="H10" s="4">
        <v>0.18</v>
      </c>
    </row>
    <row r="11" spans="2:9">
      <c r="E11" s="4">
        <v>0.15</v>
      </c>
      <c r="H11" s="4">
        <v>0.2</v>
      </c>
    </row>
    <row r="12" spans="2:9">
      <c r="E12" s="4">
        <v>0.9</v>
      </c>
      <c r="H12" s="4">
        <v>0.22</v>
      </c>
    </row>
    <row r="13" spans="2:9">
      <c r="H13" s="4">
        <v>0.24</v>
      </c>
    </row>
    <row r="14" spans="2:9">
      <c r="H14" s="4">
        <v>0.26</v>
      </c>
    </row>
    <row r="15" spans="2:9">
      <c r="H15" s="4">
        <v>0.32</v>
      </c>
    </row>
    <row r="16" spans="2:9">
      <c r="H16" s="4">
        <v>0.36</v>
      </c>
    </row>
    <row r="17" spans="8:8">
      <c r="H17" s="4">
        <v>0.46</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L28"/>
  <sheetViews>
    <sheetView showGridLines="0" zoomScaleSheetLayoutView="100" workbookViewId="0">
      <selection activeCell="C16" sqref="C16"/>
    </sheetView>
  </sheetViews>
  <sheetFormatPr defaultRowHeight="12.75"/>
  <cols>
    <col min="1" max="1" width="2.85546875" style="40" customWidth="1"/>
    <col min="2" max="2" width="8.28515625" style="40" customWidth="1"/>
    <col min="3" max="3" width="10.7109375" style="40" customWidth="1"/>
    <col min="4" max="4" width="2.28515625" style="40" customWidth="1"/>
    <col min="5" max="5" width="10.7109375" style="40" customWidth="1"/>
    <col min="6" max="6" width="5" style="40" customWidth="1"/>
    <col min="7" max="7" width="10.7109375" style="40" customWidth="1"/>
    <col min="8" max="8" width="4.7109375" style="40" customWidth="1"/>
    <col min="9" max="9" width="6.7109375" style="40" customWidth="1"/>
    <col min="10" max="10" width="4.7109375" style="40" customWidth="1"/>
    <col min="11" max="11" width="9.85546875" style="40" customWidth="1"/>
    <col min="12" max="12" width="7.28515625" style="40" customWidth="1"/>
    <col min="13" max="256" width="9.140625" style="40"/>
    <col min="257" max="257" width="2.85546875" style="40" customWidth="1"/>
    <col min="258" max="258" width="8.28515625" style="40" customWidth="1"/>
    <col min="259" max="259" width="10.7109375" style="40" customWidth="1"/>
    <col min="260" max="260" width="2.28515625" style="40" customWidth="1"/>
    <col min="261" max="261" width="10.7109375" style="40" customWidth="1"/>
    <col min="262" max="262" width="5" style="40" customWidth="1"/>
    <col min="263" max="263" width="10.7109375" style="40" customWidth="1"/>
    <col min="264" max="264" width="4.7109375" style="40" customWidth="1"/>
    <col min="265" max="265" width="6.7109375" style="40" customWidth="1"/>
    <col min="266" max="266" width="4.7109375" style="40" customWidth="1"/>
    <col min="267" max="267" width="9.85546875" style="40" customWidth="1"/>
    <col min="268" max="268" width="7.28515625" style="40" customWidth="1"/>
    <col min="269" max="512" width="9.140625" style="40"/>
    <col min="513" max="513" width="2.85546875" style="40" customWidth="1"/>
    <col min="514" max="514" width="8.28515625" style="40" customWidth="1"/>
    <col min="515" max="515" width="10.7109375" style="40" customWidth="1"/>
    <col min="516" max="516" width="2.28515625" style="40" customWidth="1"/>
    <col min="517" max="517" width="10.7109375" style="40" customWidth="1"/>
    <col min="518" max="518" width="5" style="40" customWidth="1"/>
    <col min="519" max="519" width="10.7109375" style="40" customWidth="1"/>
    <col min="520" max="520" width="4.7109375" style="40" customWidth="1"/>
    <col min="521" max="521" width="6.7109375" style="40" customWidth="1"/>
    <col min="522" max="522" width="4.7109375" style="40" customWidth="1"/>
    <col min="523" max="523" width="9.85546875" style="40" customWidth="1"/>
    <col min="524" max="524" width="7.28515625" style="40" customWidth="1"/>
    <col min="525" max="768" width="9.140625" style="40"/>
    <col min="769" max="769" width="2.85546875" style="40" customWidth="1"/>
    <col min="770" max="770" width="8.28515625" style="40" customWidth="1"/>
    <col min="771" max="771" width="10.7109375" style="40" customWidth="1"/>
    <col min="772" max="772" width="2.28515625" style="40" customWidth="1"/>
    <col min="773" max="773" width="10.7109375" style="40" customWidth="1"/>
    <col min="774" max="774" width="5" style="40" customWidth="1"/>
    <col min="775" max="775" width="10.7109375" style="40" customWidth="1"/>
    <col min="776" max="776" width="4.7109375" style="40" customWidth="1"/>
    <col min="777" max="777" width="6.7109375" style="40" customWidth="1"/>
    <col min="778" max="778" width="4.7109375" style="40" customWidth="1"/>
    <col min="779" max="779" width="9.85546875" style="40" customWidth="1"/>
    <col min="780" max="780" width="7.28515625" style="40" customWidth="1"/>
    <col min="781" max="1024" width="9.140625" style="40"/>
    <col min="1025" max="1025" width="2.85546875" style="40" customWidth="1"/>
    <col min="1026" max="1026" width="8.28515625" style="40" customWidth="1"/>
    <col min="1027" max="1027" width="10.7109375" style="40" customWidth="1"/>
    <col min="1028" max="1028" width="2.28515625" style="40" customWidth="1"/>
    <col min="1029" max="1029" width="10.7109375" style="40" customWidth="1"/>
    <col min="1030" max="1030" width="5" style="40" customWidth="1"/>
    <col min="1031" max="1031" width="10.7109375" style="40" customWidth="1"/>
    <col min="1032" max="1032" width="4.7109375" style="40" customWidth="1"/>
    <col min="1033" max="1033" width="6.7109375" style="40" customWidth="1"/>
    <col min="1034" max="1034" width="4.7109375" style="40" customWidth="1"/>
    <col min="1035" max="1035" width="9.85546875" style="40" customWidth="1"/>
    <col min="1036" max="1036" width="7.28515625" style="40" customWidth="1"/>
    <col min="1037" max="1280" width="9.140625" style="40"/>
    <col min="1281" max="1281" width="2.85546875" style="40" customWidth="1"/>
    <col min="1282" max="1282" width="8.28515625" style="40" customWidth="1"/>
    <col min="1283" max="1283" width="10.7109375" style="40" customWidth="1"/>
    <col min="1284" max="1284" width="2.28515625" style="40" customWidth="1"/>
    <col min="1285" max="1285" width="10.7109375" style="40" customWidth="1"/>
    <col min="1286" max="1286" width="5" style="40" customWidth="1"/>
    <col min="1287" max="1287" width="10.7109375" style="40" customWidth="1"/>
    <col min="1288" max="1288" width="4.7109375" style="40" customWidth="1"/>
    <col min="1289" max="1289" width="6.7109375" style="40" customWidth="1"/>
    <col min="1290" max="1290" width="4.7109375" style="40" customWidth="1"/>
    <col min="1291" max="1291" width="9.85546875" style="40" customWidth="1"/>
    <col min="1292" max="1292" width="7.28515625" style="40" customWidth="1"/>
    <col min="1293" max="1536" width="9.140625" style="40"/>
    <col min="1537" max="1537" width="2.85546875" style="40" customWidth="1"/>
    <col min="1538" max="1538" width="8.28515625" style="40" customWidth="1"/>
    <col min="1539" max="1539" width="10.7109375" style="40" customWidth="1"/>
    <col min="1540" max="1540" width="2.28515625" style="40" customWidth="1"/>
    <col min="1541" max="1541" width="10.7109375" style="40" customWidth="1"/>
    <col min="1542" max="1542" width="5" style="40" customWidth="1"/>
    <col min="1543" max="1543" width="10.7109375" style="40" customWidth="1"/>
    <col min="1544" max="1544" width="4.7109375" style="40" customWidth="1"/>
    <col min="1545" max="1545" width="6.7109375" style="40" customWidth="1"/>
    <col min="1546" max="1546" width="4.7109375" style="40" customWidth="1"/>
    <col min="1547" max="1547" width="9.85546875" style="40" customWidth="1"/>
    <col min="1548" max="1548" width="7.28515625" style="40" customWidth="1"/>
    <col min="1549" max="1792" width="9.140625" style="40"/>
    <col min="1793" max="1793" width="2.85546875" style="40" customWidth="1"/>
    <col min="1794" max="1794" width="8.28515625" style="40" customWidth="1"/>
    <col min="1795" max="1795" width="10.7109375" style="40" customWidth="1"/>
    <col min="1796" max="1796" width="2.28515625" style="40" customWidth="1"/>
    <col min="1797" max="1797" width="10.7109375" style="40" customWidth="1"/>
    <col min="1798" max="1798" width="5" style="40" customWidth="1"/>
    <col min="1799" max="1799" width="10.7109375" style="40" customWidth="1"/>
    <col min="1800" max="1800" width="4.7109375" style="40" customWidth="1"/>
    <col min="1801" max="1801" width="6.7109375" style="40" customWidth="1"/>
    <col min="1802" max="1802" width="4.7109375" style="40" customWidth="1"/>
    <col min="1803" max="1803" width="9.85546875" style="40" customWidth="1"/>
    <col min="1804" max="1804" width="7.28515625" style="40" customWidth="1"/>
    <col min="1805" max="2048" width="9.140625" style="40"/>
    <col min="2049" max="2049" width="2.85546875" style="40" customWidth="1"/>
    <col min="2050" max="2050" width="8.28515625" style="40" customWidth="1"/>
    <col min="2051" max="2051" width="10.7109375" style="40" customWidth="1"/>
    <col min="2052" max="2052" width="2.28515625" style="40" customWidth="1"/>
    <col min="2053" max="2053" width="10.7109375" style="40" customWidth="1"/>
    <col min="2054" max="2054" width="5" style="40" customWidth="1"/>
    <col min="2055" max="2055" width="10.7109375" style="40" customWidth="1"/>
    <col min="2056" max="2056" width="4.7109375" style="40" customWidth="1"/>
    <col min="2057" max="2057" width="6.7109375" style="40" customWidth="1"/>
    <col min="2058" max="2058" width="4.7109375" style="40" customWidth="1"/>
    <col min="2059" max="2059" width="9.85546875" style="40" customWidth="1"/>
    <col min="2060" max="2060" width="7.28515625" style="40" customWidth="1"/>
    <col min="2061" max="2304" width="9.140625" style="40"/>
    <col min="2305" max="2305" width="2.85546875" style="40" customWidth="1"/>
    <col min="2306" max="2306" width="8.28515625" style="40" customWidth="1"/>
    <col min="2307" max="2307" width="10.7109375" style="40" customWidth="1"/>
    <col min="2308" max="2308" width="2.28515625" style="40" customWidth="1"/>
    <col min="2309" max="2309" width="10.7109375" style="40" customWidth="1"/>
    <col min="2310" max="2310" width="5" style="40" customWidth="1"/>
    <col min="2311" max="2311" width="10.7109375" style="40" customWidth="1"/>
    <col min="2312" max="2312" width="4.7109375" style="40" customWidth="1"/>
    <col min="2313" max="2313" width="6.7109375" style="40" customWidth="1"/>
    <col min="2314" max="2314" width="4.7109375" style="40" customWidth="1"/>
    <col min="2315" max="2315" width="9.85546875" style="40" customWidth="1"/>
    <col min="2316" max="2316" width="7.28515625" style="40" customWidth="1"/>
    <col min="2317" max="2560" width="9.140625" style="40"/>
    <col min="2561" max="2561" width="2.85546875" style="40" customWidth="1"/>
    <col min="2562" max="2562" width="8.28515625" style="40" customWidth="1"/>
    <col min="2563" max="2563" width="10.7109375" style="40" customWidth="1"/>
    <col min="2564" max="2564" width="2.28515625" style="40" customWidth="1"/>
    <col min="2565" max="2565" width="10.7109375" style="40" customWidth="1"/>
    <col min="2566" max="2566" width="5" style="40" customWidth="1"/>
    <col min="2567" max="2567" width="10.7109375" style="40" customWidth="1"/>
    <col min="2568" max="2568" width="4.7109375" style="40" customWidth="1"/>
    <col min="2569" max="2569" width="6.7109375" style="40" customWidth="1"/>
    <col min="2570" max="2570" width="4.7109375" style="40" customWidth="1"/>
    <col min="2571" max="2571" width="9.85546875" style="40" customWidth="1"/>
    <col min="2572" max="2572" width="7.28515625" style="40" customWidth="1"/>
    <col min="2573" max="2816" width="9.140625" style="40"/>
    <col min="2817" max="2817" width="2.85546875" style="40" customWidth="1"/>
    <col min="2818" max="2818" width="8.28515625" style="40" customWidth="1"/>
    <col min="2819" max="2819" width="10.7109375" style="40" customWidth="1"/>
    <col min="2820" max="2820" width="2.28515625" style="40" customWidth="1"/>
    <col min="2821" max="2821" width="10.7109375" style="40" customWidth="1"/>
    <col min="2822" max="2822" width="5" style="40" customWidth="1"/>
    <col min="2823" max="2823" width="10.7109375" style="40" customWidth="1"/>
    <col min="2824" max="2824" width="4.7109375" style="40" customWidth="1"/>
    <col min="2825" max="2825" width="6.7109375" style="40" customWidth="1"/>
    <col min="2826" max="2826" width="4.7109375" style="40" customWidth="1"/>
    <col min="2827" max="2827" width="9.85546875" style="40" customWidth="1"/>
    <col min="2828" max="2828" width="7.28515625" style="40" customWidth="1"/>
    <col min="2829" max="3072" width="9.140625" style="40"/>
    <col min="3073" max="3073" width="2.85546875" style="40" customWidth="1"/>
    <col min="3074" max="3074" width="8.28515625" style="40" customWidth="1"/>
    <col min="3075" max="3075" width="10.7109375" style="40" customWidth="1"/>
    <col min="3076" max="3076" width="2.28515625" style="40" customWidth="1"/>
    <col min="3077" max="3077" width="10.7109375" style="40" customWidth="1"/>
    <col min="3078" max="3078" width="5" style="40" customWidth="1"/>
    <col min="3079" max="3079" width="10.7109375" style="40" customWidth="1"/>
    <col min="3080" max="3080" width="4.7109375" style="40" customWidth="1"/>
    <col min="3081" max="3081" width="6.7109375" style="40" customWidth="1"/>
    <col min="3082" max="3082" width="4.7109375" style="40" customWidth="1"/>
    <col min="3083" max="3083" width="9.85546875" style="40" customWidth="1"/>
    <col min="3084" max="3084" width="7.28515625" style="40" customWidth="1"/>
    <col min="3085" max="3328" width="9.140625" style="40"/>
    <col min="3329" max="3329" width="2.85546875" style="40" customWidth="1"/>
    <col min="3330" max="3330" width="8.28515625" style="40" customWidth="1"/>
    <col min="3331" max="3331" width="10.7109375" style="40" customWidth="1"/>
    <col min="3332" max="3332" width="2.28515625" style="40" customWidth="1"/>
    <col min="3333" max="3333" width="10.7109375" style="40" customWidth="1"/>
    <col min="3334" max="3334" width="5" style="40" customWidth="1"/>
    <col min="3335" max="3335" width="10.7109375" style="40" customWidth="1"/>
    <col min="3336" max="3336" width="4.7109375" style="40" customWidth="1"/>
    <col min="3337" max="3337" width="6.7109375" style="40" customWidth="1"/>
    <col min="3338" max="3338" width="4.7109375" style="40" customWidth="1"/>
    <col min="3339" max="3339" width="9.85546875" style="40" customWidth="1"/>
    <col min="3340" max="3340" width="7.28515625" style="40" customWidth="1"/>
    <col min="3341" max="3584" width="9.140625" style="40"/>
    <col min="3585" max="3585" width="2.85546875" style="40" customWidth="1"/>
    <col min="3586" max="3586" width="8.28515625" style="40" customWidth="1"/>
    <col min="3587" max="3587" width="10.7109375" style="40" customWidth="1"/>
    <col min="3588" max="3588" width="2.28515625" style="40" customWidth="1"/>
    <col min="3589" max="3589" width="10.7109375" style="40" customWidth="1"/>
    <col min="3590" max="3590" width="5" style="40" customWidth="1"/>
    <col min="3591" max="3591" width="10.7109375" style="40" customWidth="1"/>
    <col min="3592" max="3592" width="4.7109375" style="40" customWidth="1"/>
    <col min="3593" max="3593" width="6.7109375" style="40" customWidth="1"/>
    <col min="3594" max="3594" width="4.7109375" style="40" customWidth="1"/>
    <col min="3595" max="3595" width="9.85546875" style="40" customWidth="1"/>
    <col min="3596" max="3596" width="7.28515625" style="40" customWidth="1"/>
    <col min="3597" max="3840" width="9.140625" style="40"/>
    <col min="3841" max="3841" width="2.85546875" style="40" customWidth="1"/>
    <col min="3842" max="3842" width="8.28515625" style="40" customWidth="1"/>
    <col min="3843" max="3843" width="10.7109375" style="40" customWidth="1"/>
    <col min="3844" max="3844" width="2.28515625" style="40" customWidth="1"/>
    <col min="3845" max="3845" width="10.7109375" style="40" customWidth="1"/>
    <col min="3846" max="3846" width="5" style="40" customWidth="1"/>
    <col min="3847" max="3847" width="10.7109375" style="40" customWidth="1"/>
    <col min="3848" max="3848" width="4.7109375" style="40" customWidth="1"/>
    <col min="3849" max="3849" width="6.7109375" style="40" customWidth="1"/>
    <col min="3850" max="3850" width="4.7109375" style="40" customWidth="1"/>
    <col min="3851" max="3851" width="9.85546875" style="40" customWidth="1"/>
    <col min="3852" max="3852" width="7.28515625" style="40" customWidth="1"/>
    <col min="3853" max="4096" width="9.140625" style="40"/>
    <col min="4097" max="4097" width="2.85546875" style="40" customWidth="1"/>
    <col min="4098" max="4098" width="8.28515625" style="40" customWidth="1"/>
    <col min="4099" max="4099" width="10.7109375" style="40" customWidth="1"/>
    <col min="4100" max="4100" width="2.28515625" style="40" customWidth="1"/>
    <col min="4101" max="4101" width="10.7109375" style="40" customWidth="1"/>
    <col min="4102" max="4102" width="5" style="40" customWidth="1"/>
    <col min="4103" max="4103" width="10.7109375" style="40" customWidth="1"/>
    <col min="4104" max="4104" width="4.7109375" style="40" customWidth="1"/>
    <col min="4105" max="4105" width="6.7109375" style="40" customWidth="1"/>
    <col min="4106" max="4106" width="4.7109375" style="40" customWidth="1"/>
    <col min="4107" max="4107" width="9.85546875" style="40" customWidth="1"/>
    <col min="4108" max="4108" width="7.28515625" style="40" customWidth="1"/>
    <col min="4109" max="4352" width="9.140625" style="40"/>
    <col min="4353" max="4353" width="2.85546875" style="40" customWidth="1"/>
    <col min="4354" max="4354" width="8.28515625" style="40" customWidth="1"/>
    <col min="4355" max="4355" width="10.7109375" style="40" customWidth="1"/>
    <col min="4356" max="4356" width="2.28515625" style="40" customWidth="1"/>
    <col min="4357" max="4357" width="10.7109375" style="40" customWidth="1"/>
    <col min="4358" max="4358" width="5" style="40" customWidth="1"/>
    <col min="4359" max="4359" width="10.7109375" style="40" customWidth="1"/>
    <col min="4360" max="4360" width="4.7109375" style="40" customWidth="1"/>
    <col min="4361" max="4361" width="6.7109375" style="40" customWidth="1"/>
    <col min="4362" max="4362" width="4.7109375" style="40" customWidth="1"/>
    <col min="4363" max="4363" width="9.85546875" style="40" customWidth="1"/>
    <col min="4364" max="4364" width="7.28515625" style="40" customWidth="1"/>
    <col min="4365" max="4608" width="9.140625" style="40"/>
    <col min="4609" max="4609" width="2.85546875" style="40" customWidth="1"/>
    <col min="4610" max="4610" width="8.28515625" style="40" customWidth="1"/>
    <col min="4611" max="4611" width="10.7109375" style="40" customWidth="1"/>
    <col min="4612" max="4612" width="2.28515625" style="40" customWidth="1"/>
    <col min="4613" max="4613" width="10.7109375" style="40" customWidth="1"/>
    <col min="4614" max="4614" width="5" style="40" customWidth="1"/>
    <col min="4615" max="4615" width="10.7109375" style="40" customWidth="1"/>
    <col min="4616" max="4616" width="4.7109375" style="40" customWidth="1"/>
    <col min="4617" max="4617" width="6.7109375" style="40" customWidth="1"/>
    <col min="4618" max="4618" width="4.7109375" style="40" customWidth="1"/>
    <col min="4619" max="4619" width="9.85546875" style="40" customWidth="1"/>
    <col min="4620" max="4620" width="7.28515625" style="40" customWidth="1"/>
    <col min="4621" max="4864" width="9.140625" style="40"/>
    <col min="4865" max="4865" width="2.85546875" style="40" customWidth="1"/>
    <col min="4866" max="4866" width="8.28515625" style="40" customWidth="1"/>
    <col min="4867" max="4867" width="10.7109375" style="40" customWidth="1"/>
    <col min="4868" max="4868" width="2.28515625" style="40" customWidth="1"/>
    <col min="4869" max="4869" width="10.7109375" style="40" customWidth="1"/>
    <col min="4870" max="4870" width="5" style="40" customWidth="1"/>
    <col min="4871" max="4871" width="10.7109375" style="40" customWidth="1"/>
    <col min="4872" max="4872" width="4.7109375" style="40" customWidth="1"/>
    <col min="4873" max="4873" width="6.7109375" style="40" customWidth="1"/>
    <col min="4874" max="4874" width="4.7109375" style="40" customWidth="1"/>
    <col min="4875" max="4875" width="9.85546875" style="40" customWidth="1"/>
    <col min="4876" max="4876" width="7.28515625" style="40" customWidth="1"/>
    <col min="4877" max="5120" width="9.140625" style="40"/>
    <col min="5121" max="5121" width="2.85546875" style="40" customWidth="1"/>
    <col min="5122" max="5122" width="8.28515625" style="40" customWidth="1"/>
    <col min="5123" max="5123" width="10.7109375" style="40" customWidth="1"/>
    <col min="5124" max="5124" width="2.28515625" style="40" customWidth="1"/>
    <col min="5125" max="5125" width="10.7109375" style="40" customWidth="1"/>
    <col min="5126" max="5126" width="5" style="40" customWidth="1"/>
    <col min="5127" max="5127" width="10.7109375" style="40" customWidth="1"/>
    <col min="5128" max="5128" width="4.7109375" style="40" customWidth="1"/>
    <col min="5129" max="5129" width="6.7109375" style="40" customWidth="1"/>
    <col min="5130" max="5130" width="4.7109375" style="40" customWidth="1"/>
    <col min="5131" max="5131" width="9.85546875" style="40" customWidth="1"/>
    <col min="5132" max="5132" width="7.28515625" style="40" customWidth="1"/>
    <col min="5133" max="5376" width="9.140625" style="40"/>
    <col min="5377" max="5377" width="2.85546875" style="40" customWidth="1"/>
    <col min="5378" max="5378" width="8.28515625" style="40" customWidth="1"/>
    <col min="5379" max="5379" width="10.7109375" style="40" customWidth="1"/>
    <col min="5380" max="5380" width="2.28515625" style="40" customWidth="1"/>
    <col min="5381" max="5381" width="10.7109375" style="40" customWidth="1"/>
    <col min="5382" max="5382" width="5" style="40" customWidth="1"/>
    <col min="5383" max="5383" width="10.7109375" style="40" customWidth="1"/>
    <col min="5384" max="5384" width="4.7109375" style="40" customWidth="1"/>
    <col min="5385" max="5385" width="6.7109375" style="40" customWidth="1"/>
    <col min="5386" max="5386" width="4.7109375" style="40" customWidth="1"/>
    <col min="5387" max="5387" width="9.85546875" style="40" customWidth="1"/>
    <col min="5388" max="5388" width="7.28515625" style="40" customWidth="1"/>
    <col min="5389" max="5632" width="9.140625" style="40"/>
    <col min="5633" max="5633" width="2.85546875" style="40" customWidth="1"/>
    <col min="5634" max="5634" width="8.28515625" style="40" customWidth="1"/>
    <col min="5635" max="5635" width="10.7109375" style="40" customWidth="1"/>
    <col min="5636" max="5636" width="2.28515625" style="40" customWidth="1"/>
    <col min="5637" max="5637" width="10.7109375" style="40" customWidth="1"/>
    <col min="5638" max="5638" width="5" style="40" customWidth="1"/>
    <col min="5639" max="5639" width="10.7109375" style="40" customWidth="1"/>
    <col min="5640" max="5640" width="4.7109375" style="40" customWidth="1"/>
    <col min="5641" max="5641" width="6.7109375" style="40" customWidth="1"/>
    <col min="5642" max="5642" width="4.7109375" style="40" customWidth="1"/>
    <col min="5643" max="5643" width="9.85546875" style="40" customWidth="1"/>
    <col min="5644" max="5644" width="7.28515625" style="40" customWidth="1"/>
    <col min="5645" max="5888" width="9.140625" style="40"/>
    <col min="5889" max="5889" width="2.85546875" style="40" customWidth="1"/>
    <col min="5890" max="5890" width="8.28515625" style="40" customWidth="1"/>
    <col min="5891" max="5891" width="10.7109375" style="40" customWidth="1"/>
    <col min="5892" max="5892" width="2.28515625" style="40" customWidth="1"/>
    <col min="5893" max="5893" width="10.7109375" style="40" customWidth="1"/>
    <col min="5894" max="5894" width="5" style="40" customWidth="1"/>
    <col min="5895" max="5895" width="10.7109375" style="40" customWidth="1"/>
    <col min="5896" max="5896" width="4.7109375" style="40" customWidth="1"/>
    <col min="5897" max="5897" width="6.7109375" style="40" customWidth="1"/>
    <col min="5898" max="5898" width="4.7109375" style="40" customWidth="1"/>
    <col min="5899" max="5899" width="9.85546875" style="40" customWidth="1"/>
    <col min="5900" max="5900" width="7.28515625" style="40" customWidth="1"/>
    <col min="5901" max="6144" width="9.140625" style="40"/>
    <col min="6145" max="6145" width="2.85546875" style="40" customWidth="1"/>
    <col min="6146" max="6146" width="8.28515625" style="40" customWidth="1"/>
    <col min="6147" max="6147" width="10.7109375" style="40" customWidth="1"/>
    <col min="6148" max="6148" width="2.28515625" style="40" customWidth="1"/>
    <col min="6149" max="6149" width="10.7109375" style="40" customWidth="1"/>
    <col min="6150" max="6150" width="5" style="40" customWidth="1"/>
    <col min="6151" max="6151" width="10.7109375" style="40" customWidth="1"/>
    <col min="6152" max="6152" width="4.7109375" style="40" customWidth="1"/>
    <col min="6153" max="6153" width="6.7109375" style="40" customWidth="1"/>
    <col min="6154" max="6154" width="4.7109375" style="40" customWidth="1"/>
    <col min="6155" max="6155" width="9.85546875" style="40" customWidth="1"/>
    <col min="6156" max="6156" width="7.28515625" style="40" customWidth="1"/>
    <col min="6157" max="6400" width="9.140625" style="40"/>
    <col min="6401" max="6401" width="2.85546875" style="40" customWidth="1"/>
    <col min="6402" max="6402" width="8.28515625" style="40" customWidth="1"/>
    <col min="6403" max="6403" width="10.7109375" style="40" customWidth="1"/>
    <col min="6404" max="6404" width="2.28515625" style="40" customWidth="1"/>
    <col min="6405" max="6405" width="10.7109375" style="40" customWidth="1"/>
    <col min="6406" max="6406" width="5" style="40" customWidth="1"/>
    <col min="6407" max="6407" width="10.7109375" style="40" customWidth="1"/>
    <col min="6408" max="6408" width="4.7109375" style="40" customWidth="1"/>
    <col min="6409" max="6409" width="6.7109375" style="40" customWidth="1"/>
    <col min="6410" max="6410" width="4.7109375" style="40" customWidth="1"/>
    <col min="6411" max="6411" width="9.85546875" style="40" customWidth="1"/>
    <col min="6412" max="6412" width="7.28515625" style="40" customWidth="1"/>
    <col min="6413" max="6656" width="9.140625" style="40"/>
    <col min="6657" max="6657" width="2.85546875" style="40" customWidth="1"/>
    <col min="6658" max="6658" width="8.28515625" style="40" customWidth="1"/>
    <col min="6659" max="6659" width="10.7109375" style="40" customWidth="1"/>
    <col min="6660" max="6660" width="2.28515625" style="40" customWidth="1"/>
    <col min="6661" max="6661" width="10.7109375" style="40" customWidth="1"/>
    <col min="6662" max="6662" width="5" style="40" customWidth="1"/>
    <col min="6663" max="6663" width="10.7109375" style="40" customWidth="1"/>
    <col min="6664" max="6664" width="4.7109375" style="40" customWidth="1"/>
    <col min="6665" max="6665" width="6.7109375" style="40" customWidth="1"/>
    <col min="6666" max="6666" width="4.7109375" style="40" customWidth="1"/>
    <col min="6667" max="6667" width="9.85546875" style="40" customWidth="1"/>
    <col min="6668" max="6668" width="7.28515625" style="40" customWidth="1"/>
    <col min="6669" max="6912" width="9.140625" style="40"/>
    <col min="6913" max="6913" width="2.85546875" style="40" customWidth="1"/>
    <col min="6914" max="6914" width="8.28515625" style="40" customWidth="1"/>
    <col min="6915" max="6915" width="10.7109375" style="40" customWidth="1"/>
    <col min="6916" max="6916" width="2.28515625" style="40" customWidth="1"/>
    <col min="6917" max="6917" width="10.7109375" style="40" customWidth="1"/>
    <col min="6918" max="6918" width="5" style="40" customWidth="1"/>
    <col min="6919" max="6919" width="10.7109375" style="40" customWidth="1"/>
    <col min="6920" max="6920" width="4.7109375" style="40" customWidth="1"/>
    <col min="6921" max="6921" width="6.7109375" style="40" customWidth="1"/>
    <col min="6922" max="6922" width="4.7109375" style="40" customWidth="1"/>
    <col min="6923" max="6923" width="9.85546875" style="40" customWidth="1"/>
    <col min="6924" max="6924" width="7.28515625" style="40" customWidth="1"/>
    <col min="6925" max="7168" width="9.140625" style="40"/>
    <col min="7169" max="7169" width="2.85546875" style="40" customWidth="1"/>
    <col min="7170" max="7170" width="8.28515625" style="40" customWidth="1"/>
    <col min="7171" max="7171" width="10.7109375" style="40" customWidth="1"/>
    <col min="7172" max="7172" width="2.28515625" style="40" customWidth="1"/>
    <col min="7173" max="7173" width="10.7109375" style="40" customWidth="1"/>
    <col min="7174" max="7174" width="5" style="40" customWidth="1"/>
    <col min="7175" max="7175" width="10.7109375" style="40" customWidth="1"/>
    <col min="7176" max="7176" width="4.7109375" style="40" customWidth="1"/>
    <col min="7177" max="7177" width="6.7109375" style="40" customWidth="1"/>
    <col min="7178" max="7178" width="4.7109375" style="40" customWidth="1"/>
    <col min="7179" max="7179" width="9.85546875" style="40" customWidth="1"/>
    <col min="7180" max="7180" width="7.28515625" style="40" customWidth="1"/>
    <col min="7181" max="7424" width="9.140625" style="40"/>
    <col min="7425" max="7425" width="2.85546875" style="40" customWidth="1"/>
    <col min="7426" max="7426" width="8.28515625" style="40" customWidth="1"/>
    <col min="7427" max="7427" width="10.7109375" style="40" customWidth="1"/>
    <col min="7428" max="7428" width="2.28515625" style="40" customWidth="1"/>
    <col min="7429" max="7429" width="10.7109375" style="40" customWidth="1"/>
    <col min="7430" max="7430" width="5" style="40" customWidth="1"/>
    <col min="7431" max="7431" width="10.7109375" style="40" customWidth="1"/>
    <col min="7432" max="7432" width="4.7109375" style="40" customWidth="1"/>
    <col min="7433" max="7433" width="6.7109375" style="40" customWidth="1"/>
    <col min="7434" max="7434" width="4.7109375" style="40" customWidth="1"/>
    <col min="7435" max="7435" width="9.85546875" style="40" customWidth="1"/>
    <col min="7436" max="7436" width="7.28515625" style="40" customWidth="1"/>
    <col min="7437" max="7680" width="9.140625" style="40"/>
    <col min="7681" max="7681" width="2.85546875" style="40" customWidth="1"/>
    <col min="7682" max="7682" width="8.28515625" style="40" customWidth="1"/>
    <col min="7683" max="7683" width="10.7109375" style="40" customWidth="1"/>
    <col min="7684" max="7684" width="2.28515625" style="40" customWidth="1"/>
    <col min="7685" max="7685" width="10.7109375" style="40" customWidth="1"/>
    <col min="7686" max="7686" width="5" style="40" customWidth="1"/>
    <col min="7687" max="7687" width="10.7109375" style="40" customWidth="1"/>
    <col min="7688" max="7688" width="4.7109375" style="40" customWidth="1"/>
    <col min="7689" max="7689" width="6.7109375" style="40" customWidth="1"/>
    <col min="7690" max="7690" width="4.7109375" style="40" customWidth="1"/>
    <col min="7691" max="7691" width="9.85546875" style="40" customWidth="1"/>
    <col min="7692" max="7692" width="7.28515625" style="40" customWidth="1"/>
    <col min="7693" max="7936" width="9.140625" style="40"/>
    <col min="7937" max="7937" width="2.85546875" style="40" customWidth="1"/>
    <col min="7938" max="7938" width="8.28515625" style="40" customWidth="1"/>
    <col min="7939" max="7939" width="10.7109375" style="40" customWidth="1"/>
    <col min="7940" max="7940" width="2.28515625" style="40" customWidth="1"/>
    <col min="7941" max="7941" width="10.7109375" style="40" customWidth="1"/>
    <col min="7942" max="7942" width="5" style="40" customWidth="1"/>
    <col min="7943" max="7943" width="10.7109375" style="40" customWidth="1"/>
    <col min="7944" max="7944" width="4.7109375" style="40" customWidth="1"/>
    <col min="7945" max="7945" width="6.7109375" style="40" customWidth="1"/>
    <col min="7946" max="7946" width="4.7109375" style="40" customWidth="1"/>
    <col min="7947" max="7947" width="9.85546875" style="40" customWidth="1"/>
    <col min="7948" max="7948" width="7.28515625" style="40" customWidth="1"/>
    <col min="7949" max="8192" width="9.140625" style="40"/>
    <col min="8193" max="8193" width="2.85546875" style="40" customWidth="1"/>
    <col min="8194" max="8194" width="8.28515625" style="40" customWidth="1"/>
    <col min="8195" max="8195" width="10.7109375" style="40" customWidth="1"/>
    <col min="8196" max="8196" width="2.28515625" style="40" customWidth="1"/>
    <col min="8197" max="8197" width="10.7109375" style="40" customWidth="1"/>
    <col min="8198" max="8198" width="5" style="40" customWidth="1"/>
    <col min="8199" max="8199" width="10.7109375" style="40" customWidth="1"/>
    <col min="8200" max="8200" width="4.7109375" style="40" customWidth="1"/>
    <col min="8201" max="8201" width="6.7109375" style="40" customWidth="1"/>
    <col min="8202" max="8202" width="4.7109375" style="40" customWidth="1"/>
    <col min="8203" max="8203" width="9.85546875" style="40" customWidth="1"/>
    <col min="8204" max="8204" width="7.28515625" style="40" customWidth="1"/>
    <col min="8205" max="8448" width="9.140625" style="40"/>
    <col min="8449" max="8449" width="2.85546875" style="40" customWidth="1"/>
    <col min="8450" max="8450" width="8.28515625" style="40" customWidth="1"/>
    <col min="8451" max="8451" width="10.7109375" style="40" customWidth="1"/>
    <col min="8452" max="8452" width="2.28515625" style="40" customWidth="1"/>
    <col min="8453" max="8453" width="10.7109375" style="40" customWidth="1"/>
    <col min="8454" max="8454" width="5" style="40" customWidth="1"/>
    <col min="8455" max="8455" width="10.7109375" style="40" customWidth="1"/>
    <col min="8456" max="8456" width="4.7109375" style="40" customWidth="1"/>
    <col min="8457" max="8457" width="6.7109375" style="40" customWidth="1"/>
    <col min="8458" max="8458" width="4.7109375" style="40" customWidth="1"/>
    <col min="8459" max="8459" width="9.85546875" style="40" customWidth="1"/>
    <col min="8460" max="8460" width="7.28515625" style="40" customWidth="1"/>
    <col min="8461" max="8704" width="9.140625" style="40"/>
    <col min="8705" max="8705" width="2.85546875" style="40" customWidth="1"/>
    <col min="8706" max="8706" width="8.28515625" style="40" customWidth="1"/>
    <col min="8707" max="8707" width="10.7109375" style="40" customWidth="1"/>
    <col min="8708" max="8708" width="2.28515625" style="40" customWidth="1"/>
    <col min="8709" max="8709" width="10.7109375" style="40" customWidth="1"/>
    <col min="8710" max="8710" width="5" style="40" customWidth="1"/>
    <col min="8711" max="8711" width="10.7109375" style="40" customWidth="1"/>
    <col min="8712" max="8712" width="4.7109375" style="40" customWidth="1"/>
    <col min="8713" max="8713" width="6.7109375" style="40" customWidth="1"/>
    <col min="8714" max="8714" width="4.7109375" style="40" customWidth="1"/>
    <col min="8715" max="8715" width="9.85546875" style="40" customWidth="1"/>
    <col min="8716" max="8716" width="7.28515625" style="40" customWidth="1"/>
    <col min="8717" max="8960" width="9.140625" style="40"/>
    <col min="8961" max="8961" width="2.85546875" style="40" customWidth="1"/>
    <col min="8962" max="8962" width="8.28515625" style="40" customWidth="1"/>
    <col min="8963" max="8963" width="10.7109375" style="40" customWidth="1"/>
    <col min="8964" max="8964" width="2.28515625" style="40" customWidth="1"/>
    <col min="8965" max="8965" width="10.7109375" style="40" customWidth="1"/>
    <col min="8966" max="8966" width="5" style="40" customWidth="1"/>
    <col min="8967" max="8967" width="10.7109375" style="40" customWidth="1"/>
    <col min="8968" max="8968" width="4.7109375" style="40" customWidth="1"/>
    <col min="8969" max="8969" width="6.7109375" style="40" customWidth="1"/>
    <col min="8970" max="8970" width="4.7109375" style="40" customWidth="1"/>
    <col min="8971" max="8971" width="9.85546875" style="40" customWidth="1"/>
    <col min="8972" max="8972" width="7.28515625" style="40" customWidth="1"/>
    <col min="8973" max="9216" width="9.140625" style="40"/>
    <col min="9217" max="9217" width="2.85546875" style="40" customWidth="1"/>
    <col min="9218" max="9218" width="8.28515625" style="40" customWidth="1"/>
    <col min="9219" max="9219" width="10.7109375" style="40" customWidth="1"/>
    <col min="9220" max="9220" width="2.28515625" style="40" customWidth="1"/>
    <col min="9221" max="9221" width="10.7109375" style="40" customWidth="1"/>
    <col min="9222" max="9222" width="5" style="40" customWidth="1"/>
    <col min="9223" max="9223" width="10.7109375" style="40" customWidth="1"/>
    <col min="9224" max="9224" width="4.7109375" style="40" customWidth="1"/>
    <col min="9225" max="9225" width="6.7109375" style="40" customWidth="1"/>
    <col min="9226" max="9226" width="4.7109375" style="40" customWidth="1"/>
    <col min="9227" max="9227" width="9.85546875" style="40" customWidth="1"/>
    <col min="9228" max="9228" width="7.28515625" style="40" customWidth="1"/>
    <col min="9229" max="9472" width="9.140625" style="40"/>
    <col min="9473" max="9473" width="2.85546875" style="40" customWidth="1"/>
    <col min="9474" max="9474" width="8.28515625" style="40" customWidth="1"/>
    <col min="9475" max="9475" width="10.7109375" style="40" customWidth="1"/>
    <col min="9476" max="9476" width="2.28515625" style="40" customWidth="1"/>
    <col min="9477" max="9477" width="10.7109375" style="40" customWidth="1"/>
    <col min="9478" max="9478" width="5" style="40" customWidth="1"/>
    <col min="9479" max="9479" width="10.7109375" style="40" customWidth="1"/>
    <col min="9480" max="9480" width="4.7109375" style="40" customWidth="1"/>
    <col min="9481" max="9481" width="6.7109375" style="40" customWidth="1"/>
    <col min="9482" max="9482" width="4.7109375" style="40" customWidth="1"/>
    <col min="9483" max="9483" width="9.85546875" style="40" customWidth="1"/>
    <col min="9484" max="9484" width="7.28515625" style="40" customWidth="1"/>
    <col min="9485" max="9728" width="9.140625" style="40"/>
    <col min="9729" max="9729" width="2.85546875" style="40" customWidth="1"/>
    <col min="9730" max="9730" width="8.28515625" style="40" customWidth="1"/>
    <col min="9731" max="9731" width="10.7109375" style="40" customWidth="1"/>
    <col min="9732" max="9732" width="2.28515625" style="40" customWidth="1"/>
    <col min="9733" max="9733" width="10.7109375" style="40" customWidth="1"/>
    <col min="9734" max="9734" width="5" style="40" customWidth="1"/>
    <col min="9735" max="9735" width="10.7109375" style="40" customWidth="1"/>
    <col min="9736" max="9736" width="4.7109375" style="40" customWidth="1"/>
    <col min="9737" max="9737" width="6.7109375" style="40" customWidth="1"/>
    <col min="9738" max="9738" width="4.7109375" style="40" customWidth="1"/>
    <col min="9739" max="9739" width="9.85546875" style="40" customWidth="1"/>
    <col min="9740" max="9740" width="7.28515625" style="40" customWidth="1"/>
    <col min="9741" max="9984" width="9.140625" style="40"/>
    <col min="9985" max="9985" width="2.85546875" style="40" customWidth="1"/>
    <col min="9986" max="9986" width="8.28515625" style="40" customWidth="1"/>
    <col min="9987" max="9987" width="10.7109375" style="40" customWidth="1"/>
    <col min="9988" max="9988" width="2.28515625" style="40" customWidth="1"/>
    <col min="9989" max="9989" width="10.7109375" style="40" customWidth="1"/>
    <col min="9990" max="9990" width="5" style="40" customWidth="1"/>
    <col min="9991" max="9991" width="10.7109375" style="40" customWidth="1"/>
    <col min="9992" max="9992" width="4.7109375" style="40" customWidth="1"/>
    <col min="9993" max="9993" width="6.7109375" style="40" customWidth="1"/>
    <col min="9994" max="9994" width="4.7109375" style="40" customWidth="1"/>
    <col min="9995" max="9995" width="9.85546875" style="40" customWidth="1"/>
    <col min="9996" max="9996" width="7.28515625" style="40" customWidth="1"/>
    <col min="9997" max="10240" width="9.140625" style="40"/>
    <col min="10241" max="10241" width="2.85546875" style="40" customWidth="1"/>
    <col min="10242" max="10242" width="8.28515625" style="40" customWidth="1"/>
    <col min="10243" max="10243" width="10.7109375" style="40" customWidth="1"/>
    <col min="10244" max="10244" width="2.28515625" style="40" customWidth="1"/>
    <col min="10245" max="10245" width="10.7109375" style="40" customWidth="1"/>
    <col min="10246" max="10246" width="5" style="40" customWidth="1"/>
    <col min="10247" max="10247" width="10.7109375" style="40" customWidth="1"/>
    <col min="10248" max="10248" width="4.7109375" style="40" customWidth="1"/>
    <col min="10249" max="10249" width="6.7109375" style="40" customWidth="1"/>
    <col min="10250" max="10250" width="4.7109375" style="40" customWidth="1"/>
    <col min="10251" max="10251" width="9.85546875" style="40" customWidth="1"/>
    <col min="10252" max="10252" width="7.28515625" style="40" customWidth="1"/>
    <col min="10253" max="10496" width="9.140625" style="40"/>
    <col min="10497" max="10497" width="2.85546875" style="40" customWidth="1"/>
    <col min="10498" max="10498" width="8.28515625" style="40" customWidth="1"/>
    <col min="10499" max="10499" width="10.7109375" style="40" customWidth="1"/>
    <col min="10500" max="10500" width="2.28515625" style="40" customWidth="1"/>
    <col min="10501" max="10501" width="10.7109375" style="40" customWidth="1"/>
    <col min="10502" max="10502" width="5" style="40" customWidth="1"/>
    <col min="10503" max="10503" width="10.7109375" style="40" customWidth="1"/>
    <col min="10504" max="10504" width="4.7109375" style="40" customWidth="1"/>
    <col min="10505" max="10505" width="6.7109375" style="40" customWidth="1"/>
    <col min="10506" max="10506" width="4.7109375" style="40" customWidth="1"/>
    <col min="10507" max="10507" width="9.85546875" style="40" customWidth="1"/>
    <col min="10508" max="10508" width="7.28515625" style="40" customWidth="1"/>
    <col min="10509" max="10752" width="9.140625" style="40"/>
    <col min="10753" max="10753" width="2.85546875" style="40" customWidth="1"/>
    <col min="10754" max="10754" width="8.28515625" style="40" customWidth="1"/>
    <col min="10755" max="10755" width="10.7109375" style="40" customWidth="1"/>
    <col min="10756" max="10756" width="2.28515625" style="40" customWidth="1"/>
    <col min="10757" max="10757" width="10.7109375" style="40" customWidth="1"/>
    <col min="10758" max="10758" width="5" style="40" customWidth="1"/>
    <col min="10759" max="10759" width="10.7109375" style="40" customWidth="1"/>
    <col min="10760" max="10760" width="4.7109375" style="40" customWidth="1"/>
    <col min="10761" max="10761" width="6.7109375" style="40" customWidth="1"/>
    <col min="10762" max="10762" width="4.7109375" style="40" customWidth="1"/>
    <col min="10763" max="10763" width="9.85546875" style="40" customWidth="1"/>
    <col min="10764" max="10764" width="7.28515625" style="40" customWidth="1"/>
    <col min="10765" max="11008" width="9.140625" style="40"/>
    <col min="11009" max="11009" width="2.85546875" style="40" customWidth="1"/>
    <col min="11010" max="11010" width="8.28515625" style="40" customWidth="1"/>
    <col min="11011" max="11011" width="10.7109375" style="40" customWidth="1"/>
    <col min="11012" max="11012" width="2.28515625" style="40" customWidth="1"/>
    <col min="11013" max="11013" width="10.7109375" style="40" customWidth="1"/>
    <col min="11014" max="11014" width="5" style="40" customWidth="1"/>
    <col min="11015" max="11015" width="10.7109375" style="40" customWidth="1"/>
    <col min="11016" max="11016" width="4.7109375" style="40" customWidth="1"/>
    <col min="11017" max="11017" width="6.7109375" style="40" customWidth="1"/>
    <col min="11018" max="11018" width="4.7109375" style="40" customWidth="1"/>
    <col min="11019" max="11019" width="9.85546875" style="40" customWidth="1"/>
    <col min="11020" max="11020" width="7.28515625" style="40" customWidth="1"/>
    <col min="11021" max="11264" width="9.140625" style="40"/>
    <col min="11265" max="11265" width="2.85546875" style="40" customWidth="1"/>
    <col min="11266" max="11266" width="8.28515625" style="40" customWidth="1"/>
    <col min="11267" max="11267" width="10.7109375" style="40" customWidth="1"/>
    <col min="11268" max="11268" width="2.28515625" style="40" customWidth="1"/>
    <col min="11269" max="11269" width="10.7109375" style="40" customWidth="1"/>
    <col min="11270" max="11270" width="5" style="40" customWidth="1"/>
    <col min="11271" max="11271" width="10.7109375" style="40" customWidth="1"/>
    <col min="11272" max="11272" width="4.7109375" style="40" customWidth="1"/>
    <col min="11273" max="11273" width="6.7109375" style="40" customWidth="1"/>
    <col min="11274" max="11274" width="4.7109375" style="40" customWidth="1"/>
    <col min="11275" max="11275" width="9.85546875" style="40" customWidth="1"/>
    <col min="11276" max="11276" width="7.28515625" style="40" customWidth="1"/>
    <col min="11277" max="11520" width="9.140625" style="40"/>
    <col min="11521" max="11521" width="2.85546875" style="40" customWidth="1"/>
    <col min="11522" max="11522" width="8.28515625" style="40" customWidth="1"/>
    <col min="11523" max="11523" width="10.7109375" style="40" customWidth="1"/>
    <col min="11524" max="11524" width="2.28515625" style="40" customWidth="1"/>
    <col min="11525" max="11525" width="10.7109375" style="40" customWidth="1"/>
    <col min="11526" max="11526" width="5" style="40" customWidth="1"/>
    <col min="11527" max="11527" width="10.7109375" style="40" customWidth="1"/>
    <col min="11528" max="11528" width="4.7109375" style="40" customWidth="1"/>
    <col min="11529" max="11529" width="6.7109375" style="40" customWidth="1"/>
    <col min="11530" max="11530" width="4.7109375" style="40" customWidth="1"/>
    <col min="11531" max="11531" width="9.85546875" style="40" customWidth="1"/>
    <col min="11532" max="11532" width="7.28515625" style="40" customWidth="1"/>
    <col min="11533" max="11776" width="9.140625" style="40"/>
    <col min="11777" max="11777" width="2.85546875" style="40" customWidth="1"/>
    <col min="11778" max="11778" width="8.28515625" style="40" customWidth="1"/>
    <col min="11779" max="11779" width="10.7109375" style="40" customWidth="1"/>
    <col min="11780" max="11780" width="2.28515625" style="40" customWidth="1"/>
    <col min="11781" max="11781" width="10.7109375" style="40" customWidth="1"/>
    <col min="11782" max="11782" width="5" style="40" customWidth="1"/>
    <col min="11783" max="11783" width="10.7109375" style="40" customWidth="1"/>
    <col min="11784" max="11784" width="4.7109375" style="40" customWidth="1"/>
    <col min="11785" max="11785" width="6.7109375" style="40" customWidth="1"/>
    <col min="11786" max="11786" width="4.7109375" style="40" customWidth="1"/>
    <col min="11787" max="11787" width="9.85546875" style="40" customWidth="1"/>
    <col min="11788" max="11788" width="7.28515625" style="40" customWidth="1"/>
    <col min="11789" max="12032" width="9.140625" style="40"/>
    <col min="12033" max="12033" width="2.85546875" style="40" customWidth="1"/>
    <col min="12034" max="12034" width="8.28515625" style="40" customWidth="1"/>
    <col min="12035" max="12035" width="10.7109375" style="40" customWidth="1"/>
    <col min="12036" max="12036" width="2.28515625" style="40" customWidth="1"/>
    <col min="12037" max="12037" width="10.7109375" style="40" customWidth="1"/>
    <col min="12038" max="12038" width="5" style="40" customWidth="1"/>
    <col min="12039" max="12039" width="10.7109375" style="40" customWidth="1"/>
    <col min="12040" max="12040" width="4.7109375" style="40" customWidth="1"/>
    <col min="12041" max="12041" width="6.7109375" style="40" customWidth="1"/>
    <col min="12042" max="12042" width="4.7109375" style="40" customWidth="1"/>
    <col min="12043" max="12043" width="9.85546875" style="40" customWidth="1"/>
    <col min="12044" max="12044" width="7.28515625" style="40" customWidth="1"/>
    <col min="12045" max="12288" width="9.140625" style="40"/>
    <col min="12289" max="12289" width="2.85546875" style="40" customWidth="1"/>
    <col min="12290" max="12290" width="8.28515625" style="40" customWidth="1"/>
    <col min="12291" max="12291" width="10.7109375" style="40" customWidth="1"/>
    <col min="12292" max="12292" width="2.28515625" style="40" customWidth="1"/>
    <col min="12293" max="12293" width="10.7109375" style="40" customWidth="1"/>
    <col min="12294" max="12294" width="5" style="40" customWidth="1"/>
    <col min="12295" max="12295" width="10.7109375" style="40" customWidth="1"/>
    <col min="12296" max="12296" width="4.7109375" style="40" customWidth="1"/>
    <col min="12297" max="12297" width="6.7109375" style="40" customWidth="1"/>
    <col min="12298" max="12298" width="4.7109375" style="40" customWidth="1"/>
    <col min="12299" max="12299" width="9.85546875" style="40" customWidth="1"/>
    <col min="12300" max="12300" width="7.28515625" style="40" customWidth="1"/>
    <col min="12301" max="12544" width="9.140625" style="40"/>
    <col min="12545" max="12545" width="2.85546875" style="40" customWidth="1"/>
    <col min="12546" max="12546" width="8.28515625" style="40" customWidth="1"/>
    <col min="12547" max="12547" width="10.7109375" style="40" customWidth="1"/>
    <col min="12548" max="12548" width="2.28515625" style="40" customWidth="1"/>
    <col min="12549" max="12549" width="10.7109375" style="40" customWidth="1"/>
    <col min="12550" max="12550" width="5" style="40" customWidth="1"/>
    <col min="12551" max="12551" width="10.7109375" style="40" customWidth="1"/>
    <col min="12552" max="12552" width="4.7109375" style="40" customWidth="1"/>
    <col min="12553" max="12553" width="6.7109375" style="40" customWidth="1"/>
    <col min="12554" max="12554" width="4.7109375" style="40" customWidth="1"/>
    <col min="12555" max="12555" width="9.85546875" style="40" customWidth="1"/>
    <col min="12556" max="12556" width="7.28515625" style="40" customWidth="1"/>
    <col min="12557" max="12800" width="9.140625" style="40"/>
    <col min="12801" max="12801" width="2.85546875" style="40" customWidth="1"/>
    <col min="12802" max="12802" width="8.28515625" style="40" customWidth="1"/>
    <col min="12803" max="12803" width="10.7109375" style="40" customWidth="1"/>
    <col min="12804" max="12804" width="2.28515625" style="40" customWidth="1"/>
    <col min="12805" max="12805" width="10.7109375" style="40" customWidth="1"/>
    <col min="12806" max="12806" width="5" style="40" customWidth="1"/>
    <col min="12807" max="12807" width="10.7109375" style="40" customWidth="1"/>
    <col min="12808" max="12808" width="4.7109375" style="40" customWidth="1"/>
    <col min="12809" max="12809" width="6.7109375" style="40" customWidth="1"/>
    <col min="12810" max="12810" width="4.7109375" style="40" customWidth="1"/>
    <col min="12811" max="12811" width="9.85546875" style="40" customWidth="1"/>
    <col min="12812" max="12812" width="7.28515625" style="40" customWidth="1"/>
    <col min="12813" max="13056" width="9.140625" style="40"/>
    <col min="13057" max="13057" width="2.85546875" style="40" customWidth="1"/>
    <col min="13058" max="13058" width="8.28515625" style="40" customWidth="1"/>
    <col min="13059" max="13059" width="10.7109375" style="40" customWidth="1"/>
    <col min="13060" max="13060" width="2.28515625" style="40" customWidth="1"/>
    <col min="13061" max="13061" width="10.7109375" style="40" customWidth="1"/>
    <col min="13062" max="13062" width="5" style="40" customWidth="1"/>
    <col min="13063" max="13063" width="10.7109375" style="40" customWidth="1"/>
    <col min="13064" max="13064" width="4.7109375" style="40" customWidth="1"/>
    <col min="13065" max="13065" width="6.7109375" style="40" customWidth="1"/>
    <col min="13066" max="13066" width="4.7109375" style="40" customWidth="1"/>
    <col min="13067" max="13067" width="9.85546875" style="40" customWidth="1"/>
    <col min="13068" max="13068" width="7.28515625" style="40" customWidth="1"/>
    <col min="13069" max="13312" width="9.140625" style="40"/>
    <col min="13313" max="13313" width="2.85546875" style="40" customWidth="1"/>
    <col min="13314" max="13314" width="8.28515625" style="40" customWidth="1"/>
    <col min="13315" max="13315" width="10.7109375" style="40" customWidth="1"/>
    <col min="13316" max="13316" width="2.28515625" style="40" customWidth="1"/>
    <col min="13317" max="13317" width="10.7109375" style="40" customWidth="1"/>
    <col min="13318" max="13318" width="5" style="40" customWidth="1"/>
    <col min="13319" max="13319" width="10.7109375" style="40" customWidth="1"/>
    <col min="13320" max="13320" width="4.7109375" style="40" customWidth="1"/>
    <col min="13321" max="13321" width="6.7109375" style="40" customWidth="1"/>
    <col min="13322" max="13322" width="4.7109375" style="40" customWidth="1"/>
    <col min="13323" max="13323" width="9.85546875" style="40" customWidth="1"/>
    <col min="13324" max="13324" width="7.28515625" style="40" customWidth="1"/>
    <col min="13325" max="13568" width="9.140625" style="40"/>
    <col min="13569" max="13569" width="2.85546875" style="40" customWidth="1"/>
    <col min="13570" max="13570" width="8.28515625" style="40" customWidth="1"/>
    <col min="13571" max="13571" width="10.7109375" style="40" customWidth="1"/>
    <col min="13572" max="13572" width="2.28515625" style="40" customWidth="1"/>
    <col min="13573" max="13573" width="10.7109375" style="40" customWidth="1"/>
    <col min="13574" max="13574" width="5" style="40" customWidth="1"/>
    <col min="13575" max="13575" width="10.7109375" style="40" customWidth="1"/>
    <col min="13576" max="13576" width="4.7109375" style="40" customWidth="1"/>
    <col min="13577" max="13577" width="6.7109375" style="40" customWidth="1"/>
    <col min="13578" max="13578" width="4.7109375" style="40" customWidth="1"/>
    <col min="13579" max="13579" width="9.85546875" style="40" customWidth="1"/>
    <col min="13580" max="13580" width="7.28515625" style="40" customWidth="1"/>
    <col min="13581" max="13824" width="9.140625" style="40"/>
    <col min="13825" max="13825" width="2.85546875" style="40" customWidth="1"/>
    <col min="13826" max="13826" width="8.28515625" style="40" customWidth="1"/>
    <col min="13827" max="13827" width="10.7109375" style="40" customWidth="1"/>
    <col min="13828" max="13828" width="2.28515625" style="40" customWidth="1"/>
    <col min="13829" max="13829" width="10.7109375" style="40" customWidth="1"/>
    <col min="13830" max="13830" width="5" style="40" customWidth="1"/>
    <col min="13831" max="13831" width="10.7109375" style="40" customWidth="1"/>
    <col min="13832" max="13832" width="4.7109375" style="40" customWidth="1"/>
    <col min="13833" max="13833" width="6.7109375" style="40" customWidth="1"/>
    <col min="13834" max="13834" width="4.7109375" style="40" customWidth="1"/>
    <col min="13835" max="13835" width="9.85546875" style="40" customWidth="1"/>
    <col min="13836" max="13836" width="7.28515625" style="40" customWidth="1"/>
    <col min="13837" max="14080" width="9.140625" style="40"/>
    <col min="14081" max="14081" width="2.85546875" style="40" customWidth="1"/>
    <col min="14082" max="14082" width="8.28515625" style="40" customWidth="1"/>
    <col min="14083" max="14083" width="10.7109375" style="40" customWidth="1"/>
    <col min="14084" max="14084" width="2.28515625" style="40" customWidth="1"/>
    <col min="14085" max="14085" width="10.7109375" style="40" customWidth="1"/>
    <col min="14086" max="14086" width="5" style="40" customWidth="1"/>
    <col min="14087" max="14087" width="10.7109375" style="40" customWidth="1"/>
    <col min="14088" max="14088" width="4.7109375" style="40" customWidth="1"/>
    <col min="14089" max="14089" width="6.7109375" style="40" customWidth="1"/>
    <col min="14090" max="14090" width="4.7109375" style="40" customWidth="1"/>
    <col min="14091" max="14091" width="9.85546875" style="40" customWidth="1"/>
    <col min="14092" max="14092" width="7.28515625" style="40" customWidth="1"/>
    <col min="14093" max="14336" width="9.140625" style="40"/>
    <col min="14337" max="14337" width="2.85546875" style="40" customWidth="1"/>
    <col min="14338" max="14338" width="8.28515625" style="40" customWidth="1"/>
    <col min="14339" max="14339" width="10.7109375" style="40" customWidth="1"/>
    <col min="14340" max="14340" width="2.28515625" style="40" customWidth="1"/>
    <col min="14341" max="14341" width="10.7109375" style="40" customWidth="1"/>
    <col min="14342" max="14342" width="5" style="40" customWidth="1"/>
    <col min="14343" max="14343" width="10.7109375" style="40" customWidth="1"/>
    <col min="14344" max="14344" width="4.7109375" style="40" customWidth="1"/>
    <col min="14345" max="14345" width="6.7109375" style="40" customWidth="1"/>
    <col min="14346" max="14346" width="4.7109375" style="40" customWidth="1"/>
    <col min="14347" max="14347" width="9.85546875" style="40" customWidth="1"/>
    <col min="14348" max="14348" width="7.28515625" style="40" customWidth="1"/>
    <col min="14349" max="14592" width="9.140625" style="40"/>
    <col min="14593" max="14593" width="2.85546875" style="40" customWidth="1"/>
    <col min="14594" max="14594" width="8.28515625" style="40" customWidth="1"/>
    <col min="14595" max="14595" width="10.7109375" style="40" customWidth="1"/>
    <col min="14596" max="14596" width="2.28515625" style="40" customWidth="1"/>
    <col min="14597" max="14597" width="10.7109375" style="40" customWidth="1"/>
    <col min="14598" max="14598" width="5" style="40" customWidth="1"/>
    <col min="14599" max="14599" width="10.7109375" style="40" customWidth="1"/>
    <col min="14600" max="14600" width="4.7109375" style="40" customWidth="1"/>
    <col min="14601" max="14601" width="6.7109375" style="40" customWidth="1"/>
    <col min="14602" max="14602" width="4.7109375" style="40" customWidth="1"/>
    <col min="14603" max="14603" width="9.85546875" style="40" customWidth="1"/>
    <col min="14604" max="14604" width="7.28515625" style="40" customWidth="1"/>
    <col min="14605" max="14848" width="9.140625" style="40"/>
    <col min="14849" max="14849" width="2.85546875" style="40" customWidth="1"/>
    <col min="14850" max="14850" width="8.28515625" style="40" customWidth="1"/>
    <col min="14851" max="14851" width="10.7109375" style="40" customWidth="1"/>
    <col min="14852" max="14852" width="2.28515625" style="40" customWidth="1"/>
    <col min="14853" max="14853" width="10.7109375" style="40" customWidth="1"/>
    <col min="14854" max="14854" width="5" style="40" customWidth="1"/>
    <col min="14855" max="14855" width="10.7109375" style="40" customWidth="1"/>
    <col min="14856" max="14856" width="4.7109375" style="40" customWidth="1"/>
    <col min="14857" max="14857" width="6.7109375" style="40" customWidth="1"/>
    <col min="14858" max="14858" width="4.7109375" style="40" customWidth="1"/>
    <col min="14859" max="14859" width="9.85546875" style="40" customWidth="1"/>
    <col min="14860" max="14860" width="7.28515625" style="40" customWidth="1"/>
    <col min="14861" max="15104" width="9.140625" style="40"/>
    <col min="15105" max="15105" width="2.85546875" style="40" customWidth="1"/>
    <col min="15106" max="15106" width="8.28515625" style="40" customWidth="1"/>
    <col min="15107" max="15107" width="10.7109375" style="40" customWidth="1"/>
    <col min="15108" max="15108" width="2.28515625" style="40" customWidth="1"/>
    <col min="15109" max="15109" width="10.7109375" style="40" customWidth="1"/>
    <col min="15110" max="15110" width="5" style="40" customWidth="1"/>
    <col min="15111" max="15111" width="10.7109375" style="40" customWidth="1"/>
    <col min="15112" max="15112" width="4.7109375" style="40" customWidth="1"/>
    <col min="15113" max="15113" width="6.7109375" style="40" customWidth="1"/>
    <col min="15114" max="15114" width="4.7109375" style="40" customWidth="1"/>
    <col min="15115" max="15115" width="9.85546875" style="40" customWidth="1"/>
    <col min="15116" max="15116" width="7.28515625" style="40" customWidth="1"/>
    <col min="15117" max="15360" width="9.140625" style="40"/>
    <col min="15361" max="15361" width="2.85546875" style="40" customWidth="1"/>
    <col min="15362" max="15362" width="8.28515625" style="40" customWidth="1"/>
    <col min="15363" max="15363" width="10.7109375" style="40" customWidth="1"/>
    <col min="15364" max="15364" width="2.28515625" style="40" customWidth="1"/>
    <col min="15365" max="15365" width="10.7109375" style="40" customWidth="1"/>
    <col min="15366" max="15366" width="5" style="40" customWidth="1"/>
    <col min="15367" max="15367" width="10.7109375" style="40" customWidth="1"/>
    <col min="15368" max="15368" width="4.7109375" style="40" customWidth="1"/>
    <col min="15369" max="15369" width="6.7109375" style="40" customWidth="1"/>
    <col min="15370" max="15370" width="4.7109375" style="40" customWidth="1"/>
    <col min="15371" max="15371" width="9.85546875" style="40" customWidth="1"/>
    <col min="15372" max="15372" width="7.28515625" style="40" customWidth="1"/>
    <col min="15373" max="15616" width="9.140625" style="40"/>
    <col min="15617" max="15617" width="2.85546875" style="40" customWidth="1"/>
    <col min="15618" max="15618" width="8.28515625" style="40" customWidth="1"/>
    <col min="15619" max="15619" width="10.7109375" style="40" customWidth="1"/>
    <col min="15620" max="15620" width="2.28515625" style="40" customWidth="1"/>
    <col min="15621" max="15621" width="10.7109375" style="40" customWidth="1"/>
    <col min="15622" max="15622" width="5" style="40" customWidth="1"/>
    <col min="15623" max="15623" width="10.7109375" style="40" customWidth="1"/>
    <col min="15624" max="15624" width="4.7109375" style="40" customWidth="1"/>
    <col min="15625" max="15625" width="6.7109375" style="40" customWidth="1"/>
    <col min="15626" max="15626" width="4.7109375" style="40" customWidth="1"/>
    <col min="15627" max="15627" width="9.85546875" style="40" customWidth="1"/>
    <col min="15628" max="15628" width="7.28515625" style="40" customWidth="1"/>
    <col min="15629" max="15872" width="9.140625" style="40"/>
    <col min="15873" max="15873" width="2.85546875" style="40" customWidth="1"/>
    <col min="15874" max="15874" width="8.28515625" style="40" customWidth="1"/>
    <col min="15875" max="15875" width="10.7109375" style="40" customWidth="1"/>
    <col min="15876" max="15876" width="2.28515625" style="40" customWidth="1"/>
    <col min="15877" max="15877" width="10.7109375" style="40" customWidth="1"/>
    <col min="15878" max="15878" width="5" style="40" customWidth="1"/>
    <col min="15879" max="15879" width="10.7109375" style="40" customWidth="1"/>
    <col min="15880" max="15880" width="4.7109375" style="40" customWidth="1"/>
    <col min="15881" max="15881" width="6.7109375" style="40" customWidth="1"/>
    <col min="15882" max="15882" width="4.7109375" style="40" customWidth="1"/>
    <col min="15883" max="15883" width="9.85546875" style="40" customWidth="1"/>
    <col min="15884" max="15884" width="7.28515625" style="40" customWidth="1"/>
    <col min="15885" max="16128" width="9.140625" style="40"/>
    <col min="16129" max="16129" width="2.85546875" style="40" customWidth="1"/>
    <col min="16130" max="16130" width="8.28515625" style="40" customWidth="1"/>
    <col min="16131" max="16131" width="10.7109375" style="40" customWidth="1"/>
    <col min="16132" max="16132" width="2.28515625" style="40" customWidth="1"/>
    <col min="16133" max="16133" width="10.7109375" style="40" customWidth="1"/>
    <col min="16134" max="16134" width="5" style="40" customWidth="1"/>
    <col min="16135" max="16135" width="10.7109375" style="40" customWidth="1"/>
    <col min="16136" max="16136" width="4.7109375" style="40" customWidth="1"/>
    <col min="16137" max="16137" width="6.7109375" style="40" customWidth="1"/>
    <col min="16138" max="16138" width="4.7109375" style="40" customWidth="1"/>
    <col min="16139" max="16139" width="9.85546875" style="40" customWidth="1"/>
    <col min="16140" max="16140" width="7.28515625" style="40" customWidth="1"/>
    <col min="16141" max="16384" width="9.140625" style="40"/>
  </cols>
  <sheetData>
    <row r="1" spans="1:12" ht="12" customHeight="1">
      <c r="A1" s="234" t="str">
        <f>"Identificação de Contagens Aquisição Ágil    Versão 08/08/2017"</f>
        <v>Identificação de Contagens Aquisição Ágil    Versão 08/08/2017</v>
      </c>
      <c r="B1" s="235"/>
      <c r="C1" s="235"/>
      <c r="D1" s="235"/>
      <c r="E1" s="235"/>
      <c r="F1" s="235"/>
      <c r="G1" s="235"/>
      <c r="H1" s="235"/>
      <c r="I1" s="235"/>
      <c r="J1" s="235"/>
      <c r="K1" s="235"/>
      <c r="L1" s="236"/>
    </row>
    <row r="2" spans="1:12" ht="12" customHeight="1">
      <c r="A2" s="237"/>
      <c r="B2" s="238"/>
      <c r="C2" s="238"/>
      <c r="D2" s="238"/>
      <c r="E2" s="238"/>
      <c r="F2" s="238"/>
      <c r="G2" s="238"/>
      <c r="H2" s="238"/>
      <c r="I2" s="238"/>
      <c r="J2" s="238"/>
      <c r="K2" s="238"/>
      <c r="L2" s="239"/>
    </row>
    <row r="3" spans="1:12" ht="28.5" customHeight="1">
      <c r="A3" s="240"/>
      <c r="B3" s="241"/>
      <c r="C3" s="241"/>
      <c r="D3" s="241"/>
      <c r="E3" s="241"/>
      <c r="F3" s="241"/>
      <c r="G3" s="241"/>
      <c r="H3" s="241"/>
      <c r="I3" s="241"/>
      <c r="J3" s="241"/>
      <c r="K3" s="241"/>
      <c r="L3" s="242"/>
    </row>
    <row r="4" spans="1:12" ht="12" customHeight="1">
      <c r="A4" s="243" t="str">
        <f>Sumário!A5&amp;" : "&amp;Sumário!F5</f>
        <v xml:space="preserve">Projeto : </v>
      </c>
      <c r="B4" s="243"/>
      <c r="C4" s="243"/>
      <c r="D4" s="243"/>
      <c r="E4" s="243"/>
      <c r="F4" s="244" t="str">
        <f>Sumário!A6&amp;" : "&amp;Sumário!F6</f>
        <v xml:space="preserve">Responsável Medição : </v>
      </c>
      <c r="G4" s="244"/>
      <c r="H4" s="244"/>
      <c r="I4" s="244"/>
      <c r="J4" s="244"/>
      <c r="K4" s="244"/>
      <c r="L4" s="244"/>
    </row>
    <row r="5" spans="1:12" ht="12" customHeight="1">
      <c r="A5" s="39" t="str">
        <f>'[1]Menu Inicial'!A4&amp;" : "&amp;'[1]Menu Inicial'!F4</f>
        <v>Empresa : IPLAN-RIO</v>
      </c>
      <c r="B5" s="41"/>
      <c r="C5" s="41"/>
      <c r="D5" s="42"/>
      <c r="E5" s="42"/>
      <c r="F5" s="245" t="s">
        <v>74</v>
      </c>
      <c r="G5" s="245"/>
      <c r="H5" s="246" t="s">
        <v>75</v>
      </c>
      <c r="I5" s="247"/>
      <c r="J5" s="247"/>
      <c r="K5" s="248"/>
      <c r="L5" s="249"/>
    </row>
    <row r="6" spans="1:12" ht="12" customHeight="1">
      <c r="A6" s="250" t="s">
        <v>76</v>
      </c>
      <c r="B6" s="250"/>
      <c r="C6" s="251" t="s">
        <v>77</v>
      </c>
      <c r="D6" s="251"/>
      <c r="E6" s="251"/>
      <c r="F6" s="251"/>
      <c r="G6" s="252" t="s">
        <v>78</v>
      </c>
      <c r="H6" s="252"/>
      <c r="I6" s="233"/>
      <c r="J6" s="233"/>
      <c r="K6" s="233"/>
      <c r="L6" s="233"/>
    </row>
    <row r="7" spans="1:12" ht="12" customHeight="1">
      <c r="A7" s="250"/>
      <c r="B7" s="250"/>
      <c r="C7" s="251"/>
      <c r="D7" s="251"/>
      <c r="E7" s="251"/>
      <c r="F7" s="251"/>
      <c r="G7" s="252"/>
      <c r="H7" s="252"/>
      <c r="I7" s="252"/>
      <c r="J7" s="233"/>
      <c r="K7" s="233"/>
      <c r="L7" s="233"/>
    </row>
    <row r="8" spans="1:12" ht="12" customHeight="1">
      <c r="A8" s="43"/>
      <c r="B8" s="44"/>
      <c r="C8" s="45"/>
      <c r="D8" s="46"/>
      <c r="E8" s="46"/>
      <c r="F8" s="46"/>
      <c r="G8" s="45"/>
      <c r="H8" s="46"/>
      <c r="I8" s="46"/>
      <c r="J8" s="46"/>
      <c r="K8" s="46"/>
      <c r="L8" s="47"/>
    </row>
    <row r="9" spans="1:12" ht="12" customHeight="1">
      <c r="A9" s="48"/>
      <c r="B9" s="49" t="s">
        <v>11</v>
      </c>
      <c r="C9" s="50">
        <f>COUNTIF(Indicativa!G7:G117,"ALI")</f>
        <v>0</v>
      </c>
      <c r="D9" s="45"/>
      <c r="E9" s="45"/>
      <c r="F9" s="45"/>
      <c r="G9" s="50">
        <v>35</v>
      </c>
      <c r="H9" s="45"/>
      <c r="I9" s="45"/>
      <c r="J9" s="45"/>
      <c r="K9" s="45"/>
      <c r="L9" s="51"/>
    </row>
    <row r="10" spans="1:12" ht="12" customHeight="1">
      <c r="A10" s="48"/>
      <c r="B10" s="49"/>
      <c r="C10" s="49"/>
      <c r="D10" s="45"/>
      <c r="E10" s="45"/>
      <c r="F10" s="45"/>
      <c r="G10" s="45"/>
      <c r="H10" s="45"/>
      <c r="I10" s="45"/>
      <c r="J10" s="45"/>
      <c r="K10" s="45"/>
      <c r="L10" s="51"/>
    </row>
    <row r="11" spans="1:12" ht="12" customHeight="1">
      <c r="A11" s="48"/>
      <c r="B11" s="49"/>
      <c r="C11" s="49"/>
      <c r="D11" s="45"/>
      <c r="E11" s="45"/>
      <c r="F11" s="45"/>
      <c r="G11" s="45"/>
      <c r="H11" s="45"/>
      <c r="I11" s="45"/>
      <c r="J11" s="45"/>
      <c r="K11" s="45"/>
      <c r="L11" s="52"/>
    </row>
    <row r="12" spans="1:12" ht="6.75" customHeight="1">
      <c r="A12" s="48"/>
      <c r="B12" s="49"/>
      <c r="C12" s="45"/>
      <c r="D12" s="45"/>
      <c r="E12" s="45"/>
      <c r="F12" s="45"/>
      <c r="G12" s="45"/>
      <c r="H12" s="45"/>
      <c r="I12" s="45"/>
      <c r="J12" s="45"/>
      <c r="K12" s="45"/>
      <c r="L12" s="51"/>
    </row>
    <row r="13" spans="1:12" ht="12" customHeight="1">
      <c r="A13" s="48"/>
      <c r="B13" s="53"/>
      <c r="C13" s="49"/>
      <c r="D13" s="45"/>
      <c r="E13" s="45"/>
      <c r="F13" s="53" t="s">
        <v>65</v>
      </c>
      <c r="G13" s="50">
        <f>SUM(G9:G11)*C9</f>
        <v>0</v>
      </c>
      <c r="H13" s="45"/>
      <c r="I13" s="45"/>
      <c r="J13" s="45"/>
      <c r="K13" s="45"/>
      <c r="L13" s="51"/>
    </row>
    <row r="14" spans="1:12" ht="11.25" customHeight="1">
      <c r="A14" s="54"/>
      <c r="B14" s="55"/>
      <c r="C14" s="50"/>
      <c r="D14" s="50"/>
      <c r="E14" s="50"/>
      <c r="F14" s="50"/>
      <c r="G14" s="50"/>
      <c r="H14" s="50"/>
      <c r="I14" s="50"/>
      <c r="J14" s="50"/>
      <c r="K14" s="50"/>
      <c r="L14" s="56"/>
    </row>
    <row r="15" spans="1:12" ht="12" customHeight="1">
      <c r="A15" s="43"/>
      <c r="B15" s="44"/>
      <c r="C15" s="45"/>
      <c r="D15" s="46"/>
      <c r="E15" s="46"/>
      <c r="F15" s="46"/>
      <c r="G15" s="45"/>
      <c r="H15" s="46"/>
      <c r="I15" s="46"/>
      <c r="J15" s="46"/>
      <c r="K15" s="46"/>
      <c r="L15" s="47"/>
    </row>
    <row r="16" spans="1:12" ht="12" customHeight="1">
      <c r="A16" s="48"/>
      <c r="B16" s="49" t="s">
        <v>12</v>
      </c>
      <c r="C16" s="50">
        <f>COUNTIF(Indicativa!G1:G117,"AIE")</f>
        <v>0</v>
      </c>
      <c r="D16" s="45"/>
      <c r="E16" s="45"/>
      <c r="F16" s="45"/>
      <c r="G16" s="50">
        <v>15</v>
      </c>
      <c r="H16" s="45"/>
      <c r="I16" s="45"/>
      <c r="J16" s="45"/>
      <c r="K16" s="45"/>
      <c r="L16" s="51"/>
    </row>
    <row r="17" spans="1:12" ht="12" customHeight="1">
      <c r="A17" s="48"/>
      <c r="B17" s="49"/>
      <c r="C17" s="49"/>
      <c r="D17" s="45"/>
      <c r="E17" s="45"/>
      <c r="F17" s="45"/>
      <c r="G17" s="45"/>
      <c r="H17" s="45"/>
      <c r="I17" s="45"/>
      <c r="J17" s="45"/>
      <c r="K17" s="45"/>
      <c r="L17" s="51"/>
    </row>
    <row r="18" spans="1:12" ht="12" customHeight="1">
      <c r="A18" s="48"/>
      <c r="B18" s="49"/>
      <c r="C18" s="49"/>
      <c r="D18" s="45"/>
      <c r="E18" s="45"/>
      <c r="F18" s="45"/>
      <c r="G18" s="45"/>
      <c r="H18" s="45"/>
      <c r="I18" s="45"/>
      <c r="J18" s="45"/>
      <c r="K18" s="45"/>
      <c r="L18" s="52"/>
    </row>
    <row r="19" spans="1:12" ht="6.75" customHeight="1">
      <c r="A19" s="48"/>
      <c r="B19" s="49"/>
      <c r="C19" s="45"/>
      <c r="D19" s="45"/>
      <c r="E19" s="45"/>
      <c r="F19" s="45"/>
      <c r="G19" s="45"/>
      <c r="H19" s="45"/>
      <c r="I19" s="45"/>
      <c r="J19" s="45"/>
      <c r="K19" s="45"/>
      <c r="L19" s="51"/>
    </row>
    <row r="20" spans="1:12" ht="12" customHeight="1">
      <c r="A20" s="48"/>
      <c r="B20" s="53"/>
      <c r="C20" s="49"/>
      <c r="D20" s="45"/>
      <c r="E20" s="45"/>
      <c r="F20" s="53" t="s">
        <v>65</v>
      </c>
      <c r="G20" s="50">
        <f>SUM(G16:G18)*C16</f>
        <v>0</v>
      </c>
      <c r="H20" s="45"/>
      <c r="I20" s="45"/>
      <c r="J20" s="45"/>
      <c r="K20" s="45"/>
      <c r="L20" s="51"/>
    </row>
    <row r="21" spans="1:12" ht="6" customHeight="1">
      <c r="A21" s="48"/>
      <c r="B21" s="49"/>
      <c r="C21" s="49"/>
      <c r="D21" s="49"/>
      <c r="E21" s="49"/>
      <c r="F21" s="49"/>
      <c r="G21" s="49"/>
      <c r="H21" s="49"/>
      <c r="I21" s="50"/>
      <c r="J21" s="50"/>
      <c r="K21" s="50"/>
      <c r="L21" s="56"/>
    </row>
    <row r="22" spans="1:12" ht="11.25" customHeight="1">
      <c r="A22" s="54"/>
      <c r="B22" s="55"/>
      <c r="C22" s="50"/>
      <c r="D22" s="50"/>
      <c r="E22" s="50"/>
      <c r="F22" s="50"/>
      <c r="G22" s="50"/>
      <c r="H22" s="50"/>
      <c r="I22" s="50"/>
      <c r="J22" s="50"/>
      <c r="K22" s="50"/>
      <c r="L22" s="56"/>
    </row>
    <row r="23" spans="1:12" ht="12" customHeight="1">
      <c r="A23" s="43"/>
      <c r="B23" s="44"/>
      <c r="C23" s="45"/>
      <c r="D23" s="46"/>
      <c r="E23" s="46"/>
      <c r="F23" s="46"/>
      <c r="G23" s="45"/>
      <c r="H23" s="46"/>
      <c r="I23" s="46"/>
      <c r="J23" s="46"/>
      <c r="K23" s="46"/>
      <c r="L23" s="47"/>
    </row>
    <row r="24" spans="1:12" ht="6.75" customHeight="1">
      <c r="A24" s="48"/>
      <c r="B24" s="49"/>
      <c r="C24" s="45"/>
      <c r="D24" s="45"/>
      <c r="E24" s="45"/>
      <c r="F24" s="45"/>
      <c r="G24" s="45"/>
      <c r="H24" s="45"/>
      <c r="I24" s="45"/>
      <c r="J24" s="45"/>
      <c r="K24" s="45"/>
      <c r="L24" s="51"/>
    </row>
    <row r="25" spans="1:12" ht="12" customHeight="1">
      <c r="A25" s="48"/>
      <c r="B25" s="53"/>
      <c r="C25" s="53" t="s">
        <v>79</v>
      </c>
      <c r="D25" s="53"/>
      <c r="E25" s="45"/>
      <c r="F25" s="53"/>
      <c r="G25" s="50">
        <f>SUM(G13,G20)</f>
        <v>0</v>
      </c>
      <c r="H25" s="45"/>
      <c r="I25" s="45"/>
      <c r="J25" s="45"/>
      <c r="K25" s="45"/>
      <c r="L25" s="51"/>
    </row>
    <row r="26" spans="1:12" ht="6" customHeight="1">
      <c r="A26" s="54"/>
      <c r="B26" s="55"/>
      <c r="C26" s="50"/>
      <c r="D26" s="50"/>
      <c r="E26" s="50"/>
      <c r="F26" s="50"/>
      <c r="G26" s="50"/>
      <c r="H26" s="50"/>
      <c r="I26" s="50"/>
      <c r="J26" s="50"/>
      <c r="K26" s="50"/>
      <c r="L26" s="56"/>
    </row>
    <row r="27" spans="1:12" ht="12" customHeight="1">
      <c r="B27" s="57"/>
      <c r="C27" s="58"/>
      <c r="E27" s="59"/>
      <c r="G27" s="60"/>
      <c r="H27" s="61"/>
      <c r="I27" s="61"/>
      <c r="J27" s="61"/>
      <c r="K27" s="62"/>
    </row>
    <row r="28" spans="1:12" ht="12" customHeight="1">
      <c r="B28" s="57"/>
      <c r="C28" s="58"/>
      <c r="E28" s="59"/>
      <c r="G28" s="60"/>
      <c r="H28" s="61"/>
      <c r="I28" s="61"/>
      <c r="J28" s="61"/>
      <c r="K28" s="62"/>
    </row>
  </sheetData>
  <mergeCells count="11">
    <mergeCell ref="K6:L7"/>
    <mergeCell ref="A1:L3"/>
    <mergeCell ref="A4:E4"/>
    <mergeCell ref="F4:L4"/>
    <mergeCell ref="F5:G5"/>
    <mergeCell ref="H5:L5"/>
    <mergeCell ref="A6:B7"/>
    <mergeCell ref="C6:F7"/>
    <mergeCell ref="G6:G7"/>
    <mergeCell ref="H6:H7"/>
    <mergeCell ref="I6:J7"/>
  </mergeCells>
  <pageMargins left="0.74803149606299213" right="0.74803149606299213" top="1.299212598425197" bottom="0.98425196850393704" header="0.51181102362204722" footer="0.51181102362204722"/>
  <pageSetup paperSize="9" firstPageNumber="0" orientation="portrait" cellComments="atEnd" horizontalDpi="300" verticalDpi="300" r:id="rId1"/>
  <headerFooter alignWithMargins="0">
    <oddFooter>&amp;R&amp;"Tahoma,Normal"&amp;8IplanRio/PCRJ</oddFooter>
  </headerFooter>
  <drawing r:id="rId2"/>
  <legacyDrawing r:id="rId3"/>
</worksheet>
</file>

<file path=xl/worksheets/sheet4.xml><?xml version="1.0" encoding="utf-8"?>
<worksheet xmlns="http://schemas.openxmlformats.org/spreadsheetml/2006/main" xmlns:r="http://schemas.openxmlformats.org/officeDocument/2006/relationships">
  <dimension ref="A1:K116"/>
  <sheetViews>
    <sheetView showGridLines="0" zoomScaleSheetLayoutView="100" workbookViewId="0">
      <selection activeCell="J7" sqref="J7"/>
    </sheetView>
  </sheetViews>
  <sheetFormatPr defaultRowHeight="12.75"/>
  <cols>
    <col min="1" max="1" width="32.85546875" style="38" customWidth="1"/>
    <col min="2" max="3" width="7.7109375" style="38" customWidth="1"/>
    <col min="4" max="4" width="10.85546875" style="38" customWidth="1"/>
    <col min="5" max="5" width="7.7109375" style="38" customWidth="1"/>
    <col min="6" max="6" width="28" style="38" customWidth="1"/>
    <col min="7" max="7" width="21.7109375" style="38" customWidth="1"/>
    <col min="8" max="8" width="8" style="38" customWidth="1"/>
    <col min="9" max="9" width="7" style="37" bestFit="1" customWidth="1"/>
    <col min="10" max="10" width="64.140625" style="38" customWidth="1"/>
    <col min="11" max="11" width="10.42578125" style="37" hidden="1" customWidth="1"/>
    <col min="12" max="246" width="9.140625" style="37"/>
    <col min="247" max="251" width="7.7109375" style="37" customWidth="1"/>
    <col min="252" max="252" width="24" style="37" customWidth="1"/>
    <col min="253" max="253" width="5.42578125" style="37" customWidth="1"/>
    <col min="254" max="254" width="7" style="37" bestFit="1" customWidth="1"/>
    <col min="255" max="255" width="3.7109375" style="37" customWidth="1"/>
    <col min="256" max="256" width="5.42578125" style="37" customWidth="1"/>
    <col min="257" max="257" width="4" style="37" customWidth="1"/>
    <col min="258" max="258" width="3.42578125" style="37" customWidth="1"/>
    <col min="259" max="259" width="9.7109375" style="37" customWidth="1"/>
    <col min="260" max="260" width="5.7109375" style="37" customWidth="1"/>
    <col min="261" max="261" width="9.5703125" style="37" customWidth="1"/>
    <col min="262" max="265" width="16.7109375" style="37" customWidth="1"/>
    <col min="266" max="266" width="0" style="37" hidden="1" customWidth="1"/>
    <col min="267" max="267" width="15.7109375" style="37" customWidth="1"/>
    <col min="268" max="502" width="9.140625" style="37"/>
    <col min="503" max="507" width="7.7109375" style="37" customWidth="1"/>
    <col min="508" max="508" width="24" style="37" customWidth="1"/>
    <col min="509" max="509" width="5.42578125" style="37" customWidth="1"/>
    <col min="510" max="510" width="7" style="37" bestFit="1" customWidth="1"/>
    <col min="511" max="511" width="3.7109375" style="37" customWidth="1"/>
    <col min="512" max="512" width="5.42578125" style="37" customWidth="1"/>
    <col min="513" max="513" width="4" style="37" customWidth="1"/>
    <col min="514" max="514" width="3.42578125" style="37" customWidth="1"/>
    <col min="515" max="515" width="9.7109375" style="37" customWidth="1"/>
    <col min="516" max="516" width="5.7109375" style="37" customWidth="1"/>
    <col min="517" max="517" width="9.5703125" style="37" customWidth="1"/>
    <col min="518" max="521" width="16.7109375" style="37" customWidth="1"/>
    <col min="522" max="522" width="0" style="37" hidden="1" customWidth="1"/>
    <col min="523" max="523" width="15.7109375" style="37" customWidth="1"/>
    <col min="524" max="758" width="9.140625" style="37"/>
    <col min="759" max="763" width="7.7109375" style="37" customWidth="1"/>
    <col min="764" max="764" width="24" style="37" customWidth="1"/>
    <col min="765" max="765" width="5.42578125" style="37" customWidth="1"/>
    <col min="766" max="766" width="7" style="37" bestFit="1" customWidth="1"/>
    <col min="767" max="767" width="3.7109375" style="37" customWidth="1"/>
    <col min="768" max="768" width="5.42578125" style="37" customWidth="1"/>
    <col min="769" max="769" width="4" style="37" customWidth="1"/>
    <col min="770" max="770" width="3.42578125" style="37" customWidth="1"/>
    <col min="771" max="771" width="9.7109375" style="37" customWidth="1"/>
    <col min="772" max="772" width="5.7109375" style="37" customWidth="1"/>
    <col min="773" max="773" width="9.5703125" style="37" customWidth="1"/>
    <col min="774" max="777" width="16.7109375" style="37" customWidth="1"/>
    <col min="778" max="778" width="0" style="37" hidden="1" customWidth="1"/>
    <col min="779" max="779" width="15.7109375" style="37" customWidth="1"/>
    <col min="780" max="1014" width="9.140625" style="37"/>
    <col min="1015" max="1019" width="7.7109375" style="37" customWidth="1"/>
    <col min="1020" max="1020" width="24" style="37" customWidth="1"/>
    <col min="1021" max="1021" width="5.42578125" style="37" customWidth="1"/>
    <col min="1022" max="1022" width="7" style="37" bestFit="1" customWidth="1"/>
    <col min="1023" max="1023" width="3.7109375" style="37" customWidth="1"/>
    <col min="1024" max="1024" width="5.42578125" style="37" customWidth="1"/>
    <col min="1025" max="1025" width="4" style="37" customWidth="1"/>
    <col min="1026" max="1026" width="3.42578125" style="37" customWidth="1"/>
    <col min="1027" max="1027" width="9.7109375" style="37" customWidth="1"/>
    <col min="1028" max="1028" width="5.7109375" style="37" customWidth="1"/>
    <col min="1029" max="1029" width="9.5703125" style="37" customWidth="1"/>
    <col min="1030" max="1033" width="16.7109375" style="37" customWidth="1"/>
    <col min="1034" max="1034" width="0" style="37" hidden="1" customWidth="1"/>
    <col min="1035" max="1035" width="15.7109375" style="37" customWidth="1"/>
    <col min="1036" max="1270" width="9.140625" style="37"/>
    <col min="1271" max="1275" width="7.7109375" style="37" customWidth="1"/>
    <col min="1276" max="1276" width="24" style="37" customWidth="1"/>
    <col min="1277" max="1277" width="5.42578125" style="37" customWidth="1"/>
    <col min="1278" max="1278" width="7" style="37" bestFit="1" customWidth="1"/>
    <col min="1279" max="1279" width="3.7109375" style="37" customWidth="1"/>
    <col min="1280" max="1280" width="5.42578125" style="37" customWidth="1"/>
    <col min="1281" max="1281" width="4" style="37" customWidth="1"/>
    <col min="1282" max="1282" width="3.42578125" style="37" customWidth="1"/>
    <col min="1283" max="1283" width="9.7109375" style="37" customWidth="1"/>
    <col min="1284" max="1284" width="5.7109375" style="37" customWidth="1"/>
    <col min="1285" max="1285" width="9.5703125" style="37" customWidth="1"/>
    <col min="1286" max="1289" width="16.7109375" style="37" customWidth="1"/>
    <col min="1290" max="1290" width="0" style="37" hidden="1" customWidth="1"/>
    <col min="1291" max="1291" width="15.7109375" style="37" customWidth="1"/>
    <col min="1292" max="1526" width="9.140625" style="37"/>
    <col min="1527" max="1531" width="7.7109375" style="37" customWidth="1"/>
    <col min="1532" max="1532" width="24" style="37" customWidth="1"/>
    <col min="1533" max="1533" width="5.42578125" style="37" customWidth="1"/>
    <col min="1534" max="1534" width="7" style="37" bestFit="1" customWidth="1"/>
    <col min="1535" max="1535" width="3.7109375" style="37" customWidth="1"/>
    <col min="1536" max="1536" width="5.42578125" style="37" customWidth="1"/>
    <col min="1537" max="1537" width="4" style="37" customWidth="1"/>
    <col min="1538" max="1538" width="3.42578125" style="37" customWidth="1"/>
    <col min="1539" max="1539" width="9.7109375" style="37" customWidth="1"/>
    <col min="1540" max="1540" width="5.7109375" style="37" customWidth="1"/>
    <col min="1541" max="1541" width="9.5703125" style="37" customWidth="1"/>
    <col min="1542" max="1545" width="16.7109375" style="37" customWidth="1"/>
    <col min="1546" max="1546" width="0" style="37" hidden="1" customWidth="1"/>
    <col min="1547" max="1547" width="15.7109375" style="37" customWidth="1"/>
    <col min="1548" max="1782" width="9.140625" style="37"/>
    <col min="1783" max="1787" width="7.7109375" style="37" customWidth="1"/>
    <col min="1788" max="1788" width="24" style="37" customWidth="1"/>
    <col min="1789" max="1789" width="5.42578125" style="37" customWidth="1"/>
    <col min="1790" max="1790" width="7" style="37" bestFit="1" customWidth="1"/>
    <col min="1791" max="1791" width="3.7109375" style="37" customWidth="1"/>
    <col min="1792" max="1792" width="5.42578125" style="37" customWidth="1"/>
    <col min="1793" max="1793" width="4" style="37" customWidth="1"/>
    <col min="1794" max="1794" width="3.42578125" style="37" customWidth="1"/>
    <col min="1795" max="1795" width="9.7109375" style="37" customWidth="1"/>
    <col min="1796" max="1796" width="5.7109375" style="37" customWidth="1"/>
    <col min="1797" max="1797" width="9.5703125" style="37" customWidth="1"/>
    <col min="1798" max="1801" width="16.7109375" style="37" customWidth="1"/>
    <col min="1802" max="1802" width="0" style="37" hidden="1" customWidth="1"/>
    <col min="1803" max="1803" width="15.7109375" style="37" customWidth="1"/>
    <col min="1804" max="2038" width="9.140625" style="37"/>
    <col min="2039" max="2043" width="7.7109375" style="37" customWidth="1"/>
    <col min="2044" max="2044" width="24" style="37" customWidth="1"/>
    <col min="2045" max="2045" width="5.42578125" style="37" customWidth="1"/>
    <col min="2046" max="2046" width="7" style="37" bestFit="1" customWidth="1"/>
    <col min="2047" max="2047" width="3.7109375" style="37" customWidth="1"/>
    <col min="2048" max="2048" width="5.42578125" style="37" customWidth="1"/>
    <col min="2049" max="2049" width="4" style="37" customWidth="1"/>
    <col min="2050" max="2050" width="3.42578125" style="37" customWidth="1"/>
    <col min="2051" max="2051" width="9.7109375" style="37" customWidth="1"/>
    <col min="2052" max="2052" width="5.7109375" style="37" customWidth="1"/>
    <col min="2053" max="2053" width="9.5703125" style="37" customWidth="1"/>
    <col min="2054" max="2057" width="16.7109375" style="37" customWidth="1"/>
    <col min="2058" max="2058" width="0" style="37" hidden="1" customWidth="1"/>
    <col min="2059" max="2059" width="15.7109375" style="37" customWidth="1"/>
    <col min="2060" max="2294" width="9.140625" style="37"/>
    <col min="2295" max="2299" width="7.7109375" style="37" customWidth="1"/>
    <col min="2300" max="2300" width="24" style="37" customWidth="1"/>
    <col min="2301" max="2301" width="5.42578125" style="37" customWidth="1"/>
    <col min="2302" max="2302" width="7" style="37" bestFit="1" customWidth="1"/>
    <col min="2303" max="2303" width="3.7109375" style="37" customWidth="1"/>
    <col min="2304" max="2304" width="5.42578125" style="37" customWidth="1"/>
    <col min="2305" max="2305" width="4" style="37" customWidth="1"/>
    <col min="2306" max="2306" width="3.42578125" style="37" customWidth="1"/>
    <col min="2307" max="2307" width="9.7109375" style="37" customWidth="1"/>
    <col min="2308" max="2308" width="5.7109375" style="37" customWidth="1"/>
    <col min="2309" max="2309" width="9.5703125" style="37" customWidth="1"/>
    <col min="2310" max="2313" width="16.7109375" style="37" customWidth="1"/>
    <col min="2314" max="2314" width="0" style="37" hidden="1" customWidth="1"/>
    <col min="2315" max="2315" width="15.7109375" style="37" customWidth="1"/>
    <col min="2316" max="2550" width="9.140625" style="37"/>
    <col min="2551" max="2555" width="7.7109375" style="37" customWidth="1"/>
    <col min="2556" max="2556" width="24" style="37" customWidth="1"/>
    <col min="2557" max="2557" width="5.42578125" style="37" customWidth="1"/>
    <col min="2558" max="2558" width="7" style="37" bestFit="1" customWidth="1"/>
    <col min="2559" max="2559" width="3.7109375" style="37" customWidth="1"/>
    <col min="2560" max="2560" width="5.42578125" style="37" customWidth="1"/>
    <col min="2561" max="2561" width="4" style="37" customWidth="1"/>
    <col min="2562" max="2562" width="3.42578125" style="37" customWidth="1"/>
    <col min="2563" max="2563" width="9.7109375" style="37" customWidth="1"/>
    <col min="2564" max="2564" width="5.7109375" style="37" customWidth="1"/>
    <col min="2565" max="2565" width="9.5703125" style="37" customWidth="1"/>
    <col min="2566" max="2569" width="16.7109375" style="37" customWidth="1"/>
    <col min="2570" max="2570" width="0" style="37" hidden="1" customWidth="1"/>
    <col min="2571" max="2571" width="15.7109375" style="37" customWidth="1"/>
    <col min="2572" max="2806" width="9.140625" style="37"/>
    <col min="2807" max="2811" width="7.7109375" style="37" customWidth="1"/>
    <col min="2812" max="2812" width="24" style="37" customWidth="1"/>
    <col min="2813" max="2813" width="5.42578125" style="37" customWidth="1"/>
    <col min="2814" max="2814" width="7" style="37" bestFit="1" customWidth="1"/>
    <col min="2815" max="2815" width="3.7109375" style="37" customWidth="1"/>
    <col min="2816" max="2816" width="5.42578125" style="37" customWidth="1"/>
    <col min="2817" max="2817" width="4" style="37" customWidth="1"/>
    <col min="2818" max="2818" width="3.42578125" style="37" customWidth="1"/>
    <col min="2819" max="2819" width="9.7109375" style="37" customWidth="1"/>
    <col min="2820" max="2820" width="5.7109375" style="37" customWidth="1"/>
    <col min="2821" max="2821" width="9.5703125" style="37" customWidth="1"/>
    <col min="2822" max="2825" width="16.7109375" style="37" customWidth="1"/>
    <col min="2826" max="2826" width="0" style="37" hidden="1" customWidth="1"/>
    <col min="2827" max="2827" width="15.7109375" style="37" customWidth="1"/>
    <col min="2828" max="3062" width="9.140625" style="37"/>
    <col min="3063" max="3067" width="7.7109375" style="37" customWidth="1"/>
    <col min="3068" max="3068" width="24" style="37" customWidth="1"/>
    <col min="3069" max="3069" width="5.42578125" style="37" customWidth="1"/>
    <col min="3070" max="3070" width="7" style="37" bestFit="1" customWidth="1"/>
    <col min="3071" max="3071" width="3.7109375" style="37" customWidth="1"/>
    <col min="3072" max="3072" width="5.42578125" style="37" customWidth="1"/>
    <col min="3073" max="3073" width="4" style="37" customWidth="1"/>
    <col min="3074" max="3074" width="3.42578125" style="37" customWidth="1"/>
    <col min="3075" max="3075" width="9.7109375" style="37" customWidth="1"/>
    <col min="3076" max="3076" width="5.7109375" style="37" customWidth="1"/>
    <col min="3077" max="3077" width="9.5703125" style="37" customWidth="1"/>
    <col min="3078" max="3081" width="16.7109375" style="37" customWidth="1"/>
    <col min="3082" max="3082" width="0" style="37" hidden="1" customWidth="1"/>
    <col min="3083" max="3083" width="15.7109375" style="37" customWidth="1"/>
    <col min="3084" max="3318" width="9.140625" style="37"/>
    <col min="3319" max="3323" width="7.7109375" style="37" customWidth="1"/>
    <col min="3324" max="3324" width="24" style="37" customWidth="1"/>
    <col min="3325" max="3325" width="5.42578125" style="37" customWidth="1"/>
    <col min="3326" max="3326" width="7" style="37" bestFit="1" customWidth="1"/>
    <col min="3327" max="3327" width="3.7109375" style="37" customWidth="1"/>
    <col min="3328" max="3328" width="5.42578125" style="37" customWidth="1"/>
    <col min="3329" max="3329" width="4" style="37" customWidth="1"/>
    <col min="3330" max="3330" width="3.42578125" style="37" customWidth="1"/>
    <col min="3331" max="3331" width="9.7109375" style="37" customWidth="1"/>
    <col min="3332" max="3332" width="5.7109375" style="37" customWidth="1"/>
    <col min="3333" max="3333" width="9.5703125" style="37" customWidth="1"/>
    <col min="3334" max="3337" width="16.7109375" style="37" customWidth="1"/>
    <col min="3338" max="3338" width="0" style="37" hidden="1" customWidth="1"/>
    <col min="3339" max="3339" width="15.7109375" style="37" customWidth="1"/>
    <col min="3340" max="3574" width="9.140625" style="37"/>
    <col min="3575" max="3579" width="7.7109375" style="37" customWidth="1"/>
    <col min="3580" max="3580" width="24" style="37" customWidth="1"/>
    <col min="3581" max="3581" width="5.42578125" style="37" customWidth="1"/>
    <col min="3582" max="3582" width="7" style="37" bestFit="1" customWidth="1"/>
    <col min="3583" max="3583" width="3.7109375" style="37" customWidth="1"/>
    <col min="3584" max="3584" width="5.42578125" style="37" customWidth="1"/>
    <col min="3585" max="3585" width="4" style="37" customWidth="1"/>
    <col min="3586" max="3586" width="3.42578125" style="37" customWidth="1"/>
    <col min="3587" max="3587" width="9.7109375" style="37" customWidth="1"/>
    <col min="3588" max="3588" width="5.7109375" style="37" customWidth="1"/>
    <col min="3589" max="3589" width="9.5703125" style="37" customWidth="1"/>
    <col min="3590" max="3593" width="16.7109375" style="37" customWidth="1"/>
    <col min="3594" max="3594" width="0" style="37" hidden="1" customWidth="1"/>
    <col min="3595" max="3595" width="15.7109375" style="37" customWidth="1"/>
    <col min="3596" max="3830" width="9.140625" style="37"/>
    <col min="3831" max="3835" width="7.7109375" style="37" customWidth="1"/>
    <col min="3836" max="3836" width="24" style="37" customWidth="1"/>
    <col min="3837" max="3837" width="5.42578125" style="37" customWidth="1"/>
    <col min="3838" max="3838" width="7" style="37" bestFit="1" customWidth="1"/>
    <col min="3839" max="3839" width="3.7109375" style="37" customWidth="1"/>
    <col min="3840" max="3840" width="5.42578125" style="37" customWidth="1"/>
    <col min="3841" max="3841" width="4" style="37" customWidth="1"/>
    <col min="3842" max="3842" width="3.42578125" style="37" customWidth="1"/>
    <col min="3843" max="3843" width="9.7109375" style="37" customWidth="1"/>
    <col min="3844" max="3844" width="5.7109375" style="37" customWidth="1"/>
    <col min="3845" max="3845" width="9.5703125" style="37" customWidth="1"/>
    <col min="3846" max="3849" width="16.7109375" style="37" customWidth="1"/>
    <col min="3850" max="3850" width="0" style="37" hidden="1" customWidth="1"/>
    <col min="3851" max="3851" width="15.7109375" style="37" customWidth="1"/>
    <col min="3852" max="4086" width="9.140625" style="37"/>
    <col min="4087" max="4091" width="7.7109375" style="37" customWidth="1"/>
    <col min="4092" max="4092" width="24" style="37" customWidth="1"/>
    <col min="4093" max="4093" width="5.42578125" style="37" customWidth="1"/>
    <col min="4094" max="4094" width="7" style="37" bestFit="1" customWidth="1"/>
    <col min="4095" max="4095" width="3.7109375" style="37" customWidth="1"/>
    <col min="4096" max="4096" width="5.42578125" style="37" customWidth="1"/>
    <col min="4097" max="4097" width="4" style="37" customWidth="1"/>
    <col min="4098" max="4098" width="3.42578125" style="37" customWidth="1"/>
    <col min="4099" max="4099" width="9.7109375" style="37" customWidth="1"/>
    <col min="4100" max="4100" width="5.7109375" style="37" customWidth="1"/>
    <col min="4101" max="4101" width="9.5703125" style="37" customWidth="1"/>
    <col min="4102" max="4105" width="16.7109375" style="37" customWidth="1"/>
    <col min="4106" max="4106" width="0" style="37" hidden="1" customWidth="1"/>
    <col min="4107" max="4107" width="15.7109375" style="37" customWidth="1"/>
    <col min="4108" max="4342" width="9.140625" style="37"/>
    <col min="4343" max="4347" width="7.7109375" style="37" customWidth="1"/>
    <col min="4348" max="4348" width="24" style="37" customWidth="1"/>
    <col min="4349" max="4349" width="5.42578125" style="37" customWidth="1"/>
    <col min="4350" max="4350" width="7" style="37" bestFit="1" customWidth="1"/>
    <col min="4351" max="4351" width="3.7109375" style="37" customWidth="1"/>
    <col min="4352" max="4352" width="5.42578125" style="37" customWidth="1"/>
    <col min="4353" max="4353" width="4" style="37" customWidth="1"/>
    <col min="4354" max="4354" width="3.42578125" style="37" customWidth="1"/>
    <col min="4355" max="4355" width="9.7109375" style="37" customWidth="1"/>
    <col min="4356" max="4356" width="5.7109375" style="37" customWidth="1"/>
    <col min="4357" max="4357" width="9.5703125" style="37" customWidth="1"/>
    <col min="4358" max="4361" width="16.7109375" style="37" customWidth="1"/>
    <col min="4362" max="4362" width="0" style="37" hidden="1" customWidth="1"/>
    <col min="4363" max="4363" width="15.7109375" style="37" customWidth="1"/>
    <col min="4364" max="4598" width="9.140625" style="37"/>
    <col min="4599" max="4603" width="7.7109375" style="37" customWidth="1"/>
    <col min="4604" max="4604" width="24" style="37" customWidth="1"/>
    <col min="4605" max="4605" width="5.42578125" style="37" customWidth="1"/>
    <col min="4606" max="4606" width="7" style="37" bestFit="1" customWidth="1"/>
    <col min="4607" max="4607" width="3.7109375" style="37" customWidth="1"/>
    <col min="4608" max="4608" width="5.42578125" style="37" customWidth="1"/>
    <col min="4609" max="4609" width="4" style="37" customWidth="1"/>
    <col min="4610" max="4610" width="3.42578125" style="37" customWidth="1"/>
    <col min="4611" max="4611" width="9.7109375" style="37" customWidth="1"/>
    <col min="4612" max="4612" width="5.7109375" style="37" customWidth="1"/>
    <col min="4613" max="4613" width="9.5703125" style="37" customWidth="1"/>
    <col min="4614" max="4617" width="16.7109375" style="37" customWidth="1"/>
    <col min="4618" max="4618" width="0" style="37" hidden="1" customWidth="1"/>
    <col min="4619" max="4619" width="15.7109375" style="37" customWidth="1"/>
    <col min="4620" max="4854" width="9.140625" style="37"/>
    <col min="4855" max="4859" width="7.7109375" style="37" customWidth="1"/>
    <col min="4860" max="4860" width="24" style="37" customWidth="1"/>
    <col min="4861" max="4861" width="5.42578125" style="37" customWidth="1"/>
    <col min="4862" max="4862" width="7" style="37" bestFit="1" customWidth="1"/>
    <col min="4863" max="4863" width="3.7109375" style="37" customWidth="1"/>
    <col min="4864" max="4864" width="5.42578125" style="37" customWidth="1"/>
    <col min="4865" max="4865" width="4" style="37" customWidth="1"/>
    <col min="4866" max="4866" width="3.42578125" style="37" customWidth="1"/>
    <col min="4867" max="4867" width="9.7109375" style="37" customWidth="1"/>
    <col min="4868" max="4868" width="5.7109375" style="37" customWidth="1"/>
    <col min="4869" max="4869" width="9.5703125" style="37" customWidth="1"/>
    <col min="4870" max="4873" width="16.7109375" style="37" customWidth="1"/>
    <col min="4874" max="4874" width="0" style="37" hidden="1" customWidth="1"/>
    <col min="4875" max="4875" width="15.7109375" style="37" customWidth="1"/>
    <col min="4876" max="5110" width="9.140625" style="37"/>
    <col min="5111" max="5115" width="7.7109375" style="37" customWidth="1"/>
    <col min="5116" max="5116" width="24" style="37" customWidth="1"/>
    <col min="5117" max="5117" width="5.42578125" style="37" customWidth="1"/>
    <col min="5118" max="5118" width="7" style="37" bestFit="1" customWidth="1"/>
    <col min="5119" max="5119" width="3.7109375" style="37" customWidth="1"/>
    <col min="5120" max="5120" width="5.42578125" style="37" customWidth="1"/>
    <col min="5121" max="5121" width="4" style="37" customWidth="1"/>
    <col min="5122" max="5122" width="3.42578125" style="37" customWidth="1"/>
    <col min="5123" max="5123" width="9.7109375" style="37" customWidth="1"/>
    <col min="5124" max="5124" width="5.7109375" style="37" customWidth="1"/>
    <col min="5125" max="5125" width="9.5703125" style="37" customWidth="1"/>
    <col min="5126" max="5129" width="16.7109375" style="37" customWidth="1"/>
    <col min="5130" max="5130" width="0" style="37" hidden="1" customWidth="1"/>
    <col min="5131" max="5131" width="15.7109375" style="37" customWidth="1"/>
    <col min="5132" max="5366" width="9.140625" style="37"/>
    <col min="5367" max="5371" width="7.7109375" style="37" customWidth="1"/>
    <col min="5372" max="5372" width="24" style="37" customWidth="1"/>
    <col min="5373" max="5373" width="5.42578125" style="37" customWidth="1"/>
    <col min="5374" max="5374" width="7" style="37" bestFit="1" customWidth="1"/>
    <col min="5375" max="5375" width="3.7109375" style="37" customWidth="1"/>
    <col min="5376" max="5376" width="5.42578125" style="37" customWidth="1"/>
    <col min="5377" max="5377" width="4" style="37" customWidth="1"/>
    <col min="5378" max="5378" width="3.42578125" style="37" customWidth="1"/>
    <col min="5379" max="5379" width="9.7109375" style="37" customWidth="1"/>
    <col min="5380" max="5380" width="5.7109375" style="37" customWidth="1"/>
    <col min="5381" max="5381" width="9.5703125" style="37" customWidth="1"/>
    <col min="5382" max="5385" width="16.7109375" style="37" customWidth="1"/>
    <col min="5386" max="5386" width="0" style="37" hidden="1" customWidth="1"/>
    <col min="5387" max="5387" width="15.7109375" style="37" customWidth="1"/>
    <col min="5388" max="5622" width="9.140625" style="37"/>
    <col min="5623" max="5627" width="7.7109375" style="37" customWidth="1"/>
    <col min="5628" max="5628" width="24" style="37" customWidth="1"/>
    <col min="5629" max="5629" width="5.42578125" style="37" customWidth="1"/>
    <col min="5630" max="5630" width="7" style="37" bestFit="1" customWidth="1"/>
    <col min="5631" max="5631" width="3.7109375" style="37" customWidth="1"/>
    <col min="5632" max="5632" width="5.42578125" style="37" customWidth="1"/>
    <col min="5633" max="5633" width="4" style="37" customWidth="1"/>
    <col min="5634" max="5634" width="3.42578125" style="37" customWidth="1"/>
    <col min="5635" max="5635" width="9.7109375" style="37" customWidth="1"/>
    <col min="5636" max="5636" width="5.7109375" style="37" customWidth="1"/>
    <col min="5637" max="5637" width="9.5703125" style="37" customWidth="1"/>
    <col min="5638" max="5641" width="16.7109375" style="37" customWidth="1"/>
    <col min="5642" max="5642" width="0" style="37" hidden="1" customWidth="1"/>
    <col min="5643" max="5643" width="15.7109375" style="37" customWidth="1"/>
    <col min="5644" max="5878" width="9.140625" style="37"/>
    <col min="5879" max="5883" width="7.7109375" style="37" customWidth="1"/>
    <col min="5884" max="5884" width="24" style="37" customWidth="1"/>
    <col min="5885" max="5885" width="5.42578125" style="37" customWidth="1"/>
    <col min="5886" max="5886" width="7" style="37" bestFit="1" customWidth="1"/>
    <col min="5887" max="5887" width="3.7109375" style="37" customWidth="1"/>
    <col min="5888" max="5888" width="5.42578125" style="37" customWidth="1"/>
    <col min="5889" max="5889" width="4" style="37" customWidth="1"/>
    <col min="5890" max="5890" width="3.42578125" style="37" customWidth="1"/>
    <col min="5891" max="5891" width="9.7109375" style="37" customWidth="1"/>
    <col min="5892" max="5892" width="5.7109375" style="37" customWidth="1"/>
    <col min="5893" max="5893" width="9.5703125" style="37" customWidth="1"/>
    <col min="5894" max="5897" width="16.7109375" style="37" customWidth="1"/>
    <col min="5898" max="5898" width="0" style="37" hidden="1" customWidth="1"/>
    <col min="5899" max="5899" width="15.7109375" style="37" customWidth="1"/>
    <col min="5900" max="6134" width="9.140625" style="37"/>
    <col min="6135" max="6139" width="7.7109375" style="37" customWidth="1"/>
    <col min="6140" max="6140" width="24" style="37" customWidth="1"/>
    <col min="6141" max="6141" width="5.42578125" style="37" customWidth="1"/>
    <col min="6142" max="6142" width="7" style="37" bestFit="1" customWidth="1"/>
    <col min="6143" max="6143" width="3.7109375" style="37" customWidth="1"/>
    <col min="6144" max="6144" width="5.42578125" style="37" customWidth="1"/>
    <col min="6145" max="6145" width="4" style="37" customWidth="1"/>
    <col min="6146" max="6146" width="3.42578125" style="37" customWidth="1"/>
    <col min="6147" max="6147" width="9.7109375" style="37" customWidth="1"/>
    <col min="6148" max="6148" width="5.7109375" style="37" customWidth="1"/>
    <col min="6149" max="6149" width="9.5703125" style="37" customWidth="1"/>
    <col min="6150" max="6153" width="16.7109375" style="37" customWidth="1"/>
    <col min="6154" max="6154" width="0" style="37" hidden="1" customWidth="1"/>
    <col min="6155" max="6155" width="15.7109375" style="37" customWidth="1"/>
    <col min="6156" max="6390" width="9.140625" style="37"/>
    <col min="6391" max="6395" width="7.7109375" style="37" customWidth="1"/>
    <col min="6396" max="6396" width="24" style="37" customWidth="1"/>
    <col min="6397" max="6397" width="5.42578125" style="37" customWidth="1"/>
    <col min="6398" max="6398" width="7" style="37" bestFit="1" customWidth="1"/>
    <col min="6399" max="6399" width="3.7109375" style="37" customWidth="1"/>
    <col min="6400" max="6400" width="5.42578125" style="37" customWidth="1"/>
    <col min="6401" max="6401" width="4" style="37" customWidth="1"/>
    <col min="6402" max="6402" width="3.42578125" style="37" customWidth="1"/>
    <col min="6403" max="6403" width="9.7109375" style="37" customWidth="1"/>
    <col min="6404" max="6404" width="5.7109375" style="37" customWidth="1"/>
    <col min="6405" max="6405" width="9.5703125" style="37" customWidth="1"/>
    <col min="6406" max="6409" width="16.7109375" style="37" customWidth="1"/>
    <col min="6410" max="6410" width="0" style="37" hidden="1" customWidth="1"/>
    <col min="6411" max="6411" width="15.7109375" style="37" customWidth="1"/>
    <col min="6412" max="6646" width="9.140625" style="37"/>
    <col min="6647" max="6651" width="7.7109375" style="37" customWidth="1"/>
    <col min="6652" max="6652" width="24" style="37" customWidth="1"/>
    <col min="6653" max="6653" width="5.42578125" style="37" customWidth="1"/>
    <col min="6654" max="6654" width="7" style="37" bestFit="1" customWidth="1"/>
    <col min="6655" max="6655" width="3.7109375" style="37" customWidth="1"/>
    <col min="6656" max="6656" width="5.42578125" style="37" customWidth="1"/>
    <col min="6657" max="6657" width="4" style="37" customWidth="1"/>
    <col min="6658" max="6658" width="3.42578125" style="37" customWidth="1"/>
    <col min="6659" max="6659" width="9.7109375" style="37" customWidth="1"/>
    <col min="6660" max="6660" width="5.7109375" style="37" customWidth="1"/>
    <col min="6661" max="6661" width="9.5703125" style="37" customWidth="1"/>
    <col min="6662" max="6665" width="16.7109375" style="37" customWidth="1"/>
    <col min="6666" max="6666" width="0" style="37" hidden="1" customWidth="1"/>
    <col min="6667" max="6667" width="15.7109375" style="37" customWidth="1"/>
    <col min="6668" max="6902" width="9.140625" style="37"/>
    <col min="6903" max="6907" width="7.7109375" style="37" customWidth="1"/>
    <col min="6908" max="6908" width="24" style="37" customWidth="1"/>
    <col min="6909" max="6909" width="5.42578125" style="37" customWidth="1"/>
    <col min="6910" max="6910" width="7" style="37" bestFit="1" customWidth="1"/>
    <col min="6911" max="6911" width="3.7109375" style="37" customWidth="1"/>
    <col min="6912" max="6912" width="5.42578125" style="37" customWidth="1"/>
    <col min="6913" max="6913" width="4" style="37" customWidth="1"/>
    <col min="6914" max="6914" width="3.42578125" style="37" customWidth="1"/>
    <col min="6915" max="6915" width="9.7109375" style="37" customWidth="1"/>
    <col min="6916" max="6916" width="5.7109375" style="37" customWidth="1"/>
    <col min="6917" max="6917" width="9.5703125" style="37" customWidth="1"/>
    <col min="6918" max="6921" width="16.7109375" style="37" customWidth="1"/>
    <col min="6922" max="6922" width="0" style="37" hidden="1" customWidth="1"/>
    <col min="6923" max="6923" width="15.7109375" style="37" customWidth="1"/>
    <col min="6924" max="7158" width="9.140625" style="37"/>
    <col min="7159" max="7163" width="7.7109375" style="37" customWidth="1"/>
    <col min="7164" max="7164" width="24" style="37" customWidth="1"/>
    <col min="7165" max="7165" width="5.42578125" style="37" customWidth="1"/>
    <col min="7166" max="7166" width="7" style="37" bestFit="1" customWidth="1"/>
    <col min="7167" max="7167" width="3.7109375" style="37" customWidth="1"/>
    <col min="7168" max="7168" width="5.42578125" style="37" customWidth="1"/>
    <col min="7169" max="7169" width="4" style="37" customWidth="1"/>
    <col min="7170" max="7170" width="3.42578125" style="37" customWidth="1"/>
    <col min="7171" max="7171" width="9.7109375" style="37" customWidth="1"/>
    <col min="7172" max="7172" width="5.7109375" style="37" customWidth="1"/>
    <col min="7173" max="7173" width="9.5703125" style="37" customWidth="1"/>
    <col min="7174" max="7177" width="16.7109375" style="37" customWidth="1"/>
    <col min="7178" max="7178" width="0" style="37" hidden="1" customWidth="1"/>
    <col min="7179" max="7179" width="15.7109375" style="37" customWidth="1"/>
    <col min="7180" max="7414" width="9.140625" style="37"/>
    <col min="7415" max="7419" width="7.7109375" style="37" customWidth="1"/>
    <col min="7420" max="7420" width="24" style="37" customWidth="1"/>
    <col min="7421" max="7421" width="5.42578125" style="37" customWidth="1"/>
    <col min="7422" max="7422" width="7" style="37" bestFit="1" customWidth="1"/>
    <col min="7423" max="7423" width="3.7109375" style="37" customWidth="1"/>
    <col min="7424" max="7424" width="5.42578125" style="37" customWidth="1"/>
    <col min="7425" max="7425" width="4" style="37" customWidth="1"/>
    <col min="7426" max="7426" width="3.42578125" style="37" customWidth="1"/>
    <col min="7427" max="7427" width="9.7109375" style="37" customWidth="1"/>
    <col min="7428" max="7428" width="5.7109375" style="37" customWidth="1"/>
    <col min="7429" max="7429" width="9.5703125" style="37" customWidth="1"/>
    <col min="7430" max="7433" width="16.7109375" style="37" customWidth="1"/>
    <col min="7434" max="7434" width="0" style="37" hidden="1" customWidth="1"/>
    <col min="7435" max="7435" width="15.7109375" style="37" customWidth="1"/>
    <col min="7436" max="7670" width="9.140625" style="37"/>
    <col min="7671" max="7675" width="7.7109375" style="37" customWidth="1"/>
    <col min="7676" max="7676" width="24" style="37" customWidth="1"/>
    <col min="7677" max="7677" width="5.42578125" style="37" customWidth="1"/>
    <col min="7678" max="7678" width="7" style="37" bestFit="1" customWidth="1"/>
    <col min="7679" max="7679" width="3.7109375" style="37" customWidth="1"/>
    <col min="7680" max="7680" width="5.42578125" style="37" customWidth="1"/>
    <col min="7681" max="7681" width="4" style="37" customWidth="1"/>
    <col min="7682" max="7682" width="3.42578125" style="37" customWidth="1"/>
    <col min="7683" max="7683" width="9.7109375" style="37" customWidth="1"/>
    <col min="7684" max="7684" width="5.7109375" style="37" customWidth="1"/>
    <col min="7685" max="7685" width="9.5703125" style="37" customWidth="1"/>
    <col min="7686" max="7689" width="16.7109375" style="37" customWidth="1"/>
    <col min="7690" max="7690" width="0" style="37" hidden="1" customWidth="1"/>
    <col min="7691" max="7691" width="15.7109375" style="37" customWidth="1"/>
    <col min="7692" max="7926" width="9.140625" style="37"/>
    <col min="7927" max="7931" width="7.7109375" style="37" customWidth="1"/>
    <col min="7932" max="7932" width="24" style="37" customWidth="1"/>
    <col min="7933" max="7933" width="5.42578125" style="37" customWidth="1"/>
    <col min="7934" max="7934" width="7" style="37" bestFit="1" customWidth="1"/>
    <col min="7935" max="7935" width="3.7109375" style="37" customWidth="1"/>
    <col min="7936" max="7936" width="5.42578125" style="37" customWidth="1"/>
    <col min="7937" max="7937" width="4" style="37" customWidth="1"/>
    <col min="7938" max="7938" width="3.42578125" style="37" customWidth="1"/>
    <col min="7939" max="7939" width="9.7109375" style="37" customWidth="1"/>
    <col min="7940" max="7940" width="5.7109375" style="37" customWidth="1"/>
    <col min="7941" max="7941" width="9.5703125" style="37" customWidth="1"/>
    <col min="7942" max="7945" width="16.7109375" style="37" customWidth="1"/>
    <col min="7946" max="7946" width="0" style="37" hidden="1" customWidth="1"/>
    <col min="7947" max="7947" width="15.7109375" style="37" customWidth="1"/>
    <col min="7948" max="8182" width="9.140625" style="37"/>
    <col min="8183" max="8187" width="7.7109375" style="37" customWidth="1"/>
    <col min="8188" max="8188" width="24" style="37" customWidth="1"/>
    <col min="8189" max="8189" width="5.42578125" style="37" customWidth="1"/>
    <col min="8190" max="8190" width="7" style="37" bestFit="1" customWidth="1"/>
    <col min="8191" max="8191" width="3.7109375" style="37" customWidth="1"/>
    <col min="8192" max="8192" width="5.42578125" style="37" customWidth="1"/>
    <col min="8193" max="8193" width="4" style="37" customWidth="1"/>
    <col min="8194" max="8194" width="3.42578125" style="37" customWidth="1"/>
    <col min="8195" max="8195" width="9.7109375" style="37" customWidth="1"/>
    <col min="8196" max="8196" width="5.7109375" style="37" customWidth="1"/>
    <col min="8197" max="8197" width="9.5703125" style="37" customWidth="1"/>
    <col min="8198" max="8201" width="16.7109375" style="37" customWidth="1"/>
    <col min="8202" max="8202" width="0" style="37" hidden="1" customWidth="1"/>
    <col min="8203" max="8203" width="15.7109375" style="37" customWidth="1"/>
    <col min="8204" max="8438" width="9.140625" style="37"/>
    <col min="8439" max="8443" width="7.7109375" style="37" customWidth="1"/>
    <col min="8444" max="8444" width="24" style="37" customWidth="1"/>
    <col min="8445" max="8445" width="5.42578125" style="37" customWidth="1"/>
    <col min="8446" max="8446" width="7" style="37" bestFit="1" customWidth="1"/>
    <col min="8447" max="8447" width="3.7109375" style="37" customWidth="1"/>
    <col min="8448" max="8448" width="5.42578125" style="37" customWidth="1"/>
    <col min="8449" max="8449" width="4" style="37" customWidth="1"/>
    <col min="8450" max="8450" width="3.42578125" style="37" customWidth="1"/>
    <col min="8451" max="8451" width="9.7109375" style="37" customWidth="1"/>
    <col min="8452" max="8452" width="5.7109375" style="37" customWidth="1"/>
    <col min="8453" max="8453" width="9.5703125" style="37" customWidth="1"/>
    <col min="8454" max="8457" width="16.7109375" style="37" customWidth="1"/>
    <col min="8458" max="8458" width="0" style="37" hidden="1" customWidth="1"/>
    <col min="8459" max="8459" width="15.7109375" style="37" customWidth="1"/>
    <col min="8460" max="8694" width="9.140625" style="37"/>
    <col min="8695" max="8699" width="7.7109375" style="37" customWidth="1"/>
    <col min="8700" max="8700" width="24" style="37" customWidth="1"/>
    <col min="8701" max="8701" width="5.42578125" style="37" customWidth="1"/>
    <col min="8702" max="8702" width="7" style="37" bestFit="1" customWidth="1"/>
    <col min="8703" max="8703" width="3.7109375" style="37" customWidth="1"/>
    <col min="8704" max="8704" width="5.42578125" style="37" customWidth="1"/>
    <col min="8705" max="8705" width="4" style="37" customWidth="1"/>
    <col min="8706" max="8706" width="3.42578125" style="37" customWidth="1"/>
    <col min="8707" max="8707" width="9.7109375" style="37" customWidth="1"/>
    <col min="8708" max="8708" width="5.7109375" style="37" customWidth="1"/>
    <col min="8709" max="8709" width="9.5703125" style="37" customWidth="1"/>
    <col min="8710" max="8713" width="16.7109375" style="37" customWidth="1"/>
    <col min="8714" max="8714" width="0" style="37" hidden="1" customWidth="1"/>
    <col min="8715" max="8715" width="15.7109375" style="37" customWidth="1"/>
    <col min="8716" max="8950" width="9.140625" style="37"/>
    <col min="8951" max="8955" width="7.7109375" style="37" customWidth="1"/>
    <col min="8956" max="8956" width="24" style="37" customWidth="1"/>
    <col min="8957" max="8957" width="5.42578125" style="37" customWidth="1"/>
    <col min="8958" max="8958" width="7" style="37" bestFit="1" customWidth="1"/>
    <col min="8959" max="8959" width="3.7109375" style="37" customWidth="1"/>
    <col min="8960" max="8960" width="5.42578125" style="37" customWidth="1"/>
    <col min="8961" max="8961" width="4" style="37" customWidth="1"/>
    <col min="8962" max="8962" width="3.42578125" style="37" customWidth="1"/>
    <col min="8963" max="8963" width="9.7109375" style="37" customWidth="1"/>
    <col min="8964" max="8964" width="5.7109375" style="37" customWidth="1"/>
    <col min="8965" max="8965" width="9.5703125" style="37" customWidth="1"/>
    <col min="8966" max="8969" width="16.7109375" style="37" customWidth="1"/>
    <col min="8970" max="8970" width="0" style="37" hidden="1" customWidth="1"/>
    <col min="8971" max="8971" width="15.7109375" style="37" customWidth="1"/>
    <col min="8972" max="9206" width="9.140625" style="37"/>
    <col min="9207" max="9211" width="7.7109375" style="37" customWidth="1"/>
    <col min="9212" max="9212" width="24" style="37" customWidth="1"/>
    <col min="9213" max="9213" width="5.42578125" style="37" customWidth="1"/>
    <col min="9214" max="9214" width="7" style="37" bestFit="1" customWidth="1"/>
    <col min="9215" max="9215" width="3.7109375" style="37" customWidth="1"/>
    <col min="9216" max="9216" width="5.42578125" style="37" customWidth="1"/>
    <col min="9217" max="9217" width="4" style="37" customWidth="1"/>
    <col min="9218" max="9218" width="3.42578125" style="37" customWidth="1"/>
    <col min="9219" max="9219" width="9.7109375" style="37" customWidth="1"/>
    <col min="9220" max="9220" width="5.7109375" style="37" customWidth="1"/>
    <col min="9221" max="9221" width="9.5703125" style="37" customWidth="1"/>
    <col min="9222" max="9225" width="16.7109375" style="37" customWidth="1"/>
    <col min="9226" max="9226" width="0" style="37" hidden="1" customWidth="1"/>
    <col min="9227" max="9227" width="15.7109375" style="37" customWidth="1"/>
    <col min="9228" max="9462" width="9.140625" style="37"/>
    <col min="9463" max="9467" width="7.7109375" style="37" customWidth="1"/>
    <col min="9468" max="9468" width="24" style="37" customWidth="1"/>
    <col min="9469" max="9469" width="5.42578125" style="37" customWidth="1"/>
    <col min="9470" max="9470" width="7" style="37" bestFit="1" customWidth="1"/>
    <col min="9471" max="9471" width="3.7109375" style="37" customWidth="1"/>
    <col min="9472" max="9472" width="5.42578125" style="37" customWidth="1"/>
    <col min="9473" max="9473" width="4" style="37" customWidth="1"/>
    <col min="9474" max="9474" width="3.42578125" style="37" customWidth="1"/>
    <col min="9475" max="9475" width="9.7109375" style="37" customWidth="1"/>
    <col min="9476" max="9476" width="5.7109375" style="37" customWidth="1"/>
    <col min="9477" max="9477" width="9.5703125" style="37" customWidth="1"/>
    <col min="9478" max="9481" width="16.7109375" style="37" customWidth="1"/>
    <col min="9482" max="9482" width="0" style="37" hidden="1" customWidth="1"/>
    <col min="9483" max="9483" width="15.7109375" style="37" customWidth="1"/>
    <col min="9484" max="9718" width="9.140625" style="37"/>
    <col min="9719" max="9723" width="7.7109375" style="37" customWidth="1"/>
    <col min="9724" max="9724" width="24" style="37" customWidth="1"/>
    <col min="9725" max="9725" width="5.42578125" style="37" customWidth="1"/>
    <col min="9726" max="9726" width="7" style="37" bestFit="1" customWidth="1"/>
    <col min="9727" max="9727" width="3.7109375" style="37" customWidth="1"/>
    <col min="9728" max="9728" width="5.42578125" style="37" customWidth="1"/>
    <col min="9729" max="9729" width="4" style="37" customWidth="1"/>
    <col min="9730" max="9730" width="3.42578125" style="37" customWidth="1"/>
    <col min="9731" max="9731" width="9.7109375" style="37" customWidth="1"/>
    <col min="9732" max="9732" width="5.7109375" style="37" customWidth="1"/>
    <col min="9733" max="9733" width="9.5703125" style="37" customWidth="1"/>
    <col min="9734" max="9737" width="16.7109375" style="37" customWidth="1"/>
    <col min="9738" max="9738" width="0" style="37" hidden="1" customWidth="1"/>
    <col min="9739" max="9739" width="15.7109375" style="37" customWidth="1"/>
    <col min="9740" max="9974" width="9.140625" style="37"/>
    <col min="9975" max="9979" width="7.7109375" style="37" customWidth="1"/>
    <col min="9980" max="9980" width="24" style="37" customWidth="1"/>
    <col min="9981" max="9981" width="5.42578125" style="37" customWidth="1"/>
    <col min="9982" max="9982" width="7" style="37" bestFit="1" customWidth="1"/>
    <col min="9983" max="9983" width="3.7109375" style="37" customWidth="1"/>
    <col min="9984" max="9984" width="5.42578125" style="37" customWidth="1"/>
    <col min="9985" max="9985" width="4" style="37" customWidth="1"/>
    <col min="9986" max="9986" width="3.42578125" style="37" customWidth="1"/>
    <col min="9987" max="9987" width="9.7109375" style="37" customWidth="1"/>
    <col min="9988" max="9988" width="5.7109375" style="37" customWidth="1"/>
    <col min="9989" max="9989" width="9.5703125" style="37" customWidth="1"/>
    <col min="9990" max="9993" width="16.7109375" style="37" customWidth="1"/>
    <col min="9994" max="9994" width="0" style="37" hidden="1" customWidth="1"/>
    <col min="9995" max="9995" width="15.7109375" style="37" customWidth="1"/>
    <col min="9996" max="10230" width="9.140625" style="37"/>
    <col min="10231" max="10235" width="7.7109375" style="37" customWidth="1"/>
    <col min="10236" max="10236" width="24" style="37" customWidth="1"/>
    <col min="10237" max="10237" width="5.42578125" style="37" customWidth="1"/>
    <col min="10238" max="10238" width="7" style="37" bestFit="1" customWidth="1"/>
    <col min="10239" max="10239" width="3.7109375" style="37" customWidth="1"/>
    <col min="10240" max="10240" width="5.42578125" style="37" customWidth="1"/>
    <col min="10241" max="10241" width="4" style="37" customWidth="1"/>
    <col min="10242" max="10242" width="3.42578125" style="37" customWidth="1"/>
    <col min="10243" max="10243" width="9.7109375" style="37" customWidth="1"/>
    <col min="10244" max="10244" width="5.7109375" style="37" customWidth="1"/>
    <col min="10245" max="10245" width="9.5703125" style="37" customWidth="1"/>
    <col min="10246" max="10249" width="16.7109375" style="37" customWidth="1"/>
    <col min="10250" max="10250" width="0" style="37" hidden="1" customWidth="1"/>
    <col min="10251" max="10251" width="15.7109375" style="37" customWidth="1"/>
    <col min="10252" max="10486" width="9.140625" style="37"/>
    <col min="10487" max="10491" width="7.7109375" style="37" customWidth="1"/>
    <col min="10492" max="10492" width="24" style="37" customWidth="1"/>
    <col min="10493" max="10493" width="5.42578125" style="37" customWidth="1"/>
    <col min="10494" max="10494" width="7" style="37" bestFit="1" customWidth="1"/>
    <col min="10495" max="10495" width="3.7109375" style="37" customWidth="1"/>
    <col min="10496" max="10496" width="5.42578125" style="37" customWidth="1"/>
    <col min="10497" max="10497" width="4" style="37" customWidth="1"/>
    <col min="10498" max="10498" width="3.42578125" style="37" customWidth="1"/>
    <col min="10499" max="10499" width="9.7109375" style="37" customWidth="1"/>
    <col min="10500" max="10500" width="5.7109375" style="37" customWidth="1"/>
    <col min="10501" max="10501" width="9.5703125" style="37" customWidth="1"/>
    <col min="10502" max="10505" width="16.7109375" style="37" customWidth="1"/>
    <col min="10506" max="10506" width="0" style="37" hidden="1" customWidth="1"/>
    <col min="10507" max="10507" width="15.7109375" style="37" customWidth="1"/>
    <col min="10508" max="10742" width="9.140625" style="37"/>
    <col min="10743" max="10747" width="7.7109375" style="37" customWidth="1"/>
    <col min="10748" max="10748" width="24" style="37" customWidth="1"/>
    <col min="10749" max="10749" width="5.42578125" style="37" customWidth="1"/>
    <col min="10750" max="10750" width="7" style="37" bestFit="1" customWidth="1"/>
    <col min="10751" max="10751" width="3.7109375" style="37" customWidth="1"/>
    <col min="10752" max="10752" width="5.42578125" style="37" customWidth="1"/>
    <col min="10753" max="10753" width="4" style="37" customWidth="1"/>
    <col min="10754" max="10754" width="3.42578125" style="37" customWidth="1"/>
    <col min="10755" max="10755" width="9.7109375" style="37" customWidth="1"/>
    <col min="10756" max="10756" width="5.7109375" style="37" customWidth="1"/>
    <col min="10757" max="10757" width="9.5703125" style="37" customWidth="1"/>
    <col min="10758" max="10761" width="16.7109375" style="37" customWidth="1"/>
    <col min="10762" max="10762" width="0" style="37" hidden="1" customWidth="1"/>
    <col min="10763" max="10763" width="15.7109375" style="37" customWidth="1"/>
    <col min="10764" max="10998" width="9.140625" style="37"/>
    <col min="10999" max="11003" width="7.7109375" style="37" customWidth="1"/>
    <col min="11004" max="11004" width="24" style="37" customWidth="1"/>
    <col min="11005" max="11005" width="5.42578125" style="37" customWidth="1"/>
    <col min="11006" max="11006" width="7" style="37" bestFit="1" customWidth="1"/>
    <col min="11007" max="11007" width="3.7109375" style="37" customWidth="1"/>
    <col min="11008" max="11008" width="5.42578125" style="37" customWidth="1"/>
    <col min="11009" max="11009" width="4" style="37" customWidth="1"/>
    <col min="11010" max="11010" width="3.42578125" style="37" customWidth="1"/>
    <col min="11011" max="11011" width="9.7109375" style="37" customWidth="1"/>
    <col min="11012" max="11012" width="5.7109375" style="37" customWidth="1"/>
    <col min="11013" max="11013" width="9.5703125" style="37" customWidth="1"/>
    <col min="11014" max="11017" width="16.7109375" style="37" customWidth="1"/>
    <col min="11018" max="11018" width="0" style="37" hidden="1" customWidth="1"/>
    <col min="11019" max="11019" width="15.7109375" style="37" customWidth="1"/>
    <col min="11020" max="11254" width="9.140625" style="37"/>
    <col min="11255" max="11259" width="7.7109375" style="37" customWidth="1"/>
    <col min="11260" max="11260" width="24" style="37" customWidth="1"/>
    <col min="11261" max="11261" width="5.42578125" style="37" customWidth="1"/>
    <col min="11262" max="11262" width="7" style="37" bestFit="1" customWidth="1"/>
    <col min="11263" max="11263" width="3.7109375" style="37" customWidth="1"/>
    <col min="11264" max="11264" width="5.42578125" style="37" customWidth="1"/>
    <col min="11265" max="11265" width="4" style="37" customWidth="1"/>
    <col min="11266" max="11266" width="3.42578125" style="37" customWidth="1"/>
    <col min="11267" max="11267" width="9.7109375" style="37" customWidth="1"/>
    <col min="11268" max="11268" width="5.7109375" style="37" customWidth="1"/>
    <col min="11269" max="11269" width="9.5703125" style="37" customWidth="1"/>
    <col min="11270" max="11273" width="16.7109375" style="37" customWidth="1"/>
    <col min="11274" max="11274" width="0" style="37" hidden="1" customWidth="1"/>
    <col min="11275" max="11275" width="15.7109375" style="37" customWidth="1"/>
    <col min="11276" max="11510" width="9.140625" style="37"/>
    <col min="11511" max="11515" width="7.7109375" style="37" customWidth="1"/>
    <col min="11516" max="11516" width="24" style="37" customWidth="1"/>
    <col min="11517" max="11517" width="5.42578125" style="37" customWidth="1"/>
    <col min="11518" max="11518" width="7" style="37" bestFit="1" customWidth="1"/>
    <col min="11519" max="11519" width="3.7109375" style="37" customWidth="1"/>
    <col min="11520" max="11520" width="5.42578125" style="37" customWidth="1"/>
    <col min="11521" max="11521" width="4" style="37" customWidth="1"/>
    <col min="11522" max="11522" width="3.42578125" style="37" customWidth="1"/>
    <col min="11523" max="11523" width="9.7109375" style="37" customWidth="1"/>
    <col min="11524" max="11524" width="5.7109375" style="37" customWidth="1"/>
    <col min="11525" max="11525" width="9.5703125" style="37" customWidth="1"/>
    <col min="11526" max="11529" width="16.7109375" style="37" customWidth="1"/>
    <col min="11530" max="11530" width="0" style="37" hidden="1" customWidth="1"/>
    <col min="11531" max="11531" width="15.7109375" style="37" customWidth="1"/>
    <col min="11532" max="11766" width="9.140625" style="37"/>
    <col min="11767" max="11771" width="7.7109375" style="37" customWidth="1"/>
    <col min="11772" max="11772" width="24" style="37" customWidth="1"/>
    <col min="11773" max="11773" width="5.42578125" style="37" customWidth="1"/>
    <col min="11774" max="11774" width="7" style="37" bestFit="1" customWidth="1"/>
    <col min="11775" max="11775" width="3.7109375" style="37" customWidth="1"/>
    <col min="11776" max="11776" width="5.42578125" style="37" customWidth="1"/>
    <col min="11777" max="11777" width="4" style="37" customWidth="1"/>
    <col min="11778" max="11778" width="3.42578125" style="37" customWidth="1"/>
    <col min="11779" max="11779" width="9.7109375" style="37" customWidth="1"/>
    <col min="11780" max="11780" width="5.7109375" style="37" customWidth="1"/>
    <col min="11781" max="11781" width="9.5703125" style="37" customWidth="1"/>
    <col min="11782" max="11785" width="16.7109375" style="37" customWidth="1"/>
    <col min="11786" max="11786" width="0" style="37" hidden="1" customWidth="1"/>
    <col min="11787" max="11787" width="15.7109375" style="37" customWidth="1"/>
    <col min="11788" max="12022" width="9.140625" style="37"/>
    <col min="12023" max="12027" width="7.7109375" style="37" customWidth="1"/>
    <col min="12028" max="12028" width="24" style="37" customWidth="1"/>
    <col min="12029" max="12029" width="5.42578125" style="37" customWidth="1"/>
    <col min="12030" max="12030" width="7" style="37" bestFit="1" customWidth="1"/>
    <col min="12031" max="12031" width="3.7109375" style="37" customWidth="1"/>
    <col min="12032" max="12032" width="5.42578125" style="37" customWidth="1"/>
    <col min="12033" max="12033" width="4" style="37" customWidth="1"/>
    <col min="12034" max="12034" width="3.42578125" style="37" customWidth="1"/>
    <col min="12035" max="12035" width="9.7109375" style="37" customWidth="1"/>
    <col min="12036" max="12036" width="5.7109375" style="37" customWidth="1"/>
    <col min="12037" max="12037" width="9.5703125" style="37" customWidth="1"/>
    <col min="12038" max="12041" width="16.7109375" style="37" customWidth="1"/>
    <col min="12042" max="12042" width="0" style="37" hidden="1" customWidth="1"/>
    <col min="12043" max="12043" width="15.7109375" style="37" customWidth="1"/>
    <col min="12044" max="12278" width="9.140625" style="37"/>
    <col min="12279" max="12283" width="7.7109375" style="37" customWidth="1"/>
    <col min="12284" max="12284" width="24" style="37" customWidth="1"/>
    <col min="12285" max="12285" width="5.42578125" style="37" customWidth="1"/>
    <col min="12286" max="12286" width="7" style="37" bestFit="1" customWidth="1"/>
    <col min="12287" max="12287" width="3.7109375" style="37" customWidth="1"/>
    <col min="12288" max="12288" width="5.42578125" style="37" customWidth="1"/>
    <col min="12289" max="12289" width="4" style="37" customWidth="1"/>
    <col min="12290" max="12290" width="3.42578125" style="37" customWidth="1"/>
    <col min="12291" max="12291" width="9.7109375" style="37" customWidth="1"/>
    <col min="12292" max="12292" width="5.7109375" style="37" customWidth="1"/>
    <col min="12293" max="12293" width="9.5703125" style="37" customWidth="1"/>
    <col min="12294" max="12297" width="16.7109375" style="37" customWidth="1"/>
    <col min="12298" max="12298" width="0" style="37" hidden="1" customWidth="1"/>
    <col min="12299" max="12299" width="15.7109375" style="37" customWidth="1"/>
    <col min="12300" max="12534" width="9.140625" style="37"/>
    <col min="12535" max="12539" width="7.7109375" style="37" customWidth="1"/>
    <col min="12540" max="12540" width="24" style="37" customWidth="1"/>
    <col min="12541" max="12541" width="5.42578125" style="37" customWidth="1"/>
    <col min="12542" max="12542" width="7" style="37" bestFit="1" customWidth="1"/>
    <col min="12543" max="12543" width="3.7109375" style="37" customWidth="1"/>
    <col min="12544" max="12544" width="5.42578125" style="37" customWidth="1"/>
    <col min="12545" max="12545" width="4" style="37" customWidth="1"/>
    <col min="12546" max="12546" width="3.42578125" style="37" customWidth="1"/>
    <col min="12547" max="12547" width="9.7109375" style="37" customWidth="1"/>
    <col min="12548" max="12548" width="5.7109375" style="37" customWidth="1"/>
    <col min="12549" max="12549" width="9.5703125" style="37" customWidth="1"/>
    <col min="12550" max="12553" width="16.7109375" style="37" customWidth="1"/>
    <col min="12554" max="12554" width="0" style="37" hidden="1" customWidth="1"/>
    <col min="12555" max="12555" width="15.7109375" style="37" customWidth="1"/>
    <col min="12556" max="12790" width="9.140625" style="37"/>
    <col min="12791" max="12795" width="7.7109375" style="37" customWidth="1"/>
    <col min="12796" max="12796" width="24" style="37" customWidth="1"/>
    <col min="12797" max="12797" width="5.42578125" style="37" customWidth="1"/>
    <col min="12798" max="12798" width="7" style="37" bestFit="1" customWidth="1"/>
    <col min="12799" max="12799" width="3.7109375" style="37" customWidth="1"/>
    <col min="12800" max="12800" width="5.42578125" style="37" customWidth="1"/>
    <col min="12801" max="12801" width="4" style="37" customWidth="1"/>
    <col min="12802" max="12802" width="3.42578125" style="37" customWidth="1"/>
    <col min="12803" max="12803" width="9.7109375" style="37" customWidth="1"/>
    <col min="12804" max="12804" width="5.7109375" style="37" customWidth="1"/>
    <col min="12805" max="12805" width="9.5703125" style="37" customWidth="1"/>
    <col min="12806" max="12809" width="16.7109375" style="37" customWidth="1"/>
    <col min="12810" max="12810" width="0" style="37" hidden="1" customWidth="1"/>
    <col min="12811" max="12811" width="15.7109375" style="37" customWidth="1"/>
    <col min="12812" max="13046" width="9.140625" style="37"/>
    <col min="13047" max="13051" width="7.7109375" style="37" customWidth="1"/>
    <col min="13052" max="13052" width="24" style="37" customWidth="1"/>
    <col min="13053" max="13053" width="5.42578125" style="37" customWidth="1"/>
    <col min="13054" max="13054" width="7" style="37" bestFit="1" customWidth="1"/>
    <col min="13055" max="13055" width="3.7109375" style="37" customWidth="1"/>
    <col min="13056" max="13056" width="5.42578125" style="37" customWidth="1"/>
    <col min="13057" max="13057" width="4" style="37" customWidth="1"/>
    <col min="13058" max="13058" width="3.42578125" style="37" customWidth="1"/>
    <col min="13059" max="13059" width="9.7109375" style="37" customWidth="1"/>
    <col min="13060" max="13060" width="5.7109375" style="37" customWidth="1"/>
    <col min="13061" max="13061" width="9.5703125" style="37" customWidth="1"/>
    <col min="13062" max="13065" width="16.7109375" style="37" customWidth="1"/>
    <col min="13066" max="13066" width="0" style="37" hidden="1" customWidth="1"/>
    <col min="13067" max="13067" width="15.7109375" style="37" customWidth="1"/>
    <col min="13068" max="13302" width="9.140625" style="37"/>
    <col min="13303" max="13307" width="7.7109375" style="37" customWidth="1"/>
    <col min="13308" max="13308" width="24" style="37" customWidth="1"/>
    <col min="13309" max="13309" width="5.42578125" style="37" customWidth="1"/>
    <col min="13310" max="13310" width="7" style="37" bestFit="1" customWidth="1"/>
    <col min="13311" max="13311" width="3.7109375" style="37" customWidth="1"/>
    <col min="13312" max="13312" width="5.42578125" style="37" customWidth="1"/>
    <col min="13313" max="13313" width="4" style="37" customWidth="1"/>
    <col min="13314" max="13314" width="3.42578125" style="37" customWidth="1"/>
    <col min="13315" max="13315" width="9.7109375" style="37" customWidth="1"/>
    <col min="13316" max="13316" width="5.7109375" style="37" customWidth="1"/>
    <col min="13317" max="13317" width="9.5703125" style="37" customWidth="1"/>
    <col min="13318" max="13321" width="16.7109375" style="37" customWidth="1"/>
    <col min="13322" max="13322" width="0" style="37" hidden="1" customWidth="1"/>
    <col min="13323" max="13323" width="15.7109375" style="37" customWidth="1"/>
    <col min="13324" max="13558" width="9.140625" style="37"/>
    <col min="13559" max="13563" width="7.7109375" style="37" customWidth="1"/>
    <col min="13564" max="13564" width="24" style="37" customWidth="1"/>
    <col min="13565" max="13565" width="5.42578125" style="37" customWidth="1"/>
    <col min="13566" max="13566" width="7" style="37" bestFit="1" customWidth="1"/>
    <col min="13567" max="13567" width="3.7109375" style="37" customWidth="1"/>
    <col min="13568" max="13568" width="5.42578125" style="37" customWidth="1"/>
    <col min="13569" max="13569" width="4" style="37" customWidth="1"/>
    <col min="13570" max="13570" width="3.42578125" style="37" customWidth="1"/>
    <col min="13571" max="13571" width="9.7109375" style="37" customWidth="1"/>
    <col min="13572" max="13572" width="5.7109375" style="37" customWidth="1"/>
    <col min="13573" max="13573" width="9.5703125" style="37" customWidth="1"/>
    <col min="13574" max="13577" width="16.7109375" style="37" customWidth="1"/>
    <col min="13578" max="13578" width="0" style="37" hidden="1" customWidth="1"/>
    <col min="13579" max="13579" width="15.7109375" style="37" customWidth="1"/>
    <col min="13580" max="13814" width="9.140625" style="37"/>
    <col min="13815" max="13819" width="7.7109375" style="37" customWidth="1"/>
    <col min="13820" max="13820" width="24" style="37" customWidth="1"/>
    <col min="13821" max="13821" width="5.42578125" style="37" customWidth="1"/>
    <col min="13822" max="13822" width="7" style="37" bestFit="1" customWidth="1"/>
    <col min="13823" max="13823" width="3.7109375" style="37" customWidth="1"/>
    <col min="13824" max="13824" width="5.42578125" style="37" customWidth="1"/>
    <col min="13825" max="13825" width="4" style="37" customWidth="1"/>
    <col min="13826" max="13826" width="3.42578125" style="37" customWidth="1"/>
    <col min="13827" max="13827" width="9.7109375" style="37" customWidth="1"/>
    <col min="13828" max="13828" width="5.7109375" style="37" customWidth="1"/>
    <col min="13829" max="13829" width="9.5703125" style="37" customWidth="1"/>
    <col min="13830" max="13833" width="16.7109375" style="37" customWidth="1"/>
    <col min="13834" max="13834" width="0" style="37" hidden="1" customWidth="1"/>
    <col min="13835" max="13835" width="15.7109375" style="37" customWidth="1"/>
    <col min="13836" max="14070" width="9.140625" style="37"/>
    <col min="14071" max="14075" width="7.7109375" style="37" customWidth="1"/>
    <col min="14076" max="14076" width="24" style="37" customWidth="1"/>
    <col min="14077" max="14077" width="5.42578125" style="37" customWidth="1"/>
    <col min="14078" max="14078" width="7" style="37" bestFit="1" customWidth="1"/>
    <col min="14079" max="14079" width="3.7109375" style="37" customWidth="1"/>
    <col min="14080" max="14080" width="5.42578125" style="37" customWidth="1"/>
    <col min="14081" max="14081" width="4" style="37" customWidth="1"/>
    <col min="14082" max="14082" width="3.42578125" style="37" customWidth="1"/>
    <col min="14083" max="14083" width="9.7109375" style="37" customWidth="1"/>
    <col min="14084" max="14084" width="5.7109375" style="37" customWidth="1"/>
    <col min="14085" max="14085" width="9.5703125" style="37" customWidth="1"/>
    <col min="14086" max="14089" width="16.7109375" style="37" customWidth="1"/>
    <col min="14090" max="14090" width="0" style="37" hidden="1" customWidth="1"/>
    <col min="14091" max="14091" width="15.7109375" style="37" customWidth="1"/>
    <col min="14092" max="14326" width="9.140625" style="37"/>
    <col min="14327" max="14331" width="7.7109375" style="37" customWidth="1"/>
    <col min="14332" max="14332" width="24" style="37" customWidth="1"/>
    <col min="14333" max="14333" width="5.42578125" style="37" customWidth="1"/>
    <col min="14334" max="14334" width="7" style="37" bestFit="1" customWidth="1"/>
    <col min="14335" max="14335" width="3.7109375" style="37" customWidth="1"/>
    <col min="14336" max="14336" width="5.42578125" style="37" customWidth="1"/>
    <col min="14337" max="14337" width="4" style="37" customWidth="1"/>
    <col min="14338" max="14338" width="3.42578125" style="37" customWidth="1"/>
    <col min="14339" max="14339" width="9.7109375" style="37" customWidth="1"/>
    <col min="14340" max="14340" width="5.7109375" style="37" customWidth="1"/>
    <col min="14341" max="14341" width="9.5703125" style="37" customWidth="1"/>
    <col min="14342" max="14345" width="16.7109375" style="37" customWidth="1"/>
    <col min="14346" max="14346" width="0" style="37" hidden="1" customWidth="1"/>
    <col min="14347" max="14347" width="15.7109375" style="37" customWidth="1"/>
    <col min="14348" max="14582" width="9.140625" style="37"/>
    <col min="14583" max="14587" width="7.7109375" style="37" customWidth="1"/>
    <col min="14588" max="14588" width="24" style="37" customWidth="1"/>
    <col min="14589" max="14589" width="5.42578125" style="37" customWidth="1"/>
    <col min="14590" max="14590" width="7" style="37" bestFit="1" customWidth="1"/>
    <col min="14591" max="14591" width="3.7109375" style="37" customWidth="1"/>
    <col min="14592" max="14592" width="5.42578125" style="37" customWidth="1"/>
    <col min="14593" max="14593" width="4" style="37" customWidth="1"/>
    <col min="14594" max="14594" width="3.42578125" style="37" customWidth="1"/>
    <col min="14595" max="14595" width="9.7109375" style="37" customWidth="1"/>
    <col min="14596" max="14596" width="5.7109375" style="37" customWidth="1"/>
    <col min="14597" max="14597" width="9.5703125" style="37" customWidth="1"/>
    <col min="14598" max="14601" width="16.7109375" style="37" customWidth="1"/>
    <col min="14602" max="14602" width="0" style="37" hidden="1" customWidth="1"/>
    <col min="14603" max="14603" width="15.7109375" style="37" customWidth="1"/>
    <col min="14604" max="14838" width="9.140625" style="37"/>
    <col min="14839" max="14843" width="7.7109375" style="37" customWidth="1"/>
    <col min="14844" max="14844" width="24" style="37" customWidth="1"/>
    <col min="14845" max="14845" width="5.42578125" style="37" customWidth="1"/>
    <col min="14846" max="14846" width="7" style="37" bestFit="1" customWidth="1"/>
    <col min="14847" max="14847" width="3.7109375" style="37" customWidth="1"/>
    <col min="14848" max="14848" width="5.42578125" style="37" customWidth="1"/>
    <col min="14849" max="14849" width="4" style="37" customWidth="1"/>
    <col min="14850" max="14850" width="3.42578125" style="37" customWidth="1"/>
    <col min="14851" max="14851" width="9.7109375" style="37" customWidth="1"/>
    <col min="14852" max="14852" width="5.7109375" style="37" customWidth="1"/>
    <col min="14853" max="14853" width="9.5703125" style="37" customWidth="1"/>
    <col min="14854" max="14857" width="16.7109375" style="37" customWidth="1"/>
    <col min="14858" max="14858" width="0" style="37" hidden="1" customWidth="1"/>
    <col min="14859" max="14859" width="15.7109375" style="37" customWidth="1"/>
    <col min="14860" max="15094" width="9.140625" style="37"/>
    <col min="15095" max="15099" width="7.7109375" style="37" customWidth="1"/>
    <col min="15100" max="15100" width="24" style="37" customWidth="1"/>
    <col min="15101" max="15101" width="5.42578125" style="37" customWidth="1"/>
    <col min="15102" max="15102" width="7" style="37" bestFit="1" customWidth="1"/>
    <col min="15103" max="15103" width="3.7109375" style="37" customWidth="1"/>
    <col min="15104" max="15104" width="5.42578125" style="37" customWidth="1"/>
    <col min="15105" max="15105" width="4" style="37" customWidth="1"/>
    <col min="15106" max="15106" width="3.42578125" style="37" customWidth="1"/>
    <col min="15107" max="15107" width="9.7109375" style="37" customWidth="1"/>
    <col min="15108" max="15108" width="5.7109375" style="37" customWidth="1"/>
    <col min="15109" max="15109" width="9.5703125" style="37" customWidth="1"/>
    <col min="15110" max="15113" width="16.7109375" style="37" customWidth="1"/>
    <col min="15114" max="15114" width="0" style="37" hidden="1" customWidth="1"/>
    <col min="15115" max="15115" width="15.7109375" style="37" customWidth="1"/>
    <col min="15116" max="15350" width="9.140625" style="37"/>
    <col min="15351" max="15355" width="7.7109375" style="37" customWidth="1"/>
    <col min="15356" max="15356" width="24" style="37" customWidth="1"/>
    <col min="15357" max="15357" width="5.42578125" style="37" customWidth="1"/>
    <col min="15358" max="15358" width="7" style="37" bestFit="1" customWidth="1"/>
    <col min="15359" max="15359" width="3.7109375" style="37" customWidth="1"/>
    <col min="15360" max="15360" width="5.42578125" style="37" customWidth="1"/>
    <col min="15361" max="15361" width="4" style="37" customWidth="1"/>
    <col min="15362" max="15362" width="3.42578125" style="37" customWidth="1"/>
    <col min="15363" max="15363" width="9.7109375" style="37" customWidth="1"/>
    <col min="15364" max="15364" width="5.7109375" style="37" customWidth="1"/>
    <col min="15365" max="15365" width="9.5703125" style="37" customWidth="1"/>
    <col min="15366" max="15369" width="16.7109375" style="37" customWidth="1"/>
    <col min="15370" max="15370" width="0" style="37" hidden="1" customWidth="1"/>
    <col min="15371" max="15371" width="15.7109375" style="37" customWidth="1"/>
    <col min="15372" max="15606" width="9.140625" style="37"/>
    <col min="15607" max="15611" width="7.7109375" style="37" customWidth="1"/>
    <col min="15612" max="15612" width="24" style="37" customWidth="1"/>
    <col min="15613" max="15613" width="5.42578125" style="37" customWidth="1"/>
    <col min="15614" max="15614" width="7" style="37" bestFit="1" customWidth="1"/>
    <col min="15615" max="15615" width="3.7109375" style="37" customWidth="1"/>
    <col min="15616" max="15616" width="5.42578125" style="37" customWidth="1"/>
    <col min="15617" max="15617" width="4" style="37" customWidth="1"/>
    <col min="15618" max="15618" width="3.42578125" style="37" customWidth="1"/>
    <col min="15619" max="15619" width="9.7109375" style="37" customWidth="1"/>
    <col min="15620" max="15620" width="5.7109375" style="37" customWidth="1"/>
    <col min="15621" max="15621" width="9.5703125" style="37" customWidth="1"/>
    <col min="15622" max="15625" width="16.7109375" style="37" customWidth="1"/>
    <col min="15626" max="15626" width="0" style="37" hidden="1" customWidth="1"/>
    <col min="15627" max="15627" width="15.7109375" style="37" customWidth="1"/>
    <col min="15628" max="15862" width="9.140625" style="37"/>
    <col min="15863" max="15867" width="7.7109375" style="37" customWidth="1"/>
    <col min="15868" max="15868" width="24" style="37" customWidth="1"/>
    <col min="15869" max="15869" width="5.42578125" style="37" customWidth="1"/>
    <col min="15870" max="15870" width="7" style="37" bestFit="1" customWidth="1"/>
    <col min="15871" max="15871" width="3.7109375" style="37" customWidth="1"/>
    <col min="15872" max="15872" width="5.42578125" style="37" customWidth="1"/>
    <col min="15873" max="15873" width="4" style="37" customWidth="1"/>
    <col min="15874" max="15874" width="3.42578125" style="37" customWidth="1"/>
    <col min="15875" max="15875" width="9.7109375" style="37" customWidth="1"/>
    <col min="15876" max="15876" width="5.7109375" style="37" customWidth="1"/>
    <col min="15877" max="15877" width="9.5703125" style="37" customWidth="1"/>
    <col min="15878" max="15881" width="16.7109375" style="37" customWidth="1"/>
    <col min="15882" max="15882" width="0" style="37" hidden="1" customWidth="1"/>
    <col min="15883" max="15883" width="15.7109375" style="37" customWidth="1"/>
    <col min="15884" max="16118" width="9.140625" style="37"/>
    <col min="16119" max="16123" width="7.7109375" style="37" customWidth="1"/>
    <col min="16124" max="16124" width="24" style="37" customWidth="1"/>
    <col min="16125" max="16125" width="5.42578125" style="37" customWidth="1"/>
    <col min="16126" max="16126" width="7" style="37" bestFit="1" customWidth="1"/>
    <col min="16127" max="16127" width="3.7109375" style="37" customWidth="1"/>
    <col min="16128" max="16128" width="5.42578125" style="37" customWidth="1"/>
    <col min="16129" max="16129" width="4" style="37" customWidth="1"/>
    <col min="16130" max="16130" width="3.42578125" style="37" customWidth="1"/>
    <col min="16131" max="16131" width="9.7109375" style="37" customWidth="1"/>
    <col min="16132" max="16132" width="5.7109375" style="37" customWidth="1"/>
    <col min="16133" max="16133" width="9.5703125" style="37" customWidth="1"/>
    <col min="16134" max="16137" width="16.7109375" style="37" customWidth="1"/>
    <col min="16138" max="16138" width="0" style="37" hidden="1" customWidth="1"/>
    <col min="16139" max="16139" width="15.7109375" style="37" customWidth="1"/>
    <col min="16140" max="16384" width="9.140625" style="37"/>
  </cols>
  <sheetData>
    <row r="1" spans="1:11" s="25" customFormat="1" ht="12" customHeight="1">
      <c r="A1" s="81"/>
      <c r="B1" s="24"/>
      <c r="C1" s="24"/>
      <c r="D1" s="24"/>
      <c r="E1" s="24"/>
      <c r="F1" s="24"/>
      <c r="G1" s="24"/>
      <c r="H1" s="24"/>
      <c r="I1" s="24"/>
      <c r="J1" s="24"/>
    </row>
    <row r="2" spans="1:11" s="25" customFormat="1" ht="12" customHeight="1">
      <c r="A2" s="24"/>
      <c r="B2" s="24"/>
      <c r="C2" s="24"/>
      <c r="D2" s="24"/>
      <c r="E2" s="24"/>
      <c r="F2" s="24"/>
      <c r="G2" s="259"/>
      <c r="H2" s="259"/>
      <c r="I2" s="259"/>
      <c r="J2" s="24"/>
    </row>
    <row r="3" spans="1:11" s="25" customFormat="1" ht="25.5" customHeight="1">
      <c r="A3" s="24"/>
      <c r="B3" s="253" t="str">
        <f>"Identificação de Contagens
 Aquisição Ágil Versão 08/08/2017"</f>
        <v>Identificação de Contagens
 Aquisição Ágil Versão 08/08/2017</v>
      </c>
      <c r="C3" s="253"/>
      <c r="D3" s="253"/>
      <c r="E3" s="253"/>
      <c r="F3" s="253"/>
      <c r="G3" s="259"/>
      <c r="H3" s="259"/>
      <c r="I3" s="259"/>
      <c r="J3" s="24"/>
    </row>
    <row r="4" spans="1:11" s="25" customFormat="1" ht="12" customHeight="1">
      <c r="A4" s="99" t="str">
        <f>Sumário!A5&amp;" : "&amp;Sumário!F5</f>
        <v xml:space="preserve">Projeto : </v>
      </c>
      <c r="B4" s="226"/>
      <c r="C4" s="257"/>
      <c r="D4" s="257"/>
      <c r="E4" s="257"/>
      <c r="F4" s="258"/>
      <c r="G4" s="100" t="str">
        <f>Sumário!A6</f>
        <v>Responsável Medição</v>
      </c>
      <c r="H4" s="101">
        <f>Sumário!F6</f>
        <v>0</v>
      </c>
      <c r="I4" s="101"/>
      <c r="J4" s="79"/>
    </row>
    <row r="5" spans="1:11" s="29" customFormat="1" ht="12" customHeight="1">
      <c r="A5" s="80" t="str">
        <f>Sumário!A4&amp;" : "&amp;Sumário!F4</f>
        <v>Empresa : IPLAN-RIO</v>
      </c>
      <c r="B5" s="80" t="s">
        <v>69</v>
      </c>
      <c r="C5" s="80"/>
      <c r="D5" s="97">
        <v>42896</v>
      </c>
      <c r="E5" s="80"/>
      <c r="F5" s="26"/>
      <c r="G5" s="227" t="s">
        <v>70</v>
      </c>
      <c r="H5" s="228"/>
      <c r="I5" s="228"/>
      <c r="J5" s="228"/>
    </row>
    <row r="6" spans="1:11" s="34" customFormat="1" ht="35.25" customHeight="1">
      <c r="A6" s="78" t="s">
        <v>87</v>
      </c>
      <c r="B6" s="254"/>
      <c r="C6" s="255"/>
      <c r="D6" s="255"/>
      <c r="E6" s="255"/>
      <c r="F6" s="256"/>
      <c r="G6" s="32" t="s">
        <v>7</v>
      </c>
      <c r="H6" s="32" t="s">
        <v>18</v>
      </c>
      <c r="I6" s="32" t="s">
        <v>72</v>
      </c>
      <c r="J6" s="105" t="s">
        <v>73</v>
      </c>
    </row>
    <row r="7" spans="1:11" ht="13.5" customHeight="1">
      <c r="A7" s="82"/>
      <c r="B7" s="83"/>
      <c r="C7" s="83"/>
      <c r="D7" s="83"/>
      <c r="E7" s="83"/>
      <c r="F7" s="84"/>
      <c r="G7" s="35"/>
      <c r="H7" s="35"/>
      <c r="I7" s="36">
        <f>IF($G7="ALI",7,IF($G7="AIE",5,IF($G7="EE",4,IF($G7="SE",5,IF($G7="CE",4,0)))))</f>
        <v>0</v>
      </c>
      <c r="J7" s="77"/>
      <c r="K7" s="37" t="str">
        <f>CONCATENATE(H7,G7)</f>
        <v/>
      </c>
    </row>
    <row r="8" spans="1:11" ht="13.5" customHeight="1">
      <c r="A8" s="82"/>
      <c r="B8" s="83"/>
      <c r="C8" s="83"/>
      <c r="D8" s="83"/>
      <c r="E8" s="83"/>
      <c r="F8" s="84"/>
      <c r="G8" s="35"/>
      <c r="H8" s="35"/>
      <c r="I8" s="36">
        <f t="shared" ref="I8:I51" si="0">IF($G8="ALI",7,IF($G8="AIE",5,IF($G8="EE",4,IF($G8="SE",5,IF($G8="CE",4,0)))))</f>
        <v>0</v>
      </c>
      <c r="J8" s="77"/>
      <c r="K8" s="37" t="str">
        <f t="shared" ref="K8:K51" si="1">CONCATENATE(H8,G8)</f>
        <v/>
      </c>
    </row>
    <row r="9" spans="1:11" ht="12" customHeight="1">
      <c r="A9" s="86"/>
      <c r="B9" s="86"/>
      <c r="C9" s="86"/>
      <c r="D9" s="86"/>
      <c r="E9" s="86"/>
      <c r="F9" s="87"/>
      <c r="G9" s="35"/>
      <c r="H9" s="35"/>
      <c r="I9" s="36">
        <f t="shared" si="0"/>
        <v>0</v>
      </c>
      <c r="J9" s="77"/>
      <c r="K9" s="37" t="str">
        <f t="shared" si="1"/>
        <v/>
      </c>
    </row>
    <row r="10" spans="1:11" ht="12" customHeight="1">
      <c r="A10" s="82"/>
      <c r="B10" s="83"/>
      <c r="C10" s="83"/>
      <c r="D10" s="83"/>
      <c r="E10" s="83"/>
      <c r="F10" s="84"/>
      <c r="G10" s="35"/>
      <c r="H10" s="35"/>
      <c r="I10" s="36">
        <f t="shared" si="0"/>
        <v>0</v>
      </c>
      <c r="J10" s="77"/>
      <c r="K10" s="37" t="str">
        <f t="shared" si="1"/>
        <v/>
      </c>
    </row>
    <row r="11" spans="1:11" ht="12" customHeight="1">
      <c r="A11" s="82"/>
      <c r="B11" s="83"/>
      <c r="C11" s="83"/>
      <c r="D11" s="83"/>
      <c r="E11" s="83"/>
      <c r="F11" s="84"/>
      <c r="G11" s="35"/>
      <c r="H11" s="35"/>
      <c r="I11" s="36">
        <f t="shared" si="0"/>
        <v>0</v>
      </c>
      <c r="J11" s="77"/>
      <c r="K11" s="37" t="str">
        <f t="shared" si="1"/>
        <v/>
      </c>
    </row>
    <row r="12" spans="1:11" ht="12" customHeight="1">
      <c r="A12" s="82"/>
      <c r="B12" s="83"/>
      <c r="C12" s="83"/>
      <c r="D12" s="83"/>
      <c r="E12" s="83"/>
      <c r="F12" s="84"/>
      <c r="G12" s="35"/>
      <c r="H12" s="35"/>
      <c r="I12" s="36">
        <f t="shared" si="0"/>
        <v>0</v>
      </c>
      <c r="J12" s="77"/>
      <c r="K12" s="37" t="str">
        <f t="shared" si="1"/>
        <v/>
      </c>
    </row>
    <row r="13" spans="1:11" ht="12" customHeight="1">
      <c r="A13" s="82"/>
      <c r="B13" s="83"/>
      <c r="C13" s="83"/>
      <c r="D13" s="83"/>
      <c r="E13" s="83"/>
      <c r="F13" s="84"/>
      <c r="G13" s="35"/>
      <c r="H13" s="35"/>
      <c r="I13" s="36">
        <f t="shared" si="0"/>
        <v>0</v>
      </c>
      <c r="J13" s="77"/>
      <c r="K13" s="37" t="str">
        <f t="shared" si="1"/>
        <v/>
      </c>
    </row>
    <row r="14" spans="1:11" ht="12" customHeight="1">
      <c r="A14" s="82"/>
      <c r="B14" s="83"/>
      <c r="C14" s="83"/>
      <c r="D14" s="83"/>
      <c r="E14" s="83"/>
      <c r="F14" s="84"/>
      <c r="G14" s="35"/>
      <c r="H14" s="35"/>
      <c r="I14" s="36">
        <f t="shared" si="0"/>
        <v>0</v>
      </c>
      <c r="J14" s="77"/>
      <c r="K14" s="37" t="str">
        <f t="shared" si="1"/>
        <v/>
      </c>
    </row>
    <row r="15" spans="1:11" ht="12" customHeight="1">
      <c r="A15" s="82"/>
      <c r="B15" s="83"/>
      <c r="C15" s="83"/>
      <c r="D15" s="83"/>
      <c r="E15" s="83"/>
      <c r="F15" s="84"/>
      <c r="G15" s="35"/>
      <c r="H15" s="35"/>
      <c r="I15" s="36">
        <f t="shared" si="0"/>
        <v>0</v>
      </c>
      <c r="J15" s="77"/>
      <c r="K15" s="37" t="str">
        <f t="shared" si="1"/>
        <v/>
      </c>
    </row>
    <row r="16" spans="1:11" ht="12" customHeight="1">
      <c r="A16" s="82"/>
      <c r="B16" s="83"/>
      <c r="C16" s="83"/>
      <c r="D16" s="83"/>
      <c r="E16" s="83"/>
      <c r="F16" s="84"/>
      <c r="G16" s="35"/>
      <c r="H16" s="35"/>
      <c r="I16" s="36">
        <f t="shared" si="0"/>
        <v>0</v>
      </c>
      <c r="J16" s="77"/>
      <c r="K16" s="37" t="str">
        <f t="shared" si="1"/>
        <v/>
      </c>
    </row>
    <row r="17" spans="1:11" ht="12" customHeight="1">
      <c r="A17" s="82"/>
      <c r="B17" s="83"/>
      <c r="C17" s="83"/>
      <c r="D17" s="83"/>
      <c r="E17" s="83"/>
      <c r="F17" s="84"/>
      <c r="G17" s="35"/>
      <c r="H17" s="35"/>
      <c r="I17" s="36">
        <f t="shared" si="0"/>
        <v>0</v>
      </c>
      <c r="J17" s="77"/>
      <c r="K17" s="37" t="str">
        <f t="shared" si="1"/>
        <v/>
      </c>
    </row>
    <row r="18" spans="1:11" ht="12" customHeight="1">
      <c r="A18" s="82"/>
      <c r="B18" s="83"/>
      <c r="C18" s="83"/>
      <c r="D18" s="83"/>
      <c r="E18" s="83"/>
      <c r="F18" s="84"/>
      <c r="G18" s="35"/>
      <c r="H18" s="35"/>
      <c r="I18" s="36">
        <f t="shared" si="0"/>
        <v>0</v>
      </c>
      <c r="J18" s="77"/>
      <c r="K18" s="37" t="str">
        <f t="shared" si="1"/>
        <v/>
      </c>
    </row>
    <row r="19" spans="1:11" ht="12" customHeight="1">
      <c r="A19" s="82"/>
      <c r="B19" s="83"/>
      <c r="C19" s="83"/>
      <c r="D19" s="83"/>
      <c r="E19" s="83"/>
      <c r="F19" s="84"/>
      <c r="G19" s="35"/>
      <c r="H19" s="35"/>
      <c r="I19" s="36">
        <f t="shared" si="0"/>
        <v>0</v>
      </c>
      <c r="J19" s="77"/>
      <c r="K19" s="37" t="str">
        <f t="shared" si="1"/>
        <v/>
      </c>
    </row>
    <row r="20" spans="1:11" ht="26.25" customHeight="1">
      <c r="A20" s="82"/>
      <c r="B20" s="83"/>
      <c r="C20" s="83"/>
      <c r="D20" s="83"/>
      <c r="E20" s="83"/>
      <c r="F20" s="84"/>
      <c r="G20" s="35"/>
      <c r="H20" s="35"/>
      <c r="I20" s="36">
        <f t="shared" si="0"/>
        <v>0</v>
      </c>
      <c r="J20" s="77"/>
      <c r="K20" s="37" t="str">
        <f t="shared" si="1"/>
        <v/>
      </c>
    </row>
    <row r="21" spans="1:11" ht="16.5" customHeight="1">
      <c r="A21" s="82"/>
      <c r="B21" s="83"/>
      <c r="C21" s="83"/>
      <c r="D21" s="83"/>
      <c r="E21" s="83"/>
      <c r="F21" s="84"/>
      <c r="G21" s="35"/>
      <c r="H21" s="35"/>
      <c r="I21" s="36">
        <f t="shared" si="0"/>
        <v>0</v>
      </c>
      <c r="J21" s="77"/>
      <c r="K21" s="37" t="str">
        <f t="shared" si="1"/>
        <v/>
      </c>
    </row>
    <row r="22" spans="1:11" ht="12" customHeight="1">
      <c r="A22" s="82"/>
      <c r="B22" s="83"/>
      <c r="C22" s="83"/>
      <c r="D22" s="83"/>
      <c r="E22" s="83"/>
      <c r="F22" s="84"/>
      <c r="G22" s="35"/>
      <c r="H22" s="35"/>
      <c r="I22" s="36">
        <f t="shared" si="0"/>
        <v>0</v>
      </c>
      <c r="J22" s="77"/>
      <c r="K22" s="37" t="str">
        <f t="shared" si="1"/>
        <v/>
      </c>
    </row>
    <row r="23" spans="1:11" ht="12" customHeight="1">
      <c r="A23" s="82"/>
      <c r="B23" s="83"/>
      <c r="C23" s="83"/>
      <c r="D23" s="83"/>
      <c r="E23" s="83"/>
      <c r="F23" s="84"/>
      <c r="G23" s="35"/>
      <c r="H23" s="35"/>
      <c r="I23" s="36">
        <f t="shared" si="0"/>
        <v>0</v>
      </c>
      <c r="J23" s="77"/>
      <c r="K23" s="37" t="str">
        <f t="shared" si="1"/>
        <v/>
      </c>
    </row>
    <row r="24" spans="1:11" ht="12" customHeight="1">
      <c r="A24" s="82"/>
      <c r="B24" s="83"/>
      <c r="C24" s="83"/>
      <c r="D24" s="83"/>
      <c r="E24" s="83"/>
      <c r="F24" s="84"/>
      <c r="G24" s="35"/>
      <c r="H24" s="35"/>
      <c r="I24" s="36">
        <f t="shared" si="0"/>
        <v>0</v>
      </c>
      <c r="J24" s="77"/>
      <c r="K24" s="37" t="str">
        <f t="shared" si="1"/>
        <v/>
      </c>
    </row>
    <row r="25" spans="1:11" ht="12" customHeight="1">
      <c r="A25" s="82"/>
      <c r="B25" s="83"/>
      <c r="C25" s="83"/>
      <c r="D25" s="83"/>
      <c r="E25" s="83"/>
      <c r="F25" s="84"/>
      <c r="G25" s="35"/>
      <c r="H25" s="35"/>
      <c r="I25" s="36">
        <f t="shared" si="0"/>
        <v>0</v>
      </c>
      <c r="J25" s="77"/>
      <c r="K25" s="37" t="str">
        <f t="shared" si="1"/>
        <v/>
      </c>
    </row>
    <row r="26" spans="1:11" ht="12" customHeight="1">
      <c r="A26" s="82"/>
      <c r="B26" s="83"/>
      <c r="C26" s="83"/>
      <c r="D26" s="83"/>
      <c r="E26" s="83"/>
      <c r="F26" s="84"/>
      <c r="G26" s="35"/>
      <c r="H26" s="35"/>
      <c r="I26" s="36">
        <f t="shared" si="0"/>
        <v>0</v>
      </c>
      <c r="J26" s="77"/>
      <c r="K26" s="37" t="str">
        <f t="shared" si="1"/>
        <v/>
      </c>
    </row>
    <row r="27" spans="1:11" ht="12" customHeight="1">
      <c r="A27" s="82"/>
      <c r="B27" s="83"/>
      <c r="C27" s="83"/>
      <c r="D27" s="83"/>
      <c r="E27" s="83"/>
      <c r="F27" s="84"/>
      <c r="G27" s="35"/>
      <c r="H27" s="35"/>
      <c r="I27" s="36">
        <f t="shared" si="0"/>
        <v>0</v>
      </c>
      <c r="J27" s="77"/>
      <c r="K27" s="37" t="str">
        <f t="shared" si="1"/>
        <v/>
      </c>
    </row>
    <row r="28" spans="1:11" ht="12" customHeight="1">
      <c r="A28" s="82"/>
      <c r="B28" s="83"/>
      <c r="C28" s="83"/>
      <c r="D28" s="83"/>
      <c r="E28" s="83"/>
      <c r="F28" s="84"/>
      <c r="G28" s="35"/>
      <c r="H28" s="35"/>
      <c r="I28" s="36">
        <f t="shared" si="0"/>
        <v>0</v>
      </c>
      <c r="J28" s="77"/>
      <c r="K28" s="37" t="str">
        <f t="shared" si="1"/>
        <v/>
      </c>
    </row>
    <row r="29" spans="1:11" ht="12" customHeight="1">
      <c r="A29" s="82"/>
      <c r="B29" s="83"/>
      <c r="C29" s="83"/>
      <c r="D29" s="83"/>
      <c r="E29" s="83"/>
      <c r="F29" s="84"/>
      <c r="G29" s="35"/>
      <c r="H29" s="35"/>
      <c r="I29" s="36">
        <f t="shared" si="0"/>
        <v>0</v>
      </c>
      <c r="J29" s="77"/>
      <c r="K29" s="37" t="str">
        <f t="shared" si="1"/>
        <v/>
      </c>
    </row>
    <row r="30" spans="1:11" ht="12" customHeight="1">
      <c r="A30" s="82"/>
      <c r="B30" s="83"/>
      <c r="C30" s="83"/>
      <c r="D30" s="83"/>
      <c r="E30" s="83"/>
      <c r="F30" s="84"/>
      <c r="G30" s="35"/>
      <c r="H30" s="35"/>
      <c r="I30" s="36">
        <f t="shared" si="0"/>
        <v>0</v>
      </c>
      <c r="J30" s="77"/>
      <c r="K30" s="37" t="str">
        <f t="shared" si="1"/>
        <v/>
      </c>
    </row>
    <row r="31" spans="1:11" ht="12" customHeight="1">
      <c r="A31" s="82"/>
      <c r="B31" s="83"/>
      <c r="C31" s="83"/>
      <c r="D31" s="83"/>
      <c r="E31" s="83"/>
      <c r="F31" s="84"/>
      <c r="G31" s="35"/>
      <c r="H31" s="35"/>
      <c r="I31" s="36">
        <f t="shared" si="0"/>
        <v>0</v>
      </c>
      <c r="J31" s="77"/>
      <c r="K31" s="37" t="str">
        <f t="shared" si="1"/>
        <v/>
      </c>
    </row>
    <row r="32" spans="1:11" ht="12" customHeight="1">
      <c r="A32" s="82"/>
      <c r="B32" s="83"/>
      <c r="C32" s="83"/>
      <c r="D32" s="83"/>
      <c r="E32" s="83"/>
      <c r="F32" s="84"/>
      <c r="G32" s="35"/>
      <c r="H32" s="35"/>
      <c r="I32" s="36">
        <f t="shared" si="0"/>
        <v>0</v>
      </c>
      <c r="J32" s="77"/>
      <c r="K32" s="37" t="str">
        <f t="shared" si="1"/>
        <v/>
      </c>
    </row>
    <row r="33" spans="1:11" ht="12" customHeight="1">
      <c r="A33" s="82"/>
      <c r="B33" s="83"/>
      <c r="C33" s="83"/>
      <c r="D33" s="83"/>
      <c r="E33" s="83"/>
      <c r="F33" s="84"/>
      <c r="G33" s="35"/>
      <c r="H33" s="35"/>
      <c r="I33" s="36">
        <f t="shared" si="0"/>
        <v>0</v>
      </c>
      <c r="J33" s="77"/>
      <c r="K33" s="37" t="str">
        <f t="shared" si="1"/>
        <v/>
      </c>
    </row>
    <row r="34" spans="1:11" ht="12" customHeight="1">
      <c r="A34" s="82"/>
      <c r="B34" s="83"/>
      <c r="C34" s="83"/>
      <c r="D34" s="83"/>
      <c r="E34" s="83"/>
      <c r="F34" s="84"/>
      <c r="G34" s="35"/>
      <c r="H34" s="35"/>
      <c r="I34" s="36">
        <f t="shared" si="0"/>
        <v>0</v>
      </c>
      <c r="J34" s="77"/>
      <c r="K34" s="37" t="str">
        <f t="shared" si="1"/>
        <v/>
      </c>
    </row>
    <row r="35" spans="1:11" ht="12" customHeight="1">
      <c r="A35" s="82"/>
      <c r="B35" s="83"/>
      <c r="C35" s="83"/>
      <c r="D35" s="83"/>
      <c r="E35" s="83"/>
      <c r="F35" s="84"/>
      <c r="G35" s="35"/>
      <c r="H35" s="35"/>
      <c r="I35" s="36">
        <f t="shared" si="0"/>
        <v>0</v>
      </c>
      <c r="J35" s="77"/>
      <c r="K35" s="37" t="str">
        <f t="shared" si="1"/>
        <v/>
      </c>
    </row>
    <row r="36" spans="1:11" ht="12" customHeight="1">
      <c r="A36" s="82"/>
      <c r="B36" s="83"/>
      <c r="C36" s="83"/>
      <c r="D36" s="83"/>
      <c r="E36" s="83"/>
      <c r="F36" s="84"/>
      <c r="G36" s="35"/>
      <c r="H36" s="35"/>
      <c r="I36" s="36">
        <f t="shared" si="0"/>
        <v>0</v>
      </c>
      <c r="J36" s="77"/>
      <c r="K36" s="37" t="str">
        <f t="shared" si="1"/>
        <v/>
      </c>
    </row>
    <row r="37" spans="1:11" ht="12" customHeight="1">
      <c r="A37" s="82"/>
      <c r="B37" s="83"/>
      <c r="C37" s="83"/>
      <c r="D37" s="83"/>
      <c r="E37" s="83"/>
      <c r="F37" s="84"/>
      <c r="G37" s="35"/>
      <c r="H37" s="35"/>
      <c r="I37" s="36">
        <f t="shared" si="0"/>
        <v>0</v>
      </c>
      <c r="J37" s="77"/>
      <c r="K37" s="37" t="str">
        <f t="shared" si="1"/>
        <v/>
      </c>
    </row>
    <row r="38" spans="1:11" ht="12" customHeight="1">
      <c r="A38" s="82"/>
      <c r="B38" s="83"/>
      <c r="C38" s="83"/>
      <c r="D38" s="83"/>
      <c r="E38" s="83"/>
      <c r="F38" s="84"/>
      <c r="G38" s="35"/>
      <c r="H38" s="35"/>
      <c r="I38" s="36">
        <f t="shared" si="0"/>
        <v>0</v>
      </c>
      <c r="J38" s="77"/>
      <c r="K38" s="37" t="str">
        <f t="shared" si="1"/>
        <v/>
      </c>
    </row>
    <row r="39" spans="1:11" ht="12" customHeight="1">
      <c r="A39" s="82"/>
      <c r="B39" s="83"/>
      <c r="C39" s="83"/>
      <c r="D39" s="83"/>
      <c r="E39" s="83"/>
      <c r="F39" s="84"/>
      <c r="G39" s="35"/>
      <c r="H39" s="35"/>
      <c r="I39" s="36">
        <f t="shared" si="0"/>
        <v>0</v>
      </c>
      <c r="J39" s="77"/>
      <c r="K39" s="37" t="str">
        <f t="shared" si="1"/>
        <v/>
      </c>
    </row>
    <row r="40" spans="1:11" ht="12" customHeight="1">
      <c r="A40" s="82"/>
      <c r="B40" s="83"/>
      <c r="C40" s="83"/>
      <c r="D40" s="83"/>
      <c r="E40" s="83"/>
      <c r="F40" s="84"/>
      <c r="G40" s="35"/>
      <c r="H40" s="35"/>
      <c r="I40" s="36">
        <f t="shared" si="0"/>
        <v>0</v>
      </c>
      <c r="J40" s="77"/>
      <c r="K40" s="37" t="str">
        <f t="shared" si="1"/>
        <v/>
      </c>
    </row>
    <row r="41" spans="1:11" ht="12" customHeight="1">
      <c r="A41" s="82"/>
      <c r="B41" s="83"/>
      <c r="C41" s="83"/>
      <c r="D41" s="83"/>
      <c r="E41" s="83"/>
      <c r="F41" s="84"/>
      <c r="G41" s="35"/>
      <c r="H41" s="35"/>
      <c r="I41" s="36">
        <f t="shared" si="0"/>
        <v>0</v>
      </c>
      <c r="J41" s="77"/>
      <c r="K41" s="37" t="str">
        <f t="shared" si="1"/>
        <v/>
      </c>
    </row>
    <row r="42" spans="1:11" ht="12" customHeight="1">
      <c r="A42" s="82"/>
      <c r="B42" s="83"/>
      <c r="C42" s="83"/>
      <c r="D42" s="83"/>
      <c r="E42" s="83"/>
      <c r="F42" s="84"/>
      <c r="G42" s="35"/>
      <c r="H42" s="35"/>
      <c r="I42" s="36">
        <f t="shared" si="0"/>
        <v>0</v>
      </c>
      <c r="J42" s="77"/>
      <c r="K42" s="37" t="str">
        <f t="shared" si="1"/>
        <v/>
      </c>
    </row>
    <row r="43" spans="1:11" ht="12" customHeight="1">
      <c r="A43" s="82"/>
      <c r="B43" s="83"/>
      <c r="C43" s="83"/>
      <c r="D43" s="83"/>
      <c r="E43" s="83"/>
      <c r="F43" s="84"/>
      <c r="G43" s="35"/>
      <c r="H43" s="35"/>
      <c r="I43" s="36">
        <f t="shared" si="0"/>
        <v>0</v>
      </c>
      <c r="J43" s="77"/>
      <c r="K43" s="37" t="str">
        <f t="shared" si="1"/>
        <v/>
      </c>
    </row>
    <row r="44" spans="1:11" ht="12" customHeight="1">
      <c r="A44" s="85"/>
      <c r="B44" s="95"/>
      <c r="C44" s="95"/>
      <c r="D44" s="95"/>
      <c r="E44" s="95"/>
      <c r="F44" s="96"/>
      <c r="G44" s="35"/>
      <c r="H44" s="35"/>
      <c r="I44" s="36">
        <f t="shared" si="0"/>
        <v>0</v>
      </c>
      <c r="J44" s="77"/>
      <c r="K44" s="37" t="str">
        <f t="shared" si="1"/>
        <v/>
      </c>
    </row>
    <row r="45" spans="1:11" ht="12" customHeight="1">
      <c r="A45" s="85"/>
      <c r="B45" s="95"/>
      <c r="C45" s="95"/>
      <c r="D45" s="95"/>
      <c r="E45" s="95"/>
      <c r="F45" s="96"/>
      <c r="G45" s="35"/>
      <c r="H45" s="35"/>
      <c r="I45" s="36">
        <f t="shared" si="0"/>
        <v>0</v>
      </c>
      <c r="J45" s="77"/>
      <c r="K45" s="37" t="str">
        <f t="shared" si="1"/>
        <v/>
      </c>
    </row>
    <row r="46" spans="1:11" ht="12" customHeight="1">
      <c r="A46" s="85"/>
      <c r="B46" s="95"/>
      <c r="C46" s="95"/>
      <c r="D46" s="95"/>
      <c r="E46" s="95"/>
      <c r="F46" s="96"/>
      <c r="G46" s="35"/>
      <c r="H46" s="35"/>
      <c r="I46" s="36">
        <f t="shared" si="0"/>
        <v>0</v>
      </c>
      <c r="J46" s="77"/>
      <c r="K46" s="37" t="str">
        <f t="shared" si="1"/>
        <v/>
      </c>
    </row>
    <row r="47" spans="1:11" ht="12" customHeight="1">
      <c r="A47" s="85"/>
      <c r="B47" s="95"/>
      <c r="C47" s="95"/>
      <c r="D47" s="95"/>
      <c r="E47" s="95"/>
      <c r="F47" s="96"/>
      <c r="G47" s="35"/>
      <c r="H47" s="35"/>
      <c r="I47" s="36">
        <f t="shared" si="0"/>
        <v>0</v>
      </c>
      <c r="J47" s="77"/>
      <c r="K47" s="37" t="str">
        <f t="shared" si="1"/>
        <v/>
      </c>
    </row>
    <row r="48" spans="1:11" ht="12" customHeight="1">
      <c r="A48" s="85"/>
      <c r="B48" s="95"/>
      <c r="C48" s="95"/>
      <c r="D48" s="95"/>
      <c r="E48" s="95"/>
      <c r="F48" s="96"/>
      <c r="G48" s="35"/>
      <c r="H48" s="35"/>
      <c r="I48" s="36">
        <f t="shared" si="0"/>
        <v>0</v>
      </c>
      <c r="J48" s="77"/>
      <c r="K48" s="37" t="str">
        <f t="shared" si="1"/>
        <v/>
      </c>
    </row>
    <row r="49" spans="1:11" ht="12" customHeight="1">
      <c r="A49" s="85"/>
      <c r="B49" s="95"/>
      <c r="C49" s="95"/>
      <c r="D49" s="95"/>
      <c r="E49" s="95"/>
      <c r="F49" s="96"/>
      <c r="G49" s="35"/>
      <c r="H49" s="35"/>
      <c r="I49" s="36">
        <f t="shared" si="0"/>
        <v>0</v>
      </c>
      <c r="J49" s="77"/>
      <c r="K49" s="37" t="str">
        <f t="shared" si="1"/>
        <v/>
      </c>
    </row>
    <row r="50" spans="1:11" ht="12" customHeight="1">
      <c r="A50" s="85"/>
      <c r="B50" s="95"/>
      <c r="C50" s="95"/>
      <c r="D50" s="95"/>
      <c r="E50" s="95"/>
      <c r="F50" s="96"/>
      <c r="G50" s="35"/>
      <c r="H50" s="35"/>
      <c r="I50" s="36">
        <f t="shared" si="0"/>
        <v>0</v>
      </c>
      <c r="J50" s="77"/>
      <c r="K50" s="37" t="str">
        <f t="shared" si="1"/>
        <v/>
      </c>
    </row>
    <row r="51" spans="1:11" ht="12" customHeight="1">
      <c r="A51" s="85"/>
      <c r="B51" s="95"/>
      <c r="C51" s="95"/>
      <c r="D51" s="95"/>
      <c r="E51" s="95"/>
      <c r="F51" s="96"/>
      <c r="G51" s="35"/>
      <c r="H51" s="35"/>
      <c r="I51" s="36">
        <f t="shared" si="0"/>
        <v>0</v>
      </c>
      <c r="J51" s="77"/>
      <c r="K51" s="37" t="str">
        <f t="shared" si="1"/>
        <v/>
      </c>
    </row>
    <row r="52" spans="1:11" ht="12" customHeight="1">
      <c r="A52" s="75"/>
      <c r="B52" s="76"/>
      <c r="C52" s="76"/>
      <c r="D52" s="76"/>
      <c r="E52" s="76"/>
      <c r="F52" s="76"/>
      <c r="G52" s="35"/>
      <c r="H52" s="35"/>
      <c r="I52" s="36">
        <f t="shared" ref="I52:I71" si="2">IF(G52="ALI",35,IF(G52="AIE",15,0))</f>
        <v>0</v>
      </c>
      <c r="J52" s="77"/>
    </row>
    <row r="53" spans="1:11" ht="12" customHeight="1">
      <c r="A53" s="75"/>
      <c r="B53" s="76"/>
      <c r="C53" s="76"/>
      <c r="D53" s="76"/>
      <c r="E53" s="76"/>
      <c r="F53" s="76"/>
      <c r="G53" s="35"/>
      <c r="H53" s="35"/>
      <c r="I53" s="36">
        <f t="shared" si="2"/>
        <v>0</v>
      </c>
      <c r="J53" s="77"/>
    </row>
    <row r="54" spans="1:11" ht="12" customHeight="1">
      <c r="A54" s="75"/>
      <c r="B54" s="76"/>
      <c r="C54" s="76"/>
      <c r="D54" s="76"/>
      <c r="E54" s="76"/>
      <c r="F54" s="76"/>
      <c r="G54" s="35"/>
      <c r="H54" s="35"/>
      <c r="I54" s="36">
        <f t="shared" si="2"/>
        <v>0</v>
      </c>
      <c r="J54" s="77"/>
    </row>
    <row r="55" spans="1:11" ht="12" customHeight="1">
      <c r="A55" s="75"/>
      <c r="B55" s="76"/>
      <c r="C55" s="76"/>
      <c r="D55" s="76"/>
      <c r="E55" s="76"/>
      <c r="F55" s="76"/>
      <c r="G55" s="35"/>
      <c r="H55" s="35"/>
      <c r="I55" s="36">
        <f t="shared" si="2"/>
        <v>0</v>
      </c>
      <c r="J55" s="77"/>
    </row>
    <row r="56" spans="1:11" ht="12" customHeight="1">
      <c r="A56" s="75"/>
      <c r="B56" s="76"/>
      <c r="C56" s="76"/>
      <c r="D56" s="76"/>
      <c r="E56" s="76"/>
      <c r="F56" s="76"/>
      <c r="G56" s="35"/>
      <c r="H56" s="35"/>
      <c r="I56" s="36">
        <f t="shared" si="2"/>
        <v>0</v>
      </c>
      <c r="J56" s="77"/>
    </row>
    <row r="57" spans="1:11" ht="12" customHeight="1">
      <c r="A57" s="75"/>
      <c r="B57" s="76"/>
      <c r="C57" s="76"/>
      <c r="D57" s="76"/>
      <c r="E57" s="76"/>
      <c r="F57" s="76"/>
      <c r="G57" s="35"/>
      <c r="H57" s="35"/>
      <c r="I57" s="36">
        <f t="shared" si="2"/>
        <v>0</v>
      </c>
      <c r="J57" s="77"/>
    </row>
    <row r="58" spans="1:11" ht="12" customHeight="1">
      <c r="A58" s="75"/>
      <c r="B58" s="76"/>
      <c r="C58" s="76"/>
      <c r="D58" s="76"/>
      <c r="E58" s="76"/>
      <c r="F58" s="76"/>
      <c r="G58" s="35"/>
      <c r="H58" s="35"/>
      <c r="I58" s="36">
        <f t="shared" si="2"/>
        <v>0</v>
      </c>
      <c r="J58" s="77"/>
    </row>
    <row r="59" spans="1:11" ht="12" customHeight="1">
      <c r="A59" s="75"/>
      <c r="B59" s="76"/>
      <c r="C59" s="76"/>
      <c r="D59" s="76"/>
      <c r="E59" s="76"/>
      <c r="F59" s="76"/>
      <c r="G59" s="35"/>
      <c r="H59" s="35"/>
      <c r="I59" s="36">
        <f t="shared" si="2"/>
        <v>0</v>
      </c>
      <c r="J59" s="77"/>
    </row>
    <row r="60" spans="1:11" ht="12" customHeight="1">
      <c r="A60" s="75"/>
      <c r="B60" s="76"/>
      <c r="C60" s="76"/>
      <c r="D60" s="76"/>
      <c r="E60" s="76"/>
      <c r="F60" s="76"/>
      <c r="G60" s="35"/>
      <c r="H60" s="35"/>
      <c r="I60" s="36">
        <f t="shared" si="2"/>
        <v>0</v>
      </c>
      <c r="J60" s="77"/>
    </row>
    <row r="61" spans="1:11" ht="12" customHeight="1">
      <c r="A61" s="75"/>
      <c r="B61" s="76"/>
      <c r="C61" s="76"/>
      <c r="D61" s="76"/>
      <c r="E61" s="76"/>
      <c r="F61" s="76"/>
      <c r="G61" s="35"/>
      <c r="H61" s="35"/>
      <c r="I61" s="36">
        <f t="shared" si="2"/>
        <v>0</v>
      </c>
      <c r="J61" s="77"/>
    </row>
    <row r="62" spans="1:11" ht="12" customHeight="1">
      <c r="A62" s="75"/>
      <c r="B62" s="76"/>
      <c r="C62" s="76"/>
      <c r="D62" s="76"/>
      <c r="E62" s="76"/>
      <c r="F62" s="76"/>
      <c r="G62" s="35"/>
      <c r="H62" s="35"/>
      <c r="I62" s="36">
        <f t="shared" si="2"/>
        <v>0</v>
      </c>
      <c r="J62" s="77"/>
    </row>
    <row r="63" spans="1:11" ht="12" customHeight="1">
      <c r="A63" s="75"/>
      <c r="B63" s="76"/>
      <c r="C63" s="76"/>
      <c r="D63" s="76"/>
      <c r="E63" s="76"/>
      <c r="F63" s="76"/>
      <c r="G63" s="35"/>
      <c r="H63" s="35"/>
      <c r="I63" s="36">
        <f t="shared" si="2"/>
        <v>0</v>
      </c>
      <c r="J63" s="77"/>
    </row>
    <row r="64" spans="1:11" ht="12" customHeight="1">
      <c r="A64" s="75"/>
      <c r="B64" s="76"/>
      <c r="C64" s="76"/>
      <c r="D64" s="76"/>
      <c r="E64" s="76"/>
      <c r="F64" s="76"/>
      <c r="G64" s="35"/>
      <c r="H64" s="35"/>
      <c r="I64" s="36">
        <f t="shared" si="2"/>
        <v>0</v>
      </c>
      <c r="J64" s="77"/>
    </row>
    <row r="65" spans="1:10" ht="12" customHeight="1">
      <c r="A65" s="75"/>
      <c r="B65" s="76"/>
      <c r="C65" s="76"/>
      <c r="D65" s="76"/>
      <c r="E65" s="76"/>
      <c r="F65" s="76"/>
      <c r="G65" s="35"/>
      <c r="H65" s="35"/>
      <c r="I65" s="36">
        <f t="shared" si="2"/>
        <v>0</v>
      </c>
      <c r="J65" s="77"/>
    </row>
    <row r="66" spans="1:10" ht="12" customHeight="1">
      <c r="A66" s="75"/>
      <c r="B66" s="76"/>
      <c r="C66" s="76"/>
      <c r="D66" s="76"/>
      <c r="E66" s="76"/>
      <c r="F66" s="76"/>
      <c r="G66" s="35"/>
      <c r="H66" s="35"/>
      <c r="I66" s="36">
        <f t="shared" si="2"/>
        <v>0</v>
      </c>
      <c r="J66" s="77"/>
    </row>
    <row r="67" spans="1:10" ht="12" customHeight="1">
      <c r="A67" s="75"/>
      <c r="B67" s="76"/>
      <c r="C67" s="76"/>
      <c r="D67" s="76"/>
      <c r="E67" s="76"/>
      <c r="F67" s="76"/>
      <c r="G67" s="35"/>
      <c r="H67" s="35"/>
      <c r="I67" s="36">
        <f t="shared" si="2"/>
        <v>0</v>
      </c>
      <c r="J67" s="77"/>
    </row>
    <row r="68" spans="1:10" ht="12" customHeight="1">
      <c r="A68" s="75"/>
      <c r="B68" s="76"/>
      <c r="C68" s="76"/>
      <c r="D68" s="76"/>
      <c r="E68" s="76"/>
      <c r="F68" s="76"/>
      <c r="G68" s="35"/>
      <c r="H68" s="35"/>
      <c r="I68" s="36">
        <f t="shared" si="2"/>
        <v>0</v>
      </c>
      <c r="J68" s="77"/>
    </row>
    <row r="69" spans="1:10" ht="12" customHeight="1">
      <c r="A69" s="75"/>
      <c r="B69" s="76"/>
      <c r="C69" s="76"/>
      <c r="D69" s="76"/>
      <c r="E69" s="76"/>
      <c r="F69" s="76"/>
      <c r="G69" s="35"/>
      <c r="H69" s="35"/>
      <c r="I69" s="36">
        <f t="shared" si="2"/>
        <v>0</v>
      </c>
      <c r="J69" s="77"/>
    </row>
    <row r="70" spans="1:10" ht="12" customHeight="1">
      <c r="A70" s="75"/>
      <c r="B70" s="76"/>
      <c r="C70" s="76"/>
      <c r="D70" s="76"/>
      <c r="E70" s="76"/>
      <c r="F70" s="76"/>
      <c r="G70" s="35"/>
      <c r="H70" s="35"/>
      <c r="I70" s="36">
        <f t="shared" si="2"/>
        <v>0</v>
      </c>
      <c r="J70" s="77"/>
    </row>
    <row r="71" spans="1:10" ht="12" customHeight="1">
      <c r="A71" s="75"/>
      <c r="B71" s="76"/>
      <c r="C71" s="76"/>
      <c r="D71" s="76"/>
      <c r="E71" s="76"/>
      <c r="F71" s="76"/>
      <c r="G71" s="35"/>
      <c r="H71" s="35"/>
      <c r="I71" s="36">
        <f t="shared" si="2"/>
        <v>0</v>
      </c>
      <c r="J71" s="77"/>
    </row>
    <row r="72" spans="1:10" ht="12" customHeight="1">
      <c r="A72" s="75"/>
      <c r="B72" s="76"/>
      <c r="C72" s="76"/>
      <c r="D72" s="76"/>
      <c r="E72" s="76"/>
      <c r="F72" s="76"/>
      <c r="G72" s="35"/>
      <c r="H72" s="35"/>
      <c r="I72" s="36">
        <f t="shared" ref="I72:I116" si="3">IF(G72="ALI",35,IF(G72="AIE",15,0))</f>
        <v>0</v>
      </c>
      <c r="J72" s="77"/>
    </row>
    <row r="73" spans="1:10" ht="12" customHeight="1">
      <c r="A73" s="75"/>
      <c r="B73" s="76"/>
      <c r="C73" s="76"/>
      <c r="D73" s="76"/>
      <c r="E73" s="76"/>
      <c r="F73" s="76"/>
      <c r="G73" s="35"/>
      <c r="H73" s="35"/>
      <c r="I73" s="36">
        <f t="shared" si="3"/>
        <v>0</v>
      </c>
      <c r="J73" s="77"/>
    </row>
    <row r="74" spans="1:10" ht="12" customHeight="1">
      <c r="A74" s="75"/>
      <c r="B74" s="76"/>
      <c r="C74" s="76"/>
      <c r="D74" s="76"/>
      <c r="E74" s="76"/>
      <c r="F74" s="76"/>
      <c r="G74" s="35"/>
      <c r="H74" s="35"/>
      <c r="I74" s="36">
        <f t="shared" si="3"/>
        <v>0</v>
      </c>
      <c r="J74" s="77"/>
    </row>
    <row r="75" spans="1:10" ht="12" customHeight="1">
      <c r="A75" s="75"/>
      <c r="B75" s="76"/>
      <c r="C75" s="76"/>
      <c r="D75" s="76"/>
      <c r="E75" s="76"/>
      <c r="F75" s="76"/>
      <c r="G75" s="35"/>
      <c r="H75" s="35"/>
      <c r="I75" s="36">
        <f t="shared" si="3"/>
        <v>0</v>
      </c>
      <c r="J75" s="77"/>
    </row>
    <row r="76" spans="1:10" ht="12" customHeight="1">
      <c r="A76" s="75"/>
      <c r="B76" s="76"/>
      <c r="C76" s="76"/>
      <c r="D76" s="76"/>
      <c r="E76" s="76"/>
      <c r="F76" s="76"/>
      <c r="G76" s="35"/>
      <c r="H76" s="35"/>
      <c r="I76" s="36">
        <f t="shared" si="3"/>
        <v>0</v>
      </c>
      <c r="J76" s="77"/>
    </row>
    <row r="77" spans="1:10" ht="12" customHeight="1">
      <c r="A77" s="75"/>
      <c r="B77" s="76"/>
      <c r="C77" s="76"/>
      <c r="D77" s="76"/>
      <c r="E77" s="76"/>
      <c r="F77" s="76"/>
      <c r="G77" s="35"/>
      <c r="H77" s="35"/>
      <c r="I77" s="36">
        <f t="shared" si="3"/>
        <v>0</v>
      </c>
      <c r="J77" s="77"/>
    </row>
    <row r="78" spans="1:10" ht="12" customHeight="1">
      <c r="A78" s="75"/>
      <c r="B78" s="76"/>
      <c r="C78" s="76"/>
      <c r="D78" s="76"/>
      <c r="E78" s="76"/>
      <c r="F78" s="76"/>
      <c r="G78" s="35"/>
      <c r="H78" s="35"/>
      <c r="I78" s="36">
        <f t="shared" si="3"/>
        <v>0</v>
      </c>
      <c r="J78" s="77"/>
    </row>
    <row r="79" spans="1:10" ht="12" customHeight="1">
      <c r="A79" s="75"/>
      <c r="B79" s="76"/>
      <c r="C79" s="76"/>
      <c r="D79" s="76"/>
      <c r="E79" s="76"/>
      <c r="F79" s="76"/>
      <c r="G79" s="35"/>
      <c r="H79" s="35"/>
      <c r="I79" s="36">
        <f t="shared" si="3"/>
        <v>0</v>
      </c>
      <c r="J79" s="77"/>
    </row>
    <row r="80" spans="1:10" ht="12" customHeight="1">
      <c r="A80" s="75"/>
      <c r="B80" s="76"/>
      <c r="C80" s="76"/>
      <c r="D80" s="76"/>
      <c r="E80" s="76"/>
      <c r="F80" s="76"/>
      <c r="G80" s="35"/>
      <c r="H80" s="35"/>
      <c r="I80" s="36">
        <f t="shared" si="3"/>
        <v>0</v>
      </c>
      <c r="J80" s="77"/>
    </row>
    <row r="81" spans="1:10" ht="12" customHeight="1">
      <c r="A81" s="75"/>
      <c r="B81" s="76"/>
      <c r="C81" s="76"/>
      <c r="D81" s="76"/>
      <c r="E81" s="76"/>
      <c r="F81" s="76"/>
      <c r="G81" s="35"/>
      <c r="H81" s="35"/>
      <c r="I81" s="36">
        <f t="shared" si="3"/>
        <v>0</v>
      </c>
      <c r="J81" s="77"/>
    </row>
    <row r="82" spans="1:10" ht="12" customHeight="1">
      <c r="A82" s="75"/>
      <c r="B82" s="76"/>
      <c r="C82" s="76"/>
      <c r="D82" s="76"/>
      <c r="E82" s="76"/>
      <c r="F82" s="76"/>
      <c r="G82" s="35"/>
      <c r="H82" s="35"/>
      <c r="I82" s="36">
        <f t="shared" si="3"/>
        <v>0</v>
      </c>
      <c r="J82" s="77"/>
    </row>
    <row r="83" spans="1:10" ht="12" customHeight="1">
      <c r="A83" s="75"/>
      <c r="B83" s="76"/>
      <c r="C83" s="76"/>
      <c r="D83" s="76"/>
      <c r="E83" s="76"/>
      <c r="F83" s="76"/>
      <c r="G83" s="35"/>
      <c r="H83" s="35"/>
      <c r="I83" s="36">
        <f t="shared" si="3"/>
        <v>0</v>
      </c>
      <c r="J83" s="77"/>
    </row>
    <row r="84" spans="1:10" ht="12" customHeight="1">
      <c r="A84" s="75"/>
      <c r="B84" s="76"/>
      <c r="C84" s="76"/>
      <c r="D84" s="76"/>
      <c r="E84" s="76"/>
      <c r="F84" s="76"/>
      <c r="G84" s="35"/>
      <c r="H84" s="35"/>
      <c r="I84" s="36">
        <f t="shared" si="3"/>
        <v>0</v>
      </c>
      <c r="J84" s="77"/>
    </row>
    <row r="85" spans="1:10" ht="12" customHeight="1">
      <c r="A85" s="75"/>
      <c r="B85" s="76"/>
      <c r="C85" s="76"/>
      <c r="D85" s="76"/>
      <c r="E85" s="76"/>
      <c r="F85" s="76"/>
      <c r="G85" s="35"/>
      <c r="H85" s="35"/>
      <c r="I85" s="36">
        <f t="shared" si="3"/>
        <v>0</v>
      </c>
      <c r="J85" s="77"/>
    </row>
    <row r="86" spans="1:10" ht="12" customHeight="1">
      <c r="A86" s="75"/>
      <c r="B86" s="76"/>
      <c r="C86" s="76"/>
      <c r="D86" s="76"/>
      <c r="E86" s="76"/>
      <c r="F86" s="76"/>
      <c r="G86" s="35"/>
      <c r="H86" s="35"/>
      <c r="I86" s="36">
        <f t="shared" si="3"/>
        <v>0</v>
      </c>
      <c r="J86" s="77"/>
    </row>
    <row r="87" spans="1:10" ht="12" customHeight="1">
      <c r="A87" s="75"/>
      <c r="B87" s="76"/>
      <c r="C87" s="76"/>
      <c r="D87" s="76"/>
      <c r="E87" s="76"/>
      <c r="F87" s="76"/>
      <c r="G87" s="35"/>
      <c r="H87" s="35"/>
      <c r="I87" s="36">
        <f t="shared" si="3"/>
        <v>0</v>
      </c>
      <c r="J87" s="77"/>
    </row>
    <row r="88" spans="1:10" ht="12" customHeight="1">
      <c r="A88" s="75"/>
      <c r="B88" s="76"/>
      <c r="C88" s="76"/>
      <c r="D88" s="76"/>
      <c r="E88" s="76"/>
      <c r="F88" s="76"/>
      <c r="G88" s="35"/>
      <c r="H88" s="35"/>
      <c r="I88" s="36">
        <f t="shared" si="3"/>
        <v>0</v>
      </c>
      <c r="J88" s="77"/>
    </row>
    <row r="89" spans="1:10" ht="12" customHeight="1">
      <c r="A89" s="75"/>
      <c r="B89" s="76"/>
      <c r="C89" s="76"/>
      <c r="D89" s="76"/>
      <c r="E89" s="76"/>
      <c r="F89" s="76"/>
      <c r="G89" s="35"/>
      <c r="H89" s="35"/>
      <c r="I89" s="36">
        <f t="shared" si="3"/>
        <v>0</v>
      </c>
      <c r="J89" s="77"/>
    </row>
    <row r="90" spans="1:10" ht="12" customHeight="1">
      <c r="A90" s="75"/>
      <c r="B90" s="76"/>
      <c r="C90" s="76"/>
      <c r="D90" s="76"/>
      <c r="E90" s="76"/>
      <c r="F90" s="76"/>
      <c r="G90" s="35"/>
      <c r="H90" s="35"/>
      <c r="I90" s="36">
        <f t="shared" si="3"/>
        <v>0</v>
      </c>
      <c r="J90" s="77"/>
    </row>
    <row r="91" spans="1:10" ht="12" customHeight="1">
      <c r="A91" s="75"/>
      <c r="B91" s="76"/>
      <c r="C91" s="76"/>
      <c r="D91" s="76"/>
      <c r="E91" s="76"/>
      <c r="F91" s="76"/>
      <c r="G91" s="35"/>
      <c r="H91" s="35"/>
      <c r="I91" s="36">
        <f t="shared" si="3"/>
        <v>0</v>
      </c>
      <c r="J91" s="77"/>
    </row>
    <row r="92" spans="1:10" ht="12" customHeight="1">
      <c r="A92" s="75"/>
      <c r="B92" s="76"/>
      <c r="C92" s="76"/>
      <c r="D92" s="76"/>
      <c r="E92" s="76"/>
      <c r="F92" s="76"/>
      <c r="G92" s="35"/>
      <c r="H92" s="35"/>
      <c r="I92" s="36">
        <f t="shared" si="3"/>
        <v>0</v>
      </c>
      <c r="J92" s="77"/>
    </row>
    <row r="93" spans="1:10" ht="12" customHeight="1">
      <c r="A93" s="75"/>
      <c r="B93" s="76"/>
      <c r="C93" s="76"/>
      <c r="D93" s="76"/>
      <c r="E93" s="76"/>
      <c r="F93" s="76"/>
      <c r="G93" s="35"/>
      <c r="H93" s="35"/>
      <c r="I93" s="36">
        <f t="shared" si="3"/>
        <v>0</v>
      </c>
      <c r="J93" s="77"/>
    </row>
    <row r="94" spans="1:10" ht="12" customHeight="1">
      <c r="A94" s="75"/>
      <c r="B94" s="76"/>
      <c r="C94" s="76"/>
      <c r="D94" s="76"/>
      <c r="E94" s="76"/>
      <c r="F94" s="76"/>
      <c r="G94" s="35"/>
      <c r="H94" s="35"/>
      <c r="I94" s="36">
        <f t="shared" si="3"/>
        <v>0</v>
      </c>
      <c r="J94" s="77"/>
    </row>
    <row r="95" spans="1:10" ht="12" customHeight="1">
      <c r="A95" s="75"/>
      <c r="B95" s="76"/>
      <c r="C95" s="76"/>
      <c r="D95" s="76"/>
      <c r="E95" s="76"/>
      <c r="F95" s="76"/>
      <c r="G95" s="35"/>
      <c r="H95" s="35"/>
      <c r="I95" s="36">
        <f t="shared" si="3"/>
        <v>0</v>
      </c>
      <c r="J95" s="77"/>
    </row>
    <row r="96" spans="1:10" ht="12" customHeight="1">
      <c r="A96" s="75"/>
      <c r="B96" s="76"/>
      <c r="C96" s="76"/>
      <c r="D96" s="76"/>
      <c r="E96" s="76"/>
      <c r="F96" s="76"/>
      <c r="G96" s="35"/>
      <c r="H96" s="35"/>
      <c r="I96" s="36">
        <f t="shared" si="3"/>
        <v>0</v>
      </c>
      <c r="J96" s="77"/>
    </row>
    <row r="97" spans="1:10" ht="12" customHeight="1">
      <c r="A97" s="75"/>
      <c r="B97" s="76"/>
      <c r="C97" s="76"/>
      <c r="D97" s="76"/>
      <c r="E97" s="76"/>
      <c r="F97" s="76"/>
      <c r="G97" s="35"/>
      <c r="H97" s="35"/>
      <c r="I97" s="36">
        <f t="shared" si="3"/>
        <v>0</v>
      </c>
      <c r="J97" s="77"/>
    </row>
    <row r="98" spans="1:10" ht="12" customHeight="1">
      <c r="A98" s="75"/>
      <c r="B98" s="76"/>
      <c r="C98" s="76"/>
      <c r="D98" s="76"/>
      <c r="E98" s="76"/>
      <c r="F98" s="76"/>
      <c r="G98" s="35"/>
      <c r="H98" s="35"/>
      <c r="I98" s="36">
        <f t="shared" si="3"/>
        <v>0</v>
      </c>
      <c r="J98" s="77"/>
    </row>
    <row r="99" spans="1:10" ht="12" customHeight="1">
      <c r="A99" s="75"/>
      <c r="B99" s="76"/>
      <c r="C99" s="76"/>
      <c r="D99" s="76"/>
      <c r="E99" s="76"/>
      <c r="F99" s="76"/>
      <c r="G99" s="35"/>
      <c r="H99" s="35"/>
      <c r="I99" s="36">
        <f t="shared" si="3"/>
        <v>0</v>
      </c>
      <c r="J99" s="77"/>
    </row>
    <row r="100" spans="1:10" ht="12" customHeight="1">
      <c r="A100" s="75"/>
      <c r="B100" s="76"/>
      <c r="C100" s="76"/>
      <c r="D100" s="76"/>
      <c r="E100" s="76"/>
      <c r="F100" s="76"/>
      <c r="G100" s="35"/>
      <c r="H100" s="35"/>
      <c r="I100" s="36">
        <f t="shared" si="3"/>
        <v>0</v>
      </c>
      <c r="J100" s="77"/>
    </row>
    <row r="101" spans="1:10" ht="12" customHeight="1">
      <c r="A101" s="75"/>
      <c r="B101" s="76"/>
      <c r="C101" s="76"/>
      <c r="D101" s="76"/>
      <c r="E101" s="76"/>
      <c r="F101" s="76"/>
      <c r="G101" s="35"/>
      <c r="H101" s="35"/>
      <c r="I101" s="36">
        <f t="shared" si="3"/>
        <v>0</v>
      </c>
      <c r="J101" s="77"/>
    </row>
    <row r="102" spans="1:10" ht="12" customHeight="1">
      <c r="A102" s="75"/>
      <c r="B102" s="76"/>
      <c r="C102" s="76"/>
      <c r="D102" s="76"/>
      <c r="E102" s="76"/>
      <c r="F102" s="76"/>
      <c r="G102" s="35"/>
      <c r="H102" s="35"/>
      <c r="I102" s="36">
        <f t="shared" si="3"/>
        <v>0</v>
      </c>
      <c r="J102" s="77"/>
    </row>
    <row r="103" spans="1:10" ht="12" customHeight="1">
      <c r="A103" s="75"/>
      <c r="B103" s="76"/>
      <c r="C103" s="76"/>
      <c r="D103" s="76"/>
      <c r="E103" s="76"/>
      <c r="F103" s="76"/>
      <c r="G103" s="35"/>
      <c r="H103" s="35"/>
      <c r="I103" s="36">
        <f t="shared" si="3"/>
        <v>0</v>
      </c>
      <c r="J103" s="77"/>
    </row>
    <row r="104" spans="1:10" ht="12" customHeight="1">
      <c r="A104" s="75"/>
      <c r="B104" s="76"/>
      <c r="C104" s="76"/>
      <c r="D104" s="76"/>
      <c r="E104" s="76"/>
      <c r="F104" s="76"/>
      <c r="G104" s="35"/>
      <c r="H104" s="35"/>
      <c r="I104" s="36">
        <f t="shared" si="3"/>
        <v>0</v>
      </c>
      <c r="J104" s="77"/>
    </row>
    <row r="105" spans="1:10" ht="12" customHeight="1">
      <c r="A105" s="75"/>
      <c r="B105" s="76"/>
      <c r="C105" s="76"/>
      <c r="D105" s="76"/>
      <c r="E105" s="76"/>
      <c r="F105" s="76"/>
      <c r="G105" s="35"/>
      <c r="H105" s="35"/>
      <c r="I105" s="36">
        <f t="shared" si="3"/>
        <v>0</v>
      </c>
      <c r="J105" s="77"/>
    </row>
    <row r="106" spans="1:10" ht="12" customHeight="1">
      <c r="A106" s="75"/>
      <c r="B106" s="76"/>
      <c r="C106" s="76"/>
      <c r="D106" s="76"/>
      <c r="E106" s="76"/>
      <c r="F106" s="76"/>
      <c r="G106" s="35"/>
      <c r="H106" s="35"/>
      <c r="I106" s="36">
        <f t="shared" si="3"/>
        <v>0</v>
      </c>
      <c r="J106" s="77"/>
    </row>
    <row r="107" spans="1:10" ht="12" customHeight="1">
      <c r="A107" s="75"/>
      <c r="B107" s="76"/>
      <c r="C107" s="76"/>
      <c r="D107" s="76"/>
      <c r="E107" s="76"/>
      <c r="F107" s="76"/>
      <c r="G107" s="35"/>
      <c r="H107" s="35"/>
      <c r="I107" s="36">
        <f t="shared" si="3"/>
        <v>0</v>
      </c>
      <c r="J107" s="77"/>
    </row>
    <row r="108" spans="1:10" ht="12" customHeight="1">
      <c r="A108" s="75"/>
      <c r="B108" s="76"/>
      <c r="C108" s="76"/>
      <c r="D108" s="76"/>
      <c r="E108" s="76"/>
      <c r="F108" s="76"/>
      <c r="G108" s="35"/>
      <c r="H108" s="35"/>
      <c r="I108" s="36">
        <f t="shared" si="3"/>
        <v>0</v>
      </c>
      <c r="J108" s="77"/>
    </row>
    <row r="109" spans="1:10" ht="12" customHeight="1">
      <c r="A109" s="75"/>
      <c r="B109" s="76"/>
      <c r="C109" s="76"/>
      <c r="D109" s="76"/>
      <c r="E109" s="76"/>
      <c r="F109" s="76"/>
      <c r="G109" s="35"/>
      <c r="H109" s="35"/>
      <c r="I109" s="36">
        <f t="shared" si="3"/>
        <v>0</v>
      </c>
      <c r="J109" s="77"/>
    </row>
    <row r="110" spans="1:10" ht="12" customHeight="1">
      <c r="A110" s="75"/>
      <c r="B110" s="76"/>
      <c r="C110" s="76"/>
      <c r="D110" s="76"/>
      <c r="E110" s="76"/>
      <c r="F110" s="76"/>
      <c r="G110" s="35"/>
      <c r="H110" s="35"/>
      <c r="I110" s="36">
        <f t="shared" si="3"/>
        <v>0</v>
      </c>
      <c r="J110" s="77"/>
    </row>
    <row r="111" spans="1:10" ht="12" customHeight="1">
      <c r="A111" s="75"/>
      <c r="B111" s="76"/>
      <c r="C111" s="76"/>
      <c r="D111" s="76"/>
      <c r="E111" s="76"/>
      <c r="F111" s="76"/>
      <c r="G111" s="35"/>
      <c r="H111" s="35"/>
      <c r="I111" s="36">
        <f t="shared" si="3"/>
        <v>0</v>
      </c>
      <c r="J111" s="77"/>
    </row>
    <row r="112" spans="1:10" ht="12" customHeight="1">
      <c r="A112" s="75"/>
      <c r="B112" s="76"/>
      <c r="C112" s="76"/>
      <c r="D112" s="76"/>
      <c r="E112" s="76"/>
      <c r="F112" s="76"/>
      <c r="G112" s="35"/>
      <c r="H112" s="35"/>
      <c r="I112" s="36">
        <f t="shared" si="3"/>
        <v>0</v>
      </c>
      <c r="J112" s="77"/>
    </row>
    <row r="113" spans="1:10" ht="12" customHeight="1">
      <c r="A113" s="75"/>
      <c r="B113" s="76"/>
      <c r="C113" s="76"/>
      <c r="D113" s="76"/>
      <c r="E113" s="76"/>
      <c r="F113" s="76"/>
      <c r="G113" s="35"/>
      <c r="H113" s="35"/>
      <c r="I113" s="36">
        <f t="shared" si="3"/>
        <v>0</v>
      </c>
      <c r="J113" s="77"/>
    </row>
    <row r="114" spans="1:10" ht="12" customHeight="1">
      <c r="A114" s="75"/>
      <c r="B114" s="76"/>
      <c r="C114" s="76"/>
      <c r="D114" s="76"/>
      <c r="E114" s="76"/>
      <c r="F114" s="76"/>
      <c r="G114" s="35"/>
      <c r="H114" s="35"/>
      <c r="I114" s="36">
        <f t="shared" si="3"/>
        <v>0</v>
      </c>
      <c r="J114" s="77"/>
    </row>
    <row r="115" spans="1:10" ht="12" customHeight="1">
      <c r="A115" s="75"/>
      <c r="B115" s="76"/>
      <c r="C115" s="76"/>
      <c r="D115" s="76"/>
      <c r="E115" s="76"/>
      <c r="F115" s="76"/>
      <c r="G115" s="35"/>
      <c r="H115" s="35"/>
      <c r="I115" s="36">
        <f t="shared" si="3"/>
        <v>0</v>
      </c>
      <c r="J115" s="77"/>
    </row>
    <row r="116" spans="1:10" ht="12" customHeight="1">
      <c r="A116" s="75"/>
      <c r="B116" s="76"/>
      <c r="C116" s="76"/>
      <c r="D116" s="76"/>
      <c r="E116" s="76"/>
      <c r="F116" s="76"/>
      <c r="G116" s="35"/>
      <c r="H116" s="35"/>
      <c r="I116" s="36">
        <f t="shared" si="3"/>
        <v>0</v>
      </c>
      <c r="J116" s="77"/>
    </row>
  </sheetData>
  <mergeCells count="5">
    <mergeCell ref="B3:F3"/>
    <mergeCell ref="G5:J5"/>
    <mergeCell ref="B6:F6"/>
    <mergeCell ref="B4:F4"/>
    <mergeCell ref="G2:I3"/>
  </mergeCells>
  <dataValidations count="4">
    <dataValidation type="list" allowBlank="1" showInputMessage="1" showErrorMessage="1" errorTitle="Tipo de Elemento de Contagem" error="Selecione um dos cinco tipos de funções válidas" promptTitle="Tipo da Função (Indicativa)" prompt="ALI, AIE" sqref="WVE983047:WVE983156 IS7:IS116 SO7:SO116 ACK7:ACK116 AMG7:AMG116 AWC7:AWC116 BFY7:BFY116 BPU7:BPU116 BZQ7:BZQ116 CJM7:CJM116 CTI7:CTI116 DDE7:DDE116 DNA7:DNA116 DWW7:DWW116 EGS7:EGS116 EQO7:EQO116 FAK7:FAK116 FKG7:FKG116 FUC7:FUC116 GDY7:GDY116 GNU7:GNU116 GXQ7:GXQ116 HHM7:HHM116 HRI7:HRI116 IBE7:IBE116 ILA7:ILA116 IUW7:IUW116 JES7:JES116 JOO7:JOO116 JYK7:JYK116 KIG7:KIG116 KSC7:KSC116 LBY7:LBY116 LLU7:LLU116 LVQ7:LVQ116 MFM7:MFM116 MPI7:MPI116 MZE7:MZE116 NJA7:NJA116 NSW7:NSW116 OCS7:OCS116 OMO7:OMO116 OWK7:OWK116 PGG7:PGG116 PQC7:PQC116 PZY7:PZY116 QJU7:QJU116 QTQ7:QTQ116 RDM7:RDM116 RNI7:RNI116 RXE7:RXE116 SHA7:SHA116 SQW7:SQW116 TAS7:TAS116 TKO7:TKO116 TUK7:TUK116 UEG7:UEG116 UOC7:UOC116 UXY7:UXY116 VHU7:VHU116 VRQ7:VRQ116 WBM7:WBM116 WLI7:WLI116 WVE7:WVE116 IS65543:IS65652 SO65543:SO65652 ACK65543:ACK65652 AMG65543:AMG65652 AWC65543:AWC65652 BFY65543:BFY65652 BPU65543:BPU65652 BZQ65543:BZQ65652 CJM65543:CJM65652 CTI65543:CTI65652 DDE65543:DDE65652 DNA65543:DNA65652 DWW65543:DWW65652 EGS65543:EGS65652 EQO65543:EQO65652 FAK65543:FAK65652 FKG65543:FKG65652 FUC65543:FUC65652 GDY65543:GDY65652 GNU65543:GNU65652 GXQ65543:GXQ65652 HHM65543:HHM65652 HRI65543:HRI65652 IBE65543:IBE65652 ILA65543:ILA65652 IUW65543:IUW65652 JES65543:JES65652 JOO65543:JOO65652 JYK65543:JYK65652 KIG65543:KIG65652 KSC65543:KSC65652 LBY65543:LBY65652 LLU65543:LLU65652 LVQ65543:LVQ65652 MFM65543:MFM65652 MPI65543:MPI65652 MZE65543:MZE65652 NJA65543:NJA65652 NSW65543:NSW65652 OCS65543:OCS65652 OMO65543:OMO65652 OWK65543:OWK65652 PGG65543:PGG65652 PQC65543:PQC65652 PZY65543:PZY65652 QJU65543:QJU65652 QTQ65543:QTQ65652 RDM65543:RDM65652 RNI65543:RNI65652 RXE65543:RXE65652 SHA65543:SHA65652 SQW65543:SQW65652 TAS65543:TAS65652 TKO65543:TKO65652 TUK65543:TUK65652 UEG65543:UEG65652 UOC65543:UOC65652 UXY65543:UXY65652 VHU65543:VHU65652 VRQ65543:VRQ65652 WBM65543:WBM65652 WLI65543:WLI65652 WVE65543:WVE65652 IS131079:IS131188 SO131079:SO131188 ACK131079:ACK131188 AMG131079:AMG131188 AWC131079:AWC131188 BFY131079:BFY131188 BPU131079:BPU131188 BZQ131079:BZQ131188 CJM131079:CJM131188 CTI131079:CTI131188 DDE131079:DDE131188 DNA131079:DNA131188 DWW131079:DWW131188 EGS131079:EGS131188 EQO131079:EQO131188 FAK131079:FAK131188 FKG131079:FKG131188 FUC131079:FUC131188 GDY131079:GDY131188 GNU131079:GNU131188 GXQ131079:GXQ131188 HHM131079:HHM131188 HRI131079:HRI131188 IBE131079:IBE131188 ILA131079:ILA131188 IUW131079:IUW131188 JES131079:JES131188 JOO131079:JOO131188 JYK131079:JYK131188 KIG131079:KIG131188 KSC131079:KSC131188 LBY131079:LBY131188 LLU131079:LLU131188 LVQ131079:LVQ131188 MFM131079:MFM131188 MPI131079:MPI131188 MZE131079:MZE131188 NJA131079:NJA131188 NSW131079:NSW131188 OCS131079:OCS131188 OMO131079:OMO131188 OWK131079:OWK131188 PGG131079:PGG131188 PQC131079:PQC131188 PZY131079:PZY131188 QJU131079:QJU131188 QTQ131079:QTQ131188 RDM131079:RDM131188 RNI131079:RNI131188 RXE131079:RXE131188 SHA131079:SHA131188 SQW131079:SQW131188 TAS131079:TAS131188 TKO131079:TKO131188 TUK131079:TUK131188 UEG131079:UEG131188 UOC131079:UOC131188 UXY131079:UXY131188 VHU131079:VHU131188 VRQ131079:VRQ131188 WBM131079:WBM131188 WLI131079:WLI131188 WVE131079:WVE131188 IS196615:IS196724 SO196615:SO196724 ACK196615:ACK196724 AMG196615:AMG196724 AWC196615:AWC196724 BFY196615:BFY196724 BPU196615:BPU196724 BZQ196615:BZQ196724 CJM196615:CJM196724 CTI196615:CTI196724 DDE196615:DDE196724 DNA196615:DNA196724 DWW196615:DWW196724 EGS196615:EGS196724 EQO196615:EQO196724 FAK196615:FAK196724 FKG196615:FKG196724 FUC196615:FUC196724 GDY196615:GDY196724 GNU196615:GNU196724 GXQ196615:GXQ196724 HHM196615:HHM196724 HRI196615:HRI196724 IBE196615:IBE196724 ILA196615:ILA196724 IUW196615:IUW196724 JES196615:JES196724 JOO196615:JOO196724 JYK196615:JYK196724 KIG196615:KIG196724 KSC196615:KSC196724 LBY196615:LBY196724 LLU196615:LLU196724 LVQ196615:LVQ196724 MFM196615:MFM196724 MPI196615:MPI196724 MZE196615:MZE196724 NJA196615:NJA196724 NSW196615:NSW196724 OCS196615:OCS196724 OMO196615:OMO196724 OWK196615:OWK196724 PGG196615:PGG196724 PQC196615:PQC196724 PZY196615:PZY196724 QJU196615:QJU196724 QTQ196615:QTQ196724 RDM196615:RDM196724 RNI196615:RNI196724 RXE196615:RXE196724 SHA196615:SHA196724 SQW196615:SQW196724 TAS196615:TAS196724 TKO196615:TKO196724 TUK196615:TUK196724 UEG196615:UEG196724 UOC196615:UOC196724 UXY196615:UXY196724 VHU196615:VHU196724 VRQ196615:VRQ196724 WBM196615:WBM196724 WLI196615:WLI196724 WVE196615:WVE196724 IS262151:IS262260 SO262151:SO262260 ACK262151:ACK262260 AMG262151:AMG262260 AWC262151:AWC262260 BFY262151:BFY262260 BPU262151:BPU262260 BZQ262151:BZQ262260 CJM262151:CJM262260 CTI262151:CTI262260 DDE262151:DDE262260 DNA262151:DNA262260 DWW262151:DWW262260 EGS262151:EGS262260 EQO262151:EQO262260 FAK262151:FAK262260 FKG262151:FKG262260 FUC262151:FUC262260 GDY262151:GDY262260 GNU262151:GNU262260 GXQ262151:GXQ262260 HHM262151:HHM262260 HRI262151:HRI262260 IBE262151:IBE262260 ILA262151:ILA262260 IUW262151:IUW262260 JES262151:JES262260 JOO262151:JOO262260 JYK262151:JYK262260 KIG262151:KIG262260 KSC262151:KSC262260 LBY262151:LBY262260 LLU262151:LLU262260 LVQ262151:LVQ262260 MFM262151:MFM262260 MPI262151:MPI262260 MZE262151:MZE262260 NJA262151:NJA262260 NSW262151:NSW262260 OCS262151:OCS262260 OMO262151:OMO262260 OWK262151:OWK262260 PGG262151:PGG262260 PQC262151:PQC262260 PZY262151:PZY262260 QJU262151:QJU262260 QTQ262151:QTQ262260 RDM262151:RDM262260 RNI262151:RNI262260 RXE262151:RXE262260 SHA262151:SHA262260 SQW262151:SQW262260 TAS262151:TAS262260 TKO262151:TKO262260 TUK262151:TUK262260 UEG262151:UEG262260 UOC262151:UOC262260 UXY262151:UXY262260 VHU262151:VHU262260 VRQ262151:VRQ262260 WBM262151:WBM262260 WLI262151:WLI262260 WVE262151:WVE262260 IS327687:IS327796 SO327687:SO327796 ACK327687:ACK327796 AMG327687:AMG327796 AWC327687:AWC327796 BFY327687:BFY327796 BPU327687:BPU327796 BZQ327687:BZQ327796 CJM327687:CJM327796 CTI327687:CTI327796 DDE327687:DDE327796 DNA327687:DNA327796 DWW327687:DWW327796 EGS327687:EGS327796 EQO327687:EQO327796 FAK327687:FAK327796 FKG327687:FKG327796 FUC327687:FUC327796 GDY327687:GDY327796 GNU327687:GNU327796 GXQ327687:GXQ327796 HHM327687:HHM327796 HRI327687:HRI327796 IBE327687:IBE327796 ILA327687:ILA327796 IUW327687:IUW327796 JES327687:JES327796 JOO327687:JOO327796 JYK327687:JYK327796 KIG327687:KIG327796 KSC327687:KSC327796 LBY327687:LBY327796 LLU327687:LLU327796 LVQ327687:LVQ327796 MFM327687:MFM327796 MPI327687:MPI327796 MZE327687:MZE327796 NJA327687:NJA327796 NSW327687:NSW327796 OCS327687:OCS327796 OMO327687:OMO327796 OWK327687:OWK327796 PGG327687:PGG327796 PQC327687:PQC327796 PZY327687:PZY327796 QJU327687:QJU327796 QTQ327687:QTQ327796 RDM327687:RDM327796 RNI327687:RNI327796 RXE327687:RXE327796 SHA327687:SHA327796 SQW327687:SQW327796 TAS327687:TAS327796 TKO327687:TKO327796 TUK327687:TUK327796 UEG327687:UEG327796 UOC327687:UOC327796 UXY327687:UXY327796 VHU327687:VHU327796 VRQ327687:VRQ327796 WBM327687:WBM327796 WLI327687:WLI327796 WVE327687:WVE327796 IS393223:IS393332 SO393223:SO393332 ACK393223:ACK393332 AMG393223:AMG393332 AWC393223:AWC393332 BFY393223:BFY393332 BPU393223:BPU393332 BZQ393223:BZQ393332 CJM393223:CJM393332 CTI393223:CTI393332 DDE393223:DDE393332 DNA393223:DNA393332 DWW393223:DWW393332 EGS393223:EGS393332 EQO393223:EQO393332 FAK393223:FAK393332 FKG393223:FKG393332 FUC393223:FUC393332 GDY393223:GDY393332 GNU393223:GNU393332 GXQ393223:GXQ393332 HHM393223:HHM393332 HRI393223:HRI393332 IBE393223:IBE393332 ILA393223:ILA393332 IUW393223:IUW393332 JES393223:JES393332 JOO393223:JOO393332 JYK393223:JYK393332 KIG393223:KIG393332 KSC393223:KSC393332 LBY393223:LBY393332 LLU393223:LLU393332 LVQ393223:LVQ393332 MFM393223:MFM393332 MPI393223:MPI393332 MZE393223:MZE393332 NJA393223:NJA393332 NSW393223:NSW393332 OCS393223:OCS393332 OMO393223:OMO393332 OWK393223:OWK393332 PGG393223:PGG393332 PQC393223:PQC393332 PZY393223:PZY393332 QJU393223:QJU393332 QTQ393223:QTQ393332 RDM393223:RDM393332 RNI393223:RNI393332 RXE393223:RXE393332 SHA393223:SHA393332 SQW393223:SQW393332 TAS393223:TAS393332 TKO393223:TKO393332 TUK393223:TUK393332 UEG393223:UEG393332 UOC393223:UOC393332 UXY393223:UXY393332 VHU393223:VHU393332 VRQ393223:VRQ393332 WBM393223:WBM393332 WLI393223:WLI393332 WVE393223:WVE393332 IS458759:IS458868 SO458759:SO458868 ACK458759:ACK458868 AMG458759:AMG458868 AWC458759:AWC458868 BFY458759:BFY458868 BPU458759:BPU458868 BZQ458759:BZQ458868 CJM458759:CJM458868 CTI458759:CTI458868 DDE458759:DDE458868 DNA458759:DNA458868 DWW458759:DWW458868 EGS458759:EGS458868 EQO458759:EQO458868 FAK458759:FAK458868 FKG458759:FKG458868 FUC458759:FUC458868 GDY458759:GDY458868 GNU458759:GNU458868 GXQ458759:GXQ458868 HHM458759:HHM458868 HRI458759:HRI458868 IBE458759:IBE458868 ILA458759:ILA458868 IUW458759:IUW458868 JES458759:JES458868 JOO458759:JOO458868 JYK458759:JYK458868 KIG458759:KIG458868 KSC458759:KSC458868 LBY458759:LBY458868 LLU458759:LLU458868 LVQ458759:LVQ458868 MFM458759:MFM458868 MPI458759:MPI458868 MZE458759:MZE458868 NJA458759:NJA458868 NSW458759:NSW458868 OCS458759:OCS458868 OMO458759:OMO458868 OWK458759:OWK458868 PGG458759:PGG458868 PQC458759:PQC458868 PZY458759:PZY458868 QJU458759:QJU458868 QTQ458759:QTQ458868 RDM458759:RDM458868 RNI458759:RNI458868 RXE458759:RXE458868 SHA458759:SHA458868 SQW458759:SQW458868 TAS458759:TAS458868 TKO458759:TKO458868 TUK458759:TUK458868 UEG458759:UEG458868 UOC458759:UOC458868 UXY458759:UXY458868 VHU458759:VHU458868 VRQ458759:VRQ458868 WBM458759:WBM458868 WLI458759:WLI458868 WVE458759:WVE458868 IS524295:IS524404 SO524295:SO524404 ACK524295:ACK524404 AMG524295:AMG524404 AWC524295:AWC524404 BFY524295:BFY524404 BPU524295:BPU524404 BZQ524295:BZQ524404 CJM524295:CJM524404 CTI524295:CTI524404 DDE524295:DDE524404 DNA524295:DNA524404 DWW524295:DWW524404 EGS524295:EGS524404 EQO524295:EQO524404 FAK524295:FAK524404 FKG524295:FKG524404 FUC524295:FUC524404 GDY524295:GDY524404 GNU524295:GNU524404 GXQ524295:GXQ524404 HHM524295:HHM524404 HRI524295:HRI524404 IBE524295:IBE524404 ILA524295:ILA524404 IUW524295:IUW524404 JES524295:JES524404 JOO524295:JOO524404 JYK524295:JYK524404 KIG524295:KIG524404 KSC524295:KSC524404 LBY524295:LBY524404 LLU524295:LLU524404 LVQ524295:LVQ524404 MFM524295:MFM524404 MPI524295:MPI524404 MZE524295:MZE524404 NJA524295:NJA524404 NSW524295:NSW524404 OCS524295:OCS524404 OMO524295:OMO524404 OWK524295:OWK524404 PGG524295:PGG524404 PQC524295:PQC524404 PZY524295:PZY524404 QJU524295:QJU524404 QTQ524295:QTQ524404 RDM524295:RDM524404 RNI524295:RNI524404 RXE524295:RXE524404 SHA524295:SHA524404 SQW524295:SQW524404 TAS524295:TAS524404 TKO524295:TKO524404 TUK524295:TUK524404 UEG524295:UEG524404 UOC524295:UOC524404 UXY524295:UXY524404 VHU524295:VHU524404 VRQ524295:VRQ524404 WBM524295:WBM524404 WLI524295:WLI524404 WVE524295:WVE524404 IS589831:IS589940 SO589831:SO589940 ACK589831:ACK589940 AMG589831:AMG589940 AWC589831:AWC589940 BFY589831:BFY589940 BPU589831:BPU589940 BZQ589831:BZQ589940 CJM589831:CJM589940 CTI589831:CTI589940 DDE589831:DDE589940 DNA589831:DNA589940 DWW589831:DWW589940 EGS589831:EGS589940 EQO589831:EQO589940 FAK589831:FAK589940 FKG589831:FKG589940 FUC589831:FUC589940 GDY589831:GDY589940 GNU589831:GNU589940 GXQ589831:GXQ589940 HHM589831:HHM589940 HRI589831:HRI589940 IBE589831:IBE589940 ILA589831:ILA589940 IUW589831:IUW589940 JES589831:JES589940 JOO589831:JOO589940 JYK589831:JYK589940 KIG589831:KIG589940 KSC589831:KSC589940 LBY589831:LBY589940 LLU589831:LLU589940 LVQ589831:LVQ589940 MFM589831:MFM589940 MPI589831:MPI589940 MZE589831:MZE589940 NJA589831:NJA589940 NSW589831:NSW589940 OCS589831:OCS589940 OMO589831:OMO589940 OWK589831:OWK589940 PGG589831:PGG589940 PQC589831:PQC589940 PZY589831:PZY589940 QJU589831:QJU589940 QTQ589831:QTQ589940 RDM589831:RDM589940 RNI589831:RNI589940 RXE589831:RXE589940 SHA589831:SHA589940 SQW589831:SQW589940 TAS589831:TAS589940 TKO589831:TKO589940 TUK589831:TUK589940 UEG589831:UEG589940 UOC589831:UOC589940 UXY589831:UXY589940 VHU589831:VHU589940 VRQ589831:VRQ589940 WBM589831:WBM589940 WLI589831:WLI589940 WVE589831:WVE589940 IS655367:IS655476 SO655367:SO655476 ACK655367:ACK655476 AMG655367:AMG655476 AWC655367:AWC655476 BFY655367:BFY655476 BPU655367:BPU655476 BZQ655367:BZQ655476 CJM655367:CJM655476 CTI655367:CTI655476 DDE655367:DDE655476 DNA655367:DNA655476 DWW655367:DWW655476 EGS655367:EGS655476 EQO655367:EQO655476 FAK655367:FAK655476 FKG655367:FKG655476 FUC655367:FUC655476 GDY655367:GDY655476 GNU655367:GNU655476 GXQ655367:GXQ655476 HHM655367:HHM655476 HRI655367:HRI655476 IBE655367:IBE655476 ILA655367:ILA655476 IUW655367:IUW655476 JES655367:JES655476 JOO655367:JOO655476 JYK655367:JYK655476 KIG655367:KIG655476 KSC655367:KSC655476 LBY655367:LBY655476 LLU655367:LLU655476 LVQ655367:LVQ655476 MFM655367:MFM655476 MPI655367:MPI655476 MZE655367:MZE655476 NJA655367:NJA655476 NSW655367:NSW655476 OCS655367:OCS655476 OMO655367:OMO655476 OWK655367:OWK655476 PGG655367:PGG655476 PQC655367:PQC655476 PZY655367:PZY655476 QJU655367:QJU655476 QTQ655367:QTQ655476 RDM655367:RDM655476 RNI655367:RNI655476 RXE655367:RXE655476 SHA655367:SHA655476 SQW655367:SQW655476 TAS655367:TAS655476 TKO655367:TKO655476 TUK655367:TUK655476 UEG655367:UEG655476 UOC655367:UOC655476 UXY655367:UXY655476 VHU655367:VHU655476 VRQ655367:VRQ655476 WBM655367:WBM655476 WLI655367:WLI655476 WVE655367:WVE655476 IS720903:IS721012 SO720903:SO721012 ACK720903:ACK721012 AMG720903:AMG721012 AWC720903:AWC721012 BFY720903:BFY721012 BPU720903:BPU721012 BZQ720903:BZQ721012 CJM720903:CJM721012 CTI720903:CTI721012 DDE720903:DDE721012 DNA720903:DNA721012 DWW720903:DWW721012 EGS720903:EGS721012 EQO720903:EQO721012 FAK720903:FAK721012 FKG720903:FKG721012 FUC720903:FUC721012 GDY720903:GDY721012 GNU720903:GNU721012 GXQ720903:GXQ721012 HHM720903:HHM721012 HRI720903:HRI721012 IBE720903:IBE721012 ILA720903:ILA721012 IUW720903:IUW721012 JES720903:JES721012 JOO720903:JOO721012 JYK720903:JYK721012 KIG720903:KIG721012 KSC720903:KSC721012 LBY720903:LBY721012 LLU720903:LLU721012 LVQ720903:LVQ721012 MFM720903:MFM721012 MPI720903:MPI721012 MZE720903:MZE721012 NJA720903:NJA721012 NSW720903:NSW721012 OCS720903:OCS721012 OMO720903:OMO721012 OWK720903:OWK721012 PGG720903:PGG721012 PQC720903:PQC721012 PZY720903:PZY721012 QJU720903:QJU721012 QTQ720903:QTQ721012 RDM720903:RDM721012 RNI720903:RNI721012 RXE720903:RXE721012 SHA720903:SHA721012 SQW720903:SQW721012 TAS720903:TAS721012 TKO720903:TKO721012 TUK720903:TUK721012 UEG720903:UEG721012 UOC720903:UOC721012 UXY720903:UXY721012 VHU720903:VHU721012 VRQ720903:VRQ721012 WBM720903:WBM721012 WLI720903:WLI721012 WVE720903:WVE721012 IS786439:IS786548 SO786439:SO786548 ACK786439:ACK786548 AMG786439:AMG786548 AWC786439:AWC786548 BFY786439:BFY786548 BPU786439:BPU786548 BZQ786439:BZQ786548 CJM786439:CJM786548 CTI786439:CTI786548 DDE786439:DDE786548 DNA786439:DNA786548 DWW786439:DWW786548 EGS786439:EGS786548 EQO786439:EQO786548 FAK786439:FAK786548 FKG786439:FKG786548 FUC786439:FUC786548 GDY786439:GDY786548 GNU786439:GNU786548 GXQ786439:GXQ786548 HHM786439:HHM786548 HRI786439:HRI786548 IBE786439:IBE786548 ILA786439:ILA786548 IUW786439:IUW786548 JES786439:JES786548 JOO786439:JOO786548 JYK786439:JYK786548 KIG786439:KIG786548 KSC786439:KSC786548 LBY786439:LBY786548 LLU786439:LLU786548 LVQ786439:LVQ786548 MFM786439:MFM786548 MPI786439:MPI786548 MZE786439:MZE786548 NJA786439:NJA786548 NSW786439:NSW786548 OCS786439:OCS786548 OMO786439:OMO786548 OWK786439:OWK786548 PGG786439:PGG786548 PQC786439:PQC786548 PZY786439:PZY786548 QJU786439:QJU786548 QTQ786439:QTQ786548 RDM786439:RDM786548 RNI786439:RNI786548 RXE786439:RXE786548 SHA786439:SHA786548 SQW786439:SQW786548 TAS786439:TAS786548 TKO786439:TKO786548 TUK786439:TUK786548 UEG786439:UEG786548 UOC786439:UOC786548 UXY786439:UXY786548 VHU786439:VHU786548 VRQ786439:VRQ786548 WBM786439:WBM786548 WLI786439:WLI786548 WVE786439:WVE786548 IS851975:IS852084 SO851975:SO852084 ACK851975:ACK852084 AMG851975:AMG852084 AWC851975:AWC852084 BFY851975:BFY852084 BPU851975:BPU852084 BZQ851975:BZQ852084 CJM851975:CJM852084 CTI851975:CTI852084 DDE851975:DDE852084 DNA851975:DNA852084 DWW851975:DWW852084 EGS851975:EGS852084 EQO851975:EQO852084 FAK851975:FAK852084 FKG851975:FKG852084 FUC851975:FUC852084 GDY851975:GDY852084 GNU851975:GNU852084 GXQ851975:GXQ852084 HHM851975:HHM852084 HRI851975:HRI852084 IBE851975:IBE852084 ILA851975:ILA852084 IUW851975:IUW852084 JES851975:JES852084 JOO851975:JOO852084 JYK851975:JYK852084 KIG851975:KIG852084 KSC851975:KSC852084 LBY851975:LBY852084 LLU851975:LLU852084 LVQ851975:LVQ852084 MFM851975:MFM852084 MPI851975:MPI852084 MZE851975:MZE852084 NJA851975:NJA852084 NSW851975:NSW852084 OCS851975:OCS852084 OMO851975:OMO852084 OWK851975:OWK852084 PGG851975:PGG852084 PQC851975:PQC852084 PZY851975:PZY852084 QJU851975:QJU852084 QTQ851975:QTQ852084 RDM851975:RDM852084 RNI851975:RNI852084 RXE851975:RXE852084 SHA851975:SHA852084 SQW851975:SQW852084 TAS851975:TAS852084 TKO851975:TKO852084 TUK851975:TUK852084 UEG851975:UEG852084 UOC851975:UOC852084 UXY851975:UXY852084 VHU851975:VHU852084 VRQ851975:VRQ852084 WBM851975:WBM852084 WLI851975:WLI852084 WVE851975:WVE852084 IS917511:IS917620 SO917511:SO917620 ACK917511:ACK917620 AMG917511:AMG917620 AWC917511:AWC917620 BFY917511:BFY917620 BPU917511:BPU917620 BZQ917511:BZQ917620 CJM917511:CJM917620 CTI917511:CTI917620 DDE917511:DDE917620 DNA917511:DNA917620 DWW917511:DWW917620 EGS917511:EGS917620 EQO917511:EQO917620 FAK917511:FAK917620 FKG917511:FKG917620 FUC917511:FUC917620 GDY917511:GDY917620 GNU917511:GNU917620 GXQ917511:GXQ917620 HHM917511:HHM917620 HRI917511:HRI917620 IBE917511:IBE917620 ILA917511:ILA917620 IUW917511:IUW917620 JES917511:JES917620 JOO917511:JOO917620 JYK917511:JYK917620 KIG917511:KIG917620 KSC917511:KSC917620 LBY917511:LBY917620 LLU917511:LLU917620 LVQ917511:LVQ917620 MFM917511:MFM917620 MPI917511:MPI917620 MZE917511:MZE917620 NJA917511:NJA917620 NSW917511:NSW917620 OCS917511:OCS917620 OMO917511:OMO917620 OWK917511:OWK917620 PGG917511:PGG917620 PQC917511:PQC917620 PZY917511:PZY917620 QJU917511:QJU917620 QTQ917511:QTQ917620 RDM917511:RDM917620 RNI917511:RNI917620 RXE917511:RXE917620 SHA917511:SHA917620 SQW917511:SQW917620 TAS917511:TAS917620 TKO917511:TKO917620 TUK917511:TUK917620 UEG917511:UEG917620 UOC917511:UOC917620 UXY917511:UXY917620 VHU917511:VHU917620 VRQ917511:VRQ917620 WBM917511:WBM917620 WLI917511:WLI917620 WVE917511:WVE917620 IS983047:IS983156 SO983047:SO983156 ACK983047:ACK983156 AMG983047:AMG983156 AWC983047:AWC983156 BFY983047:BFY983156 BPU983047:BPU983156 BZQ983047:BZQ983156 CJM983047:CJM983156 CTI983047:CTI983156 DDE983047:DDE983156 DNA983047:DNA983156 DWW983047:DWW983156 EGS983047:EGS983156 EQO983047:EQO983156 FAK983047:FAK983156 FKG983047:FKG983156 FUC983047:FUC983156 GDY983047:GDY983156 GNU983047:GNU983156 GXQ983047:GXQ983156 HHM983047:HHM983156 HRI983047:HRI983156 IBE983047:IBE983156 ILA983047:ILA983156 IUW983047:IUW983156 JES983047:JES983156 JOO983047:JOO983156 JYK983047:JYK983156 KIG983047:KIG983156 KSC983047:KSC983156 LBY983047:LBY983156 LLU983047:LLU983156 LVQ983047:LVQ983156 MFM983047:MFM983156 MPI983047:MPI983156 MZE983047:MZE983156 NJA983047:NJA983156 NSW983047:NSW983156 OCS983047:OCS983156 OMO983047:OMO983156 OWK983047:OWK983156 PGG983047:PGG983156 PQC983047:PQC983156 PZY983047:PZY983156 QJU983047:QJU983156 QTQ983047:QTQ983156 RDM983047:RDM983156 RNI983047:RNI983156 RXE983047:RXE983156 SHA983047:SHA983156 SQW983047:SQW983156 TAS983047:TAS983156 TKO983047:TKO983156 TUK983047:TUK983156 UEG983047:UEG983156 UOC983047:UOC983156 UXY983047:UXY983156 VHU983047:VHU983156 VRQ983047:VRQ983156 WBM983047:WBM983156 WLI983047:WLI983156 G52:H116 G983047:H983156 G917511:H917620 G851975:H852084 G786439:H786548 G720903:H721012 G655367:H655476 G589831:H589940 G524295:H524404 G458759:H458868 G393223:H393332 G327687:H327796 G262151:H262260 G196615:H196724 G131079:H131188 G65543:H65652">
      <formula1>"ALI,AIE"</formula1>
    </dataValidation>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JC65539 SY65539 ACU65539 AMQ65539 AWM65539 BGI65539 BQE65539 CAA65539 CJW65539 CTS65539 DDO65539 DNK65539 DXG65539 EHC65539 EQY65539 FAU65539 FKQ65539 FUM65539 GEI65539 GOE65539 GYA65539 HHW65539 HRS65539 IBO65539 ILK65539 IVG65539 JFC65539 JOY65539 JYU65539 KIQ65539 KSM65539 LCI65539 LME65539 LWA65539 MFW65539 MPS65539 MZO65539 NJK65539 NTG65539 ODC65539 OMY65539 OWU65539 PGQ65539 PQM65539 QAI65539 QKE65539 QUA65539 RDW65539 RNS65539 RXO65539 SHK65539 SRG65539 TBC65539 TKY65539 TUU65539 UEQ65539 UOM65539 UYI65539 VIE65539 VSA65539 WBW65539 WLS65539 WVO65539 JC131075 SY131075 ACU131075 AMQ131075 AWM131075 BGI131075 BQE131075 CAA131075 CJW131075 CTS131075 DDO131075 DNK131075 DXG131075 EHC131075 EQY131075 FAU131075 FKQ131075 FUM131075 GEI131075 GOE131075 GYA131075 HHW131075 HRS131075 IBO131075 ILK131075 IVG131075 JFC131075 JOY131075 JYU131075 KIQ131075 KSM131075 LCI131075 LME131075 LWA131075 MFW131075 MPS131075 MZO131075 NJK131075 NTG131075 ODC131075 OMY131075 OWU131075 PGQ131075 PQM131075 QAI131075 QKE131075 QUA131075 RDW131075 RNS131075 RXO131075 SHK131075 SRG131075 TBC131075 TKY131075 TUU131075 UEQ131075 UOM131075 UYI131075 VIE131075 VSA131075 WBW131075 WLS131075 WVO131075 JC196611 SY196611 ACU196611 AMQ196611 AWM196611 BGI196611 BQE196611 CAA196611 CJW196611 CTS196611 DDO196611 DNK196611 DXG196611 EHC196611 EQY196611 FAU196611 FKQ196611 FUM196611 GEI196611 GOE196611 GYA196611 HHW196611 HRS196611 IBO196611 ILK196611 IVG196611 JFC196611 JOY196611 JYU196611 KIQ196611 KSM196611 LCI196611 LME196611 LWA196611 MFW196611 MPS196611 MZO196611 NJK196611 NTG196611 ODC196611 OMY196611 OWU196611 PGQ196611 PQM196611 QAI196611 QKE196611 QUA196611 RDW196611 RNS196611 RXO196611 SHK196611 SRG196611 TBC196611 TKY196611 TUU196611 UEQ196611 UOM196611 UYI196611 VIE196611 VSA196611 WBW196611 WLS196611 WVO196611 JC262147 SY262147 ACU262147 AMQ262147 AWM262147 BGI262147 BQE262147 CAA262147 CJW262147 CTS262147 DDO262147 DNK262147 DXG262147 EHC262147 EQY262147 FAU262147 FKQ262147 FUM262147 GEI262147 GOE262147 GYA262147 HHW262147 HRS262147 IBO262147 ILK262147 IVG262147 JFC262147 JOY262147 JYU262147 KIQ262147 KSM262147 LCI262147 LME262147 LWA262147 MFW262147 MPS262147 MZO262147 NJK262147 NTG262147 ODC262147 OMY262147 OWU262147 PGQ262147 PQM262147 QAI262147 QKE262147 QUA262147 RDW262147 RNS262147 RXO262147 SHK262147 SRG262147 TBC262147 TKY262147 TUU262147 UEQ262147 UOM262147 UYI262147 VIE262147 VSA262147 WBW262147 WLS262147 WVO262147 JC327683 SY327683 ACU327683 AMQ327683 AWM327683 BGI327683 BQE327683 CAA327683 CJW327683 CTS327683 DDO327683 DNK327683 DXG327683 EHC327683 EQY327683 FAU327683 FKQ327683 FUM327683 GEI327683 GOE327683 GYA327683 HHW327683 HRS327683 IBO327683 ILK327683 IVG327683 JFC327683 JOY327683 JYU327683 KIQ327683 KSM327683 LCI327683 LME327683 LWA327683 MFW327683 MPS327683 MZO327683 NJK327683 NTG327683 ODC327683 OMY327683 OWU327683 PGQ327683 PQM327683 QAI327683 QKE327683 QUA327683 RDW327683 RNS327683 RXO327683 SHK327683 SRG327683 TBC327683 TKY327683 TUU327683 UEQ327683 UOM327683 UYI327683 VIE327683 VSA327683 WBW327683 WLS327683 WVO327683 JC393219 SY393219 ACU393219 AMQ393219 AWM393219 BGI393219 BQE393219 CAA393219 CJW393219 CTS393219 DDO393219 DNK393219 DXG393219 EHC393219 EQY393219 FAU393219 FKQ393219 FUM393219 GEI393219 GOE393219 GYA393219 HHW393219 HRS393219 IBO393219 ILK393219 IVG393219 JFC393219 JOY393219 JYU393219 KIQ393219 KSM393219 LCI393219 LME393219 LWA393219 MFW393219 MPS393219 MZO393219 NJK393219 NTG393219 ODC393219 OMY393219 OWU393219 PGQ393219 PQM393219 QAI393219 QKE393219 QUA393219 RDW393219 RNS393219 RXO393219 SHK393219 SRG393219 TBC393219 TKY393219 TUU393219 UEQ393219 UOM393219 UYI393219 VIE393219 VSA393219 WBW393219 WLS393219 WVO393219 JC458755 SY458755 ACU458755 AMQ458755 AWM458755 BGI458755 BQE458755 CAA458755 CJW458755 CTS458755 DDO458755 DNK458755 DXG458755 EHC458755 EQY458755 FAU458755 FKQ458755 FUM458755 GEI458755 GOE458755 GYA458755 HHW458755 HRS458755 IBO458755 ILK458755 IVG458755 JFC458755 JOY458755 JYU458755 KIQ458755 KSM458755 LCI458755 LME458755 LWA458755 MFW458755 MPS458755 MZO458755 NJK458755 NTG458755 ODC458755 OMY458755 OWU458755 PGQ458755 PQM458755 QAI458755 QKE458755 QUA458755 RDW458755 RNS458755 RXO458755 SHK458755 SRG458755 TBC458755 TKY458755 TUU458755 UEQ458755 UOM458755 UYI458755 VIE458755 VSA458755 WBW458755 WLS458755 WVO458755 JC524291 SY524291 ACU524291 AMQ524291 AWM524291 BGI524291 BQE524291 CAA524291 CJW524291 CTS524291 DDO524291 DNK524291 DXG524291 EHC524291 EQY524291 FAU524291 FKQ524291 FUM524291 GEI524291 GOE524291 GYA524291 HHW524291 HRS524291 IBO524291 ILK524291 IVG524291 JFC524291 JOY524291 JYU524291 KIQ524291 KSM524291 LCI524291 LME524291 LWA524291 MFW524291 MPS524291 MZO524291 NJK524291 NTG524291 ODC524291 OMY524291 OWU524291 PGQ524291 PQM524291 QAI524291 QKE524291 QUA524291 RDW524291 RNS524291 RXO524291 SHK524291 SRG524291 TBC524291 TKY524291 TUU524291 UEQ524291 UOM524291 UYI524291 VIE524291 VSA524291 WBW524291 WLS524291 WVO524291 JC589827 SY589827 ACU589827 AMQ589827 AWM589827 BGI589827 BQE589827 CAA589827 CJW589827 CTS589827 DDO589827 DNK589827 DXG589827 EHC589827 EQY589827 FAU589827 FKQ589827 FUM589827 GEI589827 GOE589827 GYA589827 HHW589827 HRS589827 IBO589827 ILK589827 IVG589827 JFC589827 JOY589827 JYU589827 KIQ589827 KSM589827 LCI589827 LME589827 LWA589827 MFW589827 MPS589827 MZO589827 NJK589827 NTG589827 ODC589827 OMY589827 OWU589827 PGQ589827 PQM589827 QAI589827 QKE589827 QUA589827 RDW589827 RNS589827 RXO589827 SHK589827 SRG589827 TBC589827 TKY589827 TUU589827 UEQ589827 UOM589827 UYI589827 VIE589827 VSA589827 WBW589827 WLS589827 WVO589827 JC655363 SY655363 ACU655363 AMQ655363 AWM655363 BGI655363 BQE655363 CAA655363 CJW655363 CTS655363 DDO655363 DNK655363 DXG655363 EHC655363 EQY655363 FAU655363 FKQ655363 FUM655363 GEI655363 GOE655363 GYA655363 HHW655363 HRS655363 IBO655363 ILK655363 IVG655363 JFC655363 JOY655363 JYU655363 KIQ655363 KSM655363 LCI655363 LME655363 LWA655363 MFW655363 MPS655363 MZO655363 NJK655363 NTG655363 ODC655363 OMY655363 OWU655363 PGQ655363 PQM655363 QAI655363 QKE655363 QUA655363 RDW655363 RNS655363 RXO655363 SHK655363 SRG655363 TBC655363 TKY655363 TUU655363 UEQ655363 UOM655363 UYI655363 VIE655363 VSA655363 WBW655363 WLS655363 WVO655363 JC720899 SY720899 ACU720899 AMQ720899 AWM720899 BGI720899 BQE720899 CAA720899 CJW720899 CTS720899 DDO720899 DNK720899 DXG720899 EHC720899 EQY720899 FAU720899 FKQ720899 FUM720899 GEI720899 GOE720899 GYA720899 HHW720899 HRS720899 IBO720899 ILK720899 IVG720899 JFC720899 JOY720899 JYU720899 KIQ720899 KSM720899 LCI720899 LME720899 LWA720899 MFW720899 MPS720899 MZO720899 NJK720899 NTG720899 ODC720899 OMY720899 OWU720899 PGQ720899 PQM720899 QAI720899 QKE720899 QUA720899 RDW720899 RNS720899 RXO720899 SHK720899 SRG720899 TBC720899 TKY720899 TUU720899 UEQ720899 UOM720899 UYI720899 VIE720899 VSA720899 WBW720899 WLS720899 WVO720899 JC786435 SY786435 ACU786435 AMQ786435 AWM786435 BGI786435 BQE786435 CAA786435 CJW786435 CTS786435 DDO786435 DNK786435 DXG786435 EHC786435 EQY786435 FAU786435 FKQ786435 FUM786435 GEI786435 GOE786435 GYA786435 HHW786435 HRS786435 IBO786435 ILK786435 IVG786435 JFC786435 JOY786435 JYU786435 KIQ786435 KSM786435 LCI786435 LME786435 LWA786435 MFW786435 MPS786435 MZO786435 NJK786435 NTG786435 ODC786435 OMY786435 OWU786435 PGQ786435 PQM786435 QAI786435 QKE786435 QUA786435 RDW786435 RNS786435 RXO786435 SHK786435 SRG786435 TBC786435 TKY786435 TUU786435 UEQ786435 UOM786435 UYI786435 VIE786435 VSA786435 WBW786435 WLS786435 WVO786435 JC851971 SY851971 ACU851971 AMQ851971 AWM851971 BGI851971 BQE851971 CAA851971 CJW851971 CTS851971 DDO851971 DNK851971 DXG851971 EHC851971 EQY851971 FAU851971 FKQ851971 FUM851971 GEI851971 GOE851971 GYA851971 HHW851971 HRS851971 IBO851971 ILK851971 IVG851971 JFC851971 JOY851971 JYU851971 KIQ851971 KSM851971 LCI851971 LME851971 LWA851971 MFW851971 MPS851971 MZO851971 NJK851971 NTG851971 ODC851971 OMY851971 OWU851971 PGQ851971 PQM851971 QAI851971 QKE851971 QUA851971 RDW851971 RNS851971 RXO851971 SHK851971 SRG851971 TBC851971 TKY851971 TUU851971 UEQ851971 UOM851971 UYI851971 VIE851971 VSA851971 WBW851971 WLS851971 WVO851971 JC917507 SY917507 ACU917507 AMQ917507 AWM917507 BGI917507 BQE917507 CAA917507 CJW917507 CTS917507 DDO917507 DNK917507 DXG917507 EHC917507 EQY917507 FAU917507 FKQ917507 FUM917507 GEI917507 GOE917507 GYA917507 HHW917507 HRS917507 IBO917507 ILK917507 IVG917507 JFC917507 JOY917507 JYU917507 KIQ917507 KSM917507 LCI917507 LME917507 LWA917507 MFW917507 MPS917507 MZO917507 NJK917507 NTG917507 ODC917507 OMY917507 OWU917507 PGQ917507 PQM917507 QAI917507 QKE917507 QUA917507 RDW917507 RNS917507 RXO917507 SHK917507 SRG917507 TBC917507 TKY917507 TUU917507 UEQ917507 UOM917507 UYI917507 VIE917507 VSA917507 WBW917507 WLS917507 WVO917507 JC983043 SY983043 ACU983043 AMQ983043 AWM983043 BGI983043 BQE983043 CAA983043 CJW983043 CTS983043 DDO983043 DNK983043 DXG983043 EHC983043 EQY983043 FAU983043 FKQ983043 FUM983043 GEI983043 GOE983043 GYA983043 HHW983043 HRS983043 IBO983043 ILK983043 IVG983043 JFC983043 JOY983043 JYU983043 KIQ983043 KSM983043 LCI983043 LME983043 LWA983043 MFW983043 MPS983043 MZO983043 NJK983043 NTG983043 ODC983043 OMY983043 OWU983043 PGQ983043 PQM983043 QAI983043 QKE983043 QUA983043 RDW983043 RNS983043 RXO983043 SHK983043 SRG983043 TBC983043 TKY983043 TUU983043 UEQ983043 UOM983043 UYI983043 VIE983043 VSA983043 WBW983043 WLS983043 WVO983043 WVO4 WLS4 WBW4 VSA4 VIE4 UYI4 UOM4 UEQ4 TUU4 TKY4 TBC4 SRG4 SHK4 RXO4 RNS4 RDW4 QUA4 QKE4 QAI4 PQM4 PGQ4 OWU4 OMY4 ODC4 NTG4 NJK4 MZO4 MPS4 MFW4 LWA4 LME4 LCI4 KSM4 KIQ4 JYU4 JOY4 JFC4 IVG4 ILK4 IBO4 HRS4 HHW4 GYA4 GOE4 GEI4 FUM4 FKQ4 FAU4 EQY4 EHC4 DXG4 DNK4 DDO4 CTS4 CJW4 CAA4 BQE4 BGI4 AWM4 AMQ4 ACU4 SY4 JC4">
      <formula1>40179</formula1>
      <formula2>54789</formula2>
    </dataValidation>
    <dataValidation type="list" allowBlank="1" showInputMessage="1" showErrorMessage="1" errorTitle="Tipo de Elemento de Contagem" error="Selecione um dos cinco tipos de funções válidas" promptTitle="Tipo da Função (Nesma Estimada)" sqref="G7:G51">
      <formula1>tipofuncao</formula1>
    </dataValidation>
    <dataValidation type="list" allowBlank="1" showInputMessage="1" showErrorMessage="1" sqref="H7:H51">
      <formula1>"Projeto,Conversão"</formula1>
    </dataValidation>
  </dataValidations>
  <pageMargins left="0.39370078740157483" right="0.31496062992125984" top="0.47244094488188981" bottom="0.39370078740157483" header="0.31496062992125984" footer="0.23622047244094491"/>
  <pageSetup paperSize="9" scale="73" firstPageNumber="0" orientation="landscape" cellComments="atEnd" horizontalDpi="300" verticalDpi="300" r:id="rId1"/>
  <headerFooter>
    <oddHeader>&amp;C&amp;F</oddHeader>
    <oddFooter>&amp;LIPLANRIO DSI&amp;CPágina &amp;P&amp;R&amp;D</oddFooter>
  </headerFooter>
  <drawing r:id="rId2"/>
  <legacyDrawing r:id="rId3"/>
</worksheet>
</file>

<file path=xl/worksheets/sheet5.xml><?xml version="1.0" encoding="utf-8"?>
<worksheet xmlns="http://schemas.openxmlformats.org/spreadsheetml/2006/main" xmlns:r="http://schemas.openxmlformats.org/officeDocument/2006/relationships">
  <dimension ref="A1:L25"/>
  <sheetViews>
    <sheetView showGridLines="0" zoomScaleNormal="100" zoomScaleSheetLayoutView="100" workbookViewId="0">
      <selection activeCell="F5" sqref="F5:G5"/>
    </sheetView>
  </sheetViews>
  <sheetFormatPr defaultRowHeight="12.75"/>
  <cols>
    <col min="1" max="1" width="11.42578125" style="40" customWidth="1"/>
    <col min="2" max="2" width="8.28515625" style="40" customWidth="1"/>
    <col min="3" max="3" width="10.7109375" style="40" customWidth="1"/>
    <col min="4" max="4" width="2.28515625" style="40" customWidth="1"/>
    <col min="5" max="5" width="10.7109375" style="40" customWidth="1"/>
    <col min="6" max="6" width="5" style="40" customWidth="1"/>
    <col min="7" max="7" width="10.7109375" style="40" customWidth="1"/>
    <col min="8" max="8" width="4.7109375" style="40" customWidth="1"/>
    <col min="9" max="9" width="6.7109375" style="40" customWidth="1"/>
    <col min="10" max="10" width="4.7109375" style="40" customWidth="1"/>
    <col min="11" max="11" width="9.85546875" style="40" customWidth="1"/>
    <col min="12" max="12" width="7.28515625" style="40" customWidth="1"/>
    <col min="13" max="256" width="9.140625" style="40"/>
    <col min="257" max="257" width="2.85546875" style="40" customWidth="1"/>
    <col min="258" max="258" width="8.28515625" style="40" customWidth="1"/>
    <col min="259" max="259" width="10.7109375" style="40" customWidth="1"/>
    <col min="260" max="260" width="2.28515625" style="40" customWidth="1"/>
    <col min="261" max="261" width="10.7109375" style="40" customWidth="1"/>
    <col min="262" max="262" width="5" style="40" customWidth="1"/>
    <col min="263" max="263" width="10.7109375" style="40" customWidth="1"/>
    <col min="264" max="264" width="4.7109375" style="40" customWidth="1"/>
    <col min="265" max="265" width="6.7109375" style="40" customWidth="1"/>
    <col min="266" max="266" width="4.7109375" style="40" customWidth="1"/>
    <col min="267" max="267" width="9.85546875" style="40" customWidth="1"/>
    <col min="268" max="268" width="7.28515625" style="40" customWidth="1"/>
    <col min="269" max="512" width="9.140625" style="40"/>
    <col min="513" max="513" width="2.85546875" style="40" customWidth="1"/>
    <col min="514" max="514" width="8.28515625" style="40" customWidth="1"/>
    <col min="515" max="515" width="10.7109375" style="40" customWidth="1"/>
    <col min="516" max="516" width="2.28515625" style="40" customWidth="1"/>
    <col min="517" max="517" width="10.7109375" style="40" customWidth="1"/>
    <col min="518" max="518" width="5" style="40" customWidth="1"/>
    <col min="519" max="519" width="10.7109375" style="40" customWidth="1"/>
    <col min="520" max="520" width="4.7109375" style="40" customWidth="1"/>
    <col min="521" max="521" width="6.7109375" style="40" customWidth="1"/>
    <col min="522" max="522" width="4.7109375" style="40" customWidth="1"/>
    <col min="523" max="523" width="9.85546875" style="40" customWidth="1"/>
    <col min="524" max="524" width="7.28515625" style="40" customWidth="1"/>
    <col min="525" max="768" width="9.140625" style="40"/>
    <col min="769" max="769" width="2.85546875" style="40" customWidth="1"/>
    <col min="770" max="770" width="8.28515625" style="40" customWidth="1"/>
    <col min="771" max="771" width="10.7109375" style="40" customWidth="1"/>
    <col min="772" max="772" width="2.28515625" style="40" customWidth="1"/>
    <col min="773" max="773" width="10.7109375" style="40" customWidth="1"/>
    <col min="774" max="774" width="5" style="40" customWidth="1"/>
    <col min="775" max="775" width="10.7109375" style="40" customWidth="1"/>
    <col min="776" max="776" width="4.7109375" style="40" customWidth="1"/>
    <col min="777" max="777" width="6.7109375" style="40" customWidth="1"/>
    <col min="778" max="778" width="4.7109375" style="40" customWidth="1"/>
    <col min="779" max="779" width="9.85546875" style="40" customWidth="1"/>
    <col min="780" max="780" width="7.28515625" style="40" customWidth="1"/>
    <col min="781" max="1024" width="9.140625" style="40"/>
    <col min="1025" max="1025" width="2.85546875" style="40" customWidth="1"/>
    <col min="1026" max="1026" width="8.28515625" style="40" customWidth="1"/>
    <col min="1027" max="1027" width="10.7109375" style="40" customWidth="1"/>
    <col min="1028" max="1028" width="2.28515625" style="40" customWidth="1"/>
    <col min="1029" max="1029" width="10.7109375" style="40" customWidth="1"/>
    <col min="1030" max="1030" width="5" style="40" customWidth="1"/>
    <col min="1031" max="1031" width="10.7109375" style="40" customWidth="1"/>
    <col min="1032" max="1032" width="4.7109375" style="40" customWidth="1"/>
    <col min="1033" max="1033" width="6.7109375" style="40" customWidth="1"/>
    <col min="1034" max="1034" width="4.7109375" style="40" customWidth="1"/>
    <col min="1035" max="1035" width="9.85546875" style="40" customWidth="1"/>
    <col min="1036" max="1036" width="7.28515625" style="40" customWidth="1"/>
    <col min="1037" max="1280" width="9.140625" style="40"/>
    <col min="1281" max="1281" width="2.85546875" style="40" customWidth="1"/>
    <col min="1282" max="1282" width="8.28515625" style="40" customWidth="1"/>
    <col min="1283" max="1283" width="10.7109375" style="40" customWidth="1"/>
    <col min="1284" max="1284" width="2.28515625" style="40" customWidth="1"/>
    <col min="1285" max="1285" width="10.7109375" style="40" customWidth="1"/>
    <col min="1286" max="1286" width="5" style="40" customWidth="1"/>
    <col min="1287" max="1287" width="10.7109375" style="40" customWidth="1"/>
    <col min="1288" max="1288" width="4.7109375" style="40" customWidth="1"/>
    <col min="1289" max="1289" width="6.7109375" style="40" customWidth="1"/>
    <col min="1290" max="1290" width="4.7109375" style="40" customWidth="1"/>
    <col min="1291" max="1291" width="9.85546875" style="40" customWidth="1"/>
    <col min="1292" max="1292" width="7.28515625" style="40" customWidth="1"/>
    <col min="1293" max="1536" width="9.140625" style="40"/>
    <col min="1537" max="1537" width="2.85546875" style="40" customWidth="1"/>
    <col min="1538" max="1538" width="8.28515625" style="40" customWidth="1"/>
    <col min="1539" max="1539" width="10.7109375" style="40" customWidth="1"/>
    <col min="1540" max="1540" width="2.28515625" style="40" customWidth="1"/>
    <col min="1541" max="1541" width="10.7109375" style="40" customWidth="1"/>
    <col min="1542" max="1542" width="5" style="40" customWidth="1"/>
    <col min="1543" max="1543" width="10.7109375" style="40" customWidth="1"/>
    <col min="1544" max="1544" width="4.7109375" style="40" customWidth="1"/>
    <col min="1545" max="1545" width="6.7109375" style="40" customWidth="1"/>
    <col min="1546" max="1546" width="4.7109375" style="40" customWidth="1"/>
    <col min="1547" max="1547" width="9.85546875" style="40" customWidth="1"/>
    <col min="1548" max="1548" width="7.28515625" style="40" customWidth="1"/>
    <col min="1549" max="1792" width="9.140625" style="40"/>
    <col min="1793" max="1793" width="2.85546875" style="40" customWidth="1"/>
    <col min="1794" max="1794" width="8.28515625" style="40" customWidth="1"/>
    <col min="1795" max="1795" width="10.7109375" style="40" customWidth="1"/>
    <col min="1796" max="1796" width="2.28515625" style="40" customWidth="1"/>
    <col min="1797" max="1797" width="10.7109375" style="40" customWidth="1"/>
    <col min="1798" max="1798" width="5" style="40" customWidth="1"/>
    <col min="1799" max="1799" width="10.7109375" style="40" customWidth="1"/>
    <col min="1800" max="1800" width="4.7109375" style="40" customWidth="1"/>
    <col min="1801" max="1801" width="6.7109375" style="40" customWidth="1"/>
    <col min="1802" max="1802" width="4.7109375" style="40" customWidth="1"/>
    <col min="1803" max="1803" width="9.85546875" style="40" customWidth="1"/>
    <col min="1804" max="1804" width="7.28515625" style="40" customWidth="1"/>
    <col min="1805" max="2048" width="9.140625" style="40"/>
    <col min="2049" max="2049" width="2.85546875" style="40" customWidth="1"/>
    <col min="2050" max="2050" width="8.28515625" style="40" customWidth="1"/>
    <col min="2051" max="2051" width="10.7109375" style="40" customWidth="1"/>
    <col min="2052" max="2052" width="2.28515625" style="40" customWidth="1"/>
    <col min="2053" max="2053" width="10.7109375" style="40" customWidth="1"/>
    <col min="2054" max="2054" width="5" style="40" customWidth="1"/>
    <col min="2055" max="2055" width="10.7109375" style="40" customWidth="1"/>
    <col min="2056" max="2056" width="4.7109375" style="40" customWidth="1"/>
    <col min="2057" max="2057" width="6.7109375" style="40" customWidth="1"/>
    <col min="2058" max="2058" width="4.7109375" style="40" customWidth="1"/>
    <col min="2059" max="2059" width="9.85546875" style="40" customWidth="1"/>
    <col min="2060" max="2060" width="7.28515625" style="40" customWidth="1"/>
    <col min="2061" max="2304" width="9.140625" style="40"/>
    <col min="2305" max="2305" width="2.85546875" style="40" customWidth="1"/>
    <col min="2306" max="2306" width="8.28515625" style="40" customWidth="1"/>
    <col min="2307" max="2307" width="10.7109375" style="40" customWidth="1"/>
    <col min="2308" max="2308" width="2.28515625" style="40" customWidth="1"/>
    <col min="2309" max="2309" width="10.7109375" style="40" customWidth="1"/>
    <col min="2310" max="2310" width="5" style="40" customWidth="1"/>
    <col min="2311" max="2311" width="10.7109375" style="40" customWidth="1"/>
    <col min="2312" max="2312" width="4.7109375" style="40" customWidth="1"/>
    <col min="2313" max="2313" width="6.7109375" style="40" customWidth="1"/>
    <col min="2314" max="2314" width="4.7109375" style="40" customWidth="1"/>
    <col min="2315" max="2315" width="9.85546875" style="40" customWidth="1"/>
    <col min="2316" max="2316" width="7.28515625" style="40" customWidth="1"/>
    <col min="2317" max="2560" width="9.140625" style="40"/>
    <col min="2561" max="2561" width="2.85546875" style="40" customWidth="1"/>
    <col min="2562" max="2562" width="8.28515625" style="40" customWidth="1"/>
    <col min="2563" max="2563" width="10.7109375" style="40" customWidth="1"/>
    <col min="2564" max="2564" width="2.28515625" style="40" customWidth="1"/>
    <col min="2565" max="2565" width="10.7109375" style="40" customWidth="1"/>
    <col min="2566" max="2566" width="5" style="40" customWidth="1"/>
    <col min="2567" max="2567" width="10.7109375" style="40" customWidth="1"/>
    <col min="2568" max="2568" width="4.7109375" style="40" customWidth="1"/>
    <col min="2569" max="2569" width="6.7109375" style="40" customWidth="1"/>
    <col min="2570" max="2570" width="4.7109375" style="40" customWidth="1"/>
    <col min="2571" max="2571" width="9.85546875" style="40" customWidth="1"/>
    <col min="2572" max="2572" width="7.28515625" style="40" customWidth="1"/>
    <col min="2573" max="2816" width="9.140625" style="40"/>
    <col min="2817" max="2817" width="2.85546875" style="40" customWidth="1"/>
    <col min="2818" max="2818" width="8.28515625" style="40" customWidth="1"/>
    <col min="2819" max="2819" width="10.7109375" style="40" customWidth="1"/>
    <col min="2820" max="2820" width="2.28515625" style="40" customWidth="1"/>
    <col min="2821" max="2821" width="10.7109375" style="40" customWidth="1"/>
    <col min="2822" max="2822" width="5" style="40" customWidth="1"/>
    <col min="2823" max="2823" width="10.7109375" style="40" customWidth="1"/>
    <col min="2824" max="2824" width="4.7109375" style="40" customWidth="1"/>
    <col min="2825" max="2825" width="6.7109375" style="40" customWidth="1"/>
    <col min="2826" max="2826" width="4.7109375" style="40" customWidth="1"/>
    <col min="2827" max="2827" width="9.85546875" style="40" customWidth="1"/>
    <col min="2828" max="2828" width="7.28515625" style="40" customWidth="1"/>
    <col min="2829" max="3072" width="9.140625" style="40"/>
    <col min="3073" max="3073" width="2.85546875" style="40" customWidth="1"/>
    <col min="3074" max="3074" width="8.28515625" style="40" customWidth="1"/>
    <col min="3075" max="3075" width="10.7109375" style="40" customWidth="1"/>
    <col min="3076" max="3076" width="2.28515625" style="40" customWidth="1"/>
    <col min="3077" max="3077" width="10.7109375" style="40" customWidth="1"/>
    <col min="3078" max="3078" width="5" style="40" customWidth="1"/>
    <col min="3079" max="3079" width="10.7109375" style="40" customWidth="1"/>
    <col min="3080" max="3080" width="4.7109375" style="40" customWidth="1"/>
    <col min="3081" max="3081" width="6.7109375" style="40" customWidth="1"/>
    <col min="3082" max="3082" width="4.7109375" style="40" customWidth="1"/>
    <col min="3083" max="3083" width="9.85546875" style="40" customWidth="1"/>
    <col min="3084" max="3084" width="7.28515625" style="40" customWidth="1"/>
    <col min="3085" max="3328" width="9.140625" style="40"/>
    <col min="3329" max="3329" width="2.85546875" style="40" customWidth="1"/>
    <col min="3330" max="3330" width="8.28515625" style="40" customWidth="1"/>
    <col min="3331" max="3331" width="10.7109375" style="40" customWidth="1"/>
    <col min="3332" max="3332" width="2.28515625" style="40" customWidth="1"/>
    <col min="3333" max="3333" width="10.7109375" style="40" customWidth="1"/>
    <col min="3334" max="3334" width="5" style="40" customWidth="1"/>
    <col min="3335" max="3335" width="10.7109375" style="40" customWidth="1"/>
    <col min="3336" max="3336" width="4.7109375" style="40" customWidth="1"/>
    <col min="3337" max="3337" width="6.7109375" style="40" customWidth="1"/>
    <col min="3338" max="3338" width="4.7109375" style="40" customWidth="1"/>
    <col min="3339" max="3339" width="9.85546875" style="40" customWidth="1"/>
    <col min="3340" max="3340" width="7.28515625" style="40" customWidth="1"/>
    <col min="3341" max="3584" width="9.140625" style="40"/>
    <col min="3585" max="3585" width="2.85546875" style="40" customWidth="1"/>
    <col min="3586" max="3586" width="8.28515625" style="40" customWidth="1"/>
    <col min="3587" max="3587" width="10.7109375" style="40" customWidth="1"/>
    <col min="3588" max="3588" width="2.28515625" style="40" customWidth="1"/>
    <col min="3589" max="3589" width="10.7109375" style="40" customWidth="1"/>
    <col min="3590" max="3590" width="5" style="40" customWidth="1"/>
    <col min="3591" max="3591" width="10.7109375" style="40" customWidth="1"/>
    <col min="3592" max="3592" width="4.7109375" style="40" customWidth="1"/>
    <col min="3593" max="3593" width="6.7109375" style="40" customWidth="1"/>
    <col min="3594" max="3594" width="4.7109375" style="40" customWidth="1"/>
    <col min="3595" max="3595" width="9.85546875" style="40" customWidth="1"/>
    <col min="3596" max="3596" width="7.28515625" style="40" customWidth="1"/>
    <col min="3597" max="3840" width="9.140625" style="40"/>
    <col min="3841" max="3841" width="2.85546875" style="40" customWidth="1"/>
    <col min="3842" max="3842" width="8.28515625" style="40" customWidth="1"/>
    <col min="3843" max="3843" width="10.7109375" style="40" customWidth="1"/>
    <col min="3844" max="3844" width="2.28515625" style="40" customWidth="1"/>
    <col min="3845" max="3845" width="10.7109375" style="40" customWidth="1"/>
    <col min="3846" max="3846" width="5" style="40" customWidth="1"/>
    <col min="3847" max="3847" width="10.7109375" style="40" customWidth="1"/>
    <col min="3848" max="3848" width="4.7109375" style="40" customWidth="1"/>
    <col min="3849" max="3849" width="6.7109375" style="40" customWidth="1"/>
    <col min="3850" max="3850" width="4.7109375" style="40" customWidth="1"/>
    <col min="3851" max="3851" width="9.85546875" style="40" customWidth="1"/>
    <col min="3852" max="3852" width="7.28515625" style="40" customWidth="1"/>
    <col min="3853" max="4096" width="9.140625" style="40"/>
    <col min="4097" max="4097" width="2.85546875" style="40" customWidth="1"/>
    <col min="4098" max="4098" width="8.28515625" style="40" customWidth="1"/>
    <col min="4099" max="4099" width="10.7109375" style="40" customWidth="1"/>
    <col min="4100" max="4100" width="2.28515625" style="40" customWidth="1"/>
    <col min="4101" max="4101" width="10.7109375" style="40" customWidth="1"/>
    <col min="4102" max="4102" width="5" style="40" customWidth="1"/>
    <col min="4103" max="4103" width="10.7109375" style="40" customWidth="1"/>
    <col min="4104" max="4104" width="4.7109375" style="40" customWidth="1"/>
    <col min="4105" max="4105" width="6.7109375" style="40" customWidth="1"/>
    <col min="4106" max="4106" width="4.7109375" style="40" customWidth="1"/>
    <col min="4107" max="4107" width="9.85546875" style="40" customWidth="1"/>
    <col min="4108" max="4108" width="7.28515625" style="40" customWidth="1"/>
    <col min="4109" max="4352" width="9.140625" style="40"/>
    <col min="4353" max="4353" width="2.85546875" style="40" customWidth="1"/>
    <col min="4354" max="4354" width="8.28515625" style="40" customWidth="1"/>
    <col min="4355" max="4355" width="10.7109375" style="40" customWidth="1"/>
    <col min="4356" max="4356" width="2.28515625" style="40" customWidth="1"/>
    <col min="4357" max="4357" width="10.7109375" style="40" customWidth="1"/>
    <col min="4358" max="4358" width="5" style="40" customWidth="1"/>
    <col min="4359" max="4359" width="10.7109375" style="40" customWidth="1"/>
    <col min="4360" max="4360" width="4.7109375" style="40" customWidth="1"/>
    <col min="4361" max="4361" width="6.7109375" style="40" customWidth="1"/>
    <col min="4362" max="4362" width="4.7109375" style="40" customWidth="1"/>
    <col min="4363" max="4363" width="9.85546875" style="40" customWidth="1"/>
    <col min="4364" max="4364" width="7.28515625" style="40" customWidth="1"/>
    <col min="4365" max="4608" width="9.140625" style="40"/>
    <col min="4609" max="4609" width="2.85546875" style="40" customWidth="1"/>
    <col min="4610" max="4610" width="8.28515625" style="40" customWidth="1"/>
    <col min="4611" max="4611" width="10.7109375" style="40" customWidth="1"/>
    <col min="4612" max="4612" width="2.28515625" style="40" customWidth="1"/>
    <col min="4613" max="4613" width="10.7109375" style="40" customWidth="1"/>
    <col min="4614" max="4614" width="5" style="40" customWidth="1"/>
    <col min="4615" max="4615" width="10.7109375" style="40" customWidth="1"/>
    <col min="4616" max="4616" width="4.7109375" style="40" customWidth="1"/>
    <col min="4617" max="4617" width="6.7109375" style="40" customWidth="1"/>
    <col min="4618" max="4618" width="4.7109375" style="40" customWidth="1"/>
    <col min="4619" max="4619" width="9.85546875" style="40" customWidth="1"/>
    <col min="4620" max="4620" width="7.28515625" style="40" customWidth="1"/>
    <col min="4621" max="4864" width="9.140625" style="40"/>
    <col min="4865" max="4865" width="2.85546875" style="40" customWidth="1"/>
    <col min="4866" max="4866" width="8.28515625" style="40" customWidth="1"/>
    <col min="4867" max="4867" width="10.7109375" style="40" customWidth="1"/>
    <col min="4868" max="4868" width="2.28515625" style="40" customWidth="1"/>
    <col min="4869" max="4869" width="10.7109375" style="40" customWidth="1"/>
    <col min="4870" max="4870" width="5" style="40" customWidth="1"/>
    <col min="4871" max="4871" width="10.7109375" style="40" customWidth="1"/>
    <col min="4872" max="4872" width="4.7109375" style="40" customWidth="1"/>
    <col min="4873" max="4873" width="6.7109375" style="40" customWidth="1"/>
    <col min="4874" max="4874" width="4.7109375" style="40" customWidth="1"/>
    <col min="4875" max="4875" width="9.85546875" style="40" customWidth="1"/>
    <col min="4876" max="4876" width="7.28515625" style="40" customWidth="1"/>
    <col min="4877" max="5120" width="9.140625" style="40"/>
    <col min="5121" max="5121" width="2.85546875" style="40" customWidth="1"/>
    <col min="5122" max="5122" width="8.28515625" style="40" customWidth="1"/>
    <col min="5123" max="5123" width="10.7109375" style="40" customWidth="1"/>
    <col min="5124" max="5124" width="2.28515625" style="40" customWidth="1"/>
    <col min="5125" max="5125" width="10.7109375" style="40" customWidth="1"/>
    <col min="5126" max="5126" width="5" style="40" customWidth="1"/>
    <col min="5127" max="5127" width="10.7109375" style="40" customWidth="1"/>
    <col min="5128" max="5128" width="4.7109375" style="40" customWidth="1"/>
    <col min="5129" max="5129" width="6.7109375" style="40" customWidth="1"/>
    <col min="5130" max="5130" width="4.7109375" style="40" customWidth="1"/>
    <col min="5131" max="5131" width="9.85546875" style="40" customWidth="1"/>
    <col min="5132" max="5132" width="7.28515625" style="40" customWidth="1"/>
    <col min="5133" max="5376" width="9.140625" style="40"/>
    <col min="5377" max="5377" width="2.85546875" style="40" customWidth="1"/>
    <col min="5378" max="5378" width="8.28515625" style="40" customWidth="1"/>
    <col min="5379" max="5379" width="10.7109375" style="40" customWidth="1"/>
    <col min="5380" max="5380" width="2.28515625" style="40" customWidth="1"/>
    <col min="5381" max="5381" width="10.7109375" style="40" customWidth="1"/>
    <col min="5382" max="5382" width="5" style="40" customWidth="1"/>
    <col min="5383" max="5383" width="10.7109375" style="40" customWidth="1"/>
    <col min="5384" max="5384" width="4.7109375" style="40" customWidth="1"/>
    <col min="5385" max="5385" width="6.7109375" style="40" customWidth="1"/>
    <col min="5386" max="5386" width="4.7109375" style="40" customWidth="1"/>
    <col min="5387" max="5387" width="9.85546875" style="40" customWidth="1"/>
    <col min="5388" max="5388" width="7.28515625" style="40" customWidth="1"/>
    <col min="5389" max="5632" width="9.140625" style="40"/>
    <col min="5633" max="5633" width="2.85546875" style="40" customWidth="1"/>
    <col min="5634" max="5634" width="8.28515625" style="40" customWidth="1"/>
    <col min="5635" max="5635" width="10.7109375" style="40" customWidth="1"/>
    <col min="5636" max="5636" width="2.28515625" style="40" customWidth="1"/>
    <col min="5637" max="5637" width="10.7109375" style="40" customWidth="1"/>
    <col min="5638" max="5638" width="5" style="40" customWidth="1"/>
    <col min="5639" max="5639" width="10.7109375" style="40" customWidth="1"/>
    <col min="5640" max="5640" width="4.7109375" style="40" customWidth="1"/>
    <col min="5641" max="5641" width="6.7109375" style="40" customWidth="1"/>
    <col min="5642" max="5642" width="4.7109375" style="40" customWidth="1"/>
    <col min="5643" max="5643" width="9.85546875" style="40" customWidth="1"/>
    <col min="5644" max="5644" width="7.28515625" style="40" customWidth="1"/>
    <col min="5645" max="5888" width="9.140625" style="40"/>
    <col min="5889" max="5889" width="2.85546875" style="40" customWidth="1"/>
    <col min="5890" max="5890" width="8.28515625" style="40" customWidth="1"/>
    <col min="5891" max="5891" width="10.7109375" style="40" customWidth="1"/>
    <col min="5892" max="5892" width="2.28515625" style="40" customWidth="1"/>
    <col min="5893" max="5893" width="10.7109375" style="40" customWidth="1"/>
    <col min="5894" max="5894" width="5" style="40" customWidth="1"/>
    <col min="5895" max="5895" width="10.7109375" style="40" customWidth="1"/>
    <col min="5896" max="5896" width="4.7109375" style="40" customWidth="1"/>
    <col min="5897" max="5897" width="6.7109375" style="40" customWidth="1"/>
    <col min="5898" max="5898" width="4.7109375" style="40" customWidth="1"/>
    <col min="5899" max="5899" width="9.85546875" style="40" customWidth="1"/>
    <col min="5900" max="5900" width="7.28515625" style="40" customWidth="1"/>
    <col min="5901" max="6144" width="9.140625" style="40"/>
    <col min="6145" max="6145" width="2.85546875" style="40" customWidth="1"/>
    <col min="6146" max="6146" width="8.28515625" style="40" customWidth="1"/>
    <col min="6147" max="6147" width="10.7109375" style="40" customWidth="1"/>
    <col min="6148" max="6148" width="2.28515625" style="40" customWidth="1"/>
    <col min="6149" max="6149" width="10.7109375" style="40" customWidth="1"/>
    <col min="6150" max="6150" width="5" style="40" customWidth="1"/>
    <col min="6151" max="6151" width="10.7109375" style="40" customWidth="1"/>
    <col min="6152" max="6152" width="4.7109375" style="40" customWidth="1"/>
    <col min="6153" max="6153" width="6.7109375" style="40" customWidth="1"/>
    <col min="6154" max="6154" width="4.7109375" style="40" customWidth="1"/>
    <col min="6155" max="6155" width="9.85546875" style="40" customWidth="1"/>
    <col min="6156" max="6156" width="7.28515625" style="40" customWidth="1"/>
    <col min="6157" max="6400" width="9.140625" style="40"/>
    <col min="6401" max="6401" width="2.85546875" style="40" customWidth="1"/>
    <col min="6402" max="6402" width="8.28515625" style="40" customWidth="1"/>
    <col min="6403" max="6403" width="10.7109375" style="40" customWidth="1"/>
    <col min="6404" max="6404" width="2.28515625" style="40" customWidth="1"/>
    <col min="6405" max="6405" width="10.7109375" style="40" customWidth="1"/>
    <col min="6406" max="6406" width="5" style="40" customWidth="1"/>
    <col min="6407" max="6407" width="10.7109375" style="40" customWidth="1"/>
    <col min="6408" max="6408" width="4.7109375" style="40" customWidth="1"/>
    <col min="6409" max="6409" width="6.7109375" style="40" customWidth="1"/>
    <col min="6410" max="6410" width="4.7109375" style="40" customWidth="1"/>
    <col min="6411" max="6411" width="9.85546875" style="40" customWidth="1"/>
    <col min="6412" max="6412" width="7.28515625" style="40" customWidth="1"/>
    <col min="6413" max="6656" width="9.140625" style="40"/>
    <col min="6657" max="6657" width="2.85546875" style="40" customWidth="1"/>
    <col min="6658" max="6658" width="8.28515625" style="40" customWidth="1"/>
    <col min="6659" max="6659" width="10.7109375" style="40" customWidth="1"/>
    <col min="6660" max="6660" width="2.28515625" style="40" customWidth="1"/>
    <col min="6661" max="6661" width="10.7109375" style="40" customWidth="1"/>
    <col min="6662" max="6662" width="5" style="40" customWidth="1"/>
    <col min="6663" max="6663" width="10.7109375" style="40" customWidth="1"/>
    <col min="6664" max="6664" width="4.7109375" style="40" customWidth="1"/>
    <col min="6665" max="6665" width="6.7109375" style="40" customWidth="1"/>
    <col min="6666" max="6666" width="4.7109375" style="40" customWidth="1"/>
    <col min="6667" max="6667" width="9.85546875" style="40" customWidth="1"/>
    <col min="6668" max="6668" width="7.28515625" style="40" customWidth="1"/>
    <col min="6669" max="6912" width="9.140625" style="40"/>
    <col min="6913" max="6913" width="2.85546875" style="40" customWidth="1"/>
    <col min="6914" max="6914" width="8.28515625" style="40" customWidth="1"/>
    <col min="6915" max="6915" width="10.7109375" style="40" customWidth="1"/>
    <col min="6916" max="6916" width="2.28515625" style="40" customWidth="1"/>
    <col min="6917" max="6917" width="10.7109375" style="40" customWidth="1"/>
    <col min="6918" max="6918" width="5" style="40" customWidth="1"/>
    <col min="6919" max="6919" width="10.7109375" style="40" customWidth="1"/>
    <col min="6920" max="6920" width="4.7109375" style="40" customWidth="1"/>
    <col min="6921" max="6921" width="6.7109375" style="40" customWidth="1"/>
    <col min="6922" max="6922" width="4.7109375" style="40" customWidth="1"/>
    <col min="6923" max="6923" width="9.85546875" style="40" customWidth="1"/>
    <col min="6924" max="6924" width="7.28515625" style="40" customWidth="1"/>
    <col min="6925" max="7168" width="9.140625" style="40"/>
    <col min="7169" max="7169" width="2.85546875" style="40" customWidth="1"/>
    <col min="7170" max="7170" width="8.28515625" style="40" customWidth="1"/>
    <col min="7171" max="7171" width="10.7109375" style="40" customWidth="1"/>
    <col min="7172" max="7172" width="2.28515625" style="40" customWidth="1"/>
    <col min="7173" max="7173" width="10.7109375" style="40" customWidth="1"/>
    <col min="7174" max="7174" width="5" style="40" customWidth="1"/>
    <col min="7175" max="7175" width="10.7109375" style="40" customWidth="1"/>
    <col min="7176" max="7176" width="4.7109375" style="40" customWidth="1"/>
    <col min="7177" max="7177" width="6.7109375" style="40" customWidth="1"/>
    <col min="7178" max="7178" width="4.7109375" style="40" customWidth="1"/>
    <col min="7179" max="7179" width="9.85546875" style="40" customWidth="1"/>
    <col min="7180" max="7180" width="7.28515625" style="40" customWidth="1"/>
    <col min="7181" max="7424" width="9.140625" style="40"/>
    <col min="7425" max="7425" width="2.85546875" style="40" customWidth="1"/>
    <col min="7426" max="7426" width="8.28515625" style="40" customWidth="1"/>
    <col min="7427" max="7427" width="10.7109375" style="40" customWidth="1"/>
    <col min="7428" max="7428" width="2.28515625" style="40" customWidth="1"/>
    <col min="7429" max="7429" width="10.7109375" style="40" customWidth="1"/>
    <col min="7430" max="7430" width="5" style="40" customWidth="1"/>
    <col min="7431" max="7431" width="10.7109375" style="40" customWidth="1"/>
    <col min="7432" max="7432" width="4.7109375" style="40" customWidth="1"/>
    <col min="7433" max="7433" width="6.7109375" style="40" customWidth="1"/>
    <col min="7434" max="7434" width="4.7109375" style="40" customWidth="1"/>
    <col min="7435" max="7435" width="9.85546875" style="40" customWidth="1"/>
    <col min="7436" max="7436" width="7.28515625" style="40" customWidth="1"/>
    <col min="7437" max="7680" width="9.140625" style="40"/>
    <col min="7681" max="7681" width="2.85546875" style="40" customWidth="1"/>
    <col min="7682" max="7682" width="8.28515625" style="40" customWidth="1"/>
    <col min="7683" max="7683" width="10.7109375" style="40" customWidth="1"/>
    <col min="7684" max="7684" width="2.28515625" style="40" customWidth="1"/>
    <col min="7685" max="7685" width="10.7109375" style="40" customWidth="1"/>
    <col min="7686" max="7686" width="5" style="40" customWidth="1"/>
    <col min="7687" max="7687" width="10.7109375" style="40" customWidth="1"/>
    <col min="7688" max="7688" width="4.7109375" style="40" customWidth="1"/>
    <col min="7689" max="7689" width="6.7109375" style="40" customWidth="1"/>
    <col min="7690" max="7690" width="4.7109375" style="40" customWidth="1"/>
    <col min="7691" max="7691" width="9.85546875" style="40" customWidth="1"/>
    <col min="7692" max="7692" width="7.28515625" style="40" customWidth="1"/>
    <col min="7693" max="7936" width="9.140625" style="40"/>
    <col min="7937" max="7937" width="2.85546875" style="40" customWidth="1"/>
    <col min="7938" max="7938" width="8.28515625" style="40" customWidth="1"/>
    <col min="7939" max="7939" width="10.7109375" style="40" customWidth="1"/>
    <col min="7940" max="7940" width="2.28515625" style="40" customWidth="1"/>
    <col min="7941" max="7941" width="10.7109375" style="40" customWidth="1"/>
    <col min="7942" max="7942" width="5" style="40" customWidth="1"/>
    <col min="7943" max="7943" width="10.7109375" style="40" customWidth="1"/>
    <col min="7944" max="7944" width="4.7109375" style="40" customWidth="1"/>
    <col min="7945" max="7945" width="6.7109375" style="40" customWidth="1"/>
    <col min="7946" max="7946" width="4.7109375" style="40" customWidth="1"/>
    <col min="7947" max="7947" width="9.85546875" style="40" customWidth="1"/>
    <col min="7948" max="7948" width="7.28515625" style="40" customWidth="1"/>
    <col min="7949" max="8192" width="9.140625" style="40"/>
    <col min="8193" max="8193" width="2.85546875" style="40" customWidth="1"/>
    <col min="8194" max="8194" width="8.28515625" style="40" customWidth="1"/>
    <col min="8195" max="8195" width="10.7109375" style="40" customWidth="1"/>
    <col min="8196" max="8196" width="2.28515625" style="40" customWidth="1"/>
    <col min="8197" max="8197" width="10.7109375" style="40" customWidth="1"/>
    <col min="8198" max="8198" width="5" style="40" customWidth="1"/>
    <col min="8199" max="8199" width="10.7109375" style="40" customWidth="1"/>
    <col min="8200" max="8200" width="4.7109375" style="40" customWidth="1"/>
    <col min="8201" max="8201" width="6.7109375" style="40" customWidth="1"/>
    <col min="8202" max="8202" width="4.7109375" style="40" customWidth="1"/>
    <col min="8203" max="8203" width="9.85546875" style="40" customWidth="1"/>
    <col min="8204" max="8204" width="7.28515625" style="40" customWidth="1"/>
    <col min="8205" max="8448" width="9.140625" style="40"/>
    <col min="8449" max="8449" width="2.85546875" style="40" customWidth="1"/>
    <col min="8450" max="8450" width="8.28515625" style="40" customWidth="1"/>
    <col min="8451" max="8451" width="10.7109375" style="40" customWidth="1"/>
    <col min="8452" max="8452" width="2.28515625" style="40" customWidth="1"/>
    <col min="8453" max="8453" width="10.7109375" style="40" customWidth="1"/>
    <col min="8454" max="8454" width="5" style="40" customWidth="1"/>
    <col min="8455" max="8455" width="10.7109375" style="40" customWidth="1"/>
    <col min="8456" max="8456" width="4.7109375" style="40" customWidth="1"/>
    <col min="8457" max="8457" width="6.7109375" style="40" customWidth="1"/>
    <col min="8458" max="8458" width="4.7109375" style="40" customWidth="1"/>
    <col min="8459" max="8459" width="9.85546875" style="40" customWidth="1"/>
    <col min="8460" max="8460" width="7.28515625" style="40" customWidth="1"/>
    <col min="8461" max="8704" width="9.140625" style="40"/>
    <col min="8705" max="8705" width="2.85546875" style="40" customWidth="1"/>
    <col min="8706" max="8706" width="8.28515625" style="40" customWidth="1"/>
    <col min="8707" max="8707" width="10.7109375" style="40" customWidth="1"/>
    <col min="8708" max="8708" width="2.28515625" style="40" customWidth="1"/>
    <col min="8709" max="8709" width="10.7109375" style="40" customWidth="1"/>
    <col min="8710" max="8710" width="5" style="40" customWidth="1"/>
    <col min="8711" max="8711" width="10.7109375" style="40" customWidth="1"/>
    <col min="8712" max="8712" width="4.7109375" style="40" customWidth="1"/>
    <col min="8713" max="8713" width="6.7109375" style="40" customWidth="1"/>
    <col min="8714" max="8714" width="4.7109375" style="40" customWidth="1"/>
    <col min="8715" max="8715" width="9.85546875" style="40" customWidth="1"/>
    <col min="8716" max="8716" width="7.28515625" style="40" customWidth="1"/>
    <col min="8717" max="8960" width="9.140625" style="40"/>
    <col min="8961" max="8961" width="2.85546875" style="40" customWidth="1"/>
    <col min="8962" max="8962" width="8.28515625" style="40" customWidth="1"/>
    <col min="8963" max="8963" width="10.7109375" style="40" customWidth="1"/>
    <col min="8964" max="8964" width="2.28515625" style="40" customWidth="1"/>
    <col min="8965" max="8965" width="10.7109375" style="40" customWidth="1"/>
    <col min="8966" max="8966" width="5" style="40" customWidth="1"/>
    <col min="8967" max="8967" width="10.7109375" style="40" customWidth="1"/>
    <col min="8968" max="8968" width="4.7109375" style="40" customWidth="1"/>
    <col min="8969" max="8969" width="6.7109375" style="40" customWidth="1"/>
    <col min="8970" max="8970" width="4.7109375" style="40" customWidth="1"/>
    <col min="8971" max="8971" width="9.85546875" style="40" customWidth="1"/>
    <col min="8972" max="8972" width="7.28515625" style="40" customWidth="1"/>
    <col min="8973" max="9216" width="9.140625" style="40"/>
    <col min="9217" max="9217" width="2.85546875" style="40" customWidth="1"/>
    <col min="9218" max="9218" width="8.28515625" style="40" customWidth="1"/>
    <col min="9219" max="9219" width="10.7109375" style="40" customWidth="1"/>
    <col min="9220" max="9220" width="2.28515625" style="40" customWidth="1"/>
    <col min="9221" max="9221" width="10.7109375" style="40" customWidth="1"/>
    <col min="9222" max="9222" width="5" style="40" customWidth="1"/>
    <col min="9223" max="9223" width="10.7109375" style="40" customWidth="1"/>
    <col min="9224" max="9224" width="4.7109375" style="40" customWidth="1"/>
    <col min="9225" max="9225" width="6.7109375" style="40" customWidth="1"/>
    <col min="9226" max="9226" width="4.7109375" style="40" customWidth="1"/>
    <col min="9227" max="9227" width="9.85546875" style="40" customWidth="1"/>
    <col min="9228" max="9228" width="7.28515625" style="40" customWidth="1"/>
    <col min="9229" max="9472" width="9.140625" style="40"/>
    <col min="9473" max="9473" width="2.85546875" style="40" customWidth="1"/>
    <col min="9474" max="9474" width="8.28515625" style="40" customWidth="1"/>
    <col min="9475" max="9475" width="10.7109375" style="40" customWidth="1"/>
    <col min="9476" max="9476" width="2.28515625" style="40" customWidth="1"/>
    <col min="9477" max="9477" width="10.7109375" style="40" customWidth="1"/>
    <col min="9478" max="9478" width="5" style="40" customWidth="1"/>
    <col min="9479" max="9479" width="10.7109375" style="40" customWidth="1"/>
    <col min="9480" max="9480" width="4.7109375" style="40" customWidth="1"/>
    <col min="9481" max="9481" width="6.7109375" style="40" customWidth="1"/>
    <col min="9482" max="9482" width="4.7109375" style="40" customWidth="1"/>
    <col min="9483" max="9483" width="9.85546875" style="40" customWidth="1"/>
    <col min="9484" max="9484" width="7.28515625" style="40" customWidth="1"/>
    <col min="9485" max="9728" width="9.140625" style="40"/>
    <col min="9729" max="9729" width="2.85546875" style="40" customWidth="1"/>
    <col min="9730" max="9730" width="8.28515625" style="40" customWidth="1"/>
    <col min="9731" max="9731" width="10.7109375" style="40" customWidth="1"/>
    <col min="9732" max="9732" width="2.28515625" style="40" customWidth="1"/>
    <col min="9733" max="9733" width="10.7109375" style="40" customWidth="1"/>
    <col min="9734" max="9734" width="5" style="40" customWidth="1"/>
    <col min="9735" max="9735" width="10.7109375" style="40" customWidth="1"/>
    <col min="9736" max="9736" width="4.7109375" style="40" customWidth="1"/>
    <col min="9737" max="9737" width="6.7109375" style="40" customWidth="1"/>
    <col min="9738" max="9738" width="4.7109375" style="40" customWidth="1"/>
    <col min="9739" max="9739" width="9.85546875" style="40" customWidth="1"/>
    <col min="9740" max="9740" width="7.28515625" style="40" customWidth="1"/>
    <col min="9741" max="9984" width="9.140625" style="40"/>
    <col min="9985" max="9985" width="2.85546875" style="40" customWidth="1"/>
    <col min="9986" max="9986" width="8.28515625" style="40" customWidth="1"/>
    <col min="9987" max="9987" width="10.7109375" style="40" customWidth="1"/>
    <col min="9988" max="9988" width="2.28515625" style="40" customWidth="1"/>
    <col min="9989" max="9989" width="10.7109375" style="40" customWidth="1"/>
    <col min="9990" max="9990" width="5" style="40" customWidth="1"/>
    <col min="9991" max="9991" width="10.7109375" style="40" customWidth="1"/>
    <col min="9992" max="9992" width="4.7109375" style="40" customWidth="1"/>
    <col min="9993" max="9993" width="6.7109375" style="40" customWidth="1"/>
    <col min="9994" max="9994" width="4.7109375" style="40" customWidth="1"/>
    <col min="9995" max="9995" width="9.85546875" style="40" customWidth="1"/>
    <col min="9996" max="9996" width="7.28515625" style="40" customWidth="1"/>
    <col min="9997" max="10240" width="9.140625" style="40"/>
    <col min="10241" max="10241" width="2.85546875" style="40" customWidth="1"/>
    <col min="10242" max="10242" width="8.28515625" style="40" customWidth="1"/>
    <col min="10243" max="10243" width="10.7109375" style="40" customWidth="1"/>
    <col min="10244" max="10244" width="2.28515625" style="40" customWidth="1"/>
    <col min="10245" max="10245" width="10.7109375" style="40" customWidth="1"/>
    <col min="10246" max="10246" width="5" style="40" customWidth="1"/>
    <col min="10247" max="10247" width="10.7109375" style="40" customWidth="1"/>
    <col min="10248" max="10248" width="4.7109375" style="40" customWidth="1"/>
    <col min="10249" max="10249" width="6.7109375" style="40" customWidth="1"/>
    <col min="10250" max="10250" width="4.7109375" style="40" customWidth="1"/>
    <col min="10251" max="10251" width="9.85546875" style="40" customWidth="1"/>
    <col min="10252" max="10252" width="7.28515625" style="40" customWidth="1"/>
    <col min="10253" max="10496" width="9.140625" style="40"/>
    <col min="10497" max="10497" width="2.85546875" style="40" customWidth="1"/>
    <col min="10498" max="10498" width="8.28515625" style="40" customWidth="1"/>
    <col min="10499" max="10499" width="10.7109375" style="40" customWidth="1"/>
    <col min="10500" max="10500" width="2.28515625" style="40" customWidth="1"/>
    <col min="10501" max="10501" width="10.7109375" style="40" customWidth="1"/>
    <col min="10502" max="10502" width="5" style="40" customWidth="1"/>
    <col min="10503" max="10503" width="10.7109375" style="40" customWidth="1"/>
    <col min="10504" max="10504" width="4.7109375" style="40" customWidth="1"/>
    <col min="10505" max="10505" width="6.7109375" style="40" customWidth="1"/>
    <col min="10506" max="10506" width="4.7109375" style="40" customWidth="1"/>
    <col min="10507" max="10507" width="9.85546875" style="40" customWidth="1"/>
    <col min="10508" max="10508" width="7.28515625" style="40" customWidth="1"/>
    <col min="10509" max="10752" width="9.140625" style="40"/>
    <col min="10753" max="10753" width="2.85546875" style="40" customWidth="1"/>
    <col min="10754" max="10754" width="8.28515625" style="40" customWidth="1"/>
    <col min="10755" max="10755" width="10.7109375" style="40" customWidth="1"/>
    <col min="10756" max="10756" width="2.28515625" style="40" customWidth="1"/>
    <col min="10757" max="10757" width="10.7109375" style="40" customWidth="1"/>
    <col min="10758" max="10758" width="5" style="40" customWidth="1"/>
    <col min="10759" max="10759" width="10.7109375" style="40" customWidth="1"/>
    <col min="10760" max="10760" width="4.7109375" style="40" customWidth="1"/>
    <col min="10761" max="10761" width="6.7109375" style="40" customWidth="1"/>
    <col min="10762" max="10762" width="4.7109375" style="40" customWidth="1"/>
    <col min="10763" max="10763" width="9.85546875" style="40" customWidth="1"/>
    <col min="10764" max="10764" width="7.28515625" style="40" customWidth="1"/>
    <col min="10765" max="11008" width="9.140625" style="40"/>
    <col min="11009" max="11009" width="2.85546875" style="40" customWidth="1"/>
    <col min="11010" max="11010" width="8.28515625" style="40" customWidth="1"/>
    <col min="11011" max="11011" width="10.7109375" style="40" customWidth="1"/>
    <col min="11012" max="11012" width="2.28515625" style="40" customWidth="1"/>
    <col min="11013" max="11013" width="10.7109375" style="40" customWidth="1"/>
    <col min="11014" max="11014" width="5" style="40" customWidth="1"/>
    <col min="11015" max="11015" width="10.7109375" style="40" customWidth="1"/>
    <col min="11016" max="11016" width="4.7109375" style="40" customWidth="1"/>
    <col min="11017" max="11017" width="6.7109375" style="40" customWidth="1"/>
    <col min="11018" max="11018" width="4.7109375" style="40" customWidth="1"/>
    <col min="11019" max="11019" width="9.85546875" style="40" customWidth="1"/>
    <col min="11020" max="11020" width="7.28515625" style="40" customWidth="1"/>
    <col min="11021" max="11264" width="9.140625" style="40"/>
    <col min="11265" max="11265" width="2.85546875" style="40" customWidth="1"/>
    <col min="11266" max="11266" width="8.28515625" style="40" customWidth="1"/>
    <col min="11267" max="11267" width="10.7109375" style="40" customWidth="1"/>
    <col min="11268" max="11268" width="2.28515625" style="40" customWidth="1"/>
    <col min="11269" max="11269" width="10.7109375" style="40" customWidth="1"/>
    <col min="11270" max="11270" width="5" style="40" customWidth="1"/>
    <col min="11271" max="11271" width="10.7109375" style="40" customWidth="1"/>
    <col min="11272" max="11272" width="4.7109375" style="40" customWidth="1"/>
    <col min="11273" max="11273" width="6.7109375" style="40" customWidth="1"/>
    <col min="11274" max="11274" width="4.7109375" style="40" customWidth="1"/>
    <col min="11275" max="11275" width="9.85546875" style="40" customWidth="1"/>
    <col min="11276" max="11276" width="7.28515625" style="40" customWidth="1"/>
    <col min="11277" max="11520" width="9.140625" style="40"/>
    <col min="11521" max="11521" width="2.85546875" style="40" customWidth="1"/>
    <col min="11522" max="11522" width="8.28515625" style="40" customWidth="1"/>
    <col min="11523" max="11523" width="10.7109375" style="40" customWidth="1"/>
    <col min="11524" max="11524" width="2.28515625" style="40" customWidth="1"/>
    <col min="11525" max="11525" width="10.7109375" style="40" customWidth="1"/>
    <col min="11526" max="11526" width="5" style="40" customWidth="1"/>
    <col min="11527" max="11527" width="10.7109375" style="40" customWidth="1"/>
    <col min="11528" max="11528" width="4.7109375" style="40" customWidth="1"/>
    <col min="11529" max="11529" width="6.7109375" style="40" customWidth="1"/>
    <col min="11530" max="11530" width="4.7109375" style="40" customWidth="1"/>
    <col min="11531" max="11531" width="9.85546875" style="40" customWidth="1"/>
    <col min="11532" max="11532" width="7.28515625" style="40" customWidth="1"/>
    <col min="11533" max="11776" width="9.140625" style="40"/>
    <col min="11777" max="11777" width="2.85546875" style="40" customWidth="1"/>
    <col min="11778" max="11778" width="8.28515625" style="40" customWidth="1"/>
    <col min="11779" max="11779" width="10.7109375" style="40" customWidth="1"/>
    <col min="11780" max="11780" width="2.28515625" style="40" customWidth="1"/>
    <col min="11781" max="11781" width="10.7109375" style="40" customWidth="1"/>
    <col min="11782" max="11782" width="5" style="40" customWidth="1"/>
    <col min="11783" max="11783" width="10.7109375" style="40" customWidth="1"/>
    <col min="11784" max="11784" width="4.7109375" style="40" customWidth="1"/>
    <col min="11785" max="11785" width="6.7109375" style="40" customWidth="1"/>
    <col min="11786" max="11786" width="4.7109375" style="40" customWidth="1"/>
    <col min="11787" max="11787" width="9.85546875" style="40" customWidth="1"/>
    <col min="11788" max="11788" width="7.28515625" style="40" customWidth="1"/>
    <col min="11789" max="12032" width="9.140625" style="40"/>
    <col min="12033" max="12033" width="2.85546875" style="40" customWidth="1"/>
    <col min="12034" max="12034" width="8.28515625" style="40" customWidth="1"/>
    <col min="12035" max="12035" width="10.7109375" style="40" customWidth="1"/>
    <col min="12036" max="12036" width="2.28515625" style="40" customWidth="1"/>
    <col min="12037" max="12037" width="10.7109375" style="40" customWidth="1"/>
    <col min="12038" max="12038" width="5" style="40" customWidth="1"/>
    <col min="12039" max="12039" width="10.7109375" style="40" customWidth="1"/>
    <col min="12040" max="12040" width="4.7109375" style="40" customWidth="1"/>
    <col min="12041" max="12041" width="6.7109375" style="40" customWidth="1"/>
    <col min="12042" max="12042" width="4.7109375" style="40" customWidth="1"/>
    <col min="12043" max="12043" width="9.85546875" style="40" customWidth="1"/>
    <col min="12044" max="12044" width="7.28515625" style="40" customWidth="1"/>
    <col min="12045" max="12288" width="9.140625" style="40"/>
    <col min="12289" max="12289" width="2.85546875" style="40" customWidth="1"/>
    <col min="12290" max="12290" width="8.28515625" style="40" customWidth="1"/>
    <col min="12291" max="12291" width="10.7109375" style="40" customWidth="1"/>
    <col min="12292" max="12292" width="2.28515625" style="40" customWidth="1"/>
    <col min="12293" max="12293" width="10.7109375" style="40" customWidth="1"/>
    <col min="12294" max="12294" width="5" style="40" customWidth="1"/>
    <col min="12295" max="12295" width="10.7109375" style="40" customWidth="1"/>
    <col min="12296" max="12296" width="4.7109375" style="40" customWidth="1"/>
    <col min="12297" max="12297" width="6.7109375" style="40" customWidth="1"/>
    <col min="12298" max="12298" width="4.7109375" style="40" customWidth="1"/>
    <col min="12299" max="12299" width="9.85546875" style="40" customWidth="1"/>
    <col min="12300" max="12300" width="7.28515625" style="40" customWidth="1"/>
    <col min="12301" max="12544" width="9.140625" style="40"/>
    <col min="12545" max="12545" width="2.85546875" style="40" customWidth="1"/>
    <col min="12546" max="12546" width="8.28515625" style="40" customWidth="1"/>
    <col min="12547" max="12547" width="10.7109375" style="40" customWidth="1"/>
    <col min="12548" max="12548" width="2.28515625" style="40" customWidth="1"/>
    <col min="12549" max="12549" width="10.7109375" style="40" customWidth="1"/>
    <col min="12550" max="12550" width="5" style="40" customWidth="1"/>
    <col min="12551" max="12551" width="10.7109375" style="40" customWidth="1"/>
    <col min="12552" max="12552" width="4.7109375" style="40" customWidth="1"/>
    <col min="12553" max="12553" width="6.7109375" style="40" customWidth="1"/>
    <col min="12554" max="12554" width="4.7109375" style="40" customWidth="1"/>
    <col min="12555" max="12555" width="9.85546875" style="40" customWidth="1"/>
    <col min="12556" max="12556" width="7.28515625" style="40" customWidth="1"/>
    <col min="12557" max="12800" width="9.140625" style="40"/>
    <col min="12801" max="12801" width="2.85546875" style="40" customWidth="1"/>
    <col min="12802" max="12802" width="8.28515625" style="40" customWidth="1"/>
    <col min="12803" max="12803" width="10.7109375" style="40" customWidth="1"/>
    <col min="12804" max="12804" width="2.28515625" style="40" customWidth="1"/>
    <col min="12805" max="12805" width="10.7109375" style="40" customWidth="1"/>
    <col min="12806" max="12806" width="5" style="40" customWidth="1"/>
    <col min="12807" max="12807" width="10.7109375" style="40" customWidth="1"/>
    <col min="12808" max="12808" width="4.7109375" style="40" customWidth="1"/>
    <col min="12809" max="12809" width="6.7109375" style="40" customWidth="1"/>
    <col min="12810" max="12810" width="4.7109375" style="40" customWidth="1"/>
    <col min="12811" max="12811" width="9.85546875" style="40" customWidth="1"/>
    <col min="12812" max="12812" width="7.28515625" style="40" customWidth="1"/>
    <col min="12813" max="13056" width="9.140625" style="40"/>
    <col min="13057" max="13057" width="2.85546875" style="40" customWidth="1"/>
    <col min="13058" max="13058" width="8.28515625" style="40" customWidth="1"/>
    <col min="13059" max="13059" width="10.7109375" style="40" customWidth="1"/>
    <col min="13060" max="13060" width="2.28515625" style="40" customWidth="1"/>
    <col min="13061" max="13061" width="10.7109375" style="40" customWidth="1"/>
    <col min="13062" max="13062" width="5" style="40" customWidth="1"/>
    <col min="13063" max="13063" width="10.7109375" style="40" customWidth="1"/>
    <col min="13064" max="13064" width="4.7109375" style="40" customWidth="1"/>
    <col min="13065" max="13065" width="6.7109375" style="40" customWidth="1"/>
    <col min="13066" max="13066" width="4.7109375" style="40" customWidth="1"/>
    <col min="13067" max="13067" width="9.85546875" style="40" customWidth="1"/>
    <col min="13068" max="13068" width="7.28515625" style="40" customWidth="1"/>
    <col min="13069" max="13312" width="9.140625" style="40"/>
    <col min="13313" max="13313" width="2.85546875" style="40" customWidth="1"/>
    <col min="13314" max="13314" width="8.28515625" style="40" customWidth="1"/>
    <col min="13315" max="13315" width="10.7109375" style="40" customWidth="1"/>
    <col min="13316" max="13316" width="2.28515625" style="40" customWidth="1"/>
    <col min="13317" max="13317" width="10.7109375" style="40" customWidth="1"/>
    <col min="13318" max="13318" width="5" style="40" customWidth="1"/>
    <col min="13319" max="13319" width="10.7109375" style="40" customWidth="1"/>
    <col min="13320" max="13320" width="4.7109375" style="40" customWidth="1"/>
    <col min="13321" max="13321" width="6.7109375" style="40" customWidth="1"/>
    <col min="13322" max="13322" width="4.7109375" style="40" customWidth="1"/>
    <col min="13323" max="13323" width="9.85546875" style="40" customWidth="1"/>
    <col min="13324" max="13324" width="7.28515625" style="40" customWidth="1"/>
    <col min="13325" max="13568" width="9.140625" style="40"/>
    <col min="13569" max="13569" width="2.85546875" style="40" customWidth="1"/>
    <col min="13570" max="13570" width="8.28515625" style="40" customWidth="1"/>
    <col min="13571" max="13571" width="10.7109375" style="40" customWidth="1"/>
    <col min="13572" max="13572" width="2.28515625" style="40" customWidth="1"/>
    <col min="13573" max="13573" width="10.7109375" style="40" customWidth="1"/>
    <col min="13574" max="13574" width="5" style="40" customWidth="1"/>
    <col min="13575" max="13575" width="10.7109375" style="40" customWidth="1"/>
    <col min="13576" max="13576" width="4.7109375" style="40" customWidth="1"/>
    <col min="13577" max="13577" width="6.7109375" style="40" customWidth="1"/>
    <col min="13578" max="13578" width="4.7109375" style="40" customWidth="1"/>
    <col min="13579" max="13579" width="9.85546875" style="40" customWidth="1"/>
    <col min="13580" max="13580" width="7.28515625" style="40" customWidth="1"/>
    <col min="13581" max="13824" width="9.140625" style="40"/>
    <col min="13825" max="13825" width="2.85546875" style="40" customWidth="1"/>
    <col min="13826" max="13826" width="8.28515625" style="40" customWidth="1"/>
    <col min="13827" max="13827" width="10.7109375" style="40" customWidth="1"/>
    <col min="13828" max="13828" width="2.28515625" style="40" customWidth="1"/>
    <col min="13829" max="13829" width="10.7109375" style="40" customWidth="1"/>
    <col min="13830" max="13830" width="5" style="40" customWidth="1"/>
    <col min="13831" max="13831" width="10.7109375" style="40" customWidth="1"/>
    <col min="13832" max="13832" width="4.7109375" style="40" customWidth="1"/>
    <col min="13833" max="13833" width="6.7109375" style="40" customWidth="1"/>
    <col min="13834" max="13834" width="4.7109375" style="40" customWidth="1"/>
    <col min="13835" max="13835" width="9.85546875" style="40" customWidth="1"/>
    <col min="13836" max="13836" width="7.28515625" style="40" customWidth="1"/>
    <col min="13837" max="14080" width="9.140625" style="40"/>
    <col min="14081" max="14081" width="2.85546875" style="40" customWidth="1"/>
    <col min="14082" max="14082" width="8.28515625" style="40" customWidth="1"/>
    <col min="14083" max="14083" width="10.7109375" style="40" customWidth="1"/>
    <col min="14084" max="14084" width="2.28515625" style="40" customWidth="1"/>
    <col min="14085" max="14085" width="10.7109375" style="40" customWidth="1"/>
    <col min="14086" max="14086" width="5" style="40" customWidth="1"/>
    <col min="14087" max="14087" width="10.7109375" style="40" customWidth="1"/>
    <col min="14088" max="14088" width="4.7109375" style="40" customWidth="1"/>
    <col min="14089" max="14089" width="6.7109375" style="40" customWidth="1"/>
    <col min="14090" max="14090" width="4.7109375" style="40" customWidth="1"/>
    <col min="14091" max="14091" width="9.85546875" style="40" customWidth="1"/>
    <col min="14092" max="14092" width="7.28515625" style="40" customWidth="1"/>
    <col min="14093" max="14336" width="9.140625" style="40"/>
    <col min="14337" max="14337" width="2.85546875" style="40" customWidth="1"/>
    <col min="14338" max="14338" width="8.28515625" style="40" customWidth="1"/>
    <col min="14339" max="14339" width="10.7109375" style="40" customWidth="1"/>
    <col min="14340" max="14340" width="2.28515625" style="40" customWidth="1"/>
    <col min="14341" max="14341" width="10.7109375" style="40" customWidth="1"/>
    <col min="14342" max="14342" width="5" style="40" customWidth="1"/>
    <col min="14343" max="14343" width="10.7109375" style="40" customWidth="1"/>
    <col min="14344" max="14344" width="4.7109375" style="40" customWidth="1"/>
    <col min="14345" max="14345" width="6.7109375" style="40" customWidth="1"/>
    <col min="14346" max="14346" width="4.7109375" style="40" customWidth="1"/>
    <col min="14347" max="14347" width="9.85546875" style="40" customWidth="1"/>
    <col min="14348" max="14348" width="7.28515625" style="40" customWidth="1"/>
    <col min="14349" max="14592" width="9.140625" style="40"/>
    <col min="14593" max="14593" width="2.85546875" style="40" customWidth="1"/>
    <col min="14594" max="14594" width="8.28515625" style="40" customWidth="1"/>
    <col min="14595" max="14595" width="10.7109375" style="40" customWidth="1"/>
    <col min="14596" max="14596" width="2.28515625" style="40" customWidth="1"/>
    <col min="14597" max="14597" width="10.7109375" style="40" customWidth="1"/>
    <col min="14598" max="14598" width="5" style="40" customWidth="1"/>
    <col min="14599" max="14599" width="10.7109375" style="40" customWidth="1"/>
    <col min="14600" max="14600" width="4.7109375" style="40" customWidth="1"/>
    <col min="14601" max="14601" width="6.7109375" style="40" customWidth="1"/>
    <col min="14602" max="14602" width="4.7109375" style="40" customWidth="1"/>
    <col min="14603" max="14603" width="9.85546875" style="40" customWidth="1"/>
    <col min="14604" max="14604" width="7.28515625" style="40" customWidth="1"/>
    <col min="14605" max="14848" width="9.140625" style="40"/>
    <col min="14849" max="14849" width="2.85546875" style="40" customWidth="1"/>
    <col min="14850" max="14850" width="8.28515625" style="40" customWidth="1"/>
    <col min="14851" max="14851" width="10.7109375" style="40" customWidth="1"/>
    <col min="14852" max="14852" width="2.28515625" style="40" customWidth="1"/>
    <col min="14853" max="14853" width="10.7109375" style="40" customWidth="1"/>
    <col min="14854" max="14854" width="5" style="40" customWidth="1"/>
    <col min="14855" max="14855" width="10.7109375" style="40" customWidth="1"/>
    <col min="14856" max="14856" width="4.7109375" style="40" customWidth="1"/>
    <col min="14857" max="14857" width="6.7109375" style="40" customWidth="1"/>
    <col min="14858" max="14858" width="4.7109375" style="40" customWidth="1"/>
    <col min="14859" max="14859" width="9.85546875" style="40" customWidth="1"/>
    <col min="14860" max="14860" width="7.28515625" style="40" customWidth="1"/>
    <col min="14861" max="15104" width="9.140625" style="40"/>
    <col min="15105" max="15105" width="2.85546875" style="40" customWidth="1"/>
    <col min="15106" max="15106" width="8.28515625" style="40" customWidth="1"/>
    <col min="15107" max="15107" width="10.7109375" style="40" customWidth="1"/>
    <col min="15108" max="15108" width="2.28515625" style="40" customWidth="1"/>
    <col min="15109" max="15109" width="10.7109375" style="40" customWidth="1"/>
    <col min="15110" max="15110" width="5" style="40" customWidth="1"/>
    <col min="15111" max="15111" width="10.7109375" style="40" customWidth="1"/>
    <col min="15112" max="15112" width="4.7109375" style="40" customWidth="1"/>
    <col min="15113" max="15113" width="6.7109375" style="40" customWidth="1"/>
    <col min="15114" max="15114" width="4.7109375" style="40" customWidth="1"/>
    <col min="15115" max="15115" width="9.85546875" style="40" customWidth="1"/>
    <col min="15116" max="15116" width="7.28515625" style="40" customWidth="1"/>
    <col min="15117" max="15360" width="9.140625" style="40"/>
    <col min="15361" max="15361" width="2.85546875" style="40" customWidth="1"/>
    <col min="15362" max="15362" width="8.28515625" style="40" customWidth="1"/>
    <col min="15363" max="15363" width="10.7109375" style="40" customWidth="1"/>
    <col min="15364" max="15364" width="2.28515625" style="40" customWidth="1"/>
    <col min="15365" max="15365" width="10.7109375" style="40" customWidth="1"/>
    <col min="15366" max="15366" width="5" style="40" customWidth="1"/>
    <col min="15367" max="15367" width="10.7109375" style="40" customWidth="1"/>
    <col min="15368" max="15368" width="4.7109375" style="40" customWidth="1"/>
    <col min="15369" max="15369" width="6.7109375" style="40" customWidth="1"/>
    <col min="15370" max="15370" width="4.7109375" style="40" customWidth="1"/>
    <col min="15371" max="15371" width="9.85546875" style="40" customWidth="1"/>
    <col min="15372" max="15372" width="7.28515625" style="40" customWidth="1"/>
    <col min="15373" max="15616" width="9.140625" style="40"/>
    <col min="15617" max="15617" width="2.85546875" style="40" customWidth="1"/>
    <col min="15618" max="15618" width="8.28515625" style="40" customWidth="1"/>
    <col min="15619" max="15619" width="10.7109375" style="40" customWidth="1"/>
    <col min="15620" max="15620" width="2.28515625" style="40" customWidth="1"/>
    <col min="15621" max="15621" width="10.7109375" style="40" customWidth="1"/>
    <col min="15622" max="15622" width="5" style="40" customWidth="1"/>
    <col min="15623" max="15623" width="10.7109375" style="40" customWidth="1"/>
    <col min="15624" max="15624" width="4.7109375" style="40" customWidth="1"/>
    <col min="15625" max="15625" width="6.7109375" style="40" customWidth="1"/>
    <col min="15626" max="15626" width="4.7109375" style="40" customWidth="1"/>
    <col min="15627" max="15627" width="9.85546875" style="40" customWidth="1"/>
    <col min="15628" max="15628" width="7.28515625" style="40" customWidth="1"/>
    <col min="15629" max="15872" width="9.140625" style="40"/>
    <col min="15873" max="15873" width="2.85546875" style="40" customWidth="1"/>
    <col min="15874" max="15874" width="8.28515625" style="40" customWidth="1"/>
    <col min="15875" max="15875" width="10.7109375" style="40" customWidth="1"/>
    <col min="15876" max="15876" width="2.28515625" style="40" customWidth="1"/>
    <col min="15877" max="15877" width="10.7109375" style="40" customWidth="1"/>
    <col min="15878" max="15878" width="5" style="40" customWidth="1"/>
    <col min="15879" max="15879" width="10.7109375" style="40" customWidth="1"/>
    <col min="15880" max="15880" width="4.7109375" style="40" customWidth="1"/>
    <col min="15881" max="15881" width="6.7109375" style="40" customWidth="1"/>
    <col min="15882" max="15882" width="4.7109375" style="40" customWidth="1"/>
    <col min="15883" max="15883" width="9.85546875" style="40" customWidth="1"/>
    <col min="15884" max="15884" width="7.28515625" style="40" customWidth="1"/>
    <col min="15885" max="16128" width="9.140625" style="40"/>
    <col min="16129" max="16129" width="2.85546875" style="40" customWidth="1"/>
    <col min="16130" max="16130" width="8.28515625" style="40" customWidth="1"/>
    <col min="16131" max="16131" width="10.7109375" style="40" customWidth="1"/>
    <col min="16132" max="16132" width="2.28515625" style="40" customWidth="1"/>
    <col min="16133" max="16133" width="10.7109375" style="40" customWidth="1"/>
    <col min="16134" max="16134" width="5" style="40" customWidth="1"/>
    <col min="16135" max="16135" width="10.7109375" style="40" customWidth="1"/>
    <col min="16136" max="16136" width="4.7109375" style="40" customWidth="1"/>
    <col min="16137" max="16137" width="6.7109375" style="40" customWidth="1"/>
    <col min="16138" max="16138" width="4.7109375" style="40" customWidth="1"/>
    <col min="16139" max="16139" width="9.85546875" style="40" customWidth="1"/>
    <col min="16140" max="16140" width="7.28515625" style="40" customWidth="1"/>
    <col min="16141" max="16384" width="9.140625" style="40"/>
  </cols>
  <sheetData>
    <row r="1" spans="1:12" ht="12" customHeight="1">
      <c r="A1" s="234" t="str">
        <f>"Identificação de Contagens Aquisição Ágil    Versão 08/08/2017"</f>
        <v>Identificação de Contagens Aquisição Ágil    Versão 08/08/2017</v>
      </c>
      <c r="B1" s="235"/>
      <c r="C1" s="235"/>
      <c r="D1" s="235"/>
      <c r="E1" s="235"/>
      <c r="F1" s="235"/>
      <c r="G1" s="235"/>
      <c r="H1" s="235"/>
      <c r="I1" s="235"/>
      <c r="J1" s="235"/>
      <c r="K1" s="235"/>
      <c r="L1" s="236"/>
    </row>
    <row r="2" spans="1:12" ht="12" customHeight="1">
      <c r="A2" s="237"/>
      <c r="B2" s="238"/>
      <c r="C2" s="238"/>
      <c r="D2" s="238"/>
      <c r="E2" s="238"/>
      <c r="F2" s="238"/>
      <c r="G2" s="238"/>
      <c r="H2" s="238"/>
      <c r="I2" s="238"/>
      <c r="J2" s="238"/>
      <c r="K2" s="238"/>
      <c r="L2" s="239"/>
    </row>
    <row r="3" spans="1:12" ht="28.5" customHeight="1">
      <c r="A3" s="240"/>
      <c r="B3" s="241"/>
      <c r="C3" s="241"/>
      <c r="D3" s="241"/>
      <c r="E3" s="241"/>
      <c r="F3" s="241"/>
      <c r="G3" s="241"/>
      <c r="H3" s="241"/>
      <c r="I3" s="241"/>
      <c r="J3" s="241"/>
      <c r="K3" s="241"/>
      <c r="L3" s="242"/>
    </row>
    <row r="4" spans="1:12" ht="12" customHeight="1">
      <c r="A4" s="243" t="str">
        <f>Sumário!A5&amp;" : "&amp;Sumário!F5</f>
        <v xml:space="preserve">Projeto : </v>
      </c>
      <c r="B4" s="243"/>
      <c r="C4" s="243"/>
      <c r="D4" s="243"/>
      <c r="E4" s="243"/>
      <c r="F4" s="244" t="str">
        <f>Sumário!A6&amp;" : "&amp;Sumário!F6</f>
        <v xml:space="preserve">Responsável Medição : </v>
      </c>
      <c r="G4" s="244"/>
      <c r="H4" s="244"/>
      <c r="I4" s="244"/>
      <c r="J4" s="244"/>
      <c r="K4" s="244"/>
      <c r="L4" s="244"/>
    </row>
    <row r="5" spans="1:12" ht="12" customHeight="1">
      <c r="A5" s="39" t="str">
        <f>'[1]Menu Inicial'!A4&amp;" : "&amp;'[1]Menu Inicial'!F4</f>
        <v>Empresa : IPLAN-RIO</v>
      </c>
      <c r="B5" s="41"/>
      <c r="C5" s="41"/>
      <c r="D5" s="42"/>
      <c r="E5" s="42"/>
      <c r="F5" s="265" t="s">
        <v>96</v>
      </c>
      <c r="G5" s="245"/>
      <c r="H5" s="246" t="s">
        <v>89</v>
      </c>
      <c r="I5" s="247"/>
      <c r="J5" s="247"/>
      <c r="K5" s="248"/>
      <c r="L5" s="249"/>
    </row>
    <row r="6" spans="1:12" ht="12" customHeight="1">
      <c r="A6" s="261" t="s">
        <v>18</v>
      </c>
      <c r="B6" s="261" t="s">
        <v>76</v>
      </c>
      <c r="C6" s="263" t="s">
        <v>90</v>
      </c>
      <c r="D6" s="263"/>
      <c r="E6" s="263"/>
      <c r="F6" s="263"/>
      <c r="G6" s="264" t="s">
        <v>95</v>
      </c>
      <c r="H6" s="264"/>
      <c r="I6" s="260" t="s">
        <v>91</v>
      </c>
      <c r="J6" s="260"/>
      <c r="K6" s="260"/>
      <c r="L6" s="260"/>
    </row>
    <row r="7" spans="1:12" ht="12" customHeight="1">
      <c r="A7" s="262"/>
      <c r="B7" s="262"/>
      <c r="C7" s="263"/>
      <c r="D7" s="263"/>
      <c r="E7" s="263"/>
      <c r="F7" s="263"/>
      <c r="G7" s="264"/>
      <c r="H7" s="264"/>
      <c r="I7" s="264"/>
      <c r="J7" s="260"/>
      <c r="K7" s="260"/>
      <c r="L7" s="260"/>
    </row>
    <row r="9" spans="1:12">
      <c r="B9" s="89" t="s">
        <v>8</v>
      </c>
      <c r="C9" s="90">
        <f>COUNTIF(Estimada!$K$7:$K$51,CONCATENATE(A11,B9))</f>
        <v>0</v>
      </c>
      <c r="D9" s="91"/>
      <c r="E9" s="92" t="s">
        <v>92</v>
      </c>
      <c r="F9" s="93">
        <v>4</v>
      </c>
      <c r="G9" s="90">
        <f>C9*F9</f>
        <v>0</v>
      </c>
      <c r="H9" s="91"/>
      <c r="I9" s="94">
        <f>IF($G$25&lt;&gt;0,G9/$G$25,0)</f>
        <v>0</v>
      </c>
    </row>
    <row r="10" spans="1:12">
      <c r="B10" s="89" t="s">
        <v>10</v>
      </c>
      <c r="C10" s="90">
        <f>COUNTIF(Estimada!$K$7:$K$51,CONCATENATE(A11,B10))</f>
        <v>0</v>
      </c>
      <c r="D10" s="91"/>
      <c r="E10" s="92" t="s">
        <v>92</v>
      </c>
      <c r="F10" s="93">
        <v>5</v>
      </c>
      <c r="G10" s="90">
        <f>C10*F10</f>
        <v>0</v>
      </c>
      <c r="H10" s="91"/>
      <c r="I10" s="94">
        <f t="shared" ref="I10:I13" si="0">IF($G$25&lt;&gt;0,G10/$G$25,0)</f>
        <v>0</v>
      </c>
    </row>
    <row r="11" spans="1:12">
      <c r="A11" s="88" t="s">
        <v>55</v>
      </c>
      <c r="B11" s="89" t="s">
        <v>9</v>
      </c>
      <c r="C11" s="90">
        <f>COUNTIF(Estimada!$K$7:$K$51,CONCATENATE(A11,B11))</f>
        <v>0</v>
      </c>
      <c r="D11" s="91"/>
      <c r="E11" s="92" t="s">
        <v>92</v>
      </c>
      <c r="F11" s="93">
        <v>4</v>
      </c>
      <c r="G11" s="90">
        <f>C11*F11</f>
        <v>0</v>
      </c>
      <c r="H11" s="91"/>
      <c r="I11" s="94">
        <f t="shared" si="0"/>
        <v>0</v>
      </c>
    </row>
    <row r="12" spans="1:12">
      <c r="B12" s="89" t="s">
        <v>11</v>
      </c>
      <c r="C12" s="90">
        <f>COUNTIF(Estimada!$K$7:$K$51,CONCATENATE(A11,B12))</f>
        <v>0</v>
      </c>
      <c r="D12" s="91"/>
      <c r="E12" s="92" t="s">
        <v>93</v>
      </c>
      <c r="F12" s="93">
        <v>7</v>
      </c>
      <c r="G12" s="90">
        <f>C12*F12</f>
        <v>0</v>
      </c>
      <c r="H12" s="91"/>
      <c r="I12" s="94">
        <f t="shared" si="0"/>
        <v>0</v>
      </c>
    </row>
    <row r="13" spans="1:12">
      <c r="B13" s="89" t="s">
        <v>12</v>
      </c>
      <c r="C13" s="90">
        <f>COUNTIF(Estimada!$K$7:$K$51,CONCATENATE(A11,B13))</f>
        <v>0</v>
      </c>
      <c r="D13" s="91"/>
      <c r="E13" s="92" t="s">
        <v>93</v>
      </c>
      <c r="F13" s="93">
        <v>5</v>
      </c>
      <c r="G13" s="90">
        <f>C13*F13</f>
        <v>0</v>
      </c>
      <c r="H13" s="91"/>
      <c r="I13" s="94">
        <f t="shared" si="0"/>
        <v>0</v>
      </c>
    </row>
    <row r="15" spans="1:12">
      <c r="A15" s="88" t="s">
        <v>94</v>
      </c>
      <c r="C15" s="40">
        <f>SUM(C9:C13)</f>
        <v>0</v>
      </c>
      <c r="E15" s="40" t="s">
        <v>94</v>
      </c>
      <c r="G15" s="40">
        <f>SUM(G9:G13)</f>
        <v>0</v>
      </c>
      <c r="I15" s="98">
        <f>SUM(I9:I13)</f>
        <v>0</v>
      </c>
    </row>
    <row r="17" spans="1:9">
      <c r="B17" s="89" t="s">
        <v>8</v>
      </c>
      <c r="C17" s="90">
        <f>COUNTIF(Estimada!$K$7:$K$51,CONCATENATE(A19,B17))</f>
        <v>0</v>
      </c>
      <c r="D17" s="91"/>
      <c r="E17" s="92" t="s">
        <v>92</v>
      </c>
      <c r="F17" s="93">
        <v>4</v>
      </c>
      <c r="G17" s="90">
        <f>C17*F17</f>
        <v>0</v>
      </c>
      <c r="H17" s="91"/>
      <c r="I17" s="94">
        <f>IF($G$25&lt;&gt;0,G17/$G$25,0)</f>
        <v>0</v>
      </c>
    </row>
    <row r="18" spans="1:9">
      <c r="B18" s="89" t="s">
        <v>10</v>
      </c>
      <c r="C18" s="90">
        <f>COUNTIF(Estimada!$K$7:$K$51,CONCATENATE(A19,B18))</f>
        <v>0</v>
      </c>
      <c r="D18" s="91"/>
      <c r="E18" s="92" t="s">
        <v>92</v>
      </c>
      <c r="F18" s="93">
        <v>5</v>
      </c>
      <c r="G18" s="90">
        <f>C18*F18</f>
        <v>0</v>
      </c>
      <c r="H18" s="91"/>
      <c r="I18" s="94">
        <f>IF($G$15&lt;&gt;0,G18/$G$25,0)</f>
        <v>0</v>
      </c>
    </row>
    <row r="19" spans="1:9">
      <c r="A19" s="88" t="s">
        <v>33</v>
      </c>
      <c r="B19" s="89" t="s">
        <v>9</v>
      </c>
      <c r="C19" s="90">
        <f>COUNTIF(Estimada!$K$7:$K$51,CONCATENATE(A19,B19))</f>
        <v>0</v>
      </c>
      <c r="D19" s="91"/>
      <c r="E19" s="92" t="s">
        <v>92</v>
      </c>
      <c r="F19" s="93">
        <v>4</v>
      </c>
      <c r="G19" s="90">
        <f>C19*F19</f>
        <v>0</v>
      </c>
      <c r="H19" s="91"/>
      <c r="I19" s="94">
        <f t="shared" ref="I19:I21" si="1">IF($G$15&lt;&gt;0,G19/$G$25,0)</f>
        <v>0</v>
      </c>
    </row>
    <row r="20" spans="1:9">
      <c r="B20" s="89" t="s">
        <v>11</v>
      </c>
      <c r="C20" s="90">
        <f>COUNTIF(Estimada!$K$7:$K$51,CONCATENATE(A19,B20))</f>
        <v>0</v>
      </c>
      <c r="D20" s="91"/>
      <c r="E20" s="92" t="s">
        <v>93</v>
      </c>
      <c r="F20" s="93">
        <v>7</v>
      </c>
      <c r="G20" s="90">
        <f>C20*F20</f>
        <v>0</v>
      </c>
      <c r="H20" s="91"/>
      <c r="I20" s="94">
        <f t="shared" si="1"/>
        <v>0</v>
      </c>
    </row>
    <row r="21" spans="1:9">
      <c r="B21" s="89" t="s">
        <v>12</v>
      </c>
      <c r="C21" s="90">
        <f>COUNTIF(Estimada!$K$7:$K$51,CONCATENATE(A19,B21))</f>
        <v>0</v>
      </c>
      <c r="D21" s="91"/>
      <c r="E21" s="92" t="s">
        <v>93</v>
      </c>
      <c r="F21" s="93">
        <v>5</v>
      </c>
      <c r="G21" s="90">
        <f>C21*F21</f>
        <v>0</v>
      </c>
      <c r="H21" s="91"/>
      <c r="I21" s="94">
        <f t="shared" si="1"/>
        <v>0</v>
      </c>
    </row>
    <row r="23" spans="1:9">
      <c r="A23" s="88" t="s">
        <v>94</v>
      </c>
      <c r="C23" s="40">
        <f>SUM(C17:C21)</f>
        <v>0</v>
      </c>
      <c r="E23" s="40" t="s">
        <v>94</v>
      </c>
      <c r="G23" s="40">
        <f>SUM(G17:G21)</f>
        <v>0</v>
      </c>
      <c r="I23" s="98">
        <f>SUM(I17:I21)</f>
        <v>0</v>
      </c>
    </row>
    <row r="25" spans="1:9">
      <c r="E25" s="40" t="s">
        <v>65</v>
      </c>
      <c r="G25" s="40">
        <f>G15+G23</f>
        <v>0</v>
      </c>
      <c r="I25" s="98">
        <f>SUM(I15,I23)</f>
        <v>0</v>
      </c>
    </row>
  </sheetData>
  <mergeCells count="12">
    <mergeCell ref="A1:L3"/>
    <mergeCell ref="A4:E4"/>
    <mergeCell ref="F4:L4"/>
    <mergeCell ref="F5:G5"/>
    <mergeCell ref="H5:L5"/>
    <mergeCell ref="K6:L7"/>
    <mergeCell ref="A6:A7"/>
    <mergeCell ref="B6:B7"/>
    <mergeCell ref="C6:F7"/>
    <mergeCell ref="G6:G7"/>
    <mergeCell ref="H6:H7"/>
    <mergeCell ref="I6:J7"/>
  </mergeCells>
  <pageMargins left="0.74803149606299213" right="0.74803149606299213" top="1.299212598425197" bottom="0.98425196850393704" header="0.51181102362204722" footer="0.51181102362204722"/>
  <pageSetup paperSize="9" firstPageNumber="0" orientation="portrait" cellComments="atEnd" horizontalDpi="300" verticalDpi="300" r:id="rId1"/>
  <headerFooter alignWithMargins="0">
    <oddFooter>&amp;R&amp;"Tahoma,Normal"&amp;8IplanRio/PCRJ</oddFooter>
  </headerFooter>
  <drawing r:id="rId2"/>
  <legacyDrawing r:id="rId3"/>
</worksheet>
</file>

<file path=xl/worksheets/sheet6.xml><?xml version="1.0" encoding="utf-8"?>
<worksheet xmlns="http://schemas.openxmlformats.org/spreadsheetml/2006/main" xmlns:r="http://schemas.openxmlformats.org/officeDocument/2006/relationships">
  <dimension ref="A2:N512"/>
  <sheetViews>
    <sheetView zoomScaleNormal="100" workbookViewId="0">
      <selection activeCell="C18" sqref="C18"/>
    </sheetView>
  </sheetViews>
  <sheetFormatPr defaultRowHeight="15"/>
  <cols>
    <col min="1" max="1" width="5.85546875" customWidth="1"/>
    <col min="2" max="2" width="33.7109375" customWidth="1"/>
    <col min="3" max="3" width="53.5703125" customWidth="1"/>
    <col min="4" max="4" width="16.28515625" customWidth="1"/>
    <col min="5" max="5" width="13" customWidth="1"/>
    <col min="6" max="6" width="4.5703125" customWidth="1"/>
    <col min="7" max="7" width="4.28515625" customWidth="1"/>
    <col min="8" max="8" width="6.42578125" customWidth="1"/>
    <col min="9" max="9" width="5.28515625" hidden="1" customWidth="1"/>
    <col min="10" max="10" width="11.85546875" customWidth="1"/>
    <col min="11" max="11" width="4.42578125" customWidth="1"/>
    <col min="12" max="12" width="5.7109375" style="5" customWidth="1"/>
    <col min="13" max="13" width="7.5703125" style="8" customWidth="1"/>
    <col min="14" max="14" width="27.5703125" customWidth="1"/>
    <col min="15" max="15" width="15" customWidth="1"/>
    <col min="17" max="17" width="63.85546875" customWidth="1"/>
  </cols>
  <sheetData>
    <row r="2" spans="1:14" ht="15.75">
      <c r="C2" s="102" t="str">
        <f>"Identificação de Contagens
 Aquisição Ágil Versão 08/08/2017"</f>
        <v>Identificação de Contagens
 Aquisição Ágil Versão 08/08/2017</v>
      </c>
    </row>
    <row r="3" spans="1:14" ht="20.25" customHeight="1"/>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3" t="str">
        <f>Sumário!A4&amp;" : "&amp;Sumário!F4</f>
        <v>Empresa : IPLAN-RIO</v>
      </c>
      <c r="B5" s="275"/>
      <c r="C5" s="276"/>
      <c r="D5" s="113" t="s">
        <v>69</v>
      </c>
      <c r="E5" s="273"/>
      <c r="F5" s="274"/>
      <c r="G5" s="266" t="s">
        <v>97</v>
      </c>
      <c r="H5" s="267"/>
      <c r="I5" s="267"/>
      <c r="J5" s="267"/>
      <c r="K5" s="267"/>
      <c r="L5" s="267"/>
      <c r="M5" s="267"/>
      <c r="N5" s="114"/>
    </row>
    <row r="6" spans="1:14" ht="30.75" customHeight="1">
      <c r="A6" s="115" t="s">
        <v>0</v>
      </c>
      <c r="B6" s="115" t="s">
        <v>1</v>
      </c>
      <c r="C6" s="116" t="s">
        <v>34</v>
      </c>
      <c r="D6" s="116" t="s">
        <v>18</v>
      </c>
      <c r="E6" s="115" t="s">
        <v>6</v>
      </c>
      <c r="F6" s="115" t="s">
        <v>7</v>
      </c>
      <c r="G6" s="115" t="s">
        <v>13</v>
      </c>
      <c r="H6" s="116" t="s">
        <v>28</v>
      </c>
      <c r="I6" s="117" t="s">
        <v>29</v>
      </c>
      <c r="J6" s="118" t="s">
        <v>15</v>
      </c>
      <c r="K6" s="115" t="s">
        <v>16</v>
      </c>
      <c r="L6" s="119" t="s">
        <v>20</v>
      </c>
      <c r="M6" s="120" t="s">
        <v>17</v>
      </c>
      <c r="N6" s="115" t="s">
        <v>14</v>
      </c>
    </row>
    <row r="7" spans="1:14">
      <c r="I7" t="str">
        <f t="shared" ref="I7:I70" si="0">IF(OR(ISBLANK(G7),ISBLANK(H7)),IF(OR(F7="ALI",F7="AIE"),"B",IF(ISBLANK(F7),"","M")),IF(F7="EE",IF(H7&gt;=3,IF(G7&gt;=5,"A","M"),IF(H7=2,IF(G7&gt;=16,"A",IF(G7&lt;=4,"B","M")),IF(G7&lt;=15,"B","M"))),IF(OR(F7="SE",F7="CE"),IF(H7&gt;=4,IF(G7&gt;=6,"A","M"),IF(H7&gt;=2,IF(G7&gt;=20,"A",IF(G7&lt;=5,"B","M")),IF(G7&lt;=19,"B","M"))),IF(OR(F7="ALI",F7="AIE"),IF(H7&gt;=6,IF(G7&gt;=20,"A","M"),IF(H7&gt;=2,IF(G7&gt;=51,"A",IF(G7&lt;=19,"B","M")),IF(G7&lt;=50,"B","M")))))))</f>
        <v/>
      </c>
      <c r="J7" t="str">
        <f t="shared" ref="J7:J70" si="1">IF($I7="B","Baixa",IF($I7="M","Média",IF($I7="","","Alta")))</f>
        <v/>
      </c>
      <c r="K7" t="str">
        <f t="shared" ref="K7:K70" si="2">IF(ISBLANK(F7),"",IF(F7="ALI",IF(I7="B",7,IF(I7="M",10,15)),IF(F7="AIE",IF(I7="B",5,IF(I7="M",7,10)),IF(F7="SE",IF(I7="B",4,IF(I7="M",5,7)),IF(OR(F7="EE",F7="CE"),IF(I7="B",3,IF(I7="M",4,6)))))))</f>
        <v/>
      </c>
      <c r="M7" s="8" t="str">
        <f t="shared" ref="M7:M71" si="3">IF(OR(E7="",E7="Refinamento"),"",K7*L7)</f>
        <v/>
      </c>
    </row>
    <row r="8" spans="1:14">
      <c r="I8" t="str">
        <f t="shared" si="0"/>
        <v/>
      </c>
      <c r="J8" t="str">
        <f t="shared" si="1"/>
        <v/>
      </c>
      <c r="K8" t="str">
        <f t="shared" si="2"/>
        <v/>
      </c>
      <c r="M8" s="8" t="str">
        <f t="shared" si="3"/>
        <v/>
      </c>
    </row>
    <row r="9" spans="1:14">
      <c r="I9" t="str">
        <f t="shared" si="0"/>
        <v/>
      </c>
      <c r="J9" t="str">
        <f t="shared" si="1"/>
        <v/>
      </c>
      <c r="K9" t="str">
        <f t="shared" si="2"/>
        <v/>
      </c>
      <c r="M9" s="8" t="str">
        <f t="shared" si="3"/>
        <v/>
      </c>
    </row>
    <row r="10" spans="1:14">
      <c r="I10" t="str">
        <f t="shared" si="0"/>
        <v/>
      </c>
      <c r="J10" t="str">
        <f t="shared" si="1"/>
        <v/>
      </c>
      <c r="K10" t="str">
        <f t="shared" si="2"/>
        <v/>
      </c>
      <c r="M10" s="8" t="str">
        <f t="shared" si="3"/>
        <v/>
      </c>
    </row>
    <row r="11" spans="1:14">
      <c r="I11" t="str">
        <f t="shared" si="0"/>
        <v/>
      </c>
      <c r="J11" t="str">
        <f t="shared" si="1"/>
        <v/>
      </c>
      <c r="K11" t="str">
        <f t="shared" si="2"/>
        <v/>
      </c>
      <c r="M11" s="8" t="str">
        <f t="shared" si="3"/>
        <v/>
      </c>
    </row>
    <row r="12" spans="1:14">
      <c r="I12" t="str">
        <f t="shared" si="0"/>
        <v/>
      </c>
      <c r="J12" t="str">
        <f t="shared" si="1"/>
        <v/>
      </c>
      <c r="K12" t="str">
        <f t="shared" si="2"/>
        <v/>
      </c>
      <c r="M12" s="8" t="str">
        <f t="shared" si="3"/>
        <v/>
      </c>
    </row>
    <row r="13" spans="1:14">
      <c r="I13" t="str">
        <f t="shared" si="0"/>
        <v/>
      </c>
      <c r="J13" t="str">
        <f t="shared" si="1"/>
        <v/>
      </c>
      <c r="K13" t="str">
        <f t="shared" si="2"/>
        <v/>
      </c>
      <c r="M13" s="8" t="str">
        <f t="shared" si="3"/>
        <v/>
      </c>
    </row>
    <row r="14" spans="1:14">
      <c r="I14" t="str">
        <f t="shared" si="0"/>
        <v/>
      </c>
      <c r="J14" t="str">
        <f t="shared" si="1"/>
        <v/>
      </c>
      <c r="K14" t="str">
        <f t="shared" si="2"/>
        <v/>
      </c>
      <c r="M14" s="8" t="str">
        <f t="shared" si="3"/>
        <v/>
      </c>
    </row>
    <row r="15" spans="1:14">
      <c r="I15" t="str">
        <f t="shared" si="0"/>
        <v/>
      </c>
      <c r="J15" t="str">
        <f t="shared" si="1"/>
        <v/>
      </c>
      <c r="K15" t="str">
        <f t="shared" si="2"/>
        <v/>
      </c>
      <c r="M15" s="8" t="str">
        <f t="shared" si="3"/>
        <v/>
      </c>
    </row>
    <row r="16" spans="1:14">
      <c r="I16" t="str">
        <f t="shared" si="0"/>
        <v/>
      </c>
      <c r="J16" t="str">
        <f t="shared" si="1"/>
        <v/>
      </c>
      <c r="K16" t="str">
        <f t="shared" si="2"/>
        <v/>
      </c>
      <c r="M16" s="8" t="str">
        <f t="shared" si="3"/>
        <v/>
      </c>
    </row>
    <row r="17" spans="9:13">
      <c r="I17" t="str">
        <f t="shared" si="0"/>
        <v/>
      </c>
      <c r="J17" t="str">
        <f t="shared" si="1"/>
        <v/>
      </c>
      <c r="K17" t="str">
        <f t="shared" si="2"/>
        <v/>
      </c>
      <c r="M17" s="8" t="str">
        <f t="shared" si="3"/>
        <v/>
      </c>
    </row>
    <row r="18" spans="9:13">
      <c r="I18" t="str">
        <f t="shared" si="0"/>
        <v/>
      </c>
      <c r="J18" t="str">
        <f t="shared" si="1"/>
        <v/>
      </c>
      <c r="K18" t="str">
        <f t="shared" si="2"/>
        <v/>
      </c>
      <c r="M18" s="8" t="str">
        <f t="shared" si="3"/>
        <v/>
      </c>
    </row>
    <row r="19" spans="9:13">
      <c r="I19" t="str">
        <f t="shared" si="0"/>
        <v/>
      </c>
      <c r="J19" t="str">
        <f t="shared" si="1"/>
        <v/>
      </c>
      <c r="K19" t="str">
        <f t="shared" si="2"/>
        <v/>
      </c>
      <c r="M19" s="8" t="str">
        <f t="shared" si="3"/>
        <v/>
      </c>
    </row>
    <row r="20" spans="9:13">
      <c r="I20" t="str">
        <f t="shared" si="0"/>
        <v/>
      </c>
      <c r="J20" t="str">
        <f t="shared" si="1"/>
        <v/>
      </c>
      <c r="K20" t="str">
        <f t="shared" si="2"/>
        <v/>
      </c>
      <c r="M20" s="8" t="str">
        <f t="shared" si="3"/>
        <v/>
      </c>
    </row>
    <row r="21" spans="9:13">
      <c r="I21" t="str">
        <f t="shared" si="0"/>
        <v/>
      </c>
      <c r="J21" t="str">
        <f t="shared" si="1"/>
        <v/>
      </c>
      <c r="K21" t="str">
        <f t="shared" si="2"/>
        <v/>
      </c>
      <c r="M21" s="8" t="str">
        <f t="shared" si="3"/>
        <v/>
      </c>
    </row>
    <row r="22" spans="9:13">
      <c r="I22" t="str">
        <f t="shared" si="0"/>
        <v/>
      </c>
      <c r="J22" t="str">
        <f t="shared" si="1"/>
        <v/>
      </c>
      <c r="K22" t="str">
        <f t="shared" si="2"/>
        <v/>
      </c>
      <c r="M22" s="8" t="str">
        <f t="shared" si="3"/>
        <v/>
      </c>
    </row>
    <row r="23" spans="9:13">
      <c r="I23" t="str">
        <f t="shared" si="0"/>
        <v/>
      </c>
      <c r="J23" t="str">
        <f t="shared" si="1"/>
        <v/>
      </c>
      <c r="K23" t="str">
        <f t="shared" si="2"/>
        <v/>
      </c>
      <c r="M23" s="8" t="str">
        <f t="shared" si="3"/>
        <v/>
      </c>
    </row>
    <row r="24" spans="9:13">
      <c r="I24" t="str">
        <f t="shared" si="0"/>
        <v/>
      </c>
      <c r="J24" t="str">
        <f t="shared" si="1"/>
        <v/>
      </c>
      <c r="K24" t="str">
        <f t="shared" si="2"/>
        <v/>
      </c>
      <c r="M24" s="8" t="str">
        <f t="shared" si="3"/>
        <v/>
      </c>
    </row>
    <row r="25" spans="9:13">
      <c r="I25" t="str">
        <f t="shared" si="0"/>
        <v/>
      </c>
      <c r="J25" t="str">
        <f t="shared" si="1"/>
        <v/>
      </c>
      <c r="K25" t="str">
        <f t="shared" si="2"/>
        <v/>
      </c>
      <c r="M25" s="8" t="str">
        <f t="shared" si="3"/>
        <v/>
      </c>
    </row>
    <row r="26" spans="9:13">
      <c r="I26" t="str">
        <f t="shared" si="0"/>
        <v/>
      </c>
      <c r="J26" t="str">
        <f t="shared" si="1"/>
        <v/>
      </c>
      <c r="K26" t="str">
        <f t="shared" si="2"/>
        <v/>
      </c>
      <c r="M26" s="8" t="str">
        <f t="shared" si="3"/>
        <v/>
      </c>
    </row>
    <row r="27" spans="9:13">
      <c r="I27" t="str">
        <f t="shared" si="0"/>
        <v/>
      </c>
      <c r="J27" t="str">
        <f t="shared" si="1"/>
        <v/>
      </c>
      <c r="K27" t="str">
        <f t="shared" si="2"/>
        <v/>
      </c>
      <c r="M27" s="8" t="str">
        <f t="shared" si="3"/>
        <v/>
      </c>
    </row>
    <row r="28" spans="9:13">
      <c r="I28" t="str">
        <f t="shared" si="0"/>
        <v/>
      </c>
      <c r="J28" t="str">
        <f t="shared" si="1"/>
        <v/>
      </c>
      <c r="K28" t="str">
        <f t="shared" si="2"/>
        <v/>
      </c>
      <c r="M28" s="8" t="str">
        <f t="shared" si="3"/>
        <v/>
      </c>
    </row>
    <row r="29" spans="9:13">
      <c r="I29" t="str">
        <f t="shared" si="0"/>
        <v/>
      </c>
      <c r="J29" t="str">
        <f t="shared" si="1"/>
        <v/>
      </c>
      <c r="K29" t="str">
        <f t="shared" si="2"/>
        <v/>
      </c>
      <c r="M29" s="8" t="str">
        <f t="shared" si="3"/>
        <v/>
      </c>
    </row>
    <row r="30" spans="9:13">
      <c r="I30" t="str">
        <f t="shared" si="0"/>
        <v/>
      </c>
      <c r="J30" t="str">
        <f t="shared" si="1"/>
        <v/>
      </c>
      <c r="K30" t="str">
        <f t="shared" si="2"/>
        <v/>
      </c>
      <c r="M30" s="8" t="str">
        <f t="shared" si="3"/>
        <v/>
      </c>
    </row>
    <row r="31" spans="9:13">
      <c r="I31" t="str">
        <f t="shared" si="0"/>
        <v/>
      </c>
      <c r="J31" t="str">
        <f t="shared" si="1"/>
        <v/>
      </c>
      <c r="K31" t="str">
        <f t="shared" si="2"/>
        <v/>
      </c>
      <c r="M31" s="8" t="str">
        <f t="shared" si="3"/>
        <v/>
      </c>
    </row>
    <row r="32" spans="9:13">
      <c r="I32" t="str">
        <f t="shared" si="0"/>
        <v/>
      </c>
      <c r="J32" t="str">
        <f t="shared" si="1"/>
        <v/>
      </c>
      <c r="K32" t="str">
        <f t="shared" si="2"/>
        <v/>
      </c>
      <c r="M32" s="8" t="str">
        <f t="shared" si="3"/>
        <v/>
      </c>
    </row>
    <row r="33" spans="9:13">
      <c r="I33" t="str">
        <f t="shared" si="0"/>
        <v/>
      </c>
      <c r="J33" t="str">
        <f t="shared" si="1"/>
        <v/>
      </c>
      <c r="K33" t="str">
        <f t="shared" si="2"/>
        <v/>
      </c>
      <c r="M33" s="8" t="str">
        <f t="shared" si="3"/>
        <v/>
      </c>
    </row>
    <row r="34" spans="9:13">
      <c r="I34" t="str">
        <f t="shared" si="0"/>
        <v/>
      </c>
      <c r="J34" t="str">
        <f t="shared" si="1"/>
        <v/>
      </c>
      <c r="K34" t="str">
        <f t="shared" si="2"/>
        <v/>
      </c>
      <c r="M34" s="8" t="str">
        <f t="shared" si="3"/>
        <v/>
      </c>
    </row>
    <row r="35" spans="9:13">
      <c r="I35" t="str">
        <f t="shared" si="0"/>
        <v/>
      </c>
      <c r="J35" t="str">
        <f t="shared" si="1"/>
        <v/>
      </c>
      <c r="K35" t="str">
        <f t="shared" si="2"/>
        <v/>
      </c>
      <c r="M35" s="8" t="str">
        <f t="shared" si="3"/>
        <v/>
      </c>
    </row>
    <row r="36" spans="9:13">
      <c r="I36" t="str">
        <f t="shared" si="0"/>
        <v/>
      </c>
      <c r="J36" t="str">
        <f t="shared" si="1"/>
        <v/>
      </c>
      <c r="K36" t="str">
        <f t="shared" si="2"/>
        <v/>
      </c>
      <c r="M36" s="8" t="str">
        <f t="shared" si="3"/>
        <v/>
      </c>
    </row>
    <row r="37" spans="9:13">
      <c r="I37" t="str">
        <f t="shared" si="0"/>
        <v/>
      </c>
      <c r="J37" t="str">
        <f t="shared" si="1"/>
        <v/>
      </c>
      <c r="K37" t="str">
        <f t="shared" si="2"/>
        <v/>
      </c>
      <c r="M37" s="8" t="str">
        <f t="shared" si="3"/>
        <v/>
      </c>
    </row>
    <row r="38" spans="9:13">
      <c r="I38" t="str">
        <f t="shared" si="0"/>
        <v/>
      </c>
      <c r="J38" t="str">
        <f t="shared" si="1"/>
        <v/>
      </c>
      <c r="K38" t="str">
        <f t="shared" si="2"/>
        <v/>
      </c>
      <c r="M38" s="8" t="str">
        <f t="shared" si="3"/>
        <v/>
      </c>
    </row>
    <row r="39" spans="9:13">
      <c r="I39" t="str">
        <f t="shared" si="0"/>
        <v/>
      </c>
      <c r="J39" t="str">
        <f t="shared" si="1"/>
        <v/>
      </c>
      <c r="K39" t="str">
        <f t="shared" si="2"/>
        <v/>
      </c>
      <c r="M39" s="8" t="str">
        <f t="shared" si="3"/>
        <v/>
      </c>
    </row>
    <row r="40" spans="9:13">
      <c r="I40" t="str">
        <f t="shared" si="0"/>
        <v/>
      </c>
      <c r="J40" t="str">
        <f t="shared" si="1"/>
        <v/>
      </c>
      <c r="K40" t="str">
        <f t="shared" si="2"/>
        <v/>
      </c>
      <c r="M40" s="8" t="str">
        <f t="shared" si="3"/>
        <v/>
      </c>
    </row>
    <row r="41" spans="9:13">
      <c r="I41" t="str">
        <f t="shared" si="0"/>
        <v/>
      </c>
      <c r="J41" t="str">
        <f t="shared" si="1"/>
        <v/>
      </c>
      <c r="K41" t="str">
        <f t="shared" si="2"/>
        <v/>
      </c>
      <c r="M41" s="8" t="str">
        <f t="shared" si="3"/>
        <v/>
      </c>
    </row>
    <row r="42" spans="9:13">
      <c r="I42" t="str">
        <f t="shared" si="0"/>
        <v/>
      </c>
      <c r="J42" t="str">
        <f t="shared" si="1"/>
        <v/>
      </c>
      <c r="K42" t="str">
        <f t="shared" si="2"/>
        <v/>
      </c>
      <c r="M42" s="8" t="str">
        <f t="shared" si="3"/>
        <v/>
      </c>
    </row>
    <row r="43" spans="9:13">
      <c r="I43" t="str">
        <f t="shared" si="0"/>
        <v/>
      </c>
      <c r="J43" t="str">
        <f t="shared" si="1"/>
        <v/>
      </c>
      <c r="K43" t="str">
        <f t="shared" si="2"/>
        <v/>
      </c>
      <c r="M43" s="8" t="str">
        <f t="shared" si="3"/>
        <v/>
      </c>
    </row>
    <row r="44" spans="9:13">
      <c r="I44" t="str">
        <f t="shared" si="0"/>
        <v/>
      </c>
      <c r="J44" t="str">
        <f t="shared" si="1"/>
        <v/>
      </c>
      <c r="K44" t="str">
        <f t="shared" si="2"/>
        <v/>
      </c>
      <c r="M44" s="8" t="str">
        <f t="shared" si="3"/>
        <v/>
      </c>
    </row>
    <row r="45" spans="9:13">
      <c r="I45" t="str">
        <f t="shared" si="0"/>
        <v/>
      </c>
      <c r="J45" t="str">
        <f t="shared" si="1"/>
        <v/>
      </c>
      <c r="K45" t="str">
        <f t="shared" si="2"/>
        <v/>
      </c>
      <c r="M45" s="8" t="str">
        <f t="shared" si="3"/>
        <v/>
      </c>
    </row>
    <row r="46" spans="9:13">
      <c r="I46" t="str">
        <f t="shared" si="0"/>
        <v/>
      </c>
      <c r="J46" t="str">
        <f t="shared" si="1"/>
        <v/>
      </c>
      <c r="K46" t="str">
        <f t="shared" si="2"/>
        <v/>
      </c>
      <c r="M46" s="8" t="str">
        <f t="shared" si="3"/>
        <v/>
      </c>
    </row>
    <row r="47" spans="9:13">
      <c r="I47" t="str">
        <f t="shared" si="0"/>
        <v/>
      </c>
      <c r="J47" t="str">
        <f t="shared" si="1"/>
        <v/>
      </c>
      <c r="K47" t="str">
        <f t="shared" si="2"/>
        <v/>
      </c>
      <c r="M47" s="8" t="str">
        <f t="shared" si="3"/>
        <v/>
      </c>
    </row>
    <row r="48" spans="9:13">
      <c r="I48" t="str">
        <f t="shared" si="0"/>
        <v/>
      </c>
      <c r="J48" t="str">
        <f t="shared" si="1"/>
        <v/>
      </c>
      <c r="K48" t="str">
        <f t="shared" si="2"/>
        <v/>
      </c>
      <c r="M48" s="8" t="str">
        <f t="shared" si="3"/>
        <v/>
      </c>
    </row>
    <row r="49" spans="9:13">
      <c r="I49" t="str">
        <f t="shared" si="0"/>
        <v/>
      </c>
      <c r="J49" t="str">
        <f t="shared" si="1"/>
        <v/>
      </c>
      <c r="K49" t="str">
        <f t="shared" si="2"/>
        <v/>
      </c>
      <c r="M49" s="8" t="str">
        <f t="shared" si="3"/>
        <v/>
      </c>
    </row>
    <row r="50" spans="9:13">
      <c r="I50" t="str">
        <f t="shared" si="0"/>
        <v/>
      </c>
      <c r="J50" t="str">
        <f t="shared" si="1"/>
        <v/>
      </c>
      <c r="K50" t="str">
        <f t="shared" si="2"/>
        <v/>
      </c>
      <c r="M50" s="8" t="str">
        <f t="shared" si="3"/>
        <v/>
      </c>
    </row>
    <row r="51" spans="9:13">
      <c r="I51" t="str">
        <f t="shared" si="0"/>
        <v/>
      </c>
      <c r="J51" t="str">
        <f t="shared" si="1"/>
        <v/>
      </c>
      <c r="K51" t="str">
        <f t="shared" si="2"/>
        <v/>
      </c>
      <c r="M51" s="8" t="str">
        <f t="shared" si="3"/>
        <v/>
      </c>
    </row>
    <row r="52" spans="9:13">
      <c r="I52" t="str">
        <f t="shared" si="0"/>
        <v/>
      </c>
      <c r="J52" t="str">
        <f t="shared" si="1"/>
        <v/>
      </c>
      <c r="K52" t="str">
        <f t="shared" si="2"/>
        <v/>
      </c>
      <c r="M52" s="8" t="str">
        <f t="shared" si="3"/>
        <v/>
      </c>
    </row>
    <row r="53" spans="9:13">
      <c r="I53" t="str">
        <f t="shared" si="0"/>
        <v/>
      </c>
      <c r="J53" t="str">
        <f t="shared" si="1"/>
        <v/>
      </c>
      <c r="K53" t="str">
        <f t="shared" si="2"/>
        <v/>
      </c>
      <c r="M53" s="8" t="str">
        <f t="shared" si="3"/>
        <v/>
      </c>
    </row>
    <row r="54" spans="9:13">
      <c r="I54" t="str">
        <f t="shared" si="0"/>
        <v/>
      </c>
      <c r="J54" t="str">
        <f t="shared" si="1"/>
        <v/>
      </c>
      <c r="K54" t="str">
        <f t="shared" si="2"/>
        <v/>
      </c>
      <c r="M54" s="8" t="str">
        <f t="shared" si="3"/>
        <v/>
      </c>
    </row>
    <row r="55" spans="9:13">
      <c r="I55" t="str">
        <f t="shared" si="0"/>
        <v/>
      </c>
      <c r="J55" t="str">
        <f t="shared" si="1"/>
        <v/>
      </c>
      <c r="K55" t="str">
        <f t="shared" si="2"/>
        <v/>
      </c>
      <c r="M55" s="8" t="str">
        <f t="shared" si="3"/>
        <v/>
      </c>
    </row>
    <row r="56" spans="9:13">
      <c r="I56" t="str">
        <f t="shared" si="0"/>
        <v/>
      </c>
      <c r="J56" t="str">
        <f t="shared" si="1"/>
        <v/>
      </c>
      <c r="K56" t="str">
        <f t="shared" si="2"/>
        <v/>
      </c>
      <c r="M56" s="8" t="str">
        <f t="shared" si="3"/>
        <v/>
      </c>
    </row>
    <row r="57" spans="9:13">
      <c r="I57" t="str">
        <f t="shared" si="0"/>
        <v/>
      </c>
      <c r="J57" t="str">
        <f t="shared" si="1"/>
        <v/>
      </c>
      <c r="K57" t="str">
        <f t="shared" si="2"/>
        <v/>
      </c>
      <c r="M57" s="8" t="str">
        <f t="shared" si="3"/>
        <v/>
      </c>
    </row>
    <row r="58" spans="9:13">
      <c r="I58" t="str">
        <f t="shared" si="0"/>
        <v/>
      </c>
      <c r="J58" t="str">
        <f t="shared" si="1"/>
        <v/>
      </c>
      <c r="K58" t="str">
        <f t="shared" si="2"/>
        <v/>
      </c>
      <c r="M58" s="8" t="str">
        <f t="shared" si="3"/>
        <v/>
      </c>
    </row>
    <row r="59" spans="9:13">
      <c r="I59" t="str">
        <f t="shared" si="0"/>
        <v/>
      </c>
      <c r="J59" t="str">
        <f t="shared" si="1"/>
        <v/>
      </c>
      <c r="K59" t="str">
        <f t="shared" si="2"/>
        <v/>
      </c>
      <c r="M59" s="8" t="str">
        <f t="shared" si="3"/>
        <v/>
      </c>
    </row>
    <row r="60" spans="9:13">
      <c r="I60" t="str">
        <f t="shared" si="0"/>
        <v/>
      </c>
      <c r="J60" t="str">
        <f t="shared" si="1"/>
        <v/>
      </c>
      <c r="K60" t="str">
        <f t="shared" si="2"/>
        <v/>
      </c>
      <c r="M60" s="8" t="str">
        <f t="shared" si="3"/>
        <v/>
      </c>
    </row>
    <row r="61" spans="9:13">
      <c r="I61" t="str">
        <f t="shared" si="0"/>
        <v/>
      </c>
      <c r="J61" t="str">
        <f t="shared" si="1"/>
        <v/>
      </c>
      <c r="K61" t="str">
        <f t="shared" si="2"/>
        <v/>
      </c>
      <c r="M61" s="8" t="str">
        <f t="shared" si="3"/>
        <v/>
      </c>
    </row>
    <row r="62" spans="9:13">
      <c r="I62" t="str">
        <f t="shared" si="0"/>
        <v/>
      </c>
      <c r="J62" t="str">
        <f t="shared" si="1"/>
        <v/>
      </c>
      <c r="K62" t="str">
        <f t="shared" si="2"/>
        <v/>
      </c>
      <c r="M62" s="8" t="str">
        <f t="shared" si="3"/>
        <v/>
      </c>
    </row>
    <row r="63" spans="9:13">
      <c r="I63" t="str">
        <f t="shared" si="0"/>
        <v/>
      </c>
      <c r="J63" t="str">
        <f t="shared" si="1"/>
        <v/>
      </c>
      <c r="K63" t="str">
        <f t="shared" si="2"/>
        <v/>
      </c>
      <c r="M63" s="8" t="str">
        <f t="shared" si="3"/>
        <v/>
      </c>
    </row>
    <row r="64" spans="9:13">
      <c r="I64" t="str">
        <f t="shared" si="0"/>
        <v/>
      </c>
      <c r="J64" t="str">
        <f t="shared" si="1"/>
        <v/>
      </c>
      <c r="K64" t="str">
        <f t="shared" si="2"/>
        <v/>
      </c>
      <c r="M64" s="8" t="str">
        <f t="shared" si="3"/>
        <v/>
      </c>
    </row>
    <row r="65" spans="9:13">
      <c r="I65" t="str">
        <f t="shared" si="0"/>
        <v/>
      </c>
      <c r="J65" t="str">
        <f t="shared" si="1"/>
        <v/>
      </c>
      <c r="K65" t="str">
        <f t="shared" si="2"/>
        <v/>
      </c>
      <c r="M65" s="8" t="str">
        <f t="shared" si="3"/>
        <v/>
      </c>
    </row>
    <row r="66" spans="9:13">
      <c r="I66" t="str">
        <f t="shared" si="0"/>
        <v/>
      </c>
      <c r="J66" t="str">
        <f t="shared" si="1"/>
        <v/>
      </c>
      <c r="K66" t="str">
        <f t="shared" si="2"/>
        <v/>
      </c>
      <c r="M66" s="8" t="str">
        <f t="shared" si="3"/>
        <v/>
      </c>
    </row>
    <row r="67" spans="9:13">
      <c r="I67" t="str">
        <f t="shared" si="0"/>
        <v/>
      </c>
      <c r="J67" t="str">
        <f t="shared" si="1"/>
        <v/>
      </c>
      <c r="K67" t="str">
        <f t="shared" si="2"/>
        <v/>
      </c>
      <c r="M67" s="8" t="str">
        <f t="shared" si="3"/>
        <v/>
      </c>
    </row>
    <row r="68" spans="9:13">
      <c r="I68" t="str">
        <f t="shared" si="0"/>
        <v/>
      </c>
      <c r="J68" t="str">
        <f t="shared" si="1"/>
        <v/>
      </c>
      <c r="K68" t="str">
        <f t="shared" si="2"/>
        <v/>
      </c>
      <c r="M68" s="8" t="str">
        <f t="shared" si="3"/>
        <v/>
      </c>
    </row>
    <row r="69" spans="9:13">
      <c r="I69" t="str">
        <f t="shared" si="0"/>
        <v/>
      </c>
      <c r="J69" t="str">
        <f t="shared" si="1"/>
        <v/>
      </c>
      <c r="K69" t="str">
        <f t="shared" si="2"/>
        <v/>
      </c>
      <c r="M69" s="8" t="str">
        <f t="shared" si="3"/>
        <v/>
      </c>
    </row>
    <row r="70" spans="9:13">
      <c r="I70" t="str">
        <f t="shared" si="0"/>
        <v/>
      </c>
      <c r="J70" t="str">
        <f t="shared" si="1"/>
        <v/>
      </c>
      <c r="K70" t="str">
        <f t="shared" si="2"/>
        <v/>
      </c>
      <c r="M70" s="8" t="str">
        <f t="shared" si="3"/>
        <v/>
      </c>
    </row>
    <row r="71" spans="9:13">
      <c r="I71" t="str">
        <f t="shared" ref="I71:I134" si="4">IF(OR(ISBLANK(G71),ISBLANK(H71)),IF(OR(F71="ALI",F71="AIE"),"B",IF(ISBLANK(F71),"","M")),IF(F71="EE",IF(H71&gt;=3,IF(G71&gt;=5,"A","M"),IF(H71=2,IF(G71&gt;=16,"A",IF(G71&lt;=4,"B","M")),IF(G71&lt;=15,"B","M"))),IF(OR(F71="SE",F71="CE"),IF(H71&gt;=4,IF(G71&gt;=6,"A","M"),IF(H71&gt;=2,IF(G71&gt;=20,"A",IF(G71&lt;=5,"B","M")),IF(G71&lt;=19,"B","M"))),IF(OR(F71="ALI",F71="AIE"),IF(H71&gt;=6,IF(G71&gt;=20,"A","M"),IF(H71&gt;=2,IF(G71&gt;=51,"A",IF(G71&lt;=19,"B","M")),IF(G71&lt;=50,"B","M")))))))</f>
        <v/>
      </c>
      <c r="J71" t="str">
        <f t="shared" ref="J71:J134" si="5">IF($I71="B","Baixa",IF($I71="M","Média",IF($I71="","","Alta")))</f>
        <v/>
      </c>
      <c r="K71" t="str">
        <f t="shared" ref="K71:K134" si="6">IF(ISBLANK(F71),"",IF(F71="ALI",IF(I71="B",7,IF(I71="M",10,15)),IF(F71="AIE",IF(I71="B",5,IF(I71="M",7,10)),IF(F71="SE",IF(I71="B",4,IF(I71="M",5,7)),IF(OR(F71="EE",F71="CE"),IF(I71="B",3,IF(I71="M",4,6)))))))</f>
        <v/>
      </c>
      <c r="M71" s="8" t="str">
        <f t="shared" si="3"/>
        <v/>
      </c>
    </row>
    <row r="72" spans="9:13">
      <c r="I72" t="str">
        <f t="shared" si="4"/>
        <v/>
      </c>
      <c r="J72" t="str">
        <f t="shared" si="5"/>
        <v/>
      </c>
      <c r="K72" t="str">
        <f t="shared" si="6"/>
        <v/>
      </c>
      <c r="M72" s="8" t="str">
        <f t="shared" ref="M72:M135" si="7">IF(OR(E72="",E72="Refinamento"),"",K72*L72)</f>
        <v/>
      </c>
    </row>
    <row r="73" spans="9:13">
      <c r="I73" t="str">
        <f t="shared" si="4"/>
        <v/>
      </c>
      <c r="J73" t="str">
        <f t="shared" si="5"/>
        <v/>
      </c>
      <c r="K73" t="str">
        <f t="shared" si="6"/>
        <v/>
      </c>
      <c r="M73" s="8" t="str">
        <f t="shared" si="7"/>
        <v/>
      </c>
    </row>
    <row r="74" spans="9:13">
      <c r="I74" t="str">
        <f t="shared" si="4"/>
        <v/>
      </c>
      <c r="J74" t="str">
        <f t="shared" si="5"/>
        <v/>
      </c>
      <c r="K74" t="str">
        <f t="shared" si="6"/>
        <v/>
      </c>
      <c r="M74" s="8" t="str">
        <f t="shared" si="7"/>
        <v/>
      </c>
    </row>
    <row r="75" spans="9:13">
      <c r="I75" t="str">
        <f t="shared" si="4"/>
        <v/>
      </c>
      <c r="J75" t="str">
        <f t="shared" si="5"/>
        <v/>
      </c>
      <c r="K75" t="str">
        <f t="shared" si="6"/>
        <v/>
      </c>
      <c r="M75" s="8" t="str">
        <f t="shared" si="7"/>
        <v/>
      </c>
    </row>
    <row r="76" spans="9:13">
      <c r="I76" t="str">
        <f t="shared" si="4"/>
        <v/>
      </c>
      <c r="J76" t="str">
        <f t="shared" si="5"/>
        <v/>
      </c>
      <c r="K76" t="str">
        <f t="shared" si="6"/>
        <v/>
      </c>
      <c r="M76" s="8" t="str">
        <f t="shared" si="7"/>
        <v/>
      </c>
    </row>
    <row r="77" spans="9:13">
      <c r="I77" t="str">
        <f t="shared" si="4"/>
        <v/>
      </c>
      <c r="J77" t="str">
        <f t="shared" si="5"/>
        <v/>
      </c>
      <c r="K77" t="str">
        <f t="shared" si="6"/>
        <v/>
      </c>
      <c r="M77" s="8" t="str">
        <f t="shared" si="7"/>
        <v/>
      </c>
    </row>
    <row r="78" spans="9:13">
      <c r="I78" t="str">
        <f t="shared" si="4"/>
        <v/>
      </c>
      <c r="J78" t="str">
        <f t="shared" si="5"/>
        <v/>
      </c>
      <c r="K78" t="str">
        <f t="shared" si="6"/>
        <v/>
      </c>
      <c r="M78" s="8" t="str">
        <f t="shared" si="7"/>
        <v/>
      </c>
    </row>
    <row r="79" spans="9:13">
      <c r="I79" t="str">
        <f t="shared" si="4"/>
        <v/>
      </c>
      <c r="J79" t="str">
        <f t="shared" si="5"/>
        <v/>
      </c>
      <c r="K79" t="str">
        <f t="shared" si="6"/>
        <v/>
      </c>
      <c r="M79" s="8" t="str">
        <f t="shared" si="7"/>
        <v/>
      </c>
    </row>
    <row r="80" spans="9:13">
      <c r="I80" t="str">
        <f t="shared" si="4"/>
        <v/>
      </c>
      <c r="J80" t="str">
        <f t="shared" si="5"/>
        <v/>
      </c>
      <c r="K80" t="str">
        <f t="shared" si="6"/>
        <v/>
      </c>
      <c r="M80" s="8" t="str">
        <f t="shared" si="7"/>
        <v/>
      </c>
    </row>
    <row r="81" spans="9:13">
      <c r="I81" t="str">
        <f t="shared" si="4"/>
        <v/>
      </c>
      <c r="J81" t="str">
        <f t="shared" si="5"/>
        <v/>
      </c>
      <c r="K81" t="str">
        <f t="shared" si="6"/>
        <v/>
      </c>
      <c r="M81" s="8" t="str">
        <f t="shared" si="7"/>
        <v/>
      </c>
    </row>
    <row r="82" spans="9:13">
      <c r="I82" t="str">
        <f t="shared" si="4"/>
        <v/>
      </c>
      <c r="J82" t="str">
        <f t="shared" si="5"/>
        <v/>
      </c>
      <c r="K82" t="str">
        <f t="shared" si="6"/>
        <v/>
      </c>
      <c r="M82" s="8" t="str">
        <f t="shared" si="7"/>
        <v/>
      </c>
    </row>
    <row r="83" spans="9:13">
      <c r="I83" t="str">
        <f t="shared" si="4"/>
        <v/>
      </c>
      <c r="J83" t="str">
        <f t="shared" si="5"/>
        <v/>
      </c>
      <c r="K83" t="str">
        <f t="shared" si="6"/>
        <v/>
      </c>
      <c r="M83" s="8" t="str">
        <f t="shared" si="7"/>
        <v/>
      </c>
    </row>
    <row r="84" spans="9:13">
      <c r="I84" t="str">
        <f t="shared" si="4"/>
        <v/>
      </c>
      <c r="J84" t="str">
        <f t="shared" si="5"/>
        <v/>
      </c>
      <c r="K84" t="str">
        <f t="shared" si="6"/>
        <v/>
      </c>
      <c r="M84" s="8" t="str">
        <f t="shared" si="7"/>
        <v/>
      </c>
    </row>
    <row r="85" spans="9:13">
      <c r="I85" t="str">
        <f t="shared" si="4"/>
        <v/>
      </c>
      <c r="J85" t="str">
        <f t="shared" si="5"/>
        <v/>
      </c>
      <c r="K85" t="str">
        <f t="shared" si="6"/>
        <v/>
      </c>
      <c r="M85" s="8" t="str">
        <f t="shared" si="7"/>
        <v/>
      </c>
    </row>
    <row r="86" spans="9:13">
      <c r="I86" t="str">
        <f t="shared" si="4"/>
        <v/>
      </c>
      <c r="J86" t="str">
        <f t="shared" si="5"/>
        <v/>
      </c>
      <c r="K86" t="str">
        <f t="shared" si="6"/>
        <v/>
      </c>
      <c r="M86" s="8" t="str">
        <f t="shared" si="7"/>
        <v/>
      </c>
    </row>
    <row r="87" spans="9:13">
      <c r="I87" t="str">
        <f t="shared" si="4"/>
        <v/>
      </c>
      <c r="J87" t="str">
        <f t="shared" si="5"/>
        <v/>
      </c>
      <c r="K87" t="str">
        <f t="shared" si="6"/>
        <v/>
      </c>
      <c r="M87" s="8" t="str">
        <f t="shared" si="7"/>
        <v/>
      </c>
    </row>
    <row r="88" spans="9:13">
      <c r="I88" t="str">
        <f t="shared" si="4"/>
        <v/>
      </c>
      <c r="J88" t="str">
        <f t="shared" si="5"/>
        <v/>
      </c>
      <c r="K88" t="str">
        <f t="shared" si="6"/>
        <v/>
      </c>
      <c r="M88" s="8" t="str">
        <f t="shared" si="7"/>
        <v/>
      </c>
    </row>
    <row r="89" spans="9:13">
      <c r="I89" t="str">
        <f t="shared" si="4"/>
        <v/>
      </c>
      <c r="J89" t="str">
        <f t="shared" si="5"/>
        <v/>
      </c>
      <c r="K89" t="str">
        <f t="shared" si="6"/>
        <v/>
      </c>
      <c r="M89" s="8" t="str">
        <f t="shared" si="7"/>
        <v/>
      </c>
    </row>
    <row r="90" spans="9:13">
      <c r="I90" t="str">
        <f t="shared" si="4"/>
        <v/>
      </c>
      <c r="J90" t="str">
        <f t="shared" si="5"/>
        <v/>
      </c>
      <c r="K90" t="str">
        <f t="shared" si="6"/>
        <v/>
      </c>
      <c r="M90" s="8" t="str">
        <f t="shared" si="7"/>
        <v/>
      </c>
    </row>
    <row r="91" spans="9:13">
      <c r="I91" t="str">
        <f t="shared" si="4"/>
        <v/>
      </c>
      <c r="J91" t="str">
        <f t="shared" si="5"/>
        <v/>
      </c>
      <c r="K91" t="str">
        <f t="shared" si="6"/>
        <v/>
      </c>
      <c r="M91" s="8" t="str">
        <f t="shared" si="7"/>
        <v/>
      </c>
    </row>
    <row r="92" spans="9:13">
      <c r="I92" t="str">
        <f t="shared" si="4"/>
        <v/>
      </c>
      <c r="J92" t="str">
        <f t="shared" si="5"/>
        <v/>
      </c>
      <c r="K92" t="str">
        <f t="shared" si="6"/>
        <v/>
      </c>
      <c r="M92" s="8" t="str">
        <f t="shared" si="7"/>
        <v/>
      </c>
    </row>
    <row r="93" spans="9:13">
      <c r="I93" t="str">
        <f t="shared" si="4"/>
        <v/>
      </c>
      <c r="J93" t="str">
        <f t="shared" si="5"/>
        <v/>
      </c>
      <c r="K93" t="str">
        <f t="shared" si="6"/>
        <v/>
      </c>
      <c r="M93" s="8" t="str">
        <f t="shared" si="7"/>
        <v/>
      </c>
    </row>
    <row r="94" spans="9:13">
      <c r="I94" t="str">
        <f t="shared" si="4"/>
        <v/>
      </c>
      <c r="J94" t="str">
        <f t="shared" si="5"/>
        <v/>
      </c>
      <c r="K94" t="str">
        <f t="shared" si="6"/>
        <v/>
      </c>
      <c r="M94" s="8" t="str">
        <f t="shared" si="7"/>
        <v/>
      </c>
    </row>
    <row r="95" spans="9:13">
      <c r="I95" t="str">
        <f t="shared" si="4"/>
        <v/>
      </c>
      <c r="J95" t="str">
        <f t="shared" si="5"/>
        <v/>
      </c>
      <c r="K95" t="str">
        <f t="shared" si="6"/>
        <v/>
      </c>
      <c r="M95" s="8" t="str">
        <f t="shared" si="7"/>
        <v/>
      </c>
    </row>
    <row r="96" spans="9:13">
      <c r="I96" t="str">
        <f t="shared" si="4"/>
        <v/>
      </c>
      <c r="J96" t="str">
        <f t="shared" si="5"/>
        <v/>
      </c>
      <c r="K96" t="str">
        <f t="shared" si="6"/>
        <v/>
      </c>
      <c r="M96" s="8" t="str">
        <f t="shared" si="7"/>
        <v/>
      </c>
    </row>
    <row r="97" spans="9:13">
      <c r="I97" t="str">
        <f t="shared" si="4"/>
        <v/>
      </c>
      <c r="J97" t="str">
        <f t="shared" si="5"/>
        <v/>
      </c>
      <c r="K97" t="str">
        <f t="shared" si="6"/>
        <v/>
      </c>
      <c r="M97" s="8" t="str">
        <f t="shared" si="7"/>
        <v/>
      </c>
    </row>
    <row r="98" spans="9:13">
      <c r="I98" t="str">
        <f t="shared" si="4"/>
        <v/>
      </c>
      <c r="J98" t="str">
        <f t="shared" si="5"/>
        <v/>
      </c>
      <c r="K98" t="str">
        <f t="shared" si="6"/>
        <v/>
      </c>
      <c r="M98" s="8" t="str">
        <f t="shared" si="7"/>
        <v/>
      </c>
    </row>
    <row r="99" spans="9:13">
      <c r="I99" t="str">
        <f t="shared" si="4"/>
        <v/>
      </c>
      <c r="J99" t="str">
        <f t="shared" si="5"/>
        <v/>
      </c>
      <c r="K99" t="str">
        <f t="shared" si="6"/>
        <v/>
      </c>
      <c r="M99" s="8" t="str">
        <f t="shared" si="7"/>
        <v/>
      </c>
    </row>
    <row r="100" spans="9:13">
      <c r="I100" t="str">
        <f t="shared" si="4"/>
        <v/>
      </c>
      <c r="J100" t="str">
        <f t="shared" si="5"/>
        <v/>
      </c>
      <c r="K100" t="str">
        <f t="shared" si="6"/>
        <v/>
      </c>
      <c r="M100" s="8" t="str">
        <f t="shared" si="7"/>
        <v/>
      </c>
    </row>
    <row r="101" spans="9:13">
      <c r="I101" t="str">
        <f t="shared" si="4"/>
        <v/>
      </c>
      <c r="J101" t="str">
        <f t="shared" si="5"/>
        <v/>
      </c>
      <c r="K101" t="str">
        <f t="shared" si="6"/>
        <v/>
      </c>
      <c r="M101" s="8" t="str">
        <f t="shared" si="7"/>
        <v/>
      </c>
    </row>
    <row r="102" spans="9:13">
      <c r="I102" t="str">
        <f t="shared" si="4"/>
        <v/>
      </c>
      <c r="J102" t="str">
        <f t="shared" si="5"/>
        <v/>
      </c>
      <c r="K102" t="str">
        <f t="shared" si="6"/>
        <v/>
      </c>
      <c r="M102" s="8" t="str">
        <f t="shared" si="7"/>
        <v/>
      </c>
    </row>
    <row r="103" spans="9:13">
      <c r="I103" t="str">
        <f t="shared" si="4"/>
        <v/>
      </c>
      <c r="J103" t="str">
        <f t="shared" si="5"/>
        <v/>
      </c>
      <c r="K103" t="str">
        <f t="shared" si="6"/>
        <v/>
      </c>
      <c r="M103" s="8" t="str">
        <f t="shared" si="7"/>
        <v/>
      </c>
    </row>
    <row r="104" spans="9:13">
      <c r="I104" t="str">
        <f t="shared" si="4"/>
        <v/>
      </c>
      <c r="J104" t="str">
        <f t="shared" si="5"/>
        <v/>
      </c>
      <c r="K104" t="str">
        <f t="shared" si="6"/>
        <v/>
      </c>
      <c r="M104" s="8" t="str">
        <f t="shared" si="7"/>
        <v/>
      </c>
    </row>
    <row r="105" spans="9:13">
      <c r="I105" t="str">
        <f t="shared" si="4"/>
        <v/>
      </c>
      <c r="J105" t="str">
        <f t="shared" si="5"/>
        <v/>
      </c>
      <c r="K105" t="str">
        <f t="shared" si="6"/>
        <v/>
      </c>
      <c r="M105" s="8" t="str">
        <f t="shared" si="7"/>
        <v/>
      </c>
    </row>
    <row r="106" spans="9:13">
      <c r="I106" t="str">
        <f t="shared" si="4"/>
        <v/>
      </c>
      <c r="J106" t="str">
        <f t="shared" si="5"/>
        <v/>
      </c>
      <c r="K106" t="str">
        <f t="shared" si="6"/>
        <v/>
      </c>
      <c r="M106" s="8" t="str">
        <f t="shared" si="7"/>
        <v/>
      </c>
    </row>
    <row r="107" spans="9:13">
      <c r="I107" t="str">
        <f t="shared" si="4"/>
        <v/>
      </c>
      <c r="J107" t="str">
        <f t="shared" si="5"/>
        <v/>
      </c>
      <c r="K107" t="str">
        <f t="shared" si="6"/>
        <v/>
      </c>
      <c r="M107" s="8" t="str">
        <f t="shared" si="7"/>
        <v/>
      </c>
    </row>
    <row r="108" spans="9:13">
      <c r="I108" t="str">
        <f t="shared" si="4"/>
        <v/>
      </c>
      <c r="J108" t="str">
        <f t="shared" si="5"/>
        <v/>
      </c>
      <c r="K108" t="str">
        <f t="shared" si="6"/>
        <v/>
      </c>
      <c r="M108" s="8" t="str">
        <f t="shared" si="7"/>
        <v/>
      </c>
    </row>
    <row r="109" spans="9:13">
      <c r="I109" t="str">
        <f t="shared" si="4"/>
        <v/>
      </c>
      <c r="J109" t="str">
        <f t="shared" si="5"/>
        <v/>
      </c>
      <c r="K109" t="str">
        <f t="shared" si="6"/>
        <v/>
      </c>
      <c r="M109" s="8" t="str">
        <f t="shared" si="7"/>
        <v/>
      </c>
    </row>
    <row r="110" spans="9:13">
      <c r="I110" t="str">
        <f t="shared" si="4"/>
        <v/>
      </c>
      <c r="J110" t="str">
        <f t="shared" si="5"/>
        <v/>
      </c>
      <c r="K110" t="str">
        <f t="shared" si="6"/>
        <v/>
      </c>
      <c r="M110" s="8" t="str">
        <f t="shared" si="7"/>
        <v/>
      </c>
    </row>
    <row r="111" spans="9:13">
      <c r="I111" t="str">
        <f t="shared" si="4"/>
        <v/>
      </c>
      <c r="J111" t="str">
        <f t="shared" si="5"/>
        <v/>
      </c>
      <c r="K111" t="str">
        <f t="shared" si="6"/>
        <v/>
      </c>
      <c r="M111" s="8" t="str">
        <f t="shared" si="7"/>
        <v/>
      </c>
    </row>
    <row r="112" spans="9:13">
      <c r="I112" t="str">
        <f t="shared" si="4"/>
        <v/>
      </c>
      <c r="J112" t="str">
        <f t="shared" si="5"/>
        <v/>
      </c>
      <c r="K112" t="str">
        <f t="shared" si="6"/>
        <v/>
      </c>
      <c r="M112" s="8" t="str">
        <f t="shared" si="7"/>
        <v/>
      </c>
    </row>
    <row r="113" spans="9:13">
      <c r="I113" t="str">
        <f t="shared" si="4"/>
        <v/>
      </c>
      <c r="J113" t="str">
        <f t="shared" si="5"/>
        <v/>
      </c>
      <c r="K113" t="str">
        <f t="shared" si="6"/>
        <v/>
      </c>
      <c r="M113" s="8" t="str">
        <f t="shared" si="7"/>
        <v/>
      </c>
    </row>
    <row r="114" spans="9:13">
      <c r="I114" t="str">
        <f t="shared" si="4"/>
        <v/>
      </c>
      <c r="J114" t="str">
        <f t="shared" si="5"/>
        <v/>
      </c>
      <c r="K114" t="str">
        <f t="shared" si="6"/>
        <v/>
      </c>
      <c r="M114" s="8" t="str">
        <f t="shared" si="7"/>
        <v/>
      </c>
    </row>
    <row r="115" spans="9:13">
      <c r="I115" t="str">
        <f t="shared" si="4"/>
        <v/>
      </c>
      <c r="J115" t="str">
        <f t="shared" si="5"/>
        <v/>
      </c>
      <c r="K115" t="str">
        <f t="shared" si="6"/>
        <v/>
      </c>
      <c r="M115" s="8" t="str">
        <f t="shared" si="7"/>
        <v/>
      </c>
    </row>
    <row r="116" spans="9:13">
      <c r="I116" t="str">
        <f t="shared" si="4"/>
        <v/>
      </c>
      <c r="J116" t="str">
        <f t="shared" si="5"/>
        <v/>
      </c>
      <c r="K116" t="str">
        <f t="shared" si="6"/>
        <v/>
      </c>
      <c r="M116" s="8" t="str">
        <f t="shared" si="7"/>
        <v/>
      </c>
    </row>
    <row r="117" spans="9:13">
      <c r="I117" t="str">
        <f t="shared" si="4"/>
        <v/>
      </c>
      <c r="J117" t="str">
        <f t="shared" si="5"/>
        <v/>
      </c>
      <c r="K117" t="str">
        <f t="shared" si="6"/>
        <v/>
      </c>
      <c r="M117" s="8" t="str">
        <f t="shared" si="7"/>
        <v/>
      </c>
    </row>
    <row r="118" spans="9:13">
      <c r="I118" t="str">
        <f t="shared" si="4"/>
        <v/>
      </c>
      <c r="J118" t="str">
        <f t="shared" si="5"/>
        <v/>
      </c>
      <c r="K118" t="str">
        <f t="shared" si="6"/>
        <v/>
      </c>
      <c r="M118" s="8" t="str">
        <f t="shared" si="7"/>
        <v/>
      </c>
    </row>
    <row r="119" spans="9:13">
      <c r="I119" t="str">
        <f t="shared" si="4"/>
        <v/>
      </c>
      <c r="J119" t="str">
        <f t="shared" si="5"/>
        <v/>
      </c>
      <c r="K119" t="str">
        <f t="shared" si="6"/>
        <v/>
      </c>
      <c r="M119" s="8" t="str">
        <f t="shared" si="7"/>
        <v/>
      </c>
    </row>
    <row r="120" spans="9:13">
      <c r="I120" t="str">
        <f t="shared" si="4"/>
        <v/>
      </c>
      <c r="J120" t="str">
        <f t="shared" si="5"/>
        <v/>
      </c>
      <c r="K120" t="str">
        <f t="shared" si="6"/>
        <v/>
      </c>
      <c r="M120" s="8" t="str">
        <f t="shared" si="7"/>
        <v/>
      </c>
    </row>
    <row r="121" spans="9:13">
      <c r="I121" t="str">
        <f t="shared" si="4"/>
        <v/>
      </c>
      <c r="J121" t="str">
        <f t="shared" si="5"/>
        <v/>
      </c>
      <c r="K121" t="str">
        <f t="shared" si="6"/>
        <v/>
      </c>
      <c r="M121" s="8" t="str">
        <f t="shared" si="7"/>
        <v/>
      </c>
    </row>
    <row r="122" spans="9:13">
      <c r="I122" t="str">
        <f t="shared" si="4"/>
        <v/>
      </c>
      <c r="J122" t="str">
        <f t="shared" si="5"/>
        <v/>
      </c>
      <c r="K122" t="str">
        <f t="shared" si="6"/>
        <v/>
      </c>
      <c r="M122" s="8" t="str">
        <f t="shared" si="7"/>
        <v/>
      </c>
    </row>
    <row r="123" spans="9:13">
      <c r="I123" t="str">
        <f t="shared" si="4"/>
        <v/>
      </c>
      <c r="J123" t="str">
        <f t="shared" si="5"/>
        <v/>
      </c>
      <c r="K123" t="str">
        <f t="shared" si="6"/>
        <v/>
      </c>
      <c r="M123" s="8" t="str">
        <f t="shared" si="7"/>
        <v/>
      </c>
    </row>
    <row r="124" spans="9:13">
      <c r="I124" t="str">
        <f t="shared" si="4"/>
        <v/>
      </c>
      <c r="J124" t="str">
        <f t="shared" si="5"/>
        <v/>
      </c>
      <c r="K124" t="str">
        <f t="shared" si="6"/>
        <v/>
      </c>
      <c r="M124" s="8" t="str">
        <f t="shared" si="7"/>
        <v/>
      </c>
    </row>
    <row r="125" spans="9:13">
      <c r="I125" t="str">
        <f t="shared" si="4"/>
        <v/>
      </c>
      <c r="J125" t="str">
        <f t="shared" si="5"/>
        <v/>
      </c>
      <c r="K125" t="str">
        <f t="shared" si="6"/>
        <v/>
      </c>
      <c r="M125" s="8" t="str">
        <f t="shared" si="7"/>
        <v/>
      </c>
    </row>
    <row r="126" spans="9:13">
      <c r="I126" t="str">
        <f t="shared" si="4"/>
        <v/>
      </c>
      <c r="J126" t="str">
        <f t="shared" si="5"/>
        <v/>
      </c>
      <c r="K126" t="str">
        <f t="shared" si="6"/>
        <v/>
      </c>
      <c r="M126" s="8" t="str">
        <f t="shared" si="7"/>
        <v/>
      </c>
    </row>
    <row r="127" spans="9:13">
      <c r="I127" t="str">
        <f t="shared" si="4"/>
        <v/>
      </c>
      <c r="J127" t="str">
        <f t="shared" si="5"/>
        <v/>
      </c>
      <c r="K127" t="str">
        <f t="shared" si="6"/>
        <v/>
      </c>
      <c r="M127" s="8" t="str">
        <f t="shared" si="7"/>
        <v/>
      </c>
    </row>
    <row r="128" spans="9:13">
      <c r="I128" t="str">
        <f t="shared" si="4"/>
        <v/>
      </c>
      <c r="J128" t="str">
        <f t="shared" si="5"/>
        <v/>
      </c>
      <c r="K128" t="str">
        <f t="shared" si="6"/>
        <v/>
      </c>
      <c r="M128" s="8" t="str">
        <f t="shared" si="7"/>
        <v/>
      </c>
    </row>
    <row r="129" spans="9:13">
      <c r="I129" t="str">
        <f t="shared" si="4"/>
        <v/>
      </c>
      <c r="J129" t="str">
        <f t="shared" si="5"/>
        <v/>
      </c>
      <c r="K129" t="str">
        <f t="shared" si="6"/>
        <v/>
      </c>
      <c r="M129" s="8" t="str">
        <f t="shared" si="7"/>
        <v/>
      </c>
    </row>
    <row r="130" spans="9:13">
      <c r="I130" t="str">
        <f t="shared" si="4"/>
        <v/>
      </c>
      <c r="J130" t="str">
        <f t="shared" si="5"/>
        <v/>
      </c>
      <c r="K130" t="str">
        <f t="shared" si="6"/>
        <v/>
      </c>
      <c r="M130" s="8" t="str">
        <f t="shared" si="7"/>
        <v/>
      </c>
    </row>
    <row r="131" spans="9:13">
      <c r="I131" t="str">
        <f t="shared" si="4"/>
        <v/>
      </c>
      <c r="J131" t="str">
        <f t="shared" si="5"/>
        <v/>
      </c>
      <c r="K131" t="str">
        <f t="shared" si="6"/>
        <v/>
      </c>
      <c r="M131" s="8" t="str">
        <f t="shared" si="7"/>
        <v/>
      </c>
    </row>
    <row r="132" spans="9:13">
      <c r="I132" t="str">
        <f t="shared" si="4"/>
        <v/>
      </c>
      <c r="J132" t="str">
        <f t="shared" si="5"/>
        <v/>
      </c>
      <c r="K132" t="str">
        <f t="shared" si="6"/>
        <v/>
      </c>
      <c r="M132" s="8" t="str">
        <f t="shared" si="7"/>
        <v/>
      </c>
    </row>
    <row r="133" spans="9:13">
      <c r="I133" t="str">
        <f t="shared" si="4"/>
        <v/>
      </c>
      <c r="J133" t="str">
        <f t="shared" si="5"/>
        <v/>
      </c>
      <c r="K133" t="str">
        <f t="shared" si="6"/>
        <v/>
      </c>
      <c r="M133" s="8" t="str">
        <f t="shared" si="7"/>
        <v/>
      </c>
    </row>
    <row r="134" spans="9:13">
      <c r="I134" t="str">
        <f t="shared" si="4"/>
        <v/>
      </c>
      <c r="J134" t="str">
        <f t="shared" si="5"/>
        <v/>
      </c>
      <c r="K134" t="str">
        <f t="shared" si="6"/>
        <v/>
      </c>
      <c r="M134" s="8" t="str">
        <f t="shared" si="7"/>
        <v/>
      </c>
    </row>
    <row r="135" spans="9:13">
      <c r="I135" t="str">
        <f t="shared" ref="I135:I198" si="8">IF(OR(ISBLANK(G135),ISBLANK(H135)),IF(OR(F135="ALI",F135="AIE"),"B",IF(ISBLANK(F135),"","M")),IF(F135="EE",IF(H135&gt;=3,IF(G135&gt;=5,"A","M"),IF(H135=2,IF(G135&gt;=16,"A",IF(G135&lt;=4,"B","M")),IF(G135&lt;=15,"B","M"))),IF(OR(F135="SE",F135="CE"),IF(H135&gt;=4,IF(G135&gt;=6,"A","M"),IF(H135&gt;=2,IF(G135&gt;=20,"A",IF(G135&lt;=5,"B","M")),IF(G135&lt;=19,"B","M"))),IF(OR(F135="ALI",F135="AIE"),IF(H135&gt;=6,IF(G135&gt;=20,"A","M"),IF(H135&gt;=2,IF(G135&gt;=51,"A",IF(G135&lt;=19,"B","M")),IF(G135&lt;=50,"B","M")))))))</f>
        <v/>
      </c>
      <c r="J135" t="str">
        <f t="shared" ref="J135:J198" si="9">IF($I135="B","Baixa",IF($I135="M","Média",IF($I135="","","Alta")))</f>
        <v/>
      </c>
      <c r="K135" t="str">
        <f t="shared" ref="K135:K198" si="10">IF(ISBLANK(F135),"",IF(F135="ALI",IF(I135="B",7,IF(I135="M",10,15)),IF(F135="AIE",IF(I135="B",5,IF(I135="M",7,10)),IF(F135="SE",IF(I135="B",4,IF(I135="M",5,7)),IF(OR(F135="EE",F135="CE"),IF(I135="B",3,IF(I135="M",4,6)))))))</f>
        <v/>
      </c>
      <c r="M135" s="8" t="str">
        <f t="shared" si="7"/>
        <v/>
      </c>
    </row>
    <row r="136" spans="9:13">
      <c r="I136" t="str">
        <f t="shared" si="8"/>
        <v/>
      </c>
      <c r="J136" t="str">
        <f t="shared" si="9"/>
        <v/>
      </c>
      <c r="K136" t="str">
        <f t="shared" si="10"/>
        <v/>
      </c>
      <c r="M136" s="8" t="str">
        <f t="shared" ref="M136:M199" si="11">IF(OR(E136="",E136="Refinamento"),"",K136*L136)</f>
        <v/>
      </c>
    </row>
    <row r="137" spans="9:13">
      <c r="I137" t="str">
        <f t="shared" si="8"/>
        <v/>
      </c>
      <c r="J137" t="str">
        <f t="shared" si="9"/>
        <v/>
      </c>
      <c r="K137" t="str">
        <f t="shared" si="10"/>
        <v/>
      </c>
      <c r="M137" s="8" t="str">
        <f t="shared" si="11"/>
        <v/>
      </c>
    </row>
    <row r="138" spans="9:13">
      <c r="I138" t="str">
        <f t="shared" si="8"/>
        <v/>
      </c>
      <c r="J138" t="str">
        <f t="shared" si="9"/>
        <v/>
      </c>
      <c r="K138" t="str">
        <f t="shared" si="10"/>
        <v/>
      </c>
      <c r="M138" s="8" t="str">
        <f t="shared" si="11"/>
        <v/>
      </c>
    </row>
    <row r="139" spans="9:13">
      <c r="I139" t="str">
        <f t="shared" si="8"/>
        <v/>
      </c>
      <c r="J139" t="str">
        <f t="shared" si="9"/>
        <v/>
      </c>
      <c r="K139" t="str">
        <f t="shared" si="10"/>
        <v/>
      </c>
      <c r="M139" s="8" t="str">
        <f t="shared" si="11"/>
        <v/>
      </c>
    </row>
    <row r="140" spans="9:13">
      <c r="I140" t="str">
        <f t="shared" si="8"/>
        <v/>
      </c>
      <c r="J140" t="str">
        <f t="shared" si="9"/>
        <v/>
      </c>
      <c r="K140" t="str">
        <f t="shared" si="10"/>
        <v/>
      </c>
      <c r="M140" s="8" t="str">
        <f t="shared" si="11"/>
        <v/>
      </c>
    </row>
    <row r="141" spans="9:13">
      <c r="I141" t="str">
        <f t="shared" si="8"/>
        <v/>
      </c>
      <c r="J141" t="str">
        <f t="shared" si="9"/>
        <v/>
      </c>
      <c r="K141" t="str">
        <f t="shared" si="10"/>
        <v/>
      </c>
      <c r="M141" s="8" t="str">
        <f t="shared" si="11"/>
        <v/>
      </c>
    </row>
    <row r="142" spans="9:13">
      <c r="I142" t="str">
        <f t="shared" si="8"/>
        <v/>
      </c>
      <c r="J142" t="str">
        <f t="shared" si="9"/>
        <v/>
      </c>
      <c r="K142" t="str">
        <f t="shared" si="10"/>
        <v/>
      </c>
      <c r="M142" s="8" t="str">
        <f t="shared" si="11"/>
        <v/>
      </c>
    </row>
    <row r="143" spans="9:13">
      <c r="I143" t="str">
        <f t="shared" si="8"/>
        <v/>
      </c>
      <c r="J143" t="str">
        <f t="shared" si="9"/>
        <v/>
      </c>
      <c r="K143" t="str">
        <f t="shared" si="10"/>
        <v/>
      </c>
      <c r="M143" s="8" t="str">
        <f t="shared" si="11"/>
        <v/>
      </c>
    </row>
    <row r="144" spans="9:13">
      <c r="I144" t="str">
        <f t="shared" si="8"/>
        <v/>
      </c>
      <c r="J144" t="str">
        <f t="shared" si="9"/>
        <v/>
      </c>
      <c r="K144" t="str">
        <f t="shared" si="10"/>
        <v/>
      </c>
      <c r="M144" s="8" t="str">
        <f t="shared" si="11"/>
        <v/>
      </c>
    </row>
    <row r="145" spans="9:13">
      <c r="I145" t="str">
        <f t="shared" si="8"/>
        <v/>
      </c>
      <c r="J145" t="str">
        <f t="shared" si="9"/>
        <v/>
      </c>
      <c r="K145" t="str">
        <f t="shared" si="10"/>
        <v/>
      </c>
      <c r="M145" s="8" t="str">
        <f t="shared" si="11"/>
        <v/>
      </c>
    </row>
    <row r="146" spans="9:13">
      <c r="I146" t="str">
        <f t="shared" si="8"/>
        <v/>
      </c>
      <c r="J146" t="str">
        <f t="shared" si="9"/>
        <v/>
      </c>
      <c r="K146" t="str">
        <f t="shared" si="10"/>
        <v/>
      </c>
      <c r="M146" s="8" t="str">
        <f t="shared" si="11"/>
        <v/>
      </c>
    </row>
    <row r="147" spans="9:13">
      <c r="I147" t="str">
        <f t="shared" si="8"/>
        <v/>
      </c>
      <c r="J147" t="str">
        <f t="shared" si="9"/>
        <v/>
      </c>
      <c r="K147" t="str">
        <f t="shared" si="10"/>
        <v/>
      </c>
      <c r="M147" s="8" t="str">
        <f t="shared" si="11"/>
        <v/>
      </c>
    </row>
    <row r="148" spans="9:13">
      <c r="I148" t="str">
        <f t="shared" si="8"/>
        <v/>
      </c>
      <c r="J148" t="str">
        <f t="shared" si="9"/>
        <v/>
      </c>
      <c r="K148" t="str">
        <f t="shared" si="10"/>
        <v/>
      </c>
      <c r="M148" s="8" t="str">
        <f t="shared" si="11"/>
        <v/>
      </c>
    </row>
    <row r="149" spans="9:13">
      <c r="I149" t="str">
        <f t="shared" si="8"/>
        <v/>
      </c>
      <c r="J149" t="str">
        <f t="shared" si="9"/>
        <v/>
      </c>
      <c r="K149" t="str">
        <f t="shared" si="10"/>
        <v/>
      </c>
      <c r="M149" s="8" t="str">
        <f t="shared" si="11"/>
        <v/>
      </c>
    </row>
    <row r="150" spans="9:13">
      <c r="I150" t="str">
        <f t="shared" si="8"/>
        <v/>
      </c>
      <c r="J150" t="str">
        <f t="shared" si="9"/>
        <v/>
      </c>
      <c r="K150" t="str">
        <f t="shared" si="10"/>
        <v/>
      </c>
      <c r="M150" s="8" t="str">
        <f t="shared" si="11"/>
        <v/>
      </c>
    </row>
    <row r="151" spans="9:13">
      <c r="I151" t="str">
        <f t="shared" si="8"/>
        <v/>
      </c>
      <c r="J151" t="str">
        <f t="shared" si="9"/>
        <v/>
      </c>
      <c r="K151" t="str">
        <f t="shared" si="10"/>
        <v/>
      </c>
      <c r="M151" s="8" t="str">
        <f t="shared" si="11"/>
        <v/>
      </c>
    </row>
    <row r="152" spans="9:13">
      <c r="I152" t="str">
        <f t="shared" si="8"/>
        <v/>
      </c>
      <c r="J152" t="str">
        <f t="shared" si="9"/>
        <v/>
      </c>
      <c r="K152" t="str">
        <f t="shared" si="10"/>
        <v/>
      </c>
      <c r="M152" s="8" t="str">
        <f t="shared" si="11"/>
        <v/>
      </c>
    </row>
    <row r="153" spans="9:13">
      <c r="I153" t="str">
        <f t="shared" si="8"/>
        <v/>
      </c>
      <c r="J153" t="str">
        <f t="shared" si="9"/>
        <v/>
      </c>
      <c r="K153" t="str">
        <f t="shared" si="10"/>
        <v/>
      </c>
      <c r="M153" s="8" t="str">
        <f t="shared" si="11"/>
        <v/>
      </c>
    </row>
    <row r="154" spans="9:13">
      <c r="I154" t="str">
        <f t="shared" si="8"/>
        <v/>
      </c>
      <c r="J154" t="str">
        <f t="shared" si="9"/>
        <v/>
      </c>
      <c r="K154" t="str">
        <f t="shared" si="10"/>
        <v/>
      </c>
      <c r="M154" s="8" t="str">
        <f t="shared" si="11"/>
        <v/>
      </c>
    </row>
    <row r="155" spans="9:13">
      <c r="I155" t="str">
        <f t="shared" si="8"/>
        <v/>
      </c>
      <c r="J155" t="str">
        <f t="shared" si="9"/>
        <v/>
      </c>
      <c r="K155" t="str">
        <f t="shared" si="10"/>
        <v/>
      </c>
      <c r="M155" s="8" t="str">
        <f t="shared" si="11"/>
        <v/>
      </c>
    </row>
    <row r="156" spans="9:13">
      <c r="I156" t="str">
        <f t="shared" si="8"/>
        <v/>
      </c>
      <c r="J156" t="str">
        <f t="shared" si="9"/>
        <v/>
      </c>
      <c r="K156" t="str">
        <f t="shared" si="10"/>
        <v/>
      </c>
      <c r="M156" s="8" t="str">
        <f t="shared" si="11"/>
        <v/>
      </c>
    </row>
    <row r="157" spans="9:13">
      <c r="I157" t="str">
        <f t="shared" si="8"/>
        <v/>
      </c>
      <c r="J157" t="str">
        <f t="shared" si="9"/>
        <v/>
      </c>
      <c r="K157" t="str">
        <f t="shared" si="10"/>
        <v/>
      </c>
      <c r="M157" s="8" t="str">
        <f t="shared" si="11"/>
        <v/>
      </c>
    </row>
    <row r="158" spans="9:13">
      <c r="I158" t="str">
        <f t="shared" si="8"/>
        <v/>
      </c>
      <c r="J158" t="str">
        <f t="shared" si="9"/>
        <v/>
      </c>
      <c r="K158" t="str">
        <f t="shared" si="10"/>
        <v/>
      </c>
      <c r="M158" s="8" t="str">
        <f t="shared" si="11"/>
        <v/>
      </c>
    </row>
    <row r="159" spans="9:13">
      <c r="I159" t="str">
        <f t="shared" si="8"/>
        <v/>
      </c>
      <c r="J159" t="str">
        <f t="shared" si="9"/>
        <v/>
      </c>
      <c r="K159" t="str">
        <f t="shared" si="10"/>
        <v/>
      </c>
      <c r="M159" s="8" t="str">
        <f t="shared" si="11"/>
        <v/>
      </c>
    </row>
    <row r="160" spans="9:13">
      <c r="I160" t="str">
        <f t="shared" si="8"/>
        <v/>
      </c>
      <c r="J160" t="str">
        <f t="shared" si="9"/>
        <v/>
      </c>
      <c r="K160" t="str">
        <f t="shared" si="10"/>
        <v/>
      </c>
      <c r="M160" s="8" t="str">
        <f t="shared" si="11"/>
        <v/>
      </c>
    </row>
    <row r="161" spans="9:13">
      <c r="I161" t="str">
        <f t="shared" si="8"/>
        <v/>
      </c>
      <c r="J161" t="str">
        <f t="shared" si="9"/>
        <v/>
      </c>
      <c r="K161" t="str">
        <f t="shared" si="10"/>
        <v/>
      </c>
      <c r="M161" s="8" t="str">
        <f t="shared" si="11"/>
        <v/>
      </c>
    </row>
    <row r="162" spans="9:13">
      <c r="I162" t="str">
        <f t="shared" si="8"/>
        <v/>
      </c>
      <c r="J162" t="str">
        <f t="shared" si="9"/>
        <v/>
      </c>
      <c r="K162" t="str">
        <f t="shared" si="10"/>
        <v/>
      </c>
      <c r="M162" s="8" t="str">
        <f t="shared" si="11"/>
        <v/>
      </c>
    </row>
    <row r="163" spans="9:13">
      <c r="I163" t="str">
        <f t="shared" si="8"/>
        <v/>
      </c>
      <c r="J163" t="str">
        <f t="shared" si="9"/>
        <v/>
      </c>
      <c r="K163" t="str">
        <f t="shared" si="10"/>
        <v/>
      </c>
      <c r="M163" s="8" t="str">
        <f t="shared" si="11"/>
        <v/>
      </c>
    </row>
    <row r="164" spans="9:13">
      <c r="I164" t="str">
        <f t="shared" si="8"/>
        <v/>
      </c>
      <c r="J164" t="str">
        <f t="shared" si="9"/>
        <v/>
      </c>
      <c r="K164" t="str">
        <f t="shared" si="10"/>
        <v/>
      </c>
      <c r="M164" s="8" t="str">
        <f t="shared" si="11"/>
        <v/>
      </c>
    </row>
    <row r="165" spans="9:13">
      <c r="I165" t="str">
        <f t="shared" si="8"/>
        <v/>
      </c>
      <c r="J165" t="str">
        <f t="shared" si="9"/>
        <v/>
      </c>
      <c r="K165" t="str">
        <f t="shared" si="10"/>
        <v/>
      </c>
      <c r="M165" s="8" t="str">
        <f t="shared" si="11"/>
        <v/>
      </c>
    </row>
    <row r="166" spans="9:13">
      <c r="I166" t="str">
        <f t="shared" si="8"/>
        <v/>
      </c>
      <c r="J166" t="str">
        <f t="shared" si="9"/>
        <v/>
      </c>
      <c r="K166" t="str">
        <f t="shared" si="10"/>
        <v/>
      </c>
      <c r="M166" s="8" t="str">
        <f t="shared" si="11"/>
        <v/>
      </c>
    </row>
    <row r="167" spans="9:13">
      <c r="I167" t="str">
        <f t="shared" si="8"/>
        <v/>
      </c>
      <c r="J167" t="str">
        <f t="shared" si="9"/>
        <v/>
      </c>
      <c r="K167" t="str">
        <f t="shared" si="10"/>
        <v/>
      </c>
      <c r="M167" s="8" t="str">
        <f t="shared" si="11"/>
        <v/>
      </c>
    </row>
    <row r="168" spans="9:13">
      <c r="I168" t="str">
        <f t="shared" si="8"/>
        <v/>
      </c>
      <c r="J168" t="str">
        <f t="shared" si="9"/>
        <v/>
      </c>
      <c r="K168" t="str">
        <f t="shared" si="10"/>
        <v/>
      </c>
      <c r="M168" s="8" t="str">
        <f t="shared" si="11"/>
        <v/>
      </c>
    </row>
    <row r="169" spans="9:13">
      <c r="I169" t="str">
        <f t="shared" si="8"/>
        <v/>
      </c>
      <c r="J169" t="str">
        <f t="shared" si="9"/>
        <v/>
      </c>
      <c r="K169" t="str">
        <f t="shared" si="10"/>
        <v/>
      </c>
      <c r="M169" s="8" t="str">
        <f t="shared" si="11"/>
        <v/>
      </c>
    </row>
    <row r="170" spans="9:13">
      <c r="I170" t="str">
        <f t="shared" si="8"/>
        <v/>
      </c>
      <c r="J170" t="str">
        <f t="shared" si="9"/>
        <v/>
      </c>
      <c r="K170" t="str">
        <f t="shared" si="10"/>
        <v/>
      </c>
      <c r="M170" s="8" t="str">
        <f t="shared" si="11"/>
        <v/>
      </c>
    </row>
    <row r="171" spans="9:13">
      <c r="I171" t="str">
        <f t="shared" si="8"/>
        <v/>
      </c>
      <c r="J171" t="str">
        <f t="shared" si="9"/>
        <v/>
      </c>
      <c r="K171" t="str">
        <f t="shared" si="10"/>
        <v/>
      </c>
      <c r="M171" s="8" t="str">
        <f t="shared" si="11"/>
        <v/>
      </c>
    </row>
    <row r="172" spans="9:13">
      <c r="I172" t="str">
        <f t="shared" si="8"/>
        <v/>
      </c>
      <c r="J172" t="str">
        <f t="shared" si="9"/>
        <v/>
      </c>
      <c r="K172" t="str">
        <f t="shared" si="10"/>
        <v/>
      </c>
      <c r="M172" s="8" t="str">
        <f t="shared" si="11"/>
        <v/>
      </c>
    </row>
    <row r="173" spans="9:13">
      <c r="I173" t="str">
        <f t="shared" si="8"/>
        <v/>
      </c>
      <c r="J173" t="str">
        <f t="shared" si="9"/>
        <v/>
      </c>
      <c r="K173" t="str">
        <f t="shared" si="10"/>
        <v/>
      </c>
      <c r="M173" s="8" t="str">
        <f t="shared" si="11"/>
        <v/>
      </c>
    </row>
    <row r="174" spans="9:13">
      <c r="I174" t="str">
        <f t="shared" si="8"/>
        <v/>
      </c>
      <c r="J174" t="str">
        <f t="shared" si="9"/>
        <v/>
      </c>
      <c r="K174" t="str">
        <f t="shared" si="10"/>
        <v/>
      </c>
      <c r="M174" s="8" t="str">
        <f t="shared" si="11"/>
        <v/>
      </c>
    </row>
    <row r="175" spans="9:13">
      <c r="I175" t="str">
        <f t="shared" si="8"/>
        <v/>
      </c>
      <c r="J175" t="str">
        <f t="shared" si="9"/>
        <v/>
      </c>
      <c r="K175" t="str">
        <f t="shared" si="10"/>
        <v/>
      </c>
      <c r="M175" s="8" t="str">
        <f t="shared" si="11"/>
        <v/>
      </c>
    </row>
    <row r="176" spans="9:13">
      <c r="I176" t="str">
        <f t="shared" si="8"/>
        <v/>
      </c>
      <c r="J176" t="str">
        <f t="shared" si="9"/>
        <v/>
      </c>
      <c r="K176" t="str">
        <f t="shared" si="10"/>
        <v/>
      </c>
      <c r="M176" s="8" t="str">
        <f t="shared" si="11"/>
        <v/>
      </c>
    </row>
    <row r="177" spans="9:13">
      <c r="I177" t="str">
        <f t="shared" si="8"/>
        <v/>
      </c>
      <c r="J177" t="str">
        <f t="shared" si="9"/>
        <v/>
      </c>
      <c r="K177" t="str">
        <f t="shared" si="10"/>
        <v/>
      </c>
      <c r="M177" s="8" t="str">
        <f t="shared" si="11"/>
        <v/>
      </c>
    </row>
    <row r="178" spans="9:13">
      <c r="I178" t="str">
        <f t="shared" si="8"/>
        <v/>
      </c>
      <c r="J178" t="str">
        <f t="shared" si="9"/>
        <v/>
      </c>
      <c r="K178" t="str">
        <f t="shared" si="10"/>
        <v/>
      </c>
      <c r="M178" s="8" t="str">
        <f t="shared" si="11"/>
        <v/>
      </c>
    </row>
    <row r="179" spans="9:13">
      <c r="I179" t="str">
        <f t="shared" si="8"/>
        <v/>
      </c>
      <c r="J179" t="str">
        <f t="shared" si="9"/>
        <v/>
      </c>
      <c r="K179" t="str">
        <f t="shared" si="10"/>
        <v/>
      </c>
      <c r="M179" s="8" t="str">
        <f t="shared" si="11"/>
        <v/>
      </c>
    </row>
    <row r="180" spans="9:13">
      <c r="I180" t="str">
        <f t="shared" si="8"/>
        <v/>
      </c>
      <c r="J180" t="str">
        <f t="shared" si="9"/>
        <v/>
      </c>
      <c r="K180" t="str">
        <f t="shared" si="10"/>
        <v/>
      </c>
      <c r="M180" s="8" t="str">
        <f t="shared" si="11"/>
        <v/>
      </c>
    </row>
    <row r="181" spans="9:13">
      <c r="I181" t="str">
        <f t="shared" si="8"/>
        <v/>
      </c>
      <c r="J181" t="str">
        <f t="shared" si="9"/>
        <v/>
      </c>
      <c r="K181" t="str">
        <f t="shared" si="10"/>
        <v/>
      </c>
      <c r="M181" s="8" t="str">
        <f t="shared" si="11"/>
        <v/>
      </c>
    </row>
    <row r="182" spans="9:13">
      <c r="I182" t="str">
        <f t="shared" si="8"/>
        <v/>
      </c>
      <c r="J182" t="str">
        <f t="shared" si="9"/>
        <v/>
      </c>
      <c r="K182" t="str">
        <f t="shared" si="10"/>
        <v/>
      </c>
      <c r="M182" s="8" t="str">
        <f t="shared" si="11"/>
        <v/>
      </c>
    </row>
    <row r="183" spans="9:13">
      <c r="I183" t="str">
        <f t="shared" si="8"/>
        <v/>
      </c>
      <c r="J183" t="str">
        <f t="shared" si="9"/>
        <v/>
      </c>
      <c r="K183" t="str">
        <f t="shared" si="10"/>
        <v/>
      </c>
      <c r="M183" s="8" t="str">
        <f t="shared" si="11"/>
        <v/>
      </c>
    </row>
    <row r="184" spans="9:13">
      <c r="I184" t="str">
        <f t="shared" si="8"/>
        <v/>
      </c>
      <c r="J184" t="str">
        <f t="shared" si="9"/>
        <v/>
      </c>
      <c r="K184" t="str">
        <f t="shared" si="10"/>
        <v/>
      </c>
      <c r="M184" s="8" t="str">
        <f t="shared" si="11"/>
        <v/>
      </c>
    </row>
    <row r="185" spans="9:13">
      <c r="I185" t="str">
        <f t="shared" si="8"/>
        <v/>
      </c>
      <c r="J185" t="str">
        <f t="shared" si="9"/>
        <v/>
      </c>
      <c r="K185" t="str">
        <f t="shared" si="10"/>
        <v/>
      </c>
      <c r="M185" s="8" t="str">
        <f t="shared" si="11"/>
        <v/>
      </c>
    </row>
    <row r="186" spans="9:13">
      <c r="I186" t="str">
        <f t="shared" si="8"/>
        <v/>
      </c>
      <c r="J186" t="str">
        <f t="shared" si="9"/>
        <v/>
      </c>
      <c r="K186" t="str">
        <f t="shared" si="10"/>
        <v/>
      </c>
      <c r="M186" s="8" t="str">
        <f t="shared" si="11"/>
        <v/>
      </c>
    </row>
    <row r="187" spans="9:13">
      <c r="I187" t="str">
        <f t="shared" si="8"/>
        <v/>
      </c>
      <c r="J187" t="str">
        <f t="shared" si="9"/>
        <v/>
      </c>
      <c r="K187" t="str">
        <f t="shared" si="10"/>
        <v/>
      </c>
      <c r="M187" s="8" t="str">
        <f t="shared" si="11"/>
        <v/>
      </c>
    </row>
    <row r="188" spans="9:13">
      <c r="I188" t="str">
        <f t="shared" si="8"/>
        <v/>
      </c>
      <c r="J188" t="str">
        <f t="shared" si="9"/>
        <v/>
      </c>
      <c r="K188" t="str">
        <f t="shared" si="10"/>
        <v/>
      </c>
      <c r="M188" s="8" t="str">
        <f t="shared" si="11"/>
        <v/>
      </c>
    </row>
    <row r="189" spans="9:13">
      <c r="I189" t="str">
        <f t="shared" si="8"/>
        <v/>
      </c>
      <c r="J189" t="str">
        <f t="shared" si="9"/>
        <v/>
      </c>
      <c r="K189" t="str">
        <f t="shared" si="10"/>
        <v/>
      </c>
      <c r="M189" s="8" t="str">
        <f t="shared" si="11"/>
        <v/>
      </c>
    </row>
    <row r="190" spans="9:13">
      <c r="I190" t="str">
        <f t="shared" si="8"/>
        <v/>
      </c>
      <c r="J190" t="str">
        <f t="shared" si="9"/>
        <v/>
      </c>
      <c r="K190" t="str">
        <f t="shared" si="10"/>
        <v/>
      </c>
      <c r="M190" s="8" t="str">
        <f t="shared" si="11"/>
        <v/>
      </c>
    </row>
    <row r="191" spans="9:13">
      <c r="I191" t="str">
        <f t="shared" si="8"/>
        <v/>
      </c>
      <c r="J191" t="str">
        <f t="shared" si="9"/>
        <v/>
      </c>
      <c r="K191" t="str">
        <f t="shared" si="10"/>
        <v/>
      </c>
      <c r="M191" s="8" t="str">
        <f t="shared" si="11"/>
        <v/>
      </c>
    </row>
    <row r="192" spans="9:13">
      <c r="I192" t="str">
        <f t="shared" si="8"/>
        <v/>
      </c>
      <c r="J192" t="str">
        <f t="shared" si="9"/>
        <v/>
      </c>
      <c r="K192" t="str">
        <f t="shared" si="10"/>
        <v/>
      </c>
      <c r="M192" s="8" t="str">
        <f t="shared" si="11"/>
        <v/>
      </c>
    </row>
    <row r="193" spans="9:13">
      <c r="I193" t="str">
        <f t="shared" si="8"/>
        <v/>
      </c>
      <c r="J193" t="str">
        <f t="shared" si="9"/>
        <v/>
      </c>
      <c r="K193" t="str">
        <f t="shared" si="10"/>
        <v/>
      </c>
      <c r="M193" s="8" t="str">
        <f t="shared" si="11"/>
        <v/>
      </c>
    </row>
    <row r="194" spans="9:13">
      <c r="I194" t="str">
        <f t="shared" si="8"/>
        <v/>
      </c>
      <c r="J194" t="str">
        <f t="shared" si="9"/>
        <v/>
      </c>
      <c r="K194" t="str">
        <f t="shared" si="10"/>
        <v/>
      </c>
      <c r="M194" s="8" t="str">
        <f t="shared" si="11"/>
        <v/>
      </c>
    </row>
    <row r="195" spans="9:13">
      <c r="I195" t="str">
        <f t="shared" si="8"/>
        <v/>
      </c>
      <c r="J195" t="str">
        <f t="shared" si="9"/>
        <v/>
      </c>
      <c r="K195" t="str">
        <f t="shared" si="10"/>
        <v/>
      </c>
      <c r="M195" s="8" t="str">
        <f t="shared" si="11"/>
        <v/>
      </c>
    </row>
    <row r="196" spans="9:13">
      <c r="I196" t="str">
        <f t="shared" si="8"/>
        <v/>
      </c>
      <c r="J196" t="str">
        <f t="shared" si="9"/>
        <v/>
      </c>
      <c r="K196" t="str">
        <f t="shared" si="10"/>
        <v/>
      </c>
      <c r="M196" s="8" t="str">
        <f t="shared" si="11"/>
        <v/>
      </c>
    </row>
    <row r="197" spans="9:13">
      <c r="I197" t="str">
        <f t="shared" si="8"/>
        <v/>
      </c>
      <c r="J197" t="str">
        <f t="shared" si="9"/>
        <v/>
      </c>
      <c r="K197" t="str">
        <f t="shared" si="10"/>
        <v/>
      </c>
      <c r="M197" s="8" t="str">
        <f t="shared" si="11"/>
        <v/>
      </c>
    </row>
    <row r="198" spans="9:13">
      <c r="I198" t="str">
        <f t="shared" si="8"/>
        <v/>
      </c>
      <c r="J198" t="str">
        <f t="shared" si="9"/>
        <v/>
      </c>
      <c r="K198" t="str">
        <f t="shared" si="10"/>
        <v/>
      </c>
      <c r="M198" s="8" t="str">
        <f t="shared" si="11"/>
        <v/>
      </c>
    </row>
    <row r="199" spans="9:13">
      <c r="I199" t="str">
        <f t="shared" ref="I199:I262" si="12">IF(OR(ISBLANK(G199),ISBLANK(H199)),IF(OR(F199="ALI",F199="AIE"),"B",IF(ISBLANK(F199),"","M")),IF(F199="EE",IF(H199&gt;=3,IF(G199&gt;=5,"A","M"),IF(H199=2,IF(G199&gt;=16,"A",IF(G199&lt;=4,"B","M")),IF(G199&lt;=15,"B","M"))),IF(OR(F199="SE",F199="CE"),IF(H199&gt;=4,IF(G199&gt;=6,"A","M"),IF(H199&gt;=2,IF(G199&gt;=20,"A",IF(G199&lt;=5,"B","M")),IF(G199&lt;=19,"B","M"))),IF(OR(F199="ALI",F199="AIE"),IF(H199&gt;=6,IF(G199&gt;=20,"A","M"),IF(H199&gt;=2,IF(G199&gt;=51,"A",IF(G199&lt;=19,"B","M")),IF(G199&lt;=50,"B","M")))))))</f>
        <v/>
      </c>
      <c r="J199" t="str">
        <f t="shared" ref="J199:J262" si="13">IF($I199="B","Baixa",IF($I199="M","Média",IF($I199="","","Alta")))</f>
        <v/>
      </c>
      <c r="K199" t="str">
        <f t="shared" ref="K199:K262" si="14">IF(ISBLANK(F199),"",IF(F199="ALI",IF(I199="B",7,IF(I199="M",10,15)),IF(F199="AIE",IF(I199="B",5,IF(I199="M",7,10)),IF(F199="SE",IF(I199="B",4,IF(I199="M",5,7)),IF(OR(F199="EE",F199="CE"),IF(I199="B",3,IF(I199="M",4,6)))))))</f>
        <v/>
      </c>
      <c r="M199" s="8" t="str">
        <f t="shared" si="11"/>
        <v/>
      </c>
    </row>
    <row r="200" spans="9:13">
      <c r="I200" t="str">
        <f t="shared" si="12"/>
        <v/>
      </c>
      <c r="J200" t="str">
        <f t="shared" si="13"/>
        <v/>
      </c>
      <c r="K200" t="str">
        <f t="shared" si="14"/>
        <v/>
      </c>
      <c r="M200" s="8" t="str">
        <f t="shared" ref="M200:M263" si="15">IF(OR(E200="",E200="Refinamento"),"",K200*L200)</f>
        <v/>
      </c>
    </row>
    <row r="201" spans="9:13">
      <c r="I201" t="str">
        <f t="shared" si="12"/>
        <v/>
      </c>
      <c r="J201" t="str">
        <f t="shared" si="13"/>
        <v/>
      </c>
      <c r="K201" t="str">
        <f t="shared" si="14"/>
        <v/>
      </c>
      <c r="M201" s="8" t="str">
        <f t="shared" si="15"/>
        <v/>
      </c>
    </row>
    <row r="202" spans="9:13">
      <c r="I202" t="str">
        <f t="shared" si="12"/>
        <v/>
      </c>
      <c r="J202" t="str">
        <f t="shared" si="13"/>
        <v/>
      </c>
      <c r="K202" t="str">
        <f t="shared" si="14"/>
        <v/>
      </c>
      <c r="M202" s="8" t="str">
        <f t="shared" si="15"/>
        <v/>
      </c>
    </row>
    <row r="203" spans="9:13">
      <c r="I203" t="str">
        <f t="shared" si="12"/>
        <v/>
      </c>
      <c r="J203" t="str">
        <f t="shared" si="13"/>
        <v/>
      </c>
      <c r="K203" t="str">
        <f t="shared" si="14"/>
        <v/>
      </c>
      <c r="M203" s="8" t="str">
        <f t="shared" si="15"/>
        <v/>
      </c>
    </row>
    <row r="204" spans="9:13">
      <c r="I204" t="str">
        <f t="shared" si="12"/>
        <v/>
      </c>
      <c r="J204" t="str">
        <f t="shared" si="13"/>
        <v/>
      </c>
      <c r="K204" t="str">
        <f t="shared" si="14"/>
        <v/>
      </c>
      <c r="M204" s="8" t="str">
        <f t="shared" si="15"/>
        <v/>
      </c>
    </row>
    <row r="205" spans="9:13">
      <c r="I205" t="str">
        <f t="shared" si="12"/>
        <v/>
      </c>
      <c r="J205" t="str">
        <f t="shared" si="13"/>
        <v/>
      </c>
      <c r="K205" t="str">
        <f t="shared" si="14"/>
        <v/>
      </c>
      <c r="M205" s="8" t="str">
        <f t="shared" si="15"/>
        <v/>
      </c>
    </row>
    <row r="206" spans="9:13">
      <c r="I206" t="str">
        <f t="shared" si="12"/>
        <v/>
      </c>
      <c r="J206" t="str">
        <f t="shared" si="13"/>
        <v/>
      </c>
      <c r="K206" t="str">
        <f t="shared" si="14"/>
        <v/>
      </c>
      <c r="M206" s="8" t="str">
        <f t="shared" si="15"/>
        <v/>
      </c>
    </row>
    <row r="207" spans="9:13">
      <c r="I207" t="str">
        <f t="shared" si="12"/>
        <v/>
      </c>
      <c r="J207" t="str">
        <f t="shared" si="13"/>
        <v/>
      </c>
      <c r="K207" t="str">
        <f t="shared" si="14"/>
        <v/>
      </c>
      <c r="M207" s="8" t="str">
        <f t="shared" si="15"/>
        <v/>
      </c>
    </row>
    <row r="208" spans="9:13">
      <c r="I208" t="str">
        <f t="shared" si="12"/>
        <v/>
      </c>
      <c r="J208" t="str">
        <f t="shared" si="13"/>
        <v/>
      </c>
      <c r="K208" t="str">
        <f t="shared" si="14"/>
        <v/>
      </c>
      <c r="M208" s="8" t="str">
        <f t="shared" si="15"/>
        <v/>
      </c>
    </row>
    <row r="209" spans="9:13">
      <c r="I209" t="str">
        <f t="shared" si="12"/>
        <v/>
      </c>
      <c r="J209" t="str">
        <f t="shared" si="13"/>
        <v/>
      </c>
      <c r="K209" t="str">
        <f t="shared" si="14"/>
        <v/>
      </c>
      <c r="M209" s="8" t="str">
        <f t="shared" si="15"/>
        <v/>
      </c>
    </row>
    <row r="210" spans="9:13">
      <c r="I210" t="str">
        <f t="shared" si="12"/>
        <v/>
      </c>
      <c r="J210" t="str">
        <f t="shared" si="13"/>
        <v/>
      </c>
      <c r="K210" t="str">
        <f t="shared" si="14"/>
        <v/>
      </c>
      <c r="M210" s="8" t="str">
        <f t="shared" si="15"/>
        <v/>
      </c>
    </row>
    <row r="211" spans="9:13">
      <c r="I211" t="str">
        <f t="shared" si="12"/>
        <v/>
      </c>
      <c r="J211" t="str">
        <f t="shared" si="13"/>
        <v/>
      </c>
      <c r="K211" t="str">
        <f t="shared" si="14"/>
        <v/>
      </c>
      <c r="M211" s="8" t="str">
        <f t="shared" si="15"/>
        <v/>
      </c>
    </row>
    <row r="212" spans="9:13">
      <c r="I212" t="str">
        <f t="shared" si="12"/>
        <v/>
      </c>
      <c r="J212" t="str">
        <f t="shared" si="13"/>
        <v/>
      </c>
      <c r="K212" t="str">
        <f t="shared" si="14"/>
        <v/>
      </c>
      <c r="M212" s="8" t="str">
        <f t="shared" si="15"/>
        <v/>
      </c>
    </row>
    <row r="213" spans="9:13">
      <c r="I213" t="str">
        <f t="shared" si="12"/>
        <v/>
      </c>
      <c r="J213" t="str">
        <f t="shared" si="13"/>
        <v/>
      </c>
      <c r="K213" t="str">
        <f t="shared" si="14"/>
        <v/>
      </c>
      <c r="M213" s="8" t="str">
        <f t="shared" si="15"/>
        <v/>
      </c>
    </row>
    <row r="214" spans="9:13">
      <c r="I214" t="str">
        <f t="shared" si="12"/>
        <v/>
      </c>
      <c r="J214" t="str">
        <f t="shared" si="13"/>
        <v/>
      </c>
      <c r="K214" t="str">
        <f t="shared" si="14"/>
        <v/>
      </c>
      <c r="M214" s="8" t="str">
        <f t="shared" si="15"/>
        <v/>
      </c>
    </row>
    <row r="215" spans="9:13">
      <c r="I215" t="str">
        <f t="shared" si="12"/>
        <v/>
      </c>
      <c r="J215" t="str">
        <f t="shared" si="13"/>
        <v/>
      </c>
      <c r="K215" t="str">
        <f t="shared" si="14"/>
        <v/>
      </c>
      <c r="M215" s="8" t="str">
        <f t="shared" si="15"/>
        <v/>
      </c>
    </row>
    <row r="216" spans="9:13">
      <c r="I216" t="str">
        <f t="shared" si="12"/>
        <v/>
      </c>
      <c r="J216" t="str">
        <f t="shared" si="13"/>
        <v/>
      </c>
      <c r="K216" t="str">
        <f t="shared" si="14"/>
        <v/>
      </c>
      <c r="M216" s="8" t="str">
        <f t="shared" si="15"/>
        <v/>
      </c>
    </row>
    <row r="217" spans="9:13">
      <c r="I217" t="str">
        <f t="shared" si="12"/>
        <v/>
      </c>
      <c r="J217" t="str">
        <f t="shared" si="13"/>
        <v/>
      </c>
      <c r="K217" t="str">
        <f t="shared" si="14"/>
        <v/>
      </c>
      <c r="M217" s="8" t="str">
        <f t="shared" si="15"/>
        <v/>
      </c>
    </row>
    <row r="218" spans="9:13">
      <c r="I218" t="str">
        <f t="shared" si="12"/>
        <v/>
      </c>
      <c r="J218" t="str">
        <f t="shared" si="13"/>
        <v/>
      </c>
      <c r="K218" t="str">
        <f t="shared" si="14"/>
        <v/>
      </c>
      <c r="M218" s="8" t="str">
        <f t="shared" si="15"/>
        <v/>
      </c>
    </row>
    <row r="219" spans="9:13">
      <c r="I219" t="str">
        <f t="shared" si="12"/>
        <v/>
      </c>
      <c r="J219" t="str">
        <f t="shared" si="13"/>
        <v/>
      </c>
      <c r="K219" t="str">
        <f t="shared" si="14"/>
        <v/>
      </c>
      <c r="M219" s="8" t="str">
        <f t="shared" si="15"/>
        <v/>
      </c>
    </row>
    <row r="220" spans="9:13">
      <c r="I220" t="str">
        <f t="shared" si="12"/>
        <v/>
      </c>
      <c r="J220" t="str">
        <f t="shared" si="13"/>
        <v/>
      </c>
      <c r="K220" t="str">
        <f t="shared" si="14"/>
        <v/>
      </c>
      <c r="M220" s="8" t="str">
        <f t="shared" si="15"/>
        <v/>
      </c>
    </row>
    <row r="221" spans="9:13">
      <c r="I221" t="str">
        <f t="shared" si="12"/>
        <v/>
      </c>
      <c r="J221" t="str">
        <f t="shared" si="13"/>
        <v/>
      </c>
      <c r="K221" t="str">
        <f t="shared" si="14"/>
        <v/>
      </c>
      <c r="M221" s="8" t="str">
        <f t="shared" si="15"/>
        <v/>
      </c>
    </row>
    <row r="222" spans="9:13">
      <c r="I222" t="str">
        <f t="shared" si="12"/>
        <v/>
      </c>
      <c r="J222" t="str">
        <f t="shared" si="13"/>
        <v/>
      </c>
      <c r="K222" t="str">
        <f t="shared" si="14"/>
        <v/>
      </c>
      <c r="M222" s="8" t="str">
        <f t="shared" si="15"/>
        <v/>
      </c>
    </row>
    <row r="223" spans="9:13">
      <c r="I223" t="str">
        <f t="shared" si="12"/>
        <v/>
      </c>
      <c r="J223" t="str">
        <f t="shared" si="13"/>
        <v/>
      </c>
      <c r="K223" t="str">
        <f t="shared" si="14"/>
        <v/>
      </c>
      <c r="M223" s="8" t="str">
        <f t="shared" si="15"/>
        <v/>
      </c>
    </row>
    <row r="224" spans="9:13">
      <c r="I224" t="str">
        <f t="shared" si="12"/>
        <v/>
      </c>
      <c r="J224" t="str">
        <f t="shared" si="13"/>
        <v/>
      </c>
      <c r="K224" t="str">
        <f t="shared" si="14"/>
        <v/>
      </c>
      <c r="M224" s="8" t="str">
        <f t="shared" si="15"/>
        <v/>
      </c>
    </row>
    <row r="225" spans="9:13">
      <c r="I225" t="str">
        <f t="shared" si="12"/>
        <v/>
      </c>
      <c r="J225" t="str">
        <f t="shared" si="13"/>
        <v/>
      </c>
      <c r="K225" t="str">
        <f t="shared" si="14"/>
        <v/>
      </c>
      <c r="M225" s="8" t="str">
        <f t="shared" si="15"/>
        <v/>
      </c>
    </row>
    <row r="226" spans="9:13">
      <c r="I226" t="str">
        <f t="shared" si="12"/>
        <v/>
      </c>
      <c r="J226" t="str">
        <f t="shared" si="13"/>
        <v/>
      </c>
      <c r="K226" t="str">
        <f t="shared" si="14"/>
        <v/>
      </c>
      <c r="M226" s="8" t="str">
        <f t="shared" si="15"/>
        <v/>
      </c>
    </row>
    <row r="227" spans="9:13">
      <c r="I227" t="str">
        <f t="shared" si="12"/>
        <v/>
      </c>
      <c r="J227" t="str">
        <f t="shared" si="13"/>
        <v/>
      </c>
      <c r="K227" t="str">
        <f t="shared" si="14"/>
        <v/>
      </c>
      <c r="M227" s="8" t="str">
        <f t="shared" si="15"/>
        <v/>
      </c>
    </row>
    <row r="228" spans="9:13">
      <c r="I228" t="str">
        <f t="shared" si="12"/>
        <v/>
      </c>
      <c r="J228" t="str">
        <f t="shared" si="13"/>
        <v/>
      </c>
      <c r="K228" t="str">
        <f t="shared" si="14"/>
        <v/>
      </c>
      <c r="M228" s="8" t="str">
        <f t="shared" si="15"/>
        <v/>
      </c>
    </row>
    <row r="229" spans="9:13">
      <c r="I229" t="str">
        <f t="shared" si="12"/>
        <v/>
      </c>
      <c r="J229" t="str">
        <f t="shared" si="13"/>
        <v/>
      </c>
      <c r="K229" t="str">
        <f t="shared" si="14"/>
        <v/>
      </c>
      <c r="M229" s="8" t="str">
        <f t="shared" si="15"/>
        <v/>
      </c>
    </row>
    <row r="230" spans="9:13">
      <c r="I230" t="str">
        <f t="shared" si="12"/>
        <v/>
      </c>
      <c r="J230" t="str">
        <f t="shared" si="13"/>
        <v/>
      </c>
      <c r="K230" t="str">
        <f t="shared" si="14"/>
        <v/>
      </c>
      <c r="M230" s="8" t="str">
        <f t="shared" si="15"/>
        <v/>
      </c>
    </row>
    <row r="231" spans="9:13">
      <c r="I231" t="str">
        <f t="shared" si="12"/>
        <v/>
      </c>
      <c r="J231" t="str">
        <f t="shared" si="13"/>
        <v/>
      </c>
      <c r="K231" t="str">
        <f t="shared" si="14"/>
        <v/>
      </c>
      <c r="M231" s="8" t="str">
        <f t="shared" si="15"/>
        <v/>
      </c>
    </row>
    <row r="232" spans="9:13">
      <c r="I232" t="str">
        <f t="shared" si="12"/>
        <v/>
      </c>
      <c r="J232" t="str">
        <f t="shared" si="13"/>
        <v/>
      </c>
      <c r="K232" t="str">
        <f t="shared" si="14"/>
        <v/>
      </c>
      <c r="M232" s="8" t="str">
        <f t="shared" si="15"/>
        <v/>
      </c>
    </row>
    <row r="233" spans="9:13">
      <c r="I233" t="str">
        <f t="shared" si="12"/>
        <v/>
      </c>
      <c r="J233" t="str">
        <f t="shared" si="13"/>
        <v/>
      </c>
      <c r="K233" t="str">
        <f t="shared" si="14"/>
        <v/>
      </c>
      <c r="M233" s="8" t="str">
        <f t="shared" si="15"/>
        <v/>
      </c>
    </row>
    <row r="234" spans="9:13">
      <c r="I234" t="str">
        <f t="shared" si="12"/>
        <v/>
      </c>
      <c r="J234" t="str">
        <f t="shared" si="13"/>
        <v/>
      </c>
      <c r="K234" t="str">
        <f t="shared" si="14"/>
        <v/>
      </c>
      <c r="M234" s="8" t="str">
        <f t="shared" si="15"/>
        <v/>
      </c>
    </row>
    <row r="235" spans="9:13">
      <c r="I235" t="str">
        <f t="shared" si="12"/>
        <v/>
      </c>
      <c r="J235" t="str">
        <f t="shared" si="13"/>
        <v/>
      </c>
      <c r="K235" t="str">
        <f t="shared" si="14"/>
        <v/>
      </c>
      <c r="M235" s="8" t="str">
        <f t="shared" si="15"/>
        <v/>
      </c>
    </row>
    <row r="236" spans="9:13">
      <c r="I236" t="str">
        <f t="shared" si="12"/>
        <v/>
      </c>
      <c r="J236" t="str">
        <f t="shared" si="13"/>
        <v/>
      </c>
      <c r="K236" t="str">
        <f t="shared" si="14"/>
        <v/>
      </c>
      <c r="M236" s="8" t="str">
        <f t="shared" si="15"/>
        <v/>
      </c>
    </row>
    <row r="237" spans="9:13">
      <c r="I237" t="str">
        <f t="shared" si="12"/>
        <v/>
      </c>
      <c r="J237" t="str">
        <f t="shared" si="13"/>
        <v/>
      </c>
      <c r="K237" t="str">
        <f t="shared" si="14"/>
        <v/>
      </c>
      <c r="M237" s="8" t="str">
        <f t="shared" si="15"/>
        <v/>
      </c>
    </row>
    <row r="238" spans="9:13">
      <c r="I238" t="str">
        <f t="shared" si="12"/>
        <v/>
      </c>
      <c r="J238" t="str">
        <f t="shared" si="13"/>
        <v/>
      </c>
      <c r="K238" t="str">
        <f t="shared" si="14"/>
        <v/>
      </c>
      <c r="M238" s="8" t="str">
        <f t="shared" si="15"/>
        <v/>
      </c>
    </row>
    <row r="239" spans="9:13">
      <c r="I239" t="str">
        <f t="shared" si="12"/>
        <v/>
      </c>
      <c r="J239" t="str">
        <f t="shared" si="13"/>
        <v/>
      </c>
      <c r="K239" t="str">
        <f t="shared" si="14"/>
        <v/>
      </c>
      <c r="M239" s="8" t="str">
        <f t="shared" si="15"/>
        <v/>
      </c>
    </row>
    <row r="240" spans="9:13">
      <c r="I240" t="str">
        <f t="shared" si="12"/>
        <v/>
      </c>
      <c r="J240" t="str">
        <f t="shared" si="13"/>
        <v/>
      </c>
      <c r="K240" t="str">
        <f t="shared" si="14"/>
        <v/>
      </c>
      <c r="M240" s="8" t="str">
        <f t="shared" si="15"/>
        <v/>
      </c>
    </row>
    <row r="241" spans="9:13">
      <c r="I241" t="str">
        <f t="shared" si="12"/>
        <v/>
      </c>
      <c r="J241" t="str">
        <f t="shared" si="13"/>
        <v/>
      </c>
      <c r="K241" t="str">
        <f t="shared" si="14"/>
        <v/>
      </c>
      <c r="M241" s="8" t="str">
        <f t="shared" si="15"/>
        <v/>
      </c>
    </row>
    <row r="242" spans="9:13">
      <c r="I242" t="str">
        <f t="shared" si="12"/>
        <v/>
      </c>
      <c r="J242" t="str">
        <f t="shared" si="13"/>
        <v/>
      </c>
      <c r="K242" t="str">
        <f t="shared" si="14"/>
        <v/>
      </c>
      <c r="M242" s="8" t="str">
        <f t="shared" si="15"/>
        <v/>
      </c>
    </row>
    <row r="243" spans="9:13">
      <c r="I243" t="str">
        <f t="shared" si="12"/>
        <v/>
      </c>
      <c r="J243" t="str">
        <f t="shared" si="13"/>
        <v/>
      </c>
      <c r="K243" t="str">
        <f t="shared" si="14"/>
        <v/>
      </c>
      <c r="M243" s="8" t="str">
        <f t="shared" si="15"/>
        <v/>
      </c>
    </row>
    <row r="244" spans="9:13">
      <c r="I244" t="str">
        <f t="shared" si="12"/>
        <v/>
      </c>
      <c r="J244" t="str">
        <f t="shared" si="13"/>
        <v/>
      </c>
      <c r="K244" t="str">
        <f t="shared" si="14"/>
        <v/>
      </c>
      <c r="M244" s="8" t="str">
        <f t="shared" si="15"/>
        <v/>
      </c>
    </row>
    <row r="245" spans="9:13">
      <c r="I245" t="str">
        <f t="shared" si="12"/>
        <v/>
      </c>
      <c r="J245" t="str">
        <f t="shared" si="13"/>
        <v/>
      </c>
      <c r="K245" t="str">
        <f t="shared" si="14"/>
        <v/>
      </c>
      <c r="M245" s="8" t="str">
        <f t="shared" si="15"/>
        <v/>
      </c>
    </row>
    <row r="246" spans="9:13">
      <c r="I246" t="str">
        <f t="shared" si="12"/>
        <v/>
      </c>
      <c r="J246" t="str">
        <f t="shared" si="13"/>
        <v/>
      </c>
      <c r="K246" t="str">
        <f t="shared" si="14"/>
        <v/>
      </c>
      <c r="M246" s="8" t="str">
        <f t="shared" si="15"/>
        <v/>
      </c>
    </row>
    <row r="247" spans="9:13">
      <c r="I247" t="str">
        <f t="shared" si="12"/>
        <v/>
      </c>
      <c r="J247" t="str">
        <f t="shared" si="13"/>
        <v/>
      </c>
      <c r="K247" t="str">
        <f t="shared" si="14"/>
        <v/>
      </c>
      <c r="M247" s="8" t="str">
        <f t="shared" si="15"/>
        <v/>
      </c>
    </row>
    <row r="248" spans="9:13">
      <c r="I248" t="str">
        <f t="shared" si="12"/>
        <v/>
      </c>
      <c r="J248" t="str">
        <f t="shared" si="13"/>
        <v/>
      </c>
      <c r="K248" t="str">
        <f t="shared" si="14"/>
        <v/>
      </c>
      <c r="M248" s="8" t="str">
        <f t="shared" si="15"/>
        <v/>
      </c>
    </row>
    <row r="249" spans="9:13">
      <c r="I249" t="str">
        <f t="shared" si="12"/>
        <v/>
      </c>
      <c r="J249" t="str">
        <f t="shared" si="13"/>
        <v/>
      </c>
      <c r="K249" t="str">
        <f t="shared" si="14"/>
        <v/>
      </c>
      <c r="M249" s="8" t="str">
        <f t="shared" si="15"/>
        <v/>
      </c>
    </row>
    <row r="250" spans="9:13">
      <c r="I250" t="str">
        <f t="shared" si="12"/>
        <v/>
      </c>
      <c r="J250" t="str">
        <f t="shared" si="13"/>
        <v/>
      </c>
      <c r="K250" t="str">
        <f t="shared" si="14"/>
        <v/>
      </c>
      <c r="M250" s="8" t="str">
        <f t="shared" si="15"/>
        <v/>
      </c>
    </row>
    <row r="251" spans="9:13">
      <c r="I251" t="str">
        <f t="shared" si="12"/>
        <v/>
      </c>
      <c r="J251" t="str">
        <f t="shared" si="13"/>
        <v/>
      </c>
      <c r="K251" t="str">
        <f t="shared" si="14"/>
        <v/>
      </c>
      <c r="M251" s="8" t="str">
        <f t="shared" si="15"/>
        <v/>
      </c>
    </row>
    <row r="252" spans="9:13">
      <c r="I252" t="str">
        <f t="shared" si="12"/>
        <v/>
      </c>
      <c r="J252" t="str">
        <f t="shared" si="13"/>
        <v/>
      </c>
      <c r="K252" t="str">
        <f t="shared" si="14"/>
        <v/>
      </c>
      <c r="M252" s="8" t="str">
        <f t="shared" si="15"/>
        <v/>
      </c>
    </row>
    <row r="253" spans="9:13">
      <c r="I253" t="str">
        <f t="shared" si="12"/>
        <v/>
      </c>
      <c r="J253" t="str">
        <f t="shared" si="13"/>
        <v/>
      </c>
      <c r="K253" t="str">
        <f t="shared" si="14"/>
        <v/>
      </c>
      <c r="M253" s="8" t="str">
        <f t="shared" si="15"/>
        <v/>
      </c>
    </row>
    <row r="254" spans="9:13">
      <c r="I254" t="str">
        <f t="shared" si="12"/>
        <v/>
      </c>
      <c r="J254" t="str">
        <f t="shared" si="13"/>
        <v/>
      </c>
      <c r="K254" t="str">
        <f t="shared" si="14"/>
        <v/>
      </c>
      <c r="M254" s="8" t="str">
        <f t="shared" si="15"/>
        <v/>
      </c>
    </row>
    <row r="255" spans="9:13">
      <c r="I255" t="str">
        <f t="shared" si="12"/>
        <v/>
      </c>
      <c r="J255" t="str">
        <f t="shared" si="13"/>
        <v/>
      </c>
      <c r="K255" t="str">
        <f t="shared" si="14"/>
        <v/>
      </c>
      <c r="M255" s="8" t="str">
        <f t="shared" si="15"/>
        <v/>
      </c>
    </row>
    <row r="256" spans="9:13">
      <c r="I256" t="str">
        <f t="shared" si="12"/>
        <v/>
      </c>
      <c r="J256" t="str">
        <f t="shared" si="13"/>
        <v/>
      </c>
      <c r="K256" t="str">
        <f t="shared" si="14"/>
        <v/>
      </c>
      <c r="M256" s="8" t="str">
        <f t="shared" si="15"/>
        <v/>
      </c>
    </row>
    <row r="257" spans="9:13">
      <c r="I257" t="str">
        <f t="shared" si="12"/>
        <v/>
      </c>
      <c r="J257" t="str">
        <f t="shared" si="13"/>
        <v/>
      </c>
      <c r="K257" t="str">
        <f t="shared" si="14"/>
        <v/>
      </c>
      <c r="M257" s="8" t="str">
        <f t="shared" si="15"/>
        <v/>
      </c>
    </row>
    <row r="258" spans="9:13">
      <c r="I258" t="str">
        <f t="shared" si="12"/>
        <v/>
      </c>
      <c r="J258" t="str">
        <f t="shared" si="13"/>
        <v/>
      </c>
      <c r="K258" t="str">
        <f t="shared" si="14"/>
        <v/>
      </c>
      <c r="M258" s="8" t="str">
        <f t="shared" si="15"/>
        <v/>
      </c>
    </row>
    <row r="259" spans="9:13">
      <c r="I259" t="str">
        <f t="shared" si="12"/>
        <v/>
      </c>
      <c r="J259" t="str">
        <f t="shared" si="13"/>
        <v/>
      </c>
      <c r="K259" t="str">
        <f t="shared" si="14"/>
        <v/>
      </c>
      <c r="M259" s="8" t="str">
        <f t="shared" si="15"/>
        <v/>
      </c>
    </row>
    <row r="260" spans="9:13">
      <c r="I260" t="str">
        <f t="shared" si="12"/>
        <v/>
      </c>
      <c r="J260" t="str">
        <f t="shared" si="13"/>
        <v/>
      </c>
      <c r="K260" t="str">
        <f t="shared" si="14"/>
        <v/>
      </c>
      <c r="M260" s="8" t="str">
        <f t="shared" si="15"/>
        <v/>
      </c>
    </row>
    <row r="261" spans="9:13">
      <c r="I261" t="str">
        <f t="shared" si="12"/>
        <v/>
      </c>
      <c r="J261" t="str">
        <f t="shared" si="13"/>
        <v/>
      </c>
      <c r="K261" t="str">
        <f t="shared" si="14"/>
        <v/>
      </c>
      <c r="M261" s="8" t="str">
        <f t="shared" si="15"/>
        <v/>
      </c>
    </row>
    <row r="262" spans="9:13">
      <c r="I262" t="str">
        <f t="shared" si="12"/>
        <v/>
      </c>
      <c r="J262" t="str">
        <f t="shared" si="13"/>
        <v/>
      </c>
      <c r="K262" t="str">
        <f t="shared" si="14"/>
        <v/>
      </c>
      <c r="M262" s="8" t="str">
        <f t="shared" si="15"/>
        <v/>
      </c>
    </row>
    <row r="263" spans="9:13">
      <c r="I263" t="str">
        <f t="shared" ref="I263:I326" si="16">IF(OR(ISBLANK(G263),ISBLANK(H263)),IF(OR(F263="ALI",F263="AIE"),"B",IF(ISBLANK(F263),"","M")),IF(F263="EE",IF(H263&gt;=3,IF(G263&gt;=5,"A","M"),IF(H263=2,IF(G263&gt;=16,"A",IF(G263&lt;=4,"B","M")),IF(G263&lt;=15,"B","M"))),IF(OR(F263="SE",F263="CE"),IF(H263&gt;=4,IF(G263&gt;=6,"A","M"),IF(H263&gt;=2,IF(G263&gt;=20,"A",IF(G263&lt;=5,"B","M")),IF(G263&lt;=19,"B","M"))),IF(OR(F263="ALI",F263="AIE"),IF(H263&gt;=6,IF(G263&gt;=20,"A","M"),IF(H263&gt;=2,IF(G263&gt;=51,"A",IF(G263&lt;=19,"B","M")),IF(G263&lt;=50,"B","M")))))))</f>
        <v/>
      </c>
      <c r="J263" t="str">
        <f t="shared" ref="J263:J326" si="17">IF($I263="B","Baixa",IF($I263="M","Média",IF($I263="","","Alta")))</f>
        <v/>
      </c>
      <c r="K263" t="str">
        <f t="shared" ref="K263:K326" si="18">IF(ISBLANK(F263),"",IF(F263="ALI",IF(I263="B",7,IF(I263="M",10,15)),IF(F263="AIE",IF(I263="B",5,IF(I263="M",7,10)),IF(F263="SE",IF(I263="B",4,IF(I263="M",5,7)),IF(OR(F263="EE",F263="CE"),IF(I263="B",3,IF(I263="M",4,6)))))))</f>
        <v/>
      </c>
      <c r="M263" s="8" t="str">
        <f t="shared" si="15"/>
        <v/>
      </c>
    </row>
    <row r="264" spans="9:13">
      <c r="I264" t="str">
        <f t="shared" si="16"/>
        <v/>
      </c>
      <c r="J264" t="str">
        <f t="shared" si="17"/>
        <v/>
      </c>
      <c r="K264" t="str">
        <f t="shared" si="18"/>
        <v/>
      </c>
      <c r="M264" s="8" t="str">
        <f t="shared" ref="M264:M327" si="19">IF(OR(E264="",E264="Refinamento"),"",K264*L264)</f>
        <v/>
      </c>
    </row>
    <row r="265" spans="9:13">
      <c r="I265" t="str">
        <f t="shared" si="16"/>
        <v/>
      </c>
      <c r="J265" t="str">
        <f t="shared" si="17"/>
        <v/>
      </c>
      <c r="K265" t="str">
        <f t="shared" si="18"/>
        <v/>
      </c>
      <c r="M265" s="8" t="str">
        <f t="shared" si="19"/>
        <v/>
      </c>
    </row>
    <row r="266" spans="9:13">
      <c r="I266" t="str">
        <f t="shared" si="16"/>
        <v/>
      </c>
      <c r="J266" t="str">
        <f t="shared" si="17"/>
        <v/>
      </c>
      <c r="K266" t="str">
        <f t="shared" si="18"/>
        <v/>
      </c>
      <c r="M266" s="8" t="str">
        <f t="shared" si="19"/>
        <v/>
      </c>
    </row>
    <row r="267" spans="9:13">
      <c r="I267" t="str">
        <f t="shared" si="16"/>
        <v/>
      </c>
      <c r="J267" t="str">
        <f t="shared" si="17"/>
        <v/>
      </c>
      <c r="K267" t="str">
        <f t="shared" si="18"/>
        <v/>
      </c>
      <c r="M267" s="8" t="str">
        <f t="shared" si="19"/>
        <v/>
      </c>
    </row>
    <row r="268" spans="9:13">
      <c r="I268" t="str">
        <f t="shared" si="16"/>
        <v/>
      </c>
      <c r="J268" t="str">
        <f t="shared" si="17"/>
        <v/>
      </c>
      <c r="K268" t="str">
        <f t="shared" si="18"/>
        <v/>
      </c>
      <c r="M268" s="8" t="str">
        <f t="shared" si="19"/>
        <v/>
      </c>
    </row>
    <row r="269" spans="9:13">
      <c r="I269" t="str">
        <f t="shared" si="16"/>
        <v/>
      </c>
      <c r="J269" t="str">
        <f t="shared" si="17"/>
        <v/>
      </c>
      <c r="K269" t="str">
        <f t="shared" si="18"/>
        <v/>
      </c>
      <c r="M269" s="8" t="str">
        <f t="shared" si="19"/>
        <v/>
      </c>
    </row>
    <row r="270" spans="9:13">
      <c r="I270" t="str">
        <f t="shared" si="16"/>
        <v/>
      </c>
      <c r="J270" t="str">
        <f t="shared" si="17"/>
        <v/>
      </c>
      <c r="K270" t="str">
        <f t="shared" si="18"/>
        <v/>
      </c>
      <c r="M270" s="8" t="str">
        <f t="shared" si="19"/>
        <v/>
      </c>
    </row>
    <row r="271" spans="9:13">
      <c r="I271" t="str">
        <f t="shared" si="16"/>
        <v/>
      </c>
      <c r="J271" t="str">
        <f t="shared" si="17"/>
        <v/>
      </c>
      <c r="K271" t="str">
        <f t="shared" si="18"/>
        <v/>
      </c>
      <c r="M271" s="8" t="str">
        <f t="shared" si="19"/>
        <v/>
      </c>
    </row>
    <row r="272" spans="9:13">
      <c r="I272" t="str">
        <f t="shared" si="16"/>
        <v/>
      </c>
      <c r="J272" t="str">
        <f t="shared" si="17"/>
        <v/>
      </c>
      <c r="K272" t="str">
        <f t="shared" si="18"/>
        <v/>
      </c>
      <c r="M272" s="8" t="str">
        <f t="shared" si="19"/>
        <v/>
      </c>
    </row>
    <row r="273" spans="9:13">
      <c r="I273" t="str">
        <f t="shared" si="16"/>
        <v/>
      </c>
      <c r="J273" t="str">
        <f t="shared" si="17"/>
        <v/>
      </c>
      <c r="K273" t="str">
        <f t="shared" si="18"/>
        <v/>
      </c>
      <c r="M273" s="8" t="str">
        <f t="shared" si="19"/>
        <v/>
      </c>
    </row>
    <row r="274" spans="9:13">
      <c r="I274" t="str">
        <f t="shared" si="16"/>
        <v/>
      </c>
      <c r="J274" t="str">
        <f t="shared" si="17"/>
        <v/>
      </c>
      <c r="K274" t="str">
        <f t="shared" si="18"/>
        <v/>
      </c>
      <c r="M274" s="8" t="str">
        <f t="shared" si="19"/>
        <v/>
      </c>
    </row>
    <row r="275" spans="9:13">
      <c r="I275" t="str">
        <f t="shared" si="16"/>
        <v/>
      </c>
      <c r="J275" t="str">
        <f t="shared" si="17"/>
        <v/>
      </c>
      <c r="K275" t="str">
        <f t="shared" si="18"/>
        <v/>
      </c>
      <c r="M275" s="8" t="str">
        <f t="shared" si="19"/>
        <v/>
      </c>
    </row>
    <row r="276" spans="9:13">
      <c r="I276" t="str">
        <f t="shared" si="16"/>
        <v/>
      </c>
      <c r="J276" t="str">
        <f t="shared" si="17"/>
        <v/>
      </c>
      <c r="K276" t="str">
        <f t="shared" si="18"/>
        <v/>
      </c>
      <c r="M276" s="8" t="str">
        <f t="shared" si="19"/>
        <v/>
      </c>
    </row>
    <row r="277" spans="9:13">
      <c r="I277" t="str">
        <f t="shared" si="16"/>
        <v/>
      </c>
      <c r="J277" t="str">
        <f t="shared" si="17"/>
        <v/>
      </c>
      <c r="K277" t="str">
        <f t="shared" si="18"/>
        <v/>
      </c>
      <c r="M277" s="8" t="str">
        <f t="shared" si="19"/>
        <v/>
      </c>
    </row>
    <row r="278" spans="9:13">
      <c r="I278" t="str">
        <f t="shared" si="16"/>
        <v/>
      </c>
      <c r="J278" t="str">
        <f t="shared" si="17"/>
        <v/>
      </c>
      <c r="K278" t="str">
        <f t="shared" si="18"/>
        <v/>
      </c>
      <c r="M278" s="8" t="str">
        <f t="shared" si="19"/>
        <v/>
      </c>
    </row>
    <row r="279" spans="9:13">
      <c r="I279" t="str">
        <f t="shared" si="16"/>
        <v/>
      </c>
      <c r="J279" t="str">
        <f t="shared" si="17"/>
        <v/>
      </c>
      <c r="K279" t="str">
        <f t="shared" si="18"/>
        <v/>
      </c>
      <c r="M279" s="8" t="str">
        <f t="shared" si="19"/>
        <v/>
      </c>
    </row>
    <row r="280" spans="9:13">
      <c r="I280" t="str">
        <f t="shared" si="16"/>
        <v/>
      </c>
      <c r="J280" t="str">
        <f t="shared" si="17"/>
        <v/>
      </c>
      <c r="K280" t="str">
        <f t="shared" si="18"/>
        <v/>
      </c>
      <c r="M280" s="8" t="str">
        <f t="shared" si="19"/>
        <v/>
      </c>
    </row>
    <row r="281" spans="9:13">
      <c r="I281" t="str">
        <f t="shared" si="16"/>
        <v/>
      </c>
      <c r="J281" t="str">
        <f t="shared" si="17"/>
        <v/>
      </c>
      <c r="K281" t="str">
        <f t="shared" si="18"/>
        <v/>
      </c>
      <c r="M281" s="8" t="str">
        <f t="shared" si="19"/>
        <v/>
      </c>
    </row>
    <row r="282" spans="9:13">
      <c r="I282" t="str">
        <f t="shared" si="16"/>
        <v/>
      </c>
      <c r="J282" t="str">
        <f t="shared" si="17"/>
        <v/>
      </c>
      <c r="K282" t="str">
        <f t="shared" si="18"/>
        <v/>
      </c>
      <c r="M282" s="8" t="str">
        <f t="shared" si="19"/>
        <v/>
      </c>
    </row>
    <row r="283" spans="9:13">
      <c r="I283" t="str">
        <f t="shared" si="16"/>
        <v/>
      </c>
      <c r="J283" t="str">
        <f t="shared" si="17"/>
        <v/>
      </c>
      <c r="K283" t="str">
        <f t="shared" si="18"/>
        <v/>
      </c>
      <c r="M283" s="8" t="str">
        <f t="shared" si="19"/>
        <v/>
      </c>
    </row>
    <row r="284" spans="9:13">
      <c r="I284" t="str">
        <f t="shared" si="16"/>
        <v/>
      </c>
      <c r="J284" t="str">
        <f t="shared" si="17"/>
        <v/>
      </c>
      <c r="K284" t="str">
        <f t="shared" si="18"/>
        <v/>
      </c>
      <c r="M284" s="8" t="str">
        <f t="shared" si="19"/>
        <v/>
      </c>
    </row>
    <row r="285" spans="9:13">
      <c r="I285" t="str">
        <f t="shared" si="16"/>
        <v/>
      </c>
      <c r="J285" t="str">
        <f t="shared" si="17"/>
        <v/>
      </c>
      <c r="K285" t="str">
        <f t="shared" si="18"/>
        <v/>
      </c>
      <c r="M285" s="8" t="str">
        <f t="shared" si="19"/>
        <v/>
      </c>
    </row>
    <row r="286" spans="9:13">
      <c r="I286" t="str">
        <f t="shared" si="16"/>
        <v/>
      </c>
      <c r="J286" t="str">
        <f t="shared" si="17"/>
        <v/>
      </c>
      <c r="K286" t="str">
        <f t="shared" si="18"/>
        <v/>
      </c>
      <c r="M286" s="8" t="str">
        <f t="shared" si="19"/>
        <v/>
      </c>
    </row>
    <row r="287" spans="9:13">
      <c r="I287" t="str">
        <f t="shared" si="16"/>
        <v/>
      </c>
      <c r="J287" t="str">
        <f t="shared" si="17"/>
        <v/>
      </c>
      <c r="K287" t="str">
        <f t="shared" si="18"/>
        <v/>
      </c>
      <c r="M287" s="8" t="str">
        <f t="shared" si="19"/>
        <v/>
      </c>
    </row>
    <row r="288" spans="9:13">
      <c r="I288" t="str">
        <f t="shared" si="16"/>
        <v/>
      </c>
      <c r="J288" t="str">
        <f t="shared" si="17"/>
        <v/>
      </c>
      <c r="K288" t="str">
        <f t="shared" si="18"/>
        <v/>
      </c>
      <c r="M288" s="8" t="str">
        <f t="shared" si="19"/>
        <v/>
      </c>
    </row>
    <row r="289" spans="9:13">
      <c r="I289" t="str">
        <f t="shared" si="16"/>
        <v/>
      </c>
      <c r="J289" t="str">
        <f t="shared" si="17"/>
        <v/>
      </c>
      <c r="K289" t="str">
        <f t="shared" si="18"/>
        <v/>
      </c>
      <c r="M289" s="8" t="str">
        <f t="shared" si="19"/>
        <v/>
      </c>
    </row>
    <row r="290" spans="9:13">
      <c r="I290" t="str">
        <f t="shared" si="16"/>
        <v/>
      </c>
      <c r="J290" t="str">
        <f t="shared" si="17"/>
        <v/>
      </c>
      <c r="K290" t="str">
        <f t="shared" si="18"/>
        <v/>
      </c>
      <c r="M290" s="8" t="str">
        <f t="shared" si="19"/>
        <v/>
      </c>
    </row>
    <row r="291" spans="9:13">
      <c r="I291" t="str">
        <f t="shared" si="16"/>
        <v/>
      </c>
      <c r="J291" t="str">
        <f t="shared" si="17"/>
        <v/>
      </c>
      <c r="K291" t="str">
        <f t="shared" si="18"/>
        <v/>
      </c>
      <c r="M291" s="8" t="str">
        <f t="shared" si="19"/>
        <v/>
      </c>
    </row>
    <row r="292" spans="9:13">
      <c r="I292" t="str">
        <f t="shared" si="16"/>
        <v/>
      </c>
      <c r="J292" t="str">
        <f t="shared" si="17"/>
        <v/>
      </c>
      <c r="K292" t="str">
        <f t="shared" si="18"/>
        <v/>
      </c>
      <c r="M292" s="8" t="str">
        <f t="shared" si="19"/>
        <v/>
      </c>
    </row>
    <row r="293" spans="9:13">
      <c r="I293" t="str">
        <f t="shared" si="16"/>
        <v/>
      </c>
      <c r="J293" t="str">
        <f t="shared" si="17"/>
        <v/>
      </c>
      <c r="K293" t="str">
        <f t="shared" si="18"/>
        <v/>
      </c>
      <c r="M293" s="8" t="str">
        <f t="shared" si="19"/>
        <v/>
      </c>
    </row>
    <row r="294" spans="9:13">
      <c r="I294" t="str">
        <f t="shared" si="16"/>
        <v/>
      </c>
      <c r="J294" t="str">
        <f t="shared" si="17"/>
        <v/>
      </c>
      <c r="K294" t="str">
        <f t="shared" si="18"/>
        <v/>
      </c>
      <c r="M294" s="8" t="str">
        <f t="shared" si="19"/>
        <v/>
      </c>
    </row>
    <row r="295" spans="9:13">
      <c r="I295" t="str">
        <f t="shared" si="16"/>
        <v/>
      </c>
      <c r="J295" t="str">
        <f t="shared" si="17"/>
        <v/>
      </c>
      <c r="K295" t="str">
        <f t="shared" si="18"/>
        <v/>
      </c>
      <c r="M295" s="8" t="str">
        <f t="shared" si="19"/>
        <v/>
      </c>
    </row>
    <row r="296" spans="9:13">
      <c r="I296" t="str">
        <f t="shared" si="16"/>
        <v/>
      </c>
      <c r="J296" t="str">
        <f t="shared" si="17"/>
        <v/>
      </c>
      <c r="K296" t="str">
        <f t="shared" si="18"/>
        <v/>
      </c>
      <c r="M296" s="8" t="str">
        <f t="shared" si="19"/>
        <v/>
      </c>
    </row>
    <row r="297" spans="9:13">
      <c r="I297" t="str">
        <f t="shared" si="16"/>
        <v/>
      </c>
      <c r="J297" t="str">
        <f t="shared" si="17"/>
        <v/>
      </c>
      <c r="K297" t="str">
        <f t="shared" si="18"/>
        <v/>
      </c>
      <c r="M297" s="8" t="str">
        <f t="shared" si="19"/>
        <v/>
      </c>
    </row>
    <row r="298" spans="9:13">
      <c r="I298" t="str">
        <f t="shared" si="16"/>
        <v/>
      </c>
      <c r="J298" t="str">
        <f t="shared" si="17"/>
        <v/>
      </c>
      <c r="K298" t="str">
        <f t="shared" si="18"/>
        <v/>
      </c>
      <c r="M298" s="8" t="str">
        <f t="shared" si="19"/>
        <v/>
      </c>
    </row>
    <row r="299" spans="9:13">
      <c r="I299" t="str">
        <f t="shared" si="16"/>
        <v/>
      </c>
      <c r="J299" t="str">
        <f t="shared" si="17"/>
        <v/>
      </c>
      <c r="K299" t="str">
        <f t="shared" si="18"/>
        <v/>
      </c>
      <c r="M299" s="8" t="str">
        <f t="shared" si="19"/>
        <v/>
      </c>
    </row>
    <row r="300" spans="9:13">
      <c r="I300" t="str">
        <f t="shared" si="16"/>
        <v/>
      </c>
      <c r="J300" t="str">
        <f t="shared" si="17"/>
        <v/>
      </c>
      <c r="K300" t="str">
        <f t="shared" si="18"/>
        <v/>
      </c>
      <c r="M300" s="8" t="str">
        <f t="shared" si="19"/>
        <v/>
      </c>
    </row>
    <row r="301" spans="9:13">
      <c r="I301" t="str">
        <f t="shared" si="16"/>
        <v/>
      </c>
      <c r="J301" t="str">
        <f t="shared" si="17"/>
        <v/>
      </c>
      <c r="K301" t="str">
        <f t="shared" si="18"/>
        <v/>
      </c>
      <c r="M301" s="8" t="str">
        <f t="shared" si="19"/>
        <v/>
      </c>
    </row>
    <row r="302" spans="9:13">
      <c r="I302" t="str">
        <f t="shared" si="16"/>
        <v/>
      </c>
      <c r="J302" t="str">
        <f t="shared" si="17"/>
        <v/>
      </c>
      <c r="K302" t="str">
        <f t="shared" si="18"/>
        <v/>
      </c>
      <c r="M302" s="8" t="str">
        <f t="shared" si="19"/>
        <v/>
      </c>
    </row>
    <row r="303" spans="9:13">
      <c r="I303" t="str">
        <f t="shared" si="16"/>
        <v/>
      </c>
      <c r="J303" t="str">
        <f t="shared" si="17"/>
        <v/>
      </c>
      <c r="K303" t="str">
        <f t="shared" si="18"/>
        <v/>
      </c>
      <c r="M303" s="8" t="str">
        <f t="shared" si="19"/>
        <v/>
      </c>
    </row>
    <row r="304" spans="9:13">
      <c r="I304" t="str">
        <f t="shared" si="16"/>
        <v/>
      </c>
      <c r="J304" t="str">
        <f t="shared" si="17"/>
        <v/>
      </c>
      <c r="K304" t="str">
        <f t="shared" si="18"/>
        <v/>
      </c>
      <c r="M304" s="8" t="str">
        <f t="shared" si="19"/>
        <v/>
      </c>
    </row>
    <row r="305" spans="9:13">
      <c r="I305" t="str">
        <f t="shared" si="16"/>
        <v/>
      </c>
      <c r="J305" t="str">
        <f t="shared" si="17"/>
        <v/>
      </c>
      <c r="K305" t="str">
        <f t="shared" si="18"/>
        <v/>
      </c>
      <c r="M305" s="8" t="str">
        <f t="shared" si="19"/>
        <v/>
      </c>
    </row>
    <row r="306" spans="9:13">
      <c r="I306" t="str">
        <f t="shared" si="16"/>
        <v/>
      </c>
      <c r="J306" t="str">
        <f t="shared" si="17"/>
        <v/>
      </c>
      <c r="K306" t="str">
        <f t="shared" si="18"/>
        <v/>
      </c>
      <c r="M306" s="8" t="str">
        <f t="shared" si="19"/>
        <v/>
      </c>
    </row>
    <row r="307" spans="9:13">
      <c r="I307" t="str">
        <f t="shared" si="16"/>
        <v/>
      </c>
      <c r="J307" t="str">
        <f t="shared" si="17"/>
        <v/>
      </c>
      <c r="K307" t="str">
        <f t="shared" si="18"/>
        <v/>
      </c>
      <c r="M307" s="8" t="str">
        <f t="shared" si="19"/>
        <v/>
      </c>
    </row>
    <row r="308" spans="9:13">
      <c r="I308" t="str">
        <f t="shared" si="16"/>
        <v/>
      </c>
      <c r="J308" t="str">
        <f t="shared" si="17"/>
        <v/>
      </c>
      <c r="K308" t="str">
        <f t="shared" si="18"/>
        <v/>
      </c>
      <c r="M308" s="8" t="str">
        <f t="shared" si="19"/>
        <v/>
      </c>
    </row>
    <row r="309" spans="9:13">
      <c r="I309" t="str">
        <f t="shared" si="16"/>
        <v/>
      </c>
      <c r="J309" t="str">
        <f t="shared" si="17"/>
        <v/>
      </c>
      <c r="K309" t="str">
        <f t="shared" si="18"/>
        <v/>
      </c>
      <c r="M309" s="8" t="str">
        <f t="shared" si="19"/>
        <v/>
      </c>
    </row>
    <row r="310" spans="9:13">
      <c r="I310" t="str">
        <f t="shared" si="16"/>
        <v/>
      </c>
      <c r="J310" t="str">
        <f t="shared" si="17"/>
        <v/>
      </c>
      <c r="K310" t="str">
        <f t="shared" si="18"/>
        <v/>
      </c>
      <c r="M310" s="8" t="str">
        <f t="shared" si="19"/>
        <v/>
      </c>
    </row>
    <row r="311" spans="9:13">
      <c r="I311" t="str">
        <f t="shared" si="16"/>
        <v/>
      </c>
      <c r="J311" t="str">
        <f t="shared" si="17"/>
        <v/>
      </c>
      <c r="K311" t="str">
        <f t="shared" si="18"/>
        <v/>
      </c>
      <c r="M311" s="8" t="str">
        <f t="shared" si="19"/>
        <v/>
      </c>
    </row>
    <row r="312" spans="9:13">
      <c r="I312" t="str">
        <f t="shared" si="16"/>
        <v/>
      </c>
      <c r="J312" t="str">
        <f t="shared" si="17"/>
        <v/>
      </c>
      <c r="K312" t="str">
        <f t="shared" si="18"/>
        <v/>
      </c>
      <c r="M312" s="8" t="str">
        <f t="shared" si="19"/>
        <v/>
      </c>
    </row>
    <row r="313" spans="9:13">
      <c r="I313" t="str">
        <f t="shared" si="16"/>
        <v/>
      </c>
      <c r="J313" t="str">
        <f t="shared" si="17"/>
        <v/>
      </c>
      <c r="K313" t="str">
        <f t="shared" si="18"/>
        <v/>
      </c>
      <c r="M313" s="8" t="str">
        <f t="shared" si="19"/>
        <v/>
      </c>
    </row>
    <row r="314" spans="9:13">
      <c r="I314" t="str">
        <f t="shared" si="16"/>
        <v/>
      </c>
      <c r="J314" t="str">
        <f t="shared" si="17"/>
        <v/>
      </c>
      <c r="K314" t="str">
        <f t="shared" si="18"/>
        <v/>
      </c>
      <c r="M314" s="8" t="str">
        <f t="shared" si="19"/>
        <v/>
      </c>
    </row>
    <row r="315" spans="9:13">
      <c r="I315" t="str">
        <f t="shared" si="16"/>
        <v/>
      </c>
      <c r="J315" t="str">
        <f t="shared" si="17"/>
        <v/>
      </c>
      <c r="K315" t="str">
        <f t="shared" si="18"/>
        <v/>
      </c>
      <c r="M315" s="8" t="str">
        <f t="shared" si="19"/>
        <v/>
      </c>
    </row>
    <row r="316" spans="9:13">
      <c r="I316" t="str">
        <f t="shared" si="16"/>
        <v/>
      </c>
      <c r="J316" t="str">
        <f t="shared" si="17"/>
        <v/>
      </c>
      <c r="K316" t="str">
        <f t="shared" si="18"/>
        <v/>
      </c>
      <c r="M316" s="8" t="str">
        <f t="shared" si="19"/>
        <v/>
      </c>
    </row>
    <row r="317" spans="9:13">
      <c r="I317" t="str">
        <f t="shared" si="16"/>
        <v/>
      </c>
      <c r="J317" t="str">
        <f t="shared" si="17"/>
        <v/>
      </c>
      <c r="K317" t="str">
        <f t="shared" si="18"/>
        <v/>
      </c>
      <c r="M317" s="8" t="str">
        <f t="shared" si="19"/>
        <v/>
      </c>
    </row>
    <row r="318" spans="9:13">
      <c r="I318" t="str">
        <f t="shared" si="16"/>
        <v/>
      </c>
      <c r="J318" t="str">
        <f t="shared" si="17"/>
        <v/>
      </c>
      <c r="K318" t="str">
        <f t="shared" si="18"/>
        <v/>
      </c>
      <c r="M318" s="8" t="str">
        <f t="shared" si="19"/>
        <v/>
      </c>
    </row>
    <row r="319" spans="9:13">
      <c r="I319" t="str">
        <f t="shared" si="16"/>
        <v/>
      </c>
      <c r="J319" t="str">
        <f t="shared" si="17"/>
        <v/>
      </c>
      <c r="K319" t="str">
        <f t="shared" si="18"/>
        <v/>
      </c>
      <c r="M319" s="8" t="str">
        <f t="shared" si="19"/>
        <v/>
      </c>
    </row>
    <row r="320" spans="9:13">
      <c r="I320" t="str">
        <f t="shared" si="16"/>
        <v/>
      </c>
      <c r="J320" t="str">
        <f t="shared" si="17"/>
        <v/>
      </c>
      <c r="K320" t="str">
        <f t="shared" si="18"/>
        <v/>
      </c>
      <c r="M320" s="8" t="str">
        <f t="shared" si="19"/>
        <v/>
      </c>
    </row>
    <row r="321" spans="9:13">
      <c r="I321" t="str">
        <f t="shared" si="16"/>
        <v/>
      </c>
      <c r="J321" t="str">
        <f t="shared" si="17"/>
        <v/>
      </c>
      <c r="K321" t="str">
        <f t="shared" si="18"/>
        <v/>
      </c>
      <c r="M321" s="8" t="str">
        <f t="shared" si="19"/>
        <v/>
      </c>
    </row>
    <row r="322" spans="9:13">
      <c r="I322" t="str">
        <f t="shared" si="16"/>
        <v/>
      </c>
      <c r="J322" t="str">
        <f t="shared" si="17"/>
        <v/>
      </c>
      <c r="K322" t="str">
        <f t="shared" si="18"/>
        <v/>
      </c>
      <c r="M322" s="8" t="str">
        <f t="shared" si="19"/>
        <v/>
      </c>
    </row>
    <row r="323" spans="9:13">
      <c r="I323" t="str">
        <f t="shared" si="16"/>
        <v/>
      </c>
      <c r="J323" t="str">
        <f t="shared" si="17"/>
        <v/>
      </c>
      <c r="K323" t="str">
        <f t="shared" si="18"/>
        <v/>
      </c>
      <c r="M323" s="8" t="str">
        <f t="shared" si="19"/>
        <v/>
      </c>
    </row>
    <row r="324" spans="9:13">
      <c r="I324" t="str">
        <f t="shared" si="16"/>
        <v/>
      </c>
      <c r="J324" t="str">
        <f t="shared" si="17"/>
        <v/>
      </c>
      <c r="K324" t="str">
        <f t="shared" si="18"/>
        <v/>
      </c>
      <c r="M324" s="8" t="str">
        <f t="shared" si="19"/>
        <v/>
      </c>
    </row>
    <row r="325" spans="9:13">
      <c r="I325" t="str">
        <f t="shared" si="16"/>
        <v/>
      </c>
      <c r="J325" t="str">
        <f t="shared" si="17"/>
        <v/>
      </c>
      <c r="K325" t="str">
        <f t="shared" si="18"/>
        <v/>
      </c>
      <c r="M325" s="8" t="str">
        <f t="shared" si="19"/>
        <v/>
      </c>
    </row>
    <row r="326" spans="9:13">
      <c r="I326" t="str">
        <f t="shared" si="16"/>
        <v/>
      </c>
      <c r="J326" t="str">
        <f t="shared" si="17"/>
        <v/>
      </c>
      <c r="K326" t="str">
        <f t="shared" si="18"/>
        <v/>
      </c>
      <c r="M326" s="8" t="str">
        <f t="shared" si="19"/>
        <v/>
      </c>
    </row>
    <row r="327" spans="9:13">
      <c r="I327" t="str">
        <f t="shared" ref="I327:I390" si="20">IF(OR(ISBLANK(G327),ISBLANK(H327)),IF(OR(F327="ALI",F327="AIE"),"B",IF(ISBLANK(F327),"","M")),IF(F327="EE",IF(H327&gt;=3,IF(G327&gt;=5,"A","M"),IF(H327=2,IF(G327&gt;=16,"A",IF(G327&lt;=4,"B","M")),IF(G327&lt;=15,"B","M"))),IF(OR(F327="SE",F327="CE"),IF(H327&gt;=4,IF(G327&gt;=6,"A","M"),IF(H327&gt;=2,IF(G327&gt;=20,"A",IF(G327&lt;=5,"B","M")),IF(G327&lt;=19,"B","M"))),IF(OR(F327="ALI",F327="AIE"),IF(H327&gt;=6,IF(G327&gt;=20,"A","M"),IF(H327&gt;=2,IF(G327&gt;=51,"A",IF(G327&lt;=19,"B","M")),IF(G327&lt;=50,"B","M")))))))</f>
        <v/>
      </c>
      <c r="J327" t="str">
        <f t="shared" ref="J327:J390" si="21">IF($I327="B","Baixa",IF($I327="M","Média",IF($I327="","","Alta")))</f>
        <v/>
      </c>
      <c r="K327" t="str">
        <f t="shared" ref="K327:K390" si="22">IF(ISBLANK(F327),"",IF(F327="ALI",IF(I327="B",7,IF(I327="M",10,15)),IF(F327="AIE",IF(I327="B",5,IF(I327="M",7,10)),IF(F327="SE",IF(I327="B",4,IF(I327="M",5,7)),IF(OR(F327="EE",F327="CE"),IF(I327="B",3,IF(I327="M",4,6)))))))</f>
        <v/>
      </c>
      <c r="M327" s="8" t="str">
        <f t="shared" si="19"/>
        <v/>
      </c>
    </row>
    <row r="328" spans="9:13">
      <c r="I328" t="str">
        <f t="shared" si="20"/>
        <v/>
      </c>
      <c r="J328" t="str">
        <f t="shared" si="21"/>
        <v/>
      </c>
      <c r="K328" t="str">
        <f t="shared" si="22"/>
        <v/>
      </c>
      <c r="M328" s="8" t="str">
        <f t="shared" ref="M328:M391" si="23">IF(OR(E328="",E328="Refinamento"),"",K328*L328)</f>
        <v/>
      </c>
    </row>
    <row r="329" spans="9:13">
      <c r="I329" t="str">
        <f t="shared" si="20"/>
        <v/>
      </c>
      <c r="J329" t="str">
        <f t="shared" si="21"/>
        <v/>
      </c>
      <c r="K329" t="str">
        <f t="shared" si="22"/>
        <v/>
      </c>
      <c r="M329" s="8" t="str">
        <f t="shared" si="23"/>
        <v/>
      </c>
    </row>
    <row r="330" spans="9:13">
      <c r="I330" t="str">
        <f t="shared" si="20"/>
        <v/>
      </c>
      <c r="J330" t="str">
        <f t="shared" si="21"/>
        <v/>
      </c>
      <c r="K330" t="str">
        <f t="shared" si="22"/>
        <v/>
      </c>
      <c r="M330" s="8" t="str">
        <f t="shared" si="23"/>
        <v/>
      </c>
    </row>
    <row r="331" spans="9:13">
      <c r="I331" t="str">
        <f t="shared" si="20"/>
        <v/>
      </c>
      <c r="J331" t="str">
        <f t="shared" si="21"/>
        <v/>
      </c>
      <c r="K331" t="str">
        <f t="shared" si="22"/>
        <v/>
      </c>
      <c r="M331" s="8" t="str">
        <f t="shared" si="23"/>
        <v/>
      </c>
    </row>
    <row r="332" spans="9:13">
      <c r="I332" t="str">
        <f t="shared" si="20"/>
        <v/>
      </c>
      <c r="J332" t="str">
        <f t="shared" si="21"/>
        <v/>
      </c>
      <c r="K332" t="str">
        <f t="shared" si="22"/>
        <v/>
      </c>
      <c r="M332" s="8" t="str">
        <f t="shared" si="23"/>
        <v/>
      </c>
    </row>
    <row r="333" spans="9:13">
      <c r="I333" t="str">
        <f t="shared" si="20"/>
        <v/>
      </c>
      <c r="J333" t="str">
        <f t="shared" si="21"/>
        <v/>
      </c>
      <c r="K333" t="str">
        <f t="shared" si="22"/>
        <v/>
      </c>
      <c r="M333" s="8" t="str">
        <f t="shared" si="23"/>
        <v/>
      </c>
    </row>
    <row r="334" spans="9:13">
      <c r="I334" t="str">
        <f t="shared" si="20"/>
        <v/>
      </c>
      <c r="J334" t="str">
        <f t="shared" si="21"/>
        <v/>
      </c>
      <c r="K334" t="str">
        <f t="shared" si="22"/>
        <v/>
      </c>
      <c r="M334" s="8" t="str">
        <f t="shared" si="23"/>
        <v/>
      </c>
    </row>
    <row r="335" spans="9:13">
      <c r="I335" t="str">
        <f t="shared" si="20"/>
        <v/>
      </c>
      <c r="J335" t="str">
        <f t="shared" si="21"/>
        <v/>
      </c>
      <c r="K335" t="str">
        <f t="shared" si="22"/>
        <v/>
      </c>
      <c r="M335" s="8" t="str">
        <f t="shared" si="23"/>
        <v/>
      </c>
    </row>
    <row r="336" spans="9:13">
      <c r="I336" t="str">
        <f t="shared" si="20"/>
        <v/>
      </c>
      <c r="J336" t="str">
        <f t="shared" si="21"/>
        <v/>
      </c>
      <c r="K336" t="str">
        <f t="shared" si="22"/>
        <v/>
      </c>
      <c r="M336" s="8" t="str">
        <f t="shared" si="23"/>
        <v/>
      </c>
    </row>
    <row r="337" spans="9:13">
      <c r="I337" t="str">
        <f t="shared" si="20"/>
        <v/>
      </c>
      <c r="J337" t="str">
        <f t="shared" si="21"/>
        <v/>
      </c>
      <c r="K337" t="str">
        <f t="shared" si="22"/>
        <v/>
      </c>
      <c r="M337" s="8" t="str">
        <f t="shared" si="23"/>
        <v/>
      </c>
    </row>
    <row r="338" spans="9:13">
      <c r="I338" t="str">
        <f t="shared" si="20"/>
        <v/>
      </c>
      <c r="J338" t="str">
        <f t="shared" si="21"/>
        <v/>
      </c>
      <c r="K338" t="str">
        <f t="shared" si="22"/>
        <v/>
      </c>
      <c r="M338" s="8" t="str">
        <f t="shared" si="23"/>
        <v/>
      </c>
    </row>
    <row r="339" spans="9:13">
      <c r="I339" t="str">
        <f t="shared" si="20"/>
        <v/>
      </c>
      <c r="J339" t="str">
        <f t="shared" si="21"/>
        <v/>
      </c>
      <c r="K339" t="str">
        <f t="shared" si="22"/>
        <v/>
      </c>
      <c r="M339" s="8" t="str">
        <f t="shared" si="23"/>
        <v/>
      </c>
    </row>
    <row r="340" spans="9:13">
      <c r="I340" t="str">
        <f t="shared" si="20"/>
        <v/>
      </c>
      <c r="J340" t="str">
        <f t="shared" si="21"/>
        <v/>
      </c>
      <c r="K340" t="str">
        <f t="shared" si="22"/>
        <v/>
      </c>
      <c r="M340" s="8" t="str">
        <f t="shared" si="23"/>
        <v/>
      </c>
    </row>
    <row r="341" spans="9:13">
      <c r="I341" t="str">
        <f t="shared" si="20"/>
        <v/>
      </c>
      <c r="J341" t="str">
        <f t="shared" si="21"/>
        <v/>
      </c>
      <c r="K341" t="str">
        <f t="shared" si="22"/>
        <v/>
      </c>
      <c r="M341" s="8" t="str">
        <f t="shared" si="23"/>
        <v/>
      </c>
    </row>
    <row r="342" spans="9:13">
      <c r="I342" t="str">
        <f t="shared" si="20"/>
        <v/>
      </c>
      <c r="J342" t="str">
        <f t="shared" si="21"/>
        <v/>
      </c>
      <c r="K342" t="str">
        <f t="shared" si="22"/>
        <v/>
      </c>
      <c r="M342" s="8" t="str">
        <f t="shared" si="23"/>
        <v/>
      </c>
    </row>
    <row r="343" spans="9:13">
      <c r="I343" t="str">
        <f t="shared" si="20"/>
        <v/>
      </c>
      <c r="J343" t="str">
        <f t="shared" si="21"/>
        <v/>
      </c>
      <c r="K343" t="str">
        <f t="shared" si="22"/>
        <v/>
      </c>
      <c r="M343" s="8" t="str">
        <f t="shared" si="23"/>
        <v/>
      </c>
    </row>
    <row r="344" spans="9:13">
      <c r="I344" t="str">
        <f t="shared" si="20"/>
        <v/>
      </c>
      <c r="J344" t="str">
        <f t="shared" si="21"/>
        <v/>
      </c>
      <c r="K344" t="str">
        <f t="shared" si="22"/>
        <v/>
      </c>
      <c r="M344" s="8" t="str">
        <f t="shared" si="23"/>
        <v/>
      </c>
    </row>
    <row r="345" spans="9:13">
      <c r="I345" t="str">
        <f t="shared" si="20"/>
        <v/>
      </c>
      <c r="J345" t="str">
        <f t="shared" si="21"/>
        <v/>
      </c>
      <c r="K345" t="str">
        <f t="shared" si="22"/>
        <v/>
      </c>
      <c r="M345" s="8" t="str">
        <f t="shared" si="23"/>
        <v/>
      </c>
    </row>
    <row r="346" spans="9:13">
      <c r="I346" t="str">
        <f t="shared" si="20"/>
        <v/>
      </c>
      <c r="J346" t="str">
        <f t="shared" si="21"/>
        <v/>
      </c>
      <c r="K346" t="str">
        <f t="shared" si="22"/>
        <v/>
      </c>
      <c r="M346" s="8" t="str">
        <f t="shared" si="23"/>
        <v/>
      </c>
    </row>
    <row r="347" spans="9:13">
      <c r="I347" t="str">
        <f t="shared" si="20"/>
        <v/>
      </c>
      <c r="J347" t="str">
        <f t="shared" si="21"/>
        <v/>
      </c>
      <c r="K347" t="str">
        <f t="shared" si="22"/>
        <v/>
      </c>
      <c r="M347" s="8" t="str">
        <f t="shared" si="23"/>
        <v/>
      </c>
    </row>
    <row r="348" spans="9:13">
      <c r="I348" t="str">
        <f t="shared" si="20"/>
        <v/>
      </c>
      <c r="J348" t="str">
        <f t="shared" si="21"/>
        <v/>
      </c>
      <c r="K348" t="str">
        <f t="shared" si="22"/>
        <v/>
      </c>
      <c r="M348" s="8" t="str">
        <f t="shared" si="23"/>
        <v/>
      </c>
    </row>
    <row r="349" spans="9:13">
      <c r="I349" t="str">
        <f t="shared" si="20"/>
        <v/>
      </c>
      <c r="J349" t="str">
        <f t="shared" si="21"/>
        <v/>
      </c>
      <c r="K349" t="str">
        <f t="shared" si="22"/>
        <v/>
      </c>
      <c r="M349" s="8" t="str">
        <f t="shared" si="23"/>
        <v/>
      </c>
    </row>
    <row r="350" spans="9:13">
      <c r="I350" t="str">
        <f t="shared" si="20"/>
        <v/>
      </c>
      <c r="J350" t="str">
        <f t="shared" si="21"/>
        <v/>
      </c>
      <c r="K350" t="str">
        <f t="shared" si="22"/>
        <v/>
      </c>
      <c r="M350" s="8" t="str">
        <f t="shared" si="23"/>
        <v/>
      </c>
    </row>
    <row r="351" spans="9:13">
      <c r="I351" t="str">
        <f t="shared" si="20"/>
        <v/>
      </c>
      <c r="J351" t="str">
        <f t="shared" si="21"/>
        <v/>
      </c>
      <c r="K351" t="str">
        <f t="shared" si="22"/>
        <v/>
      </c>
      <c r="M351" s="8" t="str">
        <f t="shared" si="23"/>
        <v/>
      </c>
    </row>
    <row r="352" spans="9:13">
      <c r="I352" t="str">
        <f t="shared" si="20"/>
        <v/>
      </c>
      <c r="J352" t="str">
        <f t="shared" si="21"/>
        <v/>
      </c>
      <c r="K352" t="str">
        <f t="shared" si="22"/>
        <v/>
      </c>
      <c r="M352" s="8" t="str">
        <f t="shared" si="23"/>
        <v/>
      </c>
    </row>
    <row r="353" spans="9:13">
      <c r="I353" t="str">
        <f t="shared" si="20"/>
        <v/>
      </c>
      <c r="J353" t="str">
        <f t="shared" si="21"/>
        <v/>
      </c>
      <c r="K353" t="str">
        <f t="shared" si="22"/>
        <v/>
      </c>
      <c r="M353" s="8" t="str">
        <f t="shared" si="23"/>
        <v/>
      </c>
    </row>
    <row r="354" spans="9:13">
      <c r="I354" t="str">
        <f t="shared" si="20"/>
        <v/>
      </c>
      <c r="J354" t="str">
        <f t="shared" si="21"/>
        <v/>
      </c>
      <c r="K354" t="str">
        <f t="shared" si="22"/>
        <v/>
      </c>
      <c r="M354" s="8" t="str">
        <f t="shared" si="23"/>
        <v/>
      </c>
    </row>
    <row r="355" spans="9:13">
      <c r="I355" t="str">
        <f t="shared" si="20"/>
        <v/>
      </c>
      <c r="J355" t="str">
        <f t="shared" si="21"/>
        <v/>
      </c>
      <c r="K355" t="str">
        <f t="shared" si="22"/>
        <v/>
      </c>
      <c r="M355" s="8" t="str">
        <f t="shared" si="23"/>
        <v/>
      </c>
    </row>
    <row r="356" spans="9:13">
      <c r="I356" t="str">
        <f t="shared" si="20"/>
        <v/>
      </c>
      <c r="J356" t="str">
        <f t="shared" si="21"/>
        <v/>
      </c>
      <c r="K356" t="str">
        <f t="shared" si="22"/>
        <v/>
      </c>
      <c r="M356" s="8" t="str">
        <f t="shared" si="23"/>
        <v/>
      </c>
    </row>
    <row r="357" spans="9:13">
      <c r="I357" t="str">
        <f t="shared" si="20"/>
        <v/>
      </c>
      <c r="J357" t="str">
        <f t="shared" si="21"/>
        <v/>
      </c>
      <c r="K357" t="str">
        <f t="shared" si="22"/>
        <v/>
      </c>
      <c r="M357" s="8" t="str">
        <f t="shared" si="23"/>
        <v/>
      </c>
    </row>
    <row r="358" spans="9:13">
      <c r="I358" t="str">
        <f t="shared" si="20"/>
        <v/>
      </c>
      <c r="J358" t="str">
        <f t="shared" si="21"/>
        <v/>
      </c>
      <c r="K358" t="str">
        <f t="shared" si="22"/>
        <v/>
      </c>
      <c r="M358" s="8" t="str">
        <f t="shared" si="23"/>
        <v/>
      </c>
    </row>
    <row r="359" spans="9:13">
      <c r="I359" t="str">
        <f t="shared" si="20"/>
        <v/>
      </c>
      <c r="J359" t="str">
        <f t="shared" si="21"/>
        <v/>
      </c>
      <c r="K359" t="str">
        <f t="shared" si="22"/>
        <v/>
      </c>
      <c r="M359" s="8" t="str">
        <f t="shared" si="23"/>
        <v/>
      </c>
    </row>
    <row r="360" spans="9:13">
      <c r="I360" t="str">
        <f t="shared" si="20"/>
        <v/>
      </c>
      <c r="J360" t="str">
        <f t="shared" si="21"/>
        <v/>
      </c>
      <c r="K360" t="str">
        <f t="shared" si="22"/>
        <v/>
      </c>
      <c r="M360" s="8" t="str">
        <f t="shared" si="23"/>
        <v/>
      </c>
    </row>
    <row r="361" spans="9:13">
      <c r="I361" t="str">
        <f t="shared" si="20"/>
        <v/>
      </c>
      <c r="J361" t="str">
        <f t="shared" si="21"/>
        <v/>
      </c>
      <c r="K361" t="str">
        <f t="shared" si="22"/>
        <v/>
      </c>
      <c r="M361" s="8" t="str">
        <f t="shared" si="23"/>
        <v/>
      </c>
    </row>
    <row r="362" spans="9:13">
      <c r="I362" t="str">
        <f t="shared" si="20"/>
        <v/>
      </c>
      <c r="J362" t="str">
        <f t="shared" si="21"/>
        <v/>
      </c>
      <c r="K362" t="str">
        <f t="shared" si="22"/>
        <v/>
      </c>
      <c r="M362" s="8" t="str">
        <f t="shared" si="23"/>
        <v/>
      </c>
    </row>
    <row r="363" spans="9:13">
      <c r="I363" t="str">
        <f t="shared" si="20"/>
        <v/>
      </c>
      <c r="J363" t="str">
        <f t="shared" si="21"/>
        <v/>
      </c>
      <c r="K363" t="str">
        <f t="shared" si="22"/>
        <v/>
      </c>
      <c r="M363" s="8" t="str">
        <f t="shared" si="23"/>
        <v/>
      </c>
    </row>
    <row r="364" spans="9:13">
      <c r="I364" t="str">
        <f t="shared" si="20"/>
        <v/>
      </c>
      <c r="J364" t="str">
        <f t="shared" si="21"/>
        <v/>
      </c>
      <c r="K364" t="str">
        <f t="shared" si="22"/>
        <v/>
      </c>
      <c r="M364" s="8" t="str">
        <f t="shared" si="23"/>
        <v/>
      </c>
    </row>
    <row r="365" spans="9:13">
      <c r="I365" t="str">
        <f t="shared" si="20"/>
        <v/>
      </c>
      <c r="J365" t="str">
        <f t="shared" si="21"/>
        <v/>
      </c>
      <c r="K365" t="str">
        <f t="shared" si="22"/>
        <v/>
      </c>
      <c r="M365" s="8" t="str">
        <f t="shared" si="23"/>
        <v/>
      </c>
    </row>
    <row r="366" spans="9:13">
      <c r="I366" t="str">
        <f t="shared" si="20"/>
        <v/>
      </c>
      <c r="J366" t="str">
        <f t="shared" si="21"/>
        <v/>
      </c>
      <c r="K366" t="str">
        <f t="shared" si="22"/>
        <v/>
      </c>
      <c r="M366" s="8" t="str">
        <f t="shared" si="23"/>
        <v/>
      </c>
    </row>
    <row r="367" spans="9:13">
      <c r="I367" t="str">
        <f t="shared" si="20"/>
        <v/>
      </c>
      <c r="J367" t="str">
        <f t="shared" si="21"/>
        <v/>
      </c>
      <c r="K367" t="str">
        <f t="shared" si="22"/>
        <v/>
      </c>
      <c r="M367" s="8" t="str">
        <f t="shared" si="23"/>
        <v/>
      </c>
    </row>
    <row r="368" spans="9:13">
      <c r="I368" t="str">
        <f t="shared" si="20"/>
        <v/>
      </c>
      <c r="J368" t="str">
        <f t="shared" si="21"/>
        <v/>
      </c>
      <c r="K368" t="str">
        <f t="shared" si="22"/>
        <v/>
      </c>
      <c r="M368" s="8" t="str">
        <f t="shared" si="23"/>
        <v/>
      </c>
    </row>
    <row r="369" spans="9:13">
      <c r="I369" t="str">
        <f t="shared" si="20"/>
        <v/>
      </c>
      <c r="J369" t="str">
        <f t="shared" si="21"/>
        <v/>
      </c>
      <c r="K369" t="str">
        <f t="shared" si="22"/>
        <v/>
      </c>
      <c r="M369" s="8" t="str">
        <f t="shared" si="23"/>
        <v/>
      </c>
    </row>
    <row r="370" spans="9:13">
      <c r="I370" t="str">
        <f t="shared" si="20"/>
        <v/>
      </c>
      <c r="J370" t="str">
        <f t="shared" si="21"/>
        <v/>
      </c>
      <c r="K370" t="str">
        <f t="shared" si="22"/>
        <v/>
      </c>
      <c r="M370" s="8" t="str">
        <f t="shared" si="23"/>
        <v/>
      </c>
    </row>
    <row r="371" spans="9:13">
      <c r="I371" t="str">
        <f t="shared" si="20"/>
        <v/>
      </c>
      <c r="J371" t="str">
        <f t="shared" si="21"/>
        <v/>
      </c>
      <c r="K371" t="str">
        <f t="shared" si="22"/>
        <v/>
      </c>
      <c r="M371" s="8" t="str">
        <f t="shared" si="23"/>
        <v/>
      </c>
    </row>
    <row r="372" spans="9:13">
      <c r="I372" t="str">
        <f t="shared" si="20"/>
        <v/>
      </c>
      <c r="J372" t="str">
        <f t="shared" si="21"/>
        <v/>
      </c>
      <c r="K372" t="str">
        <f t="shared" si="22"/>
        <v/>
      </c>
      <c r="M372" s="8" t="str">
        <f t="shared" si="23"/>
        <v/>
      </c>
    </row>
    <row r="373" spans="9:13">
      <c r="I373" t="str">
        <f t="shared" si="20"/>
        <v/>
      </c>
      <c r="J373" t="str">
        <f t="shared" si="21"/>
        <v/>
      </c>
      <c r="K373" t="str">
        <f t="shared" si="22"/>
        <v/>
      </c>
      <c r="M373" s="8" t="str">
        <f t="shared" si="23"/>
        <v/>
      </c>
    </row>
    <row r="374" spans="9:13">
      <c r="I374" t="str">
        <f t="shared" si="20"/>
        <v/>
      </c>
      <c r="J374" t="str">
        <f t="shared" si="21"/>
        <v/>
      </c>
      <c r="K374" t="str">
        <f t="shared" si="22"/>
        <v/>
      </c>
      <c r="M374" s="8" t="str">
        <f t="shared" si="23"/>
        <v/>
      </c>
    </row>
    <row r="375" spans="9:13">
      <c r="I375" t="str">
        <f t="shared" si="20"/>
        <v/>
      </c>
      <c r="J375" t="str">
        <f t="shared" si="21"/>
        <v/>
      </c>
      <c r="K375" t="str">
        <f t="shared" si="22"/>
        <v/>
      </c>
      <c r="M375" s="8" t="str">
        <f t="shared" si="23"/>
        <v/>
      </c>
    </row>
    <row r="376" spans="9:13">
      <c r="I376" t="str">
        <f t="shared" si="20"/>
        <v/>
      </c>
      <c r="J376" t="str">
        <f t="shared" si="21"/>
        <v/>
      </c>
      <c r="K376" t="str">
        <f t="shared" si="22"/>
        <v/>
      </c>
      <c r="M376" s="8" t="str">
        <f t="shared" si="23"/>
        <v/>
      </c>
    </row>
    <row r="377" spans="9:13">
      <c r="I377" t="str">
        <f t="shared" si="20"/>
        <v/>
      </c>
      <c r="J377" t="str">
        <f t="shared" si="21"/>
        <v/>
      </c>
      <c r="K377" t="str">
        <f t="shared" si="22"/>
        <v/>
      </c>
      <c r="M377" s="8" t="str">
        <f t="shared" si="23"/>
        <v/>
      </c>
    </row>
    <row r="378" spans="9:13">
      <c r="I378" t="str">
        <f t="shared" si="20"/>
        <v/>
      </c>
      <c r="J378" t="str">
        <f t="shared" si="21"/>
        <v/>
      </c>
      <c r="K378" t="str">
        <f t="shared" si="22"/>
        <v/>
      </c>
      <c r="M378" s="8" t="str">
        <f t="shared" si="23"/>
        <v/>
      </c>
    </row>
    <row r="379" spans="9:13">
      <c r="I379" t="str">
        <f t="shared" si="20"/>
        <v/>
      </c>
      <c r="J379" t="str">
        <f t="shared" si="21"/>
        <v/>
      </c>
      <c r="K379" t="str">
        <f t="shared" si="22"/>
        <v/>
      </c>
      <c r="M379" s="8" t="str">
        <f t="shared" si="23"/>
        <v/>
      </c>
    </row>
    <row r="380" spans="9:13">
      <c r="I380" t="str">
        <f t="shared" si="20"/>
        <v/>
      </c>
      <c r="J380" t="str">
        <f t="shared" si="21"/>
        <v/>
      </c>
      <c r="K380" t="str">
        <f t="shared" si="22"/>
        <v/>
      </c>
      <c r="M380" s="8" t="str">
        <f t="shared" si="23"/>
        <v/>
      </c>
    </row>
    <row r="381" spans="9:13">
      <c r="I381" t="str">
        <f t="shared" si="20"/>
        <v/>
      </c>
      <c r="J381" t="str">
        <f t="shared" si="21"/>
        <v/>
      </c>
      <c r="K381" t="str">
        <f t="shared" si="22"/>
        <v/>
      </c>
      <c r="M381" s="8" t="str">
        <f t="shared" si="23"/>
        <v/>
      </c>
    </row>
    <row r="382" spans="9:13">
      <c r="I382" t="str">
        <f t="shared" si="20"/>
        <v/>
      </c>
      <c r="J382" t="str">
        <f t="shared" si="21"/>
        <v/>
      </c>
      <c r="K382" t="str">
        <f t="shared" si="22"/>
        <v/>
      </c>
      <c r="M382" s="8" t="str">
        <f t="shared" si="23"/>
        <v/>
      </c>
    </row>
    <row r="383" spans="9:13">
      <c r="I383" t="str">
        <f t="shared" si="20"/>
        <v/>
      </c>
      <c r="J383" t="str">
        <f t="shared" si="21"/>
        <v/>
      </c>
      <c r="K383" t="str">
        <f t="shared" si="22"/>
        <v/>
      </c>
      <c r="M383" s="8" t="str">
        <f t="shared" si="23"/>
        <v/>
      </c>
    </row>
    <row r="384" spans="9:13">
      <c r="I384" t="str">
        <f t="shared" si="20"/>
        <v/>
      </c>
      <c r="J384" t="str">
        <f t="shared" si="21"/>
        <v/>
      </c>
      <c r="K384" t="str">
        <f t="shared" si="22"/>
        <v/>
      </c>
      <c r="M384" s="8" t="str">
        <f t="shared" si="23"/>
        <v/>
      </c>
    </row>
    <row r="385" spans="9:13">
      <c r="I385" t="str">
        <f t="shared" si="20"/>
        <v/>
      </c>
      <c r="J385" t="str">
        <f t="shared" si="21"/>
        <v/>
      </c>
      <c r="K385" t="str">
        <f t="shared" si="22"/>
        <v/>
      </c>
      <c r="M385" s="8" t="str">
        <f t="shared" si="23"/>
        <v/>
      </c>
    </row>
    <row r="386" spans="9:13">
      <c r="I386" t="str">
        <f t="shared" si="20"/>
        <v/>
      </c>
      <c r="J386" t="str">
        <f t="shared" si="21"/>
        <v/>
      </c>
      <c r="K386" t="str">
        <f t="shared" si="22"/>
        <v/>
      </c>
      <c r="M386" s="8" t="str">
        <f t="shared" si="23"/>
        <v/>
      </c>
    </row>
    <row r="387" spans="9:13">
      <c r="I387" t="str">
        <f t="shared" si="20"/>
        <v/>
      </c>
      <c r="J387" t="str">
        <f t="shared" si="21"/>
        <v/>
      </c>
      <c r="K387" t="str">
        <f t="shared" si="22"/>
        <v/>
      </c>
      <c r="M387" s="8" t="str">
        <f t="shared" si="23"/>
        <v/>
      </c>
    </row>
    <row r="388" spans="9:13">
      <c r="I388" t="str">
        <f t="shared" si="20"/>
        <v/>
      </c>
      <c r="J388" t="str">
        <f t="shared" si="21"/>
        <v/>
      </c>
      <c r="K388" t="str">
        <f t="shared" si="22"/>
        <v/>
      </c>
      <c r="M388" s="8" t="str">
        <f t="shared" si="23"/>
        <v/>
      </c>
    </row>
    <row r="389" spans="9:13">
      <c r="I389" t="str">
        <f t="shared" si="20"/>
        <v/>
      </c>
      <c r="J389" t="str">
        <f t="shared" si="21"/>
        <v/>
      </c>
      <c r="K389" t="str">
        <f t="shared" si="22"/>
        <v/>
      </c>
      <c r="M389" s="8" t="str">
        <f t="shared" si="23"/>
        <v/>
      </c>
    </row>
    <row r="390" spans="9:13">
      <c r="I390" t="str">
        <f t="shared" si="20"/>
        <v/>
      </c>
      <c r="J390" t="str">
        <f t="shared" si="21"/>
        <v/>
      </c>
      <c r="K390" t="str">
        <f t="shared" si="22"/>
        <v/>
      </c>
      <c r="M390" s="8" t="str">
        <f t="shared" si="23"/>
        <v/>
      </c>
    </row>
    <row r="391" spans="9:13">
      <c r="I391" t="str">
        <f t="shared" ref="I391:I454" si="24">IF(OR(ISBLANK(G391),ISBLANK(H391)),IF(OR(F391="ALI",F391="AIE"),"B",IF(ISBLANK(F391),"","M")),IF(F391="EE",IF(H391&gt;=3,IF(G391&gt;=5,"A","M"),IF(H391=2,IF(G391&gt;=16,"A",IF(G391&lt;=4,"B","M")),IF(G391&lt;=15,"B","M"))),IF(OR(F391="SE",F391="CE"),IF(H391&gt;=4,IF(G391&gt;=6,"A","M"),IF(H391&gt;=2,IF(G391&gt;=20,"A",IF(G391&lt;=5,"B","M")),IF(G391&lt;=19,"B","M"))),IF(OR(F391="ALI",F391="AIE"),IF(H391&gt;=6,IF(G391&gt;=20,"A","M"),IF(H391&gt;=2,IF(G391&gt;=51,"A",IF(G391&lt;=19,"B","M")),IF(G391&lt;=50,"B","M")))))))</f>
        <v/>
      </c>
      <c r="J391" t="str">
        <f t="shared" ref="J391:J454" si="25">IF($I391="B","Baixa",IF($I391="M","Média",IF($I391="","","Alta")))</f>
        <v/>
      </c>
      <c r="K391" t="str">
        <f t="shared" ref="K391:K454" si="26">IF(ISBLANK(F391),"",IF(F391="ALI",IF(I391="B",7,IF(I391="M",10,15)),IF(F391="AIE",IF(I391="B",5,IF(I391="M",7,10)),IF(F391="SE",IF(I391="B",4,IF(I391="M",5,7)),IF(OR(F391="EE",F391="CE"),IF(I391="B",3,IF(I391="M",4,6)))))))</f>
        <v/>
      </c>
      <c r="M391" s="8" t="str">
        <f t="shared" si="23"/>
        <v/>
      </c>
    </row>
    <row r="392" spans="9:13">
      <c r="I392" t="str">
        <f t="shared" si="24"/>
        <v/>
      </c>
      <c r="J392" t="str">
        <f t="shared" si="25"/>
        <v/>
      </c>
      <c r="K392" t="str">
        <f t="shared" si="26"/>
        <v/>
      </c>
      <c r="M392" s="8" t="str">
        <f t="shared" ref="M392:M455" si="27">IF(OR(E392="",E392="Refinamento"),"",K392*L392)</f>
        <v/>
      </c>
    </row>
    <row r="393" spans="9:13">
      <c r="I393" t="str">
        <f t="shared" si="24"/>
        <v/>
      </c>
      <c r="J393" t="str">
        <f t="shared" si="25"/>
        <v/>
      </c>
      <c r="K393" t="str">
        <f t="shared" si="26"/>
        <v/>
      </c>
      <c r="M393" s="8" t="str">
        <f t="shared" si="27"/>
        <v/>
      </c>
    </row>
    <row r="394" spans="9:13">
      <c r="I394" t="str">
        <f t="shared" si="24"/>
        <v/>
      </c>
      <c r="J394" t="str">
        <f t="shared" si="25"/>
        <v/>
      </c>
      <c r="K394" t="str">
        <f t="shared" si="26"/>
        <v/>
      </c>
      <c r="M394" s="8" t="str">
        <f t="shared" si="27"/>
        <v/>
      </c>
    </row>
    <row r="395" spans="9:13">
      <c r="I395" t="str">
        <f t="shared" si="24"/>
        <v/>
      </c>
      <c r="J395" t="str">
        <f t="shared" si="25"/>
        <v/>
      </c>
      <c r="K395" t="str">
        <f t="shared" si="26"/>
        <v/>
      </c>
      <c r="M395" s="8" t="str">
        <f t="shared" si="27"/>
        <v/>
      </c>
    </row>
    <row r="396" spans="9:13">
      <c r="I396" t="str">
        <f t="shared" si="24"/>
        <v/>
      </c>
      <c r="J396" t="str">
        <f t="shared" si="25"/>
        <v/>
      </c>
      <c r="K396" t="str">
        <f t="shared" si="26"/>
        <v/>
      </c>
      <c r="M396" s="8" t="str">
        <f t="shared" si="27"/>
        <v/>
      </c>
    </row>
    <row r="397" spans="9:13">
      <c r="I397" t="str">
        <f t="shared" si="24"/>
        <v/>
      </c>
      <c r="J397" t="str">
        <f t="shared" si="25"/>
        <v/>
      </c>
      <c r="K397" t="str">
        <f t="shared" si="26"/>
        <v/>
      </c>
      <c r="M397" s="8" t="str">
        <f t="shared" si="27"/>
        <v/>
      </c>
    </row>
    <row r="398" spans="9:13">
      <c r="I398" t="str">
        <f t="shared" si="24"/>
        <v/>
      </c>
      <c r="J398" t="str">
        <f t="shared" si="25"/>
        <v/>
      </c>
      <c r="K398" t="str">
        <f t="shared" si="26"/>
        <v/>
      </c>
      <c r="M398" s="8" t="str">
        <f t="shared" si="27"/>
        <v/>
      </c>
    </row>
    <row r="399" spans="9:13">
      <c r="I399" t="str">
        <f t="shared" si="24"/>
        <v/>
      </c>
      <c r="J399" t="str">
        <f t="shared" si="25"/>
        <v/>
      </c>
      <c r="K399" t="str">
        <f t="shared" si="26"/>
        <v/>
      </c>
      <c r="M399" s="8" t="str">
        <f t="shared" si="27"/>
        <v/>
      </c>
    </row>
    <row r="400" spans="9:13">
      <c r="I400" t="str">
        <f t="shared" si="24"/>
        <v/>
      </c>
      <c r="J400" t="str">
        <f t="shared" si="25"/>
        <v/>
      </c>
      <c r="K400" t="str">
        <f t="shared" si="26"/>
        <v/>
      </c>
      <c r="M400" s="8" t="str">
        <f t="shared" si="27"/>
        <v/>
      </c>
    </row>
    <row r="401" spans="9:13">
      <c r="I401" t="str">
        <f t="shared" si="24"/>
        <v/>
      </c>
      <c r="J401" t="str">
        <f t="shared" si="25"/>
        <v/>
      </c>
      <c r="K401" t="str">
        <f t="shared" si="26"/>
        <v/>
      </c>
      <c r="M401" s="8" t="str">
        <f t="shared" si="27"/>
        <v/>
      </c>
    </row>
    <row r="402" spans="9:13">
      <c r="I402" t="str">
        <f t="shared" si="24"/>
        <v/>
      </c>
      <c r="J402" t="str">
        <f t="shared" si="25"/>
        <v/>
      </c>
      <c r="K402" t="str">
        <f t="shared" si="26"/>
        <v/>
      </c>
      <c r="M402" s="8" t="str">
        <f t="shared" si="27"/>
        <v/>
      </c>
    </row>
    <row r="403" spans="9:13">
      <c r="I403" t="str">
        <f t="shared" si="24"/>
        <v/>
      </c>
      <c r="J403" t="str">
        <f t="shared" si="25"/>
        <v/>
      </c>
      <c r="K403" t="str">
        <f t="shared" si="26"/>
        <v/>
      </c>
      <c r="M403" s="8" t="str">
        <f t="shared" si="27"/>
        <v/>
      </c>
    </row>
    <row r="404" spans="9:13">
      <c r="I404" t="str">
        <f t="shared" si="24"/>
        <v/>
      </c>
      <c r="J404" t="str">
        <f t="shared" si="25"/>
        <v/>
      </c>
      <c r="K404" t="str">
        <f t="shared" si="26"/>
        <v/>
      </c>
      <c r="M404" s="8" t="str">
        <f t="shared" si="27"/>
        <v/>
      </c>
    </row>
    <row r="405" spans="9:13">
      <c r="I405" t="str">
        <f t="shared" si="24"/>
        <v/>
      </c>
      <c r="J405" t="str">
        <f t="shared" si="25"/>
        <v/>
      </c>
      <c r="K405" t="str">
        <f t="shared" si="26"/>
        <v/>
      </c>
      <c r="M405" s="8" t="str">
        <f t="shared" si="27"/>
        <v/>
      </c>
    </row>
    <row r="406" spans="9:13">
      <c r="I406" t="str">
        <f t="shared" si="24"/>
        <v/>
      </c>
      <c r="J406" t="str">
        <f t="shared" si="25"/>
        <v/>
      </c>
      <c r="K406" t="str">
        <f t="shared" si="26"/>
        <v/>
      </c>
      <c r="M406" s="8" t="str">
        <f t="shared" si="27"/>
        <v/>
      </c>
    </row>
    <row r="407" spans="9:13">
      <c r="I407" t="str">
        <f t="shared" si="24"/>
        <v/>
      </c>
      <c r="J407" t="str">
        <f t="shared" si="25"/>
        <v/>
      </c>
      <c r="K407" t="str">
        <f t="shared" si="26"/>
        <v/>
      </c>
      <c r="M407" s="8" t="str">
        <f t="shared" si="27"/>
        <v/>
      </c>
    </row>
    <row r="408" spans="9:13">
      <c r="I408" t="str">
        <f t="shared" si="24"/>
        <v/>
      </c>
      <c r="J408" t="str">
        <f t="shared" si="25"/>
        <v/>
      </c>
      <c r="K408" t="str">
        <f t="shared" si="26"/>
        <v/>
      </c>
      <c r="M408" s="8" t="str">
        <f t="shared" si="27"/>
        <v/>
      </c>
    </row>
    <row r="409" spans="9:13">
      <c r="I409" t="str">
        <f t="shared" si="24"/>
        <v/>
      </c>
      <c r="J409" t="str">
        <f t="shared" si="25"/>
        <v/>
      </c>
      <c r="K409" t="str">
        <f t="shared" si="26"/>
        <v/>
      </c>
      <c r="M409" s="8" t="str">
        <f t="shared" si="27"/>
        <v/>
      </c>
    </row>
    <row r="410" spans="9:13">
      <c r="I410" t="str">
        <f t="shared" si="24"/>
        <v/>
      </c>
      <c r="J410" t="str">
        <f t="shared" si="25"/>
        <v/>
      </c>
      <c r="K410" t="str">
        <f t="shared" si="26"/>
        <v/>
      </c>
      <c r="M410" s="8" t="str">
        <f t="shared" si="27"/>
        <v/>
      </c>
    </row>
    <row r="411" spans="9:13">
      <c r="I411" t="str">
        <f t="shared" si="24"/>
        <v/>
      </c>
      <c r="J411" t="str">
        <f t="shared" si="25"/>
        <v/>
      </c>
      <c r="K411" t="str">
        <f t="shared" si="26"/>
        <v/>
      </c>
      <c r="M411" s="8" t="str">
        <f t="shared" si="27"/>
        <v/>
      </c>
    </row>
    <row r="412" spans="9:13">
      <c r="I412" t="str">
        <f t="shared" si="24"/>
        <v/>
      </c>
      <c r="J412" t="str">
        <f t="shared" si="25"/>
        <v/>
      </c>
      <c r="K412" t="str">
        <f t="shared" si="26"/>
        <v/>
      </c>
      <c r="M412" s="8" t="str">
        <f t="shared" si="27"/>
        <v/>
      </c>
    </row>
    <row r="413" spans="9:13">
      <c r="I413" t="str">
        <f t="shared" si="24"/>
        <v/>
      </c>
      <c r="J413" t="str">
        <f t="shared" si="25"/>
        <v/>
      </c>
      <c r="K413" t="str">
        <f t="shared" si="26"/>
        <v/>
      </c>
      <c r="M413" s="8" t="str">
        <f t="shared" si="27"/>
        <v/>
      </c>
    </row>
    <row r="414" spans="9:13">
      <c r="I414" t="str">
        <f t="shared" si="24"/>
        <v/>
      </c>
      <c r="J414" t="str">
        <f t="shared" si="25"/>
        <v/>
      </c>
      <c r="K414" t="str">
        <f t="shared" si="26"/>
        <v/>
      </c>
      <c r="M414" s="8" t="str">
        <f t="shared" si="27"/>
        <v/>
      </c>
    </row>
    <row r="415" spans="9:13">
      <c r="I415" t="str">
        <f t="shared" si="24"/>
        <v/>
      </c>
      <c r="J415" t="str">
        <f t="shared" si="25"/>
        <v/>
      </c>
      <c r="K415" t="str">
        <f t="shared" si="26"/>
        <v/>
      </c>
      <c r="M415" s="8" t="str">
        <f t="shared" si="27"/>
        <v/>
      </c>
    </row>
    <row r="416" spans="9:13">
      <c r="I416" t="str">
        <f t="shared" si="24"/>
        <v/>
      </c>
      <c r="J416" t="str">
        <f t="shared" si="25"/>
        <v/>
      </c>
      <c r="K416" t="str">
        <f t="shared" si="26"/>
        <v/>
      </c>
      <c r="M416" s="8" t="str">
        <f t="shared" si="27"/>
        <v/>
      </c>
    </row>
    <row r="417" spans="9:13">
      <c r="I417" t="str">
        <f t="shared" si="24"/>
        <v/>
      </c>
      <c r="J417" t="str">
        <f t="shared" si="25"/>
        <v/>
      </c>
      <c r="K417" t="str">
        <f t="shared" si="26"/>
        <v/>
      </c>
      <c r="M417" s="8" t="str">
        <f t="shared" si="27"/>
        <v/>
      </c>
    </row>
    <row r="418" spans="9:13">
      <c r="I418" t="str">
        <f t="shared" si="24"/>
        <v/>
      </c>
      <c r="J418" t="str">
        <f t="shared" si="25"/>
        <v/>
      </c>
      <c r="K418" t="str">
        <f t="shared" si="26"/>
        <v/>
      </c>
      <c r="M418" s="8" t="str">
        <f t="shared" si="27"/>
        <v/>
      </c>
    </row>
    <row r="419" spans="9:13">
      <c r="I419" t="str">
        <f t="shared" si="24"/>
        <v/>
      </c>
      <c r="J419" t="str">
        <f t="shared" si="25"/>
        <v/>
      </c>
      <c r="K419" t="str">
        <f t="shared" si="26"/>
        <v/>
      </c>
      <c r="M419" s="8" t="str">
        <f t="shared" si="27"/>
        <v/>
      </c>
    </row>
    <row r="420" spans="9:13">
      <c r="I420" t="str">
        <f t="shared" si="24"/>
        <v/>
      </c>
      <c r="J420" t="str">
        <f t="shared" si="25"/>
        <v/>
      </c>
      <c r="K420" t="str">
        <f t="shared" si="26"/>
        <v/>
      </c>
      <c r="M420" s="8" t="str">
        <f t="shared" si="27"/>
        <v/>
      </c>
    </row>
    <row r="421" spans="9:13">
      <c r="I421" t="str">
        <f t="shared" si="24"/>
        <v/>
      </c>
      <c r="J421" t="str">
        <f t="shared" si="25"/>
        <v/>
      </c>
      <c r="K421" t="str">
        <f t="shared" si="26"/>
        <v/>
      </c>
      <c r="M421" s="8" t="str">
        <f t="shared" si="27"/>
        <v/>
      </c>
    </row>
    <row r="422" spans="9:13">
      <c r="I422" t="str">
        <f t="shared" si="24"/>
        <v/>
      </c>
      <c r="J422" t="str">
        <f t="shared" si="25"/>
        <v/>
      </c>
      <c r="K422" t="str">
        <f t="shared" si="26"/>
        <v/>
      </c>
      <c r="M422" s="8" t="str">
        <f t="shared" si="27"/>
        <v/>
      </c>
    </row>
    <row r="423" spans="9:13">
      <c r="I423" t="str">
        <f t="shared" si="24"/>
        <v/>
      </c>
      <c r="J423" t="str">
        <f t="shared" si="25"/>
        <v/>
      </c>
      <c r="K423" t="str">
        <f t="shared" si="26"/>
        <v/>
      </c>
      <c r="M423" s="8" t="str">
        <f t="shared" si="27"/>
        <v/>
      </c>
    </row>
    <row r="424" spans="9:13">
      <c r="I424" t="str">
        <f t="shared" si="24"/>
        <v/>
      </c>
      <c r="J424" t="str">
        <f t="shared" si="25"/>
        <v/>
      </c>
      <c r="K424" t="str">
        <f t="shared" si="26"/>
        <v/>
      </c>
      <c r="M424" s="8" t="str">
        <f t="shared" si="27"/>
        <v/>
      </c>
    </row>
    <row r="425" spans="9:13">
      <c r="I425" t="str">
        <f t="shared" si="24"/>
        <v/>
      </c>
      <c r="J425" t="str">
        <f t="shared" si="25"/>
        <v/>
      </c>
      <c r="K425" t="str">
        <f t="shared" si="26"/>
        <v/>
      </c>
      <c r="M425" s="8" t="str">
        <f t="shared" si="27"/>
        <v/>
      </c>
    </row>
    <row r="426" spans="9:13">
      <c r="I426" t="str">
        <f t="shared" si="24"/>
        <v/>
      </c>
      <c r="J426" t="str">
        <f t="shared" si="25"/>
        <v/>
      </c>
      <c r="K426" t="str">
        <f t="shared" si="26"/>
        <v/>
      </c>
      <c r="M426" s="8" t="str">
        <f t="shared" si="27"/>
        <v/>
      </c>
    </row>
    <row r="427" spans="9:13">
      <c r="I427" t="str">
        <f t="shared" si="24"/>
        <v/>
      </c>
      <c r="J427" t="str">
        <f t="shared" si="25"/>
        <v/>
      </c>
      <c r="K427" t="str">
        <f t="shared" si="26"/>
        <v/>
      </c>
      <c r="M427" s="8" t="str">
        <f t="shared" si="27"/>
        <v/>
      </c>
    </row>
    <row r="428" spans="9:13">
      <c r="I428" t="str">
        <f t="shared" si="24"/>
        <v/>
      </c>
      <c r="J428" t="str">
        <f t="shared" si="25"/>
        <v/>
      </c>
      <c r="K428" t="str">
        <f t="shared" si="26"/>
        <v/>
      </c>
      <c r="M428" s="8" t="str">
        <f t="shared" si="27"/>
        <v/>
      </c>
    </row>
    <row r="429" spans="9:13">
      <c r="I429" t="str">
        <f t="shared" si="24"/>
        <v/>
      </c>
      <c r="J429" t="str">
        <f t="shared" si="25"/>
        <v/>
      </c>
      <c r="K429" t="str">
        <f t="shared" si="26"/>
        <v/>
      </c>
      <c r="M429" s="8" t="str">
        <f t="shared" si="27"/>
        <v/>
      </c>
    </row>
    <row r="430" spans="9:13">
      <c r="I430" t="str">
        <f t="shared" si="24"/>
        <v/>
      </c>
      <c r="J430" t="str">
        <f t="shared" si="25"/>
        <v/>
      </c>
      <c r="K430" t="str">
        <f t="shared" si="26"/>
        <v/>
      </c>
      <c r="M430" s="8" t="str">
        <f t="shared" si="27"/>
        <v/>
      </c>
    </row>
    <row r="431" spans="9:13">
      <c r="I431" t="str">
        <f t="shared" si="24"/>
        <v/>
      </c>
      <c r="J431" t="str">
        <f t="shared" si="25"/>
        <v/>
      </c>
      <c r="K431" t="str">
        <f t="shared" si="26"/>
        <v/>
      </c>
      <c r="M431" s="8" t="str">
        <f t="shared" si="27"/>
        <v/>
      </c>
    </row>
    <row r="432" spans="9:13">
      <c r="I432" t="str">
        <f t="shared" si="24"/>
        <v/>
      </c>
      <c r="J432" t="str">
        <f t="shared" si="25"/>
        <v/>
      </c>
      <c r="K432" t="str">
        <f t="shared" si="26"/>
        <v/>
      </c>
      <c r="M432" s="8" t="str">
        <f t="shared" si="27"/>
        <v/>
      </c>
    </row>
    <row r="433" spans="9:13">
      <c r="I433" t="str">
        <f t="shared" si="24"/>
        <v/>
      </c>
      <c r="J433" t="str">
        <f t="shared" si="25"/>
        <v/>
      </c>
      <c r="K433" t="str">
        <f t="shared" si="26"/>
        <v/>
      </c>
      <c r="M433" s="8" t="str">
        <f t="shared" si="27"/>
        <v/>
      </c>
    </row>
    <row r="434" spans="9:13">
      <c r="I434" t="str">
        <f t="shared" si="24"/>
        <v/>
      </c>
      <c r="J434" t="str">
        <f t="shared" si="25"/>
        <v/>
      </c>
      <c r="K434" t="str">
        <f t="shared" si="26"/>
        <v/>
      </c>
      <c r="M434" s="8" t="str">
        <f t="shared" si="27"/>
        <v/>
      </c>
    </row>
    <row r="435" spans="9:13">
      <c r="I435" t="str">
        <f t="shared" si="24"/>
        <v/>
      </c>
      <c r="J435" t="str">
        <f t="shared" si="25"/>
        <v/>
      </c>
      <c r="K435" t="str">
        <f t="shared" si="26"/>
        <v/>
      </c>
      <c r="M435" s="8" t="str">
        <f t="shared" si="27"/>
        <v/>
      </c>
    </row>
    <row r="436" spans="9:13">
      <c r="I436" t="str">
        <f t="shared" si="24"/>
        <v/>
      </c>
      <c r="J436" t="str">
        <f t="shared" si="25"/>
        <v/>
      </c>
      <c r="K436" t="str">
        <f t="shared" si="26"/>
        <v/>
      </c>
      <c r="M436" s="8" t="str">
        <f t="shared" si="27"/>
        <v/>
      </c>
    </row>
    <row r="437" spans="9:13">
      <c r="I437" t="str">
        <f t="shared" si="24"/>
        <v/>
      </c>
      <c r="J437" t="str">
        <f t="shared" si="25"/>
        <v/>
      </c>
      <c r="K437" t="str">
        <f t="shared" si="26"/>
        <v/>
      </c>
      <c r="M437" s="8" t="str">
        <f t="shared" si="27"/>
        <v/>
      </c>
    </row>
    <row r="438" spans="9:13">
      <c r="I438" t="str">
        <f t="shared" si="24"/>
        <v/>
      </c>
      <c r="J438" t="str">
        <f t="shared" si="25"/>
        <v/>
      </c>
      <c r="K438" t="str">
        <f t="shared" si="26"/>
        <v/>
      </c>
      <c r="M438" s="8" t="str">
        <f t="shared" si="27"/>
        <v/>
      </c>
    </row>
    <row r="439" spans="9:13">
      <c r="I439" t="str">
        <f t="shared" si="24"/>
        <v/>
      </c>
      <c r="J439" t="str">
        <f t="shared" si="25"/>
        <v/>
      </c>
      <c r="K439" t="str">
        <f t="shared" si="26"/>
        <v/>
      </c>
      <c r="M439" s="8" t="str">
        <f t="shared" si="27"/>
        <v/>
      </c>
    </row>
    <row r="440" spans="9:13">
      <c r="I440" t="str">
        <f t="shared" si="24"/>
        <v/>
      </c>
      <c r="J440" t="str">
        <f t="shared" si="25"/>
        <v/>
      </c>
      <c r="K440" t="str">
        <f t="shared" si="26"/>
        <v/>
      </c>
      <c r="M440" s="8" t="str">
        <f t="shared" si="27"/>
        <v/>
      </c>
    </row>
    <row r="441" spans="9:13">
      <c r="I441" t="str">
        <f t="shared" si="24"/>
        <v/>
      </c>
      <c r="J441" t="str">
        <f t="shared" si="25"/>
        <v/>
      </c>
      <c r="K441" t="str">
        <f t="shared" si="26"/>
        <v/>
      </c>
      <c r="M441" s="8" t="str">
        <f t="shared" si="27"/>
        <v/>
      </c>
    </row>
    <row r="442" spans="9:13">
      <c r="I442" t="str">
        <f t="shared" si="24"/>
        <v/>
      </c>
      <c r="J442" t="str">
        <f t="shared" si="25"/>
        <v/>
      </c>
      <c r="K442" t="str">
        <f t="shared" si="26"/>
        <v/>
      </c>
      <c r="M442" s="8" t="str">
        <f t="shared" si="27"/>
        <v/>
      </c>
    </row>
    <row r="443" spans="9:13">
      <c r="I443" t="str">
        <f t="shared" si="24"/>
        <v/>
      </c>
      <c r="J443" t="str">
        <f t="shared" si="25"/>
        <v/>
      </c>
      <c r="K443" t="str">
        <f t="shared" si="26"/>
        <v/>
      </c>
      <c r="M443" s="8" t="str">
        <f t="shared" si="27"/>
        <v/>
      </c>
    </row>
    <row r="444" spans="9:13">
      <c r="I444" t="str">
        <f t="shared" si="24"/>
        <v/>
      </c>
      <c r="J444" t="str">
        <f t="shared" si="25"/>
        <v/>
      </c>
      <c r="K444" t="str">
        <f t="shared" si="26"/>
        <v/>
      </c>
      <c r="M444" s="8" t="str">
        <f t="shared" si="27"/>
        <v/>
      </c>
    </row>
    <row r="445" spans="9:13">
      <c r="I445" t="str">
        <f t="shared" si="24"/>
        <v/>
      </c>
      <c r="J445" t="str">
        <f t="shared" si="25"/>
        <v/>
      </c>
      <c r="K445" t="str">
        <f t="shared" si="26"/>
        <v/>
      </c>
      <c r="M445" s="8" t="str">
        <f t="shared" si="27"/>
        <v/>
      </c>
    </row>
    <row r="446" spans="9:13">
      <c r="I446" t="str">
        <f t="shared" si="24"/>
        <v/>
      </c>
      <c r="J446" t="str">
        <f t="shared" si="25"/>
        <v/>
      </c>
      <c r="K446" t="str">
        <f t="shared" si="26"/>
        <v/>
      </c>
      <c r="M446" s="8" t="str">
        <f t="shared" si="27"/>
        <v/>
      </c>
    </row>
    <row r="447" spans="9:13">
      <c r="I447" t="str">
        <f t="shared" si="24"/>
        <v/>
      </c>
      <c r="J447" t="str">
        <f t="shared" si="25"/>
        <v/>
      </c>
      <c r="K447" t="str">
        <f t="shared" si="26"/>
        <v/>
      </c>
      <c r="M447" s="8" t="str">
        <f t="shared" si="27"/>
        <v/>
      </c>
    </row>
    <row r="448" spans="9:13">
      <c r="I448" t="str">
        <f t="shared" si="24"/>
        <v/>
      </c>
      <c r="J448" t="str">
        <f t="shared" si="25"/>
        <v/>
      </c>
      <c r="K448" t="str">
        <f t="shared" si="26"/>
        <v/>
      </c>
      <c r="M448" s="8" t="str">
        <f t="shared" si="27"/>
        <v/>
      </c>
    </row>
    <row r="449" spans="9:13">
      <c r="I449" t="str">
        <f t="shared" si="24"/>
        <v/>
      </c>
      <c r="J449" t="str">
        <f t="shared" si="25"/>
        <v/>
      </c>
      <c r="K449" t="str">
        <f t="shared" si="26"/>
        <v/>
      </c>
      <c r="M449" s="8" t="str">
        <f t="shared" si="27"/>
        <v/>
      </c>
    </row>
    <row r="450" spans="9:13">
      <c r="I450" t="str">
        <f t="shared" si="24"/>
        <v/>
      </c>
      <c r="J450" t="str">
        <f t="shared" si="25"/>
        <v/>
      </c>
      <c r="K450" t="str">
        <f t="shared" si="26"/>
        <v/>
      </c>
      <c r="M450" s="8" t="str">
        <f t="shared" si="27"/>
        <v/>
      </c>
    </row>
    <row r="451" spans="9:13">
      <c r="I451" t="str">
        <f t="shared" si="24"/>
        <v/>
      </c>
      <c r="J451" t="str">
        <f t="shared" si="25"/>
        <v/>
      </c>
      <c r="K451" t="str">
        <f t="shared" si="26"/>
        <v/>
      </c>
      <c r="M451" s="8" t="str">
        <f t="shared" si="27"/>
        <v/>
      </c>
    </row>
    <row r="452" spans="9:13">
      <c r="I452" t="str">
        <f t="shared" si="24"/>
        <v/>
      </c>
      <c r="J452" t="str">
        <f t="shared" si="25"/>
        <v/>
      </c>
      <c r="K452" t="str">
        <f t="shared" si="26"/>
        <v/>
      </c>
      <c r="M452" s="8" t="str">
        <f t="shared" si="27"/>
        <v/>
      </c>
    </row>
    <row r="453" spans="9:13">
      <c r="I453" t="str">
        <f t="shared" si="24"/>
        <v/>
      </c>
      <c r="J453" t="str">
        <f t="shared" si="25"/>
        <v/>
      </c>
      <c r="K453" t="str">
        <f t="shared" si="26"/>
        <v/>
      </c>
      <c r="M453" s="8" t="str">
        <f t="shared" si="27"/>
        <v/>
      </c>
    </row>
    <row r="454" spans="9:13">
      <c r="I454" t="str">
        <f t="shared" si="24"/>
        <v/>
      </c>
      <c r="J454" t="str">
        <f t="shared" si="25"/>
        <v/>
      </c>
      <c r="K454" t="str">
        <f t="shared" si="26"/>
        <v/>
      </c>
      <c r="M454" s="8" t="str">
        <f t="shared" si="27"/>
        <v/>
      </c>
    </row>
    <row r="455" spans="9:13">
      <c r="I455" t="str">
        <f t="shared" ref="I455:I512" si="28">IF(OR(ISBLANK(G455),ISBLANK(H455)),IF(OR(F455="ALI",F455="AIE"),"B",IF(ISBLANK(F455),"","M")),IF(F455="EE",IF(H455&gt;=3,IF(G455&gt;=5,"A","M"),IF(H455=2,IF(G455&gt;=16,"A",IF(G455&lt;=4,"B","M")),IF(G455&lt;=15,"B","M"))),IF(OR(F455="SE",F455="CE"),IF(H455&gt;=4,IF(G455&gt;=6,"A","M"),IF(H455&gt;=2,IF(G455&gt;=20,"A",IF(G455&lt;=5,"B","M")),IF(G455&lt;=19,"B","M"))),IF(OR(F455="ALI",F455="AIE"),IF(H455&gt;=6,IF(G455&gt;=20,"A","M"),IF(H455&gt;=2,IF(G455&gt;=51,"A",IF(G455&lt;=19,"B","M")),IF(G455&lt;=50,"B","M")))))))</f>
        <v/>
      </c>
      <c r="J455" t="str">
        <f t="shared" ref="J455:J512" si="29">IF($I455="B","Baixa",IF($I455="M","Média",IF($I455="","","Alta")))</f>
        <v/>
      </c>
      <c r="K455" t="str">
        <f t="shared" ref="K455:K512" si="30">IF(ISBLANK(F455),"",IF(F455="ALI",IF(I455="B",7,IF(I455="M",10,15)),IF(F455="AIE",IF(I455="B",5,IF(I455="M",7,10)),IF(F455="SE",IF(I455="B",4,IF(I455="M",5,7)),IF(OR(F455="EE",F455="CE"),IF(I455="B",3,IF(I455="M",4,6)))))))</f>
        <v/>
      </c>
      <c r="M455" s="8" t="str">
        <f t="shared" si="27"/>
        <v/>
      </c>
    </row>
    <row r="456" spans="9:13">
      <c r="I456" t="str">
        <f t="shared" si="28"/>
        <v/>
      </c>
      <c r="J456" t="str">
        <f t="shared" si="29"/>
        <v/>
      </c>
      <c r="K456" t="str">
        <f t="shared" si="30"/>
        <v/>
      </c>
      <c r="M456" s="8" t="str">
        <f t="shared" ref="M456:M512" si="31">IF(OR(E456="",E456="Refinamento"),"",K456*L456)</f>
        <v/>
      </c>
    </row>
    <row r="457" spans="9:13">
      <c r="I457" t="str">
        <f t="shared" si="28"/>
        <v/>
      </c>
      <c r="J457" t="str">
        <f t="shared" si="29"/>
        <v/>
      </c>
      <c r="K457" t="str">
        <f t="shared" si="30"/>
        <v/>
      </c>
      <c r="M457" s="8" t="str">
        <f t="shared" si="31"/>
        <v/>
      </c>
    </row>
    <row r="458" spans="9:13">
      <c r="I458" t="str">
        <f t="shared" si="28"/>
        <v/>
      </c>
      <c r="J458" t="str">
        <f t="shared" si="29"/>
        <v/>
      </c>
      <c r="K458" t="str">
        <f t="shared" si="30"/>
        <v/>
      </c>
      <c r="M458" s="8" t="str">
        <f t="shared" si="31"/>
        <v/>
      </c>
    </row>
    <row r="459" spans="9:13">
      <c r="I459" t="str">
        <f t="shared" si="28"/>
        <v/>
      </c>
      <c r="J459" t="str">
        <f t="shared" si="29"/>
        <v/>
      </c>
      <c r="K459" t="str">
        <f t="shared" si="30"/>
        <v/>
      </c>
      <c r="M459" s="8" t="str">
        <f t="shared" si="31"/>
        <v/>
      </c>
    </row>
    <row r="460" spans="9:13">
      <c r="I460" t="str">
        <f t="shared" si="28"/>
        <v/>
      </c>
      <c r="J460" t="str">
        <f t="shared" si="29"/>
        <v/>
      </c>
      <c r="K460" t="str">
        <f t="shared" si="30"/>
        <v/>
      </c>
      <c r="M460" s="8" t="str">
        <f t="shared" si="31"/>
        <v/>
      </c>
    </row>
    <row r="461" spans="9:13">
      <c r="I461" t="str">
        <f t="shared" si="28"/>
        <v/>
      </c>
      <c r="J461" t="str">
        <f t="shared" si="29"/>
        <v/>
      </c>
      <c r="K461" t="str">
        <f t="shared" si="30"/>
        <v/>
      </c>
      <c r="M461" s="8" t="str">
        <f t="shared" si="31"/>
        <v/>
      </c>
    </row>
    <row r="462" spans="9:13">
      <c r="I462" t="str">
        <f t="shared" si="28"/>
        <v/>
      </c>
      <c r="J462" t="str">
        <f t="shared" si="29"/>
        <v/>
      </c>
      <c r="K462" t="str">
        <f t="shared" si="30"/>
        <v/>
      </c>
      <c r="M462" s="8" t="str">
        <f t="shared" si="31"/>
        <v/>
      </c>
    </row>
    <row r="463" spans="9:13">
      <c r="I463" t="str">
        <f t="shared" si="28"/>
        <v/>
      </c>
      <c r="J463" t="str">
        <f t="shared" si="29"/>
        <v/>
      </c>
      <c r="K463" t="str">
        <f t="shared" si="30"/>
        <v/>
      </c>
      <c r="M463" s="8" t="str">
        <f t="shared" si="31"/>
        <v/>
      </c>
    </row>
    <row r="464" spans="9:13">
      <c r="I464" t="str">
        <f t="shared" si="28"/>
        <v/>
      </c>
      <c r="J464" t="str">
        <f t="shared" si="29"/>
        <v/>
      </c>
      <c r="K464" t="str">
        <f t="shared" si="30"/>
        <v/>
      </c>
      <c r="M464" s="8" t="str">
        <f t="shared" si="31"/>
        <v/>
      </c>
    </row>
    <row r="465" spans="9:13">
      <c r="I465" t="str">
        <f t="shared" si="28"/>
        <v/>
      </c>
      <c r="J465" t="str">
        <f t="shared" si="29"/>
        <v/>
      </c>
      <c r="K465" t="str">
        <f t="shared" si="30"/>
        <v/>
      </c>
      <c r="M465" s="8" t="str">
        <f t="shared" si="31"/>
        <v/>
      </c>
    </row>
    <row r="466" spans="9:13">
      <c r="I466" t="str">
        <f t="shared" si="28"/>
        <v/>
      </c>
      <c r="J466" t="str">
        <f t="shared" si="29"/>
        <v/>
      </c>
      <c r="K466" t="str">
        <f t="shared" si="30"/>
        <v/>
      </c>
      <c r="M466" s="8" t="str">
        <f t="shared" si="31"/>
        <v/>
      </c>
    </row>
    <row r="467" spans="9:13">
      <c r="I467" t="str">
        <f t="shared" si="28"/>
        <v/>
      </c>
      <c r="J467" t="str">
        <f t="shared" si="29"/>
        <v/>
      </c>
      <c r="K467" t="str">
        <f t="shared" si="30"/>
        <v/>
      </c>
      <c r="M467" s="8" t="str">
        <f t="shared" si="31"/>
        <v/>
      </c>
    </row>
    <row r="468" spans="9:13">
      <c r="I468" t="str">
        <f t="shared" si="28"/>
        <v/>
      </c>
      <c r="J468" t="str">
        <f t="shared" si="29"/>
        <v/>
      </c>
      <c r="K468" t="str">
        <f t="shared" si="30"/>
        <v/>
      </c>
      <c r="M468" s="8" t="str">
        <f t="shared" si="31"/>
        <v/>
      </c>
    </row>
    <row r="469" spans="9:13">
      <c r="I469" t="str">
        <f t="shared" si="28"/>
        <v/>
      </c>
      <c r="J469" t="str">
        <f t="shared" si="29"/>
        <v/>
      </c>
      <c r="K469" t="str">
        <f t="shared" si="30"/>
        <v/>
      </c>
      <c r="M469" s="8" t="str">
        <f t="shared" si="31"/>
        <v/>
      </c>
    </row>
    <row r="470" spans="9:13">
      <c r="I470" t="str">
        <f t="shared" si="28"/>
        <v/>
      </c>
      <c r="J470" t="str">
        <f t="shared" si="29"/>
        <v/>
      </c>
      <c r="K470" t="str">
        <f t="shared" si="30"/>
        <v/>
      </c>
      <c r="M470" s="8" t="str">
        <f t="shared" si="31"/>
        <v/>
      </c>
    </row>
    <row r="471" spans="9:13">
      <c r="I471" t="str">
        <f t="shared" si="28"/>
        <v/>
      </c>
      <c r="J471" t="str">
        <f t="shared" si="29"/>
        <v/>
      </c>
      <c r="K471" t="str">
        <f t="shared" si="30"/>
        <v/>
      </c>
      <c r="M471" s="8" t="str">
        <f t="shared" si="31"/>
        <v/>
      </c>
    </row>
    <row r="472" spans="9:13">
      <c r="I472" t="str">
        <f t="shared" si="28"/>
        <v/>
      </c>
      <c r="J472" t="str">
        <f t="shared" si="29"/>
        <v/>
      </c>
      <c r="K472" t="str">
        <f t="shared" si="30"/>
        <v/>
      </c>
      <c r="M472" s="8" t="str">
        <f t="shared" si="31"/>
        <v/>
      </c>
    </row>
    <row r="473" spans="9:13">
      <c r="I473" t="str">
        <f t="shared" si="28"/>
        <v/>
      </c>
      <c r="J473" t="str">
        <f t="shared" si="29"/>
        <v/>
      </c>
      <c r="K473" t="str">
        <f t="shared" si="30"/>
        <v/>
      </c>
      <c r="M473" s="8" t="str">
        <f t="shared" si="31"/>
        <v/>
      </c>
    </row>
    <row r="474" spans="9:13">
      <c r="I474" t="str">
        <f t="shared" si="28"/>
        <v/>
      </c>
      <c r="J474" t="str">
        <f t="shared" si="29"/>
        <v/>
      </c>
      <c r="K474" t="str">
        <f t="shared" si="30"/>
        <v/>
      </c>
      <c r="M474" s="8" t="str">
        <f t="shared" si="31"/>
        <v/>
      </c>
    </row>
    <row r="475" spans="9:13">
      <c r="I475" t="str">
        <f t="shared" si="28"/>
        <v/>
      </c>
      <c r="J475" t="str">
        <f t="shared" si="29"/>
        <v/>
      </c>
      <c r="K475" t="str">
        <f t="shared" si="30"/>
        <v/>
      </c>
      <c r="M475" s="8" t="str">
        <f t="shared" si="31"/>
        <v/>
      </c>
    </row>
    <row r="476" spans="9:13">
      <c r="I476" t="str">
        <f t="shared" si="28"/>
        <v/>
      </c>
      <c r="J476" t="str">
        <f t="shared" si="29"/>
        <v/>
      </c>
      <c r="K476" t="str">
        <f t="shared" si="30"/>
        <v/>
      </c>
      <c r="M476" s="8" t="str">
        <f t="shared" si="31"/>
        <v/>
      </c>
    </row>
    <row r="477" spans="9:13">
      <c r="I477" t="str">
        <f t="shared" si="28"/>
        <v/>
      </c>
      <c r="J477" t="str">
        <f t="shared" si="29"/>
        <v/>
      </c>
      <c r="K477" t="str">
        <f t="shared" si="30"/>
        <v/>
      </c>
      <c r="M477" s="8" t="str">
        <f t="shared" si="31"/>
        <v/>
      </c>
    </row>
    <row r="478" spans="9:13">
      <c r="I478" t="str">
        <f t="shared" si="28"/>
        <v/>
      </c>
      <c r="J478" t="str">
        <f t="shared" si="29"/>
        <v/>
      </c>
      <c r="K478" t="str">
        <f t="shared" si="30"/>
        <v/>
      </c>
      <c r="M478" s="8" t="str">
        <f t="shared" si="31"/>
        <v/>
      </c>
    </row>
    <row r="479" spans="9:13">
      <c r="I479" t="str">
        <f t="shared" si="28"/>
        <v/>
      </c>
      <c r="J479" t="str">
        <f t="shared" si="29"/>
        <v/>
      </c>
      <c r="K479" t="str">
        <f t="shared" si="30"/>
        <v/>
      </c>
      <c r="M479" s="8" t="str">
        <f t="shared" si="31"/>
        <v/>
      </c>
    </row>
    <row r="480" spans="9:13">
      <c r="I480" t="str">
        <f t="shared" si="28"/>
        <v/>
      </c>
      <c r="J480" t="str">
        <f t="shared" si="29"/>
        <v/>
      </c>
      <c r="K480" t="str">
        <f t="shared" si="30"/>
        <v/>
      </c>
      <c r="M480" s="8" t="str">
        <f t="shared" si="31"/>
        <v/>
      </c>
    </row>
    <row r="481" spans="9:13">
      <c r="I481" t="str">
        <f t="shared" si="28"/>
        <v/>
      </c>
      <c r="J481" t="str">
        <f t="shared" si="29"/>
        <v/>
      </c>
      <c r="K481" t="str">
        <f t="shared" si="30"/>
        <v/>
      </c>
      <c r="M481" s="8" t="str">
        <f t="shared" si="31"/>
        <v/>
      </c>
    </row>
    <row r="482" spans="9:13">
      <c r="I482" t="str">
        <f t="shared" si="28"/>
        <v/>
      </c>
      <c r="J482" t="str">
        <f t="shared" si="29"/>
        <v/>
      </c>
      <c r="K482" t="str">
        <f t="shared" si="30"/>
        <v/>
      </c>
      <c r="M482" s="8" t="str">
        <f t="shared" si="31"/>
        <v/>
      </c>
    </row>
    <row r="483" spans="9:13">
      <c r="I483" t="str">
        <f t="shared" si="28"/>
        <v/>
      </c>
      <c r="J483" t="str">
        <f t="shared" si="29"/>
        <v/>
      </c>
      <c r="K483" t="str">
        <f t="shared" si="30"/>
        <v/>
      </c>
      <c r="M483" s="8" t="str">
        <f t="shared" si="31"/>
        <v/>
      </c>
    </row>
    <row r="484" spans="9:13">
      <c r="I484" t="str">
        <f t="shared" si="28"/>
        <v/>
      </c>
      <c r="J484" t="str">
        <f t="shared" si="29"/>
        <v/>
      </c>
      <c r="K484" t="str">
        <f t="shared" si="30"/>
        <v/>
      </c>
      <c r="M484" s="8" t="str">
        <f t="shared" si="31"/>
        <v/>
      </c>
    </row>
    <row r="485" spans="9:13">
      <c r="I485" t="str">
        <f t="shared" si="28"/>
        <v/>
      </c>
      <c r="J485" t="str">
        <f t="shared" si="29"/>
        <v/>
      </c>
      <c r="K485" t="str">
        <f t="shared" si="30"/>
        <v/>
      </c>
      <c r="M485" s="8" t="str">
        <f t="shared" si="31"/>
        <v/>
      </c>
    </row>
    <row r="486" spans="9:13">
      <c r="I486" t="str">
        <f t="shared" si="28"/>
        <v/>
      </c>
      <c r="J486" t="str">
        <f t="shared" si="29"/>
        <v/>
      </c>
      <c r="K486" t="str">
        <f t="shared" si="30"/>
        <v/>
      </c>
      <c r="M486" s="8" t="str">
        <f t="shared" si="31"/>
        <v/>
      </c>
    </row>
    <row r="487" spans="9:13">
      <c r="I487" t="str">
        <f t="shared" si="28"/>
        <v/>
      </c>
      <c r="J487" t="str">
        <f t="shared" si="29"/>
        <v/>
      </c>
      <c r="K487" t="str">
        <f t="shared" si="30"/>
        <v/>
      </c>
      <c r="M487" s="8" t="str">
        <f t="shared" si="31"/>
        <v/>
      </c>
    </row>
    <row r="488" spans="9:13">
      <c r="I488" t="str">
        <f t="shared" si="28"/>
        <v/>
      </c>
      <c r="J488" t="str">
        <f t="shared" si="29"/>
        <v/>
      </c>
      <c r="K488" t="str">
        <f t="shared" si="30"/>
        <v/>
      </c>
      <c r="M488" s="8" t="str">
        <f t="shared" si="31"/>
        <v/>
      </c>
    </row>
    <row r="489" spans="9:13">
      <c r="I489" t="str">
        <f t="shared" si="28"/>
        <v/>
      </c>
      <c r="J489" t="str">
        <f t="shared" si="29"/>
        <v/>
      </c>
      <c r="K489" t="str">
        <f t="shared" si="30"/>
        <v/>
      </c>
      <c r="M489" s="8" t="str">
        <f t="shared" si="31"/>
        <v/>
      </c>
    </row>
    <row r="490" spans="9:13">
      <c r="I490" t="str">
        <f t="shared" si="28"/>
        <v/>
      </c>
      <c r="J490" t="str">
        <f t="shared" si="29"/>
        <v/>
      </c>
      <c r="K490" t="str">
        <f t="shared" si="30"/>
        <v/>
      </c>
      <c r="M490" s="8" t="str">
        <f t="shared" si="31"/>
        <v/>
      </c>
    </row>
    <row r="491" spans="9:13">
      <c r="I491" t="str">
        <f t="shared" si="28"/>
        <v/>
      </c>
      <c r="J491" t="str">
        <f t="shared" si="29"/>
        <v/>
      </c>
      <c r="K491" t="str">
        <f t="shared" si="30"/>
        <v/>
      </c>
      <c r="M491" s="8" t="str">
        <f t="shared" si="31"/>
        <v/>
      </c>
    </row>
    <row r="492" spans="9:13">
      <c r="I492" t="str">
        <f t="shared" si="28"/>
        <v/>
      </c>
      <c r="J492" t="str">
        <f t="shared" si="29"/>
        <v/>
      </c>
      <c r="K492" t="str">
        <f t="shared" si="30"/>
        <v/>
      </c>
      <c r="M492" s="8" t="str">
        <f t="shared" si="31"/>
        <v/>
      </c>
    </row>
    <row r="493" spans="9:13">
      <c r="I493" t="str">
        <f t="shared" si="28"/>
        <v/>
      </c>
      <c r="J493" t="str">
        <f t="shared" si="29"/>
        <v/>
      </c>
      <c r="K493" t="str">
        <f t="shared" si="30"/>
        <v/>
      </c>
      <c r="M493" s="8" t="str">
        <f t="shared" si="31"/>
        <v/>
      </c>
    </row>
    <row r="494" spans="9:13">
      <c r="I494" t="str">
        <f t="shared" si="28"/>
        <v/>
      </c>
      <c r="J494" t="str">
        <f t="shared" si="29"/>
        <v/>
      </c>
      <c r="K494" t="str">
        <f t="shared" si="30"/>
        <v/>
      </c>
      <c r="M494" s="8" t="str">
        <f t="shared" si="31"/>
        <v/>
      </c>
    </row>
    <row r="495" spans="9:13">
      <c r="I495" t="str">
        <f t="shared" si="28"/>
        <v/>
      </c>
      <c r="J495" t="str">
        <f t="shared" si="29"/>
        <v/>
      </c>
      <c r="K495" t="str">
        <f t="shared" si="30"/>
        <v/>
      </c>
      <c r="M495" s="8" t="str">
        <f t="shared" si="31"/>
        <v/>
      </c>
    </row>
    <row r="496" spans="9:13">
      <c r="I496" t="str">
        <f t="shared" si="28"/>
        <v/>
      </c>
      <c r="J496" t="str">
        <f t="shared" si="29"/>
        <v/>
      </c>
      <c r="K496" t="str">
        <f t="shared" si="30"/>
        <v/>
      </c>
      <c r="M496" s="8" t="str">
        <f t="shared" si="31"/>
        <v/>
      </c>
    </row>
    <row r="497" spans="9:13">
      <c r="I497" t="str">
        <f t="shared" si="28"/>
        <v/>
      </c>
      <c r="J497" t="str">
        <f t="shared" si="29"/>
        <v/>
      </c>
      <c r="K497" t="str">
        <f t="shared" si="30"/>
        <v/>
      </c>
      <c r="M497" s="8" t="str">
        <f t="shared" si="31"/>
        <v/>
      </c>
    </row>
    <row r="498" spans="9:13">
      <c r="I498" t="str">
        <f t="shared" si="28"/>
        <v/>
      </c>
      <c r="J498" t="str">
        <f t="shared" si="29"/>
        <v/>
      </c>
      <c r="K498" t="str">
        <f t="shared" si="30"/>
        <v/>
      </c>
      <c r="M498" s="8" t="str">
        <f t="shared" si="31"/>
        <v/>
      </c>
    </row>
    <row r="499" spans="9:13">
      <c r="I499" t="str">
        <f t="shared" si="28"/>
        <v/>
      </c>
      <c r="J499" t="str">
        <f t="shared" si="29"/>
        <v/>
      </c>
      <c r="K499" t="str">
        <f t="shared" si="30"/>
        <v/>
      </c>
      <c r="M499" s="8" t="str">
        <f t="shared" si="31"/>
        <v/>
      </c>
    </row>
    <row r="500" spans="9:13">
      <c r="I500" t="str">
        <f t="shared" si="28"/>
        <v/>
      </c>
      <c r="J500" t="str">
        <f t="shared" si="29"/>
        <v/>
      </c>
      <c r="K500" t="str">
        <f t="shared" si="30"/>
        <v/>
      </c>
      <c r="M500" s="8" t="str">
        <f t="shared" si="31"/>
        <v/>
      </c>
    </row>
    <row r="501" spans="9:13">
      <c r="I501" t="str">
        <f t="shared" si="28"/>
        <v/>
      </c>
      <c r="J501" t="str">
        <f t="shared" si="29"/>
        <v/>
      </c>
      <c r="K501" t="str">
        <f t="shared" si="30"/>
        <v/>
      </c>
      <c r="M501" s="8" t="str">
        <f t="shared" si="31"/>
        <v/>
      </c>
    </row>
    <row r="502" spans="9:13">
      <c r="I502" t="str">
        <f t="shared" si="28"/>
        <v/>
      </c>
      <c r="J502" t="str">
        <f t="shared" si="29"/>
        <v/>
      </c>
      <c r="K502" t="str">
        <f t="shared" si="30"/>
        <v/>
      </c>
      <c r="M502" s="8" t="str">
        <f t="shared" si="31"/>
        <v/>
      </c>
    </row>
    <row r="503" spans="9:13">
      <c r="I503" t="str">
        <f t="shared" si="28"/>
        <v/>
      </c>
      <c r="J503" t="str">
        <f t="shared" si="29"/>
        <v/>
      </c>
      <c r="K503" t="str">
        <f t="shared" si="30"/>
        <v/>
      </c>
      <c r="M503" s="8" t="str">
        <f t="shared" si="31"/>
        <v/>
      </c>
    </row>
    <row r="504" spans="9:13">
      <c r="I504" t="str">
        <f t="shared" si="28"/>
        <v/>
      </c>
      <c r="J504" t="str">
        <f t="shared" si="29"/>
        <v/>
      </c>
      <c r="K504" t="str">
        <f t="shared" si="30"/>
        <v/>
      </c>
      <c r="M504" s="8" t="str">
        <f t="shared" si="31"/>
        <v/>
      </c>
    </row>
    <row r="505" spans="9:13">
      <c r="I505" t="str">
        <f t="shared" si="28"/>
        <v/>
      </c>
      <c r="J505" t="str">
        <f t="shared" si="29"/>
        <v/>
      </c>
      <c r="K505" t="str">
        <f t="shared" si="30"/>
        <v/>
      </c>
      <c r="M505" s="8" t="str">
        <f t="shared" si="31"/>
        <v/>
      </c>
    </row>
    <row r="506" spans="9:13">
      <c r="I506" t="str">
        <f t="shared" si="28"/>
        <v/>
      </c>
      <c r="J506" t="str">
        <f t="shared" si="29"/>
        <v/>
      </c>
      <c r="K506" t="str">
        <f t="shared" si="30"/>
        <v/>
      </c>
      <c r="M506" s="8" t="str">
        <f t="shared" si="31"/>
        <v/>
      </c>
    </row>
    <row r="507" spans="9:13">
      <c r="I507" t="str">
        <f t="shared" si="28"/>
        <v/>
      </c>
      <c r="J507" t="str">
        <f t="shared" si="29"/>
        <v/>
      </c>
      <c r="K507" t="str">
        <f t="shared" si="30"/>
        <v/>
      </c>
      <c r="M507" s="8" t="str">
        <f t="shared" si="31"/>
        <v/>
      </c>
    </row>
    <row r="508" spans="9:13">
      <c r="I508" t="str">
        <f t="shared" si="28"/>
        <v/>
      </c>
      <c r="J508" t="str">
        <f t="shared" si="29"/>
        <v/>
      </c>
      <c r="K508" t="str">
        <f t="shared" si="30"/>
        <v/>
      </c>
      <c r="M508" s="8" t="str">
        <f t="shared" si="31"/>
        <v/>
      </c>
    </row>
    <row r="509" spans="9:13">
      <c r="I509" t="str">
        <f t="shared" si="28"/>
        <v/>
      </c>
      <c r="J509" t="str">
        <f t="shared" si="29"/>
        <v/>
      </c>
      <c r="K509" t="str">
        <f t="shared" si="30"/>
        <v/>
      </c>
      <c r="M509" s="8" t="str">
        <f t="shared" si="31"/>
        <v/>
      </c>
    </row>
    <row r="510" spans="9:13">
      <c r="I510" t="str">
        <f t="shared" si="28"/>
        <v/>
      </c>
      <c r="J510" t="str">
        <f t="shared" si="29"/>
        <v/>
      </c>
      <c r="K510" t="str">
        <f t="shared" si="30"/>
        <v/>
      </c>
      <c r="M510" s="8" t="str">
        <f t="shared" si="31"/>
        <v/>
      </c>
    </row>
    <row r="511" spans="9:13">
      <c r="I511" t="str">
        <f t="shared" si="28"/>
        <v/>
      </c>
      <c r="J511" t="str">
        <f t="shared" si="29"/>
        <v/>
      </c>
      <c r="K511" t="str">
        <f t="shared" si="30"/>
        <v/>
      </c>
      <c r="M511" s="8" t="str">
        <f t="shared" si="31"/>
        <v/>
      </c>
    </row>
    <row r="512" spans="9:13">
      <c r="I512" t="str">
        <f t="shared" si="28"/>
        <v/>
      </c>
      <c r="J512" t="str">
        <f t="shared" si="29"/>
        <v/>
      </c>
      <c r="K512" t="str">
        <f t="shared" si="30"/>
        <v/>
      </c>
      <c r="M512" s="8" t="str">
        <f t="shared" si="31"/>
        <v/>
      </c>
    </row>
  </sheetData>
  <mergeCells count="5">
    <mergeCell ref="G5:M5"/>
    <mergeCell ref="A4:F4"/>
    <mergeCell ref="G4:M4"/>
    <mergeCell ref="E5:F5"/>
    <mergeCell ref="A5:C5"/>
  </mergeCells>
  <dataValidations count="13">
    <dataValidation type="list" allowBlank="1" showInputMessage="1" showErrorMessage="1" promptTitle="Tipo" sqref="F8:F512">
      <formula1>tipofuncao</formula1>
    </dataValidation>
    <dataValidation type="list" allowBlank="1" showInputMessage="1" showErrorMessage="1" sqref="E8:E512">
      <formula1>categoria</formula1>
    </dataValidation>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 type="whole" allowBlank="1" showInputMessage="1" showErrorMessage="1" errorTitle="Número de Sprint" error="Número de Sprint entre 1 e 32. Necessitando número maior que 32 informe a IPLANRIO/DSI" promptTitle="Número da Sprint" prompt="Informe o número da Sprint entre 1 e 32" sqref="A7:A512">
      <formula1>1</formula1>
      <formula2>32</formula2>
    </dataValidation>
    <dataValidation type="textLength" errorStyle="warning" allowBlank="1" showInputMessage="1" showErrorMessage="1" errorTitle="Informar História no Padrão" error="A história deve ter no máximo 1024 caracteres" promptTitle="História de Usuário" prompt="Descreva a história detalhamente para identificação e contagem dos Processos Elementares e Grupo de Dados correspondentes._x000a_A história deve estar no padrão : &quot;PARA&quot; necessidade de negócio &quot;COMO&quot; perfil de usuário &quot;QUERO&quot; descrição do requisito funcional." sqref="B7:B512">
      <formula1>1</formula1>
      <formula2>1024</formula2>
    </dataValidation>
    <dataValidation type="textLength" errorStyle="warning" allowBlank="1" showInputMessage="1" showErrorMessage="1" errorTitle="Tamanho máximo da Descrição " error="A descrição deve ter no máximo 128 caracteres." promptTitle="Item identificado e contado" prompt="Descreva como Grupo de Dados, a entidade do dominio de negócio em sistematização ou interligado._x000a_Descreva como Processo Elementar, a operação básica (Incluir, Alterar, Excluir, Consultar, Listar....) a ser executada pelo sistema ou usuário._x000a_" sqref="C7:C512">
      <formula1>1</formula1>
      <formula2>128</formula2>
    </dataValidation>
    <dataValidation type="list" errorStyle="warning" allowBlank="1" showInputMessage="1" showErrorMessage="1" errorTitle="Tipo de Contagem" error="Selecione um tipo de contagem da Lista" promptTitle="Tipo de Contagem" prompt="Informe o Tipo de Contagem constante na lista, alinhado ao Manual CPM 4.3.1 ou superior, ao Roteiro do SISP 2.2 ou superior e ao Roteiro de Métricas para Aquisição Ágil da Iplanrio" sqref="D8:D512">
      <formula1>tipocontagem</formula1>
    </dataValidation>
    <dataValidation type="list" allowBlank="1" showInputMessage="1" showErrorMessage="1" errorTitle="Categoria" error="Informe a categoria disponivel na lista" promptTitle="Categoria" prompt="Informe categoria conforme o estágio do Grupo de Dados ou Processo Elementar. Inicialmente INCLUIR, se alterado dentro da release, REFINAMENTO, se excluido dentro da release EXCLUIR. Incluido em release anterior, ALTERAR ou EXCLUIR conforme o caso.  " sqref="E7">
      <formula1>categoria</formula1>
    </dataValidation>
    <dataValidation type="list" errorStyle="warning" allowBlank="1" showInputMessage="1" showErrorMessage="1" errorTitle="Tipo de Contagem" error="Selecione um tipo de contagem da Lista" promptTitle="Tipo de Contagem" prompt="Informe Tipo de Contagem conforme Manual CPM 4.3.1, Roteiro do SISP 2.2, Roteiro de Métricas para Aquisição Ágil da Iplanrio. PROJETO para criação inicial, MELHORIA para Alteração ou Exclusão em Releases anteriores ou MANUT.NÃO FUNCIONAL ou DOCUMENTAÇÂO." sqref="D7">
      <formula1>tipocontagem</formula1>
    </dataValidation>
    <dataValidation type="list" allowBlank="1" showInputMessage="1" showErrorMessage="1" errorTitle="Tipo" error="Informe o tipo da lista. Caso seja necessário informar Não se Aplica consulte a Iplanrio/DSI, descrevendo a necessidade." promptTitle="Grupo Dados / Processo Elementar" prompt="Grupo de Dados ou informações de controle (ALI, AIE) ou Processo elementar EE, CE, SE) conforme definido no MAnual CPM 4.3.1 ou superior do IFPUG." sqref="F7">
      <formula1>tipofuncao</formula1>
    </dataValidation>
    <dataValidation type="whole" allowBlank="1" showInputMessage="1" showErrorMessage="1" errorTitle="Nùmero " error="Número entre 1 e 256." promptTitle="Dados Elementares Referenciados" prompt="Informe número máximo 256. No campo de Comentário, informe número sequencial e a descrição clara de todos os atributos das entidades que estão sendo processados. Quando for EE, CE, SE inclua mais um item para a mensagem e outro para ação." sqref="G7:G512">
      <formula1>1</formula1>
      <formula2>256</formula2>
    </dataValidation>
    <dataValidation type="whole" allowBlank="1" showInputMessage="1" showErrorMessage="1" errorTitle="Número Inválido" error="Informe total entre 1 e 48." promptTitle="Arquivos ou Registros Lógicos" prompt="Informe Total de Arquivos Lógicos ou Tipos de Registros Lógicos Referenciados, conforme o Tipo (ALI, AIE, EE, SE, CE). No campo de Comentário, informe número sequencial para cada descrição única e clara de Arquivo ou Registro referenciado. " sqref="H7:H512">
      <formula1>1</formula1>
      <formula2>48</formula2>
    </dataValidation>
    <dataValidation type="list" allowBlank="1" showInputMessage="1" showErrorMessage="1" errorTitle="Fator inválido" error="Informe o Fator conforme Roteiros SISP 2.2 e de Métricas para Aquisição Ágil da Iplanrio." promptTitle="Fator de Ajuste" prompt="Fator de Ajuste a ser aplicado conforme Roteiro SISP 2.2 ou Roteiro de Métricas para Aquisição Agil da Iplanrio (Alteração, Exclusão, Manutenções Não Funcionais, Componente, Documentação Complementar...) aos Pontos de Função calculados conforme CPM 4.3.1." sqref="L7:L512">
      <formula1>fatorajuste</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dimension ref="A1:N15"/>
  <sheetViews>
    <sheetView workbookViewId="0">
      <selection activeCell="C15" sqref="C15"/>
    </sheetView>
  </sheetViews>
  <sheetFormatPr defaultRowHeight="15"/>
  <cols>
    <col min="2" max="2" width="21" customWidth="1"/>
    <col min="3" max="3" width="25.85546875" style="8" customWidth="1"/>
    <col min="4" max="4" width="11.28515625" customWidth="1"/>
  </cols>
  <sheetData>
    <row r="1" spans="1:14">
      <c r="C1"/>
      <c r="L1" s="5"/>
      <c r="M1" s="8"/>
    </row>
    <row r="2" spans="1:14" ht="15.75">
      <c r="C2" s="102" t="str">
        <f>"Identificação de Contagens
 Aquisição Ágil Versão 08/08/2017"</f>
        <v>Identificação de Contagens
 Aquisição Ágil Versão 08/08/2017</v>
      </c>
      <c r="L2" s="5"/>
      <c r="M2" s="8"/>
    </row>
    <row r="3" spans="1:14" ht="20.25" customHeight="1">
      <c r="C3"/>
      <c r="L3" s="5"/>
      <c r="M3" s="8"/>
    </row>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7" t="str">
        <f>Sumário!A4&amp;" : "&amp;Sumário!F4</f>
        <v>Empresa : IPLAN-RIO</v>
      </c>
      <c r="B5" s="278"/>
      <c r="C5" s="279"/>
      <c r="D5" s="97" t="s">
        <v>69</v>
      </c>
      <c r="E5" s="277"/>
      <c r="F5" s="280"/>
      <c r="G5" s="271" t="s">
        <v>97</v>
      </c>
      <c r="H5" s="272"/>
      <c r="I5" s="272"/>
      <c r="J5" s="272"/>
      <c r="K5" s="272"/>
      <c r="L5" s="272"/>
      <c r="M5" s="272"/>
      <c r="N5" s="104"/>
    </row>
    <row r="7" spans="1:14" ht="15.75">
      <c r="B7" s="111" t="str">
        <f>Tabelas!B3</f>
        <v>Tipo de Contagem</v>
      </c>
      <c r="C7" s="112" t="s">
        <v>31</v>
      </c>
    </row>
    <row r="9" spans="1:14">
      <c r="B9" s="108" t="str">
        <f>Tabelas!B4</f>
        <v>Desenvolvimento</v>
      </c>
      <c r="C9" s="107">
        <f>SUMIF(S_Release1!$D$7:$D$512,Tabelas!B4,Det_Release1!$M$7:$M$512)</f>
        <v>0</v>
      </c>
    </row>
    <row r="10" spans="1:14">
      <c r="B10" s="108" t="str">
        <f>Tabelas!B5</f>
        <v>Melhoria</v>
      </c>
      <c r="C10" s="107">
        <f>SUMIF(Det_Release1!$D$7:$D$512,Tabelas!B5,Det_Release1!$M$7:$M$512)</f>
        <v>0</v>
      </c>
    </row>
    <row r="11" spans="1:14">
      <c r="B11" s="108" t="str">
        <f>Tabelas!B8</f>
        <v>Conversão</v>
      </c>
      <c r="C11" s="107">
        <f>SUMIF(Det_Release1!$D$7:$D$512,Tabelas!B8,Det_Release1!$M$7:$M$512)</f>
        <v>0</v>
      </c>
    </row>
    <row r="13" spans="1:14" ht="30">
      <c r="B13" s="109" t="s">
        <v>30</v>
      </c>
      <c r="C13" s="110">
        <f>SUM(Det_Release1!M7:M512)</f>
        <v>0</v>
      </c>
    </row>
    <row r="15" spans="1:14">
      <c r="B15" s="108" t="str">
        <f>Tabelas!C6</f>
        <v>Refinamento</v>
      </c>
      <c r="C15" s="107">
        <f>SUMIF(Det_Release1!$E$7:$E$512,Tabelas!C6,Det_Release1!$K$7:$K$512)</f>
        <v>0</v>
      </c>
    </row>
  </sheetData>
  <mergeCells count="5">
    <mergeCell ref="A4:F4"/>
    <mergeCell ref="G4:M4"/>
    <mergeCell ref="A5:C5"/>
    <mergeCell ref="E5:F5"/>
    <mergeCell ref="G5:M5"/>
  </mergeCells>
  <dataValidations count="1">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dimension ref="A2:N512"/>
  <sheetViews>
    <sheetView zoomScaleNormal="100" workbookViewId="0">
      <selection activeCell="E34" sqref="E34"/>
    </sheetView>
  </sheetViews>
  <sheetFormatPr defaultRowHeight="15"/>
  <cols>
    <col min="1" max="1" width="5.85546875" customWidth="1"/>
    <col min="2" max="2" width="33.7109375" customWidth="1"/>
    <col min="3" max="3" width="53.5703125" customWidth="1"/>
    <col min="4" max="4" width="16.28515625" customWidth="1"/>
    <col min="5" max="5" width="13" customWidth="1"/>
    <col min="6" max="6" width="4.5703125" customWidth="1"/>
    <col min="7" max="7" width="4.28515625" customWidth="1"/>
    <col min="8" max="8" width="6.42578125" customWidth="1"/>
    <col min="9" max="9" width="5.28515625" hidden="1" customWidth="1"/>
    <col min="10" max="10" width="11.85546875" customWidth="1"/>
    <col min="11" max="11" width="4.42578125" customWidth="1"/>
    <col min="12" max="12" width="5.7109375" style="5" customWidth="1"/>
    <col min="13" max="13" width="7.5703125" style="8" customWidth="1"/>
    <col min="14" max="14" width="27.5703125" customWidth="1"/>
    <col min="15" max="15" width="15" customWidth="1"/>
    <col min="17" max="17" width="63.85546875" customWidth="1"/>
  </cols>
  <sheetData>
    <row r="2" spans="1:14" ht="15.75">
      <c r="C2" s="102" t="str">
        <f>"Identificação de Contagens
 Aquisição Ágil Versão 08/08/2017"</f>
        <v>Identificação de Contagens
 Aquisição Ágil Versão 08/08/2017</v>
      </c>
    </row>
    <row r="3" spans="1:14" ht="20.25" customHeight="1"/>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3" t="str">
        <f>Sumário!A4&amp;" : "&amp;Sumário!F4</f>
        <v>Empresa : IPLAN-RIO</v>
      </c>
      <c r="B5" s="275"/>
      <c r="C5" s="276"/>
      <c r="D5" s="113" t="s">
        <v>69</v>
      </c>
      <c r="E5" s="273"/>
      <c r="F5" s="274"/>
      <c r="G5" s="266" t="s">
        <v>97</v>
      </c>
      <c r="H5" s="267"/>
      <c r="I5" s="267"/>
      <c r="J5" s="267"/>
      <c r="K5" s="267"/>
      <c r="L5" s="267"/>
      <c r="M5" s="267"/>
      <c r="N5" s="114"/>
    </row>
    <row r="6" spans="1:14" ht="30.75" customHeight="1">
      <c r="A6" s="115" t="s">
        <v>0</v>
      </c>
      <c r="B6" s="115" t="s">
        <v>1</v>
      </c>
      <c r="C6" s="116" t="s">
        <v>34</v>
      </c>
      <c r="D6" s="116" t="s">
        <v>18</v>
      </c>
      <c r="E6" s="115" t="s">
        <v>6</v>
      </c>
      <c r="F6" s="115" t="s">
        <v>7</v>
      </c>
      <c r="G6" s="115" t="s">
        <v>13</v>
      </c>
      <c r="H6" s="116" t="s">
        <v>28</v>
      </c>
      <c r="I6" s="117" t="s">
        <v>29</v>
      </c>
      <c r="J6" s="118" t="s">
        <v>15</v>
      </c>
      <c r="K6" s="115" t="s">
        <v>16</v>
      </c>
      <c r="L6" s="119" t="s">
        <v>20</v>
      </c>
      <c r="M6" s="120" t="s">
        <v>17</v>
      </c>
      <c r="N6" s="115" t="s">
        <v>14</v>
      </c>
    </row>
    <row r="7" spans="1:14">
      <c r="I7" t="str">
        <f t="shared" ref="I7:I36" si="0">IF(OR(ISBLANK(G7),ISBLANK(H7)),IF(OR(F7="ALI",F7="AIE"),"B",IF(ISBLANK(F7),"","M")),IF(F7="EE",IF(H7&gt;=3,IF(G7&gt;=5,"A","M"),IF(H7=2,IF(G7&gt;=16,"A",IF(G7&lt;=4,"B","M")),IF(G7&lt;=15,"B","M"))),IF(OR(F7="SE",F7="CE"),IF(H7&gt;=4,IF(G7&gt;=6,"A","M"),IF(H7&gt;=2,IF(G7&gt;=20,"A",IF(G7&lt;=5,"B","M")),IF(G7&lt;=19,"B","M"))),IF(OR(F7="ALI",F7="AIE"),IF(H7&gt;=6,IF(G7&gt;=20,"A","M"),IF(H7&gt;=2,IF(G7&gt;=51,"A",IF(G7&lt;=19,"B","M")),IF(G7&lt;=50,"B","M")))))))</f>
        <v/>
      </c>
      <c r="J7" t="str">
        <f t="shared" ref="J7:J70" si="1">IF($I7="B","Baixa",IF($I7="M","Média",IF($I7="","","Alta")))</f>
        <v/>
      </c>
      <c r="K7" t="str">
        <f t="shared" ref="K7:K70" si="2">IF(ISBLANK(F7),"",IF(F7="ALI",IF(I7="B",7,IF(I7="M",10,15)),IF(F7="AIE",IF(I7="B",5,IF(I7="M",7,10)),IF(F7="SE",IF(I7="B",4,IF(I7="M",5,7)),IF(OR(F7="EE",F7="CE"),IF(I7="B",3,IF(I7="M",4,6)))))))</f>
        <v/>
      </c>
      <c r="M7" s="8" t="str">
        <f>IF(OR(E7="",E7="Refinamento"),"",K7*L7)</f>
        <v/>
      </c>
    </row>
    <row r="8" spans="1:14">
      <c r="I8" t="str">
        <f t="shared" si="0"/>
        <v/>
      </c>
      <c r="J8" t="str">
        <f t="shared" si="1"/>
        <v/>
      </c>
      <c r="K8" t="str">
        <f t="shared" si="2"/>
        <v/>
      </c>
      <c r="M8" s="8" t="str">
        <f t="shared" ref="M8:M71" si="3">IF(OR(E8="",E8="Refinamento"),"",K8*L8)</f>
        <v/>
      </c>
    </row>
    <row r="9" spans="1:14">
      <c r="I9" t="str">
        <f t="shared" si="0"/>
        <v/>
      </c>
      <c r="J9" t="str">
        <f t="shared" si="1"/>
        <v/>
      </c>
      <c r="K9" t="str">
        <f t="shared" si="2"/>
        <v/>
      </c>
      <c r="M9" s="8" t="str">
        <f t="shared" si="3"/>
        <v/>
      </c>
    </row>
    <row r="10" spans="1:14">
      <c r="I10" t="str">
        <f t="shared" si="0"/>
        <v/>
      </c>
      <c r="J10" t="str">
        <f t="shared" si="1"/>
        <v/>
      </c>
      <c r="K10" t="str">
        <f t="shared" si="2"/>
        <v/>
      </c>
      <c r="M10" s="8" t="str">
        <f t="shared" si="3"/>
        <v/>
      </c>
    </row>
    <row r="11" spans="1:14">
      <c r="I11" t="str">
        <f t="shared" si="0"/>
        <v/>
      </c>
      <c r="J11" t="str">
        <f t="shared" si="1"/>
        <v/>
      </c>
      <c r="K11" t="str">
        <f t="shared" si="2"/>
        <v/>
      </c>
      <c r="M11" s="8" t="str">
        <f t="shared" si="3"/>
        <v/>
      </c>
    </row>
    <row r="12" spans="1:14">
      <c r="I12" t="str">
        <f t="shared" si="0"/>
        <v/>
      </c>
      <c r="J12" t="str">
        <f t="shared" si="1"/>
        <v/>
      </c>
      <c r="K12" t="str">
        <f t="shared" si="2"/>
        <v/>
      </c>
      <c r="M12" s="8" t="str">
        <f t="shared" si="3"/>
        <v/>
      </c>
    </row>
    <row r="13" spans="1:14">
      <c r="I13" t="str">
        <f t="shared" si="0"/>
        <v/>
      </c>
      <c r="J13" t="str">
        <f t="shared" si="1"/>
        <v/>
      </c>
      <c r="K13" t="str">
        <f t="shared" si="2"/>
        <v/>
      </c>
      <c r="M13" s="8" t="str">
        <f t="shared" si="3"/>
        <v/>
      </c>
    </row>
    <row r="14" spans="1:14">
      <c r="I14" t="str">
        <f t="shared" si="0"/>
        <v/>
      </c>
      <c r="J14" t="str">
        <f t="shared" si="1"/>
        <v/>
      </c>
      <c r="K14" t="str">
        <f t="shared" si="2"/>
        <v/>
      </c>
      <c r="M14" s="8" t="str">
        <f t="shared" si="3"/>
        <v/>
      </c>
    </row>
    <row r="15" spans="1:14">
      <c r="I15" t="str">
        <f t="shared" si="0"/>
        <v/>
      </c>
      <c r="J15" t="str">
        <f t="shared" si="1"/>
        <v/>
      </c>
      <c r="K15" t="str">
        <f t="shared" si="2"/>
        <v/>
      </c>
      <c r="M15" s="8" t="str">
        <f t="shared" si="3"/>
        <v/>
      </c>
    </row>
    <row r="16" spans="1:14">
      <c r="I16" t="str">
        <f t="shared" si="0"/>
        <v/>
      </c>
      <c r="J16" t="str">
        <f t="shared" si="1"/>
        <v/>
      </c>
      <c r="K16" t="str">
        <f t="shared" si="2"/>
        <v/>
      </c>
      <c r="M16" s="8" t="str">
        <f t="shared" si="3"/>
        <v/>
      </c>
    </row>
    <row r="17" spans="9:13">
      <c r="I17" t="str">
        <f t="shared" si="0"/>
        <v/>
      </c>
      <c r="J17" t="str">
        <f t="shared" si="1"/>
        <v/>
      </c>
      <c r="K17" t="str">
        <f t="shared" si="2"/>
        <v/>
      </c>
      <c r="M17" s="8" t="str">
        <f t="shared" si="3"/>
        <v/>
      </c>
    </row>
    <row r="18" spans="9:13">
      <c r="I18" t="str">
        <f t="shared" si="0"/>
        <v/>
      </c>
      <c r="J18" t="str">
        <f t="shared" si="1"/>
        <v/>
      </c>
      <c r="K18" t="str">
        <f t="shared" si="2"/>
        <v/>
      </c>
      <c r="M18" s="8" t="str">
        <f t="shared" si="3"/>
        <v/>
      </c>
    </row>
    <row r="19" spans="9:13">
      <c r="I19" t="str">
        <f t="shared" si="0"/>
        <v/>
      </c>
      <c r="J19" t="str">
        <f t="shared" si="1"/>
        <v/>
      </c>
      <c r="K19" t="str">
        <f t="shared" si="2"/>
        <v/>
      </c>
      <c r="M19" s="8" t="str">
        <f t="shared" si="3"/>
        <v/>
      </c>
    </row>
    <row r="20" spans="9:13">
      <c r="I20" t="str">
        <f t="shared" si="0"/>
        <v/>
      </c>
      <c r="J20" t="str">
        <f t="shared" si="1"/>
        <v/>
      </c>
      <c r="K20" t="str">
        <f t="shared" si="2"/>
        <v/>
      </c>
      <c r="M20" s="8" t="str">
        <f t="shared" si="3"/>
        <v/>
      </c>
    </row>
    <row r="21" spans="9:13">
      <c r="I21" t="str">
        <f t="shared" si="0"/>
        <v/>
      </c>
      <c r="J21" t="str">
        <f t="shared" si="1"/>
        <v/>
      </c>
      <c r="K21" t="str">
        <f t="shared" si="2"/>
        <v/>
      </c>
      <c r="M21" s="8" t="str">
        <f t="shared" si="3"/>
        <v/>
      </c>
    </row>
    <row r="22" spans="9:13">
      <c r="I22" t="str">
        <f t="shared" si="0"/>
        <v/>
      </c>
      <c r="J22" t="str">
        <f t="shared" si="1"/>
        <v/>
      </c>
      <c r="K22" t="str">
        <f t="shared" si="2"/>
        <v/>
      </c>
      <c r="M22" s="8" t="str">
        <f t="shared" si="3"/>
        <v/>
      </c>
    </row>
    <row r="23" spans="9:13">
      <c r="I23" t="str">
        <f t="shared" si="0"/>
        <v/>
      </c>
      <c r="J23" t="str">
        <f t="shared" si="1"/>
        <v/>
      </c>
      <c r="K23" t="str">
        <f t="shared" si="2"/>
        <v/>
      </c>
      <c r="M23" s="8" t="str">
        <f t="shared" si="3"/>
        <v/>
      </c>
    </row>
    <row r="24" spans="9:13">
      <c r="I24" t="str">
        <f t="shared" si="0"/>
        <v/>
      </c>
      <c r="J24" t="str">
        <f t="shared" si="1"/>
        <v/>
      </c>
      <c r="K24" t="str">
        <f t="shared" si="2"/>
        <v/>
      </c>
      <c r="M24" s="8" t="str">
        <f t="shared" si="3"/>
        <v/>
      </c>
    </row>
    <row r="25" spans="9:13">
      <c r="I25" t="str">
        <f t="shared" si="0"/>
        <v/>
      </c>
      <c r="J25" t="str">
        <f t="shared" si="1"/>
        <v/>
      </c>
      <c r="K25" t="str">
        <f t="shared" si="2"/>
        <v/>
      </c>
      <c r="M25" s="8" t="str">
        <f t="shared" si="3"/>
        <v/>
      </c>
    </row>
    <row r="26" spans="9:13">
      <c r="I26" t="str">
        <f t="shared" si="0"/>
        <v/>
      </c>
      <c r="J26" t="str">
        <f t="shared" si="1"/>
        <v/>
      </c>
      <c r="K26" t="str">
        <f t="shared" si="2"/>
        <v/>
      </c>
      <c r="M26" s="8" t="str">
        <f t="shared" si="3"/>
        <v/>
      </c>
    </row>
    <row r="27" spans="9:13">
      <c r="I27" t="str">
        <f t="shared" si="0"/>
        <v/>
      </c>
      <c r="J27" t="str">
        <f t="shared" si="1"/>
        <v/>
      </c>
      <c r="K27" t="str">
        <f t="shared" si="2"/>
        <v/>
      </c>
      <c r="M27" s="8" t="str">
        <f t="shared" si="3"/>
        <v/>
      </c>
    </row>
    <row r="28" spans="9:13">
      <c r="I28" t="str">
        <f t="shared" si="0"/>
        <v/>
      </c>
      <c r="J28" t="str">
        <f t="shared" si="1"/>
        <v/>
      </c>
      <c r="K28" t="str">
        <f t="shared" si="2"/>
        <v/>
      </c>
      <c r="M28" s="8" t="str">
        <f t="shared" si="3"/>
        <v/>
      </c>
    </row>
    <row r="29" spans="9:13">
      <c r="I29" t="str">
        <f t="shared" si="0"/>
        <v/>
      </c>
      <c r="J29" t="str">
        <f t="shared" si="1"/>
        <v/>
      </c>
      <c r="K29" t="str">
        <f t="shared" si="2"/>
        <v/>
      </c>
      <c r="M29" s="8" t="str">
        <f t="shared" si="3"/>
        <v/>
      </c>
    </row>
    <row r="30" spans="9:13">
      <c r="I30" t="str">
        <f t="shared" si="0"/>
        <v/>
      </c>
      <c r="J30" t="str">
        <f t="shared" si="1"/>
        <v/>
      </c>
      <c r="K30" t="str">
        <f t="shared" si="2"/>
        <v/>
      </c>
      <c r="M30" s="8" t="str">
        <f t="shared" si="3"/>
        <v/>
      </c>
    </row>
    <row r="31" spans="9:13">
      <c r="I31" t="str">
        <f t="shared" si="0"/>
        <v/>
      </c>
      <c r="J31" t="str">
        <f t="shared" si="1"/>
        <v/>
      </c>
      <c r="K31" t="str">
        <f t="shared" si="2"/>
        <v/>
      </c>
      <c r="M31" s="8" t="str">
        <f t="shared" si="3"/>
        <v/>
      </c>
    </row>
    <row r="32" spans="9:13">
      <c r="I32" t="str">
        <f t="shared" si="0"/>
        <v/>
      </c>
      <c r="J32" t="str">
        <f t="shared" si="1"/>
        <v/>
      </c>
      <c r="K32" t="str">
        <f t="shared" si="2"/>
        <v/>
      </c>
      <c r="M32" s="8" t="str">
        <f t="shared" si="3"/>
        <v/>
      </c>
    </row>
    <row r="33" spans="9:13">
      <c r="I33" t="str">
        <f t="shared" si="0"/>
        <v/>
      </c>
      <c r="J33" t="str">
        <f t="shared" si="1"/>
        <v/>
      </c>
      <c r="K33" t="str">
        <f t="shared" si="2"/>
        <v/>
      </c>
      <c r="M33" s="8" t="str">
        <f t="shared" si="3"/>
        <v/>
      </c>
    </row>
    <row r="34" spans="9:13">
      <c r="I34" t="str">
        <f t="shared" si="0"/>
        <v/>
      </c>
      <c r="J34" t="str">
        <f t="shared" si="1"/>
        <v/>
      </c>
      <c r="K34" t="str">
        <f t="shared" si="2"/>
        <v/>
      </c>
      <c r="M34" s="8" t="str">
        <f t="shared" si="3"/>
        <v/>
      </c>
    </row>
    <row r="35" spans="9:13">
      <c r="I35" t="str">
        <f t="shared" si="0"/>
        <v/>
      </c>
      <c r="J35" t="str">
        <f t="shared" si="1"/>
        <v/>
      </c>
      <c r="K35" t="str">
        <f t="shared" si="2"/>
        <v/>
      </c>
      <c r="M35" s="8" t="str">
        <f t="shared" si="3"/>
        <v/>
      </c>
    </row>
    <row r="36" spans="9:13">
      <c r="I36" t="str">
        <f t="shared" si="0"/>
        <v/>
      </c>
      <c r="J36" t="str">
        <f t="shared" si="1"/>
        <v/>
      </c>
      <c r="K36" t="str">
        <f t="shared" si="2"/>
        <v/>
      </c>
      <c r="M36" s="8" t="str">
        <f t="shared" si="3"/>
        <v/>
      </c>
    </row>
    <row r="37" spans="9:13">
      <c r="J37" t="str">
        <f t="shared" si="1"/>
        <v/>
      </c>
      <c r="K37" t="str">
        <f t="shared" si="2"/>
        <v/>
      </c>
      <c r="M37" s="8" t="str">
        <f t="shared" si="3"/>
        <v/>
      </c>
    </row>
    <row r="38" spans="9:13">
      <c r="J38" t="str">
        <f t="shared" si="1"/>
        <v/>
      </c>
      <c r="K38" t="str">
        <f t="shared" si="2"/>
        <v/>
      </c>
      <c r="M38" s="8" t="str">
        <f t="shared" si="3"/>
        <v/>
      </c>
    </row>
    <row r="39" spans="9:13">
      <c r="J39" t="str">
        <f t="shared" si="1"/>
        <v/>
      </c>
      <c r="K39" t="str">
        <f t="shared" si="2"/>
        <v/>
      </c>
      <c r="M39" s="8" t="str">
        <f t="shared" si="3"/>
        <v/>
      </c>
    </row>
    <row r="40" spans="9:13">
      <c r="J40" t="str">
        <f t="shared" si="1"/>
        <v/>
      </c>
      <c r="K40" t="str">
        <f t="shared" si="2"/>
        <v/>
      </c>
      <c r="M40" s="8" t="str">
        <f t="shared" si="3"/>
        <v/>
      </c>
    </row>
    <row r="41" spans="9:13">
      <c r="J41" t="str">
        <f t="shared" si="1"/>
        <v/>
      </c>
      <c r="K41" t="str">
        <f t="shared" si="2"/>
        <v/>
      </c>
      <c r="M41" s="8" t="str">
        <f t="shared" si="3"/>
        <v/>
      </c>
    </row>
    <row r="42" spans="9:13">
      <c r="J42" t="str">
        <f t="shared" si="1"/>
        <v/>
      </c>
      <c r="K42" t="str">
        <f t="shared" si="2"/>
        <v/>
      </c>
      <c r="M42" s="8" t="str">
        <f t="shared" si="3"/>
        <v/>
      </c>
    </row>
    <row r="43" spans="9:13">
      <c r="J43" t="str">
        <f t="shared" si="1"/>
        <v/>
      </c>
      <c r="K43" t="str">
        <f t="shared" si="2"/>
        <v/>
      </c>
      <c r="M43" s="8" t="str">
        <f t="shared" si="3"/>
        <v/>
      </c>
    </row>
    <row r="44" spans="9:13">
      <c r="J44" t="str">
        <f t="shared" si="1"/>
        <v/>
      </c>
      <c r="K44" t="str">
        <f t="shared" si="2"/>
        <v/>
      </c>
      <c r="M44" s="8" t="str">
        <f t="shared" si="3"/>
        <v/>
      </c>
    </row>
    <row r="45" spans="9:13">
      <c r="J45" t="str">
        <f t="shared" si="1"/>
        <v/>
      </c>
      <c r="K45" t="str">
        <f t="shared" si="2"/>
        <v/>
      </c>
      <c r="M45" s="8" t="str">
        <f t="shared" si="3"/>
        <v/>
      </c>
    </row>
    <row r="46" spans="9:13">
      <c r="J46" t="str">
        <f t="shared" si="1"/>
        <v/>
      </c>
      <c r="K46" t="str">
        <f t="shared" si="2"/>
        <v/>
      </c>
      <c r="M46" s="8" t="str">
        <f t="shared" si="3"/>
        <v/>
      </c>
    </row>
    <row r="47" spans="9:13">
      <c r="J47" t="str">
        <f t="shared" si="1"/>
        <v/>
      </c>
      <c r="K47" t="str">
        <f t="shared" si="2"/>
        <v/>
      </c>
      <c r="M47" s="8" t="str">
        <f t="shared" si="3"/>
        <v/>
      </c>
    </row>
    <row r="48" spans="9:13">
      <c r="J48" t="str">
        <f t="shared" si="1"/>
        <v/>
      </c>
      <c r="K48" t="str">
        <f t="shared" si="2"/>
        <v/>
      </c>
      <c r="M48" s="8" t="str">
        <f t="shared" si="3"/>
        <v/>
      </c>
    </row>
    <row r="49" spans="10:13">
      <c r="J49" t="str">
        <f t="shared" si="1"/>
        <v/>
      </c>
      <c r="K49" t="str">
        <f t="shared" si="2"/>
        <v/>
      </c>
      <c r="M49" s="8" t="str">
        <f t="shared" si="3"/>
        <v/>
      </c>
    </row>
    <row r="50" spans="10:13">
      <c r="J50" t="str">
        <f t="shared" si="1"/>
        <v/>
      </c>
      <c r="K50" t="str">
        <f t="shared" si="2"/>
        <v/>
      </c>
      <c r="M50" s="8" t="str">
        <f t="shared" si="3"/>
        <v/>
      </c>
    </row>
    <row r="51" spans="10:13">
      <c r="J51" t="str">
        <f t="shared" si="1"/>
        <v/>
      </c>
      <c r="K51" t="str">
        <f t="shared" si="2"/>
        <v/>
      </c>
      <c r="M51" s="8" t="str">
        <f t="shared" si="3"/>
        <v/>
      </c>
    </row>
    <row r="52" spans="10:13">
      <c r="J52" t="str">
        <f t="shared" si="1"/>
        <v/>
      </c>
      <c r="K52" t="str">
        <f t="shared" si="2"/>
        <v/>
      </c>
      <c r="M52" s="8" t="str">
        <f t="shared" si="3"/>
        <v/>
      </c>
    </row>
    <row r="53" spans="10:13">
      <c r="J53" t="str">
        <f t="shared" si="1"/>
        <v/>
      </c>
      <c r="K53" t="str">
        <f t="shared" si="2"/>
        <v/>
      </c>
      <c r="M53" s="8" t="str">
        <f t="shared" si="3"/>
        <v/>
      </c>
    </row>
    <row r="54" spans="10:13">
      <c r="J54" t="str">
        <f t="shared" si="1"/>
        <v/>
      </c>
      <c r="K54" t="str">
        <f t="shared" si="2"/>
        <v/>
      </c>
      <c r="M54" s="8" t="str">
        <f t="shared" si="3"/>
        <v/>
      </c>
    </row>
    <row r="55" spans="10:13">
      <c r="J55" t="str">
        <f t="shared" si="1"/>
        <v/>
      </c>
      <c r="K55" t="str">
        <f t="shared" si="2"/>
        <v/>
      </c>
      <c r="M55" s="8" t="str">
        <f t="shared" si="3"/>
        <v/>
      </c>
    </row>
    <row r="56" spans="10:13">
      <c r="J56" t="str">
        <f t="shared" si="1"/>
        <v/>
      </c>
      <c r="K56" t="str">
        <f t="shared" si="2"/>
        <v/>
      </c>
      <c r="M56" s="8" t="str">
        <f t="shared" si="3"/>
        <v/>
      </c>
    </row>
    <row r="57" spans="10:13">
      <c r="J57" t="str">
        <f t="shared" si="1"/>
        <v/>
      </c>
      <c r="K57" t="str">
        <f t="shared" si="2"/>
        <v/>
      </c>
      <c r="M57" s="8" t="str">
        <f t="shared" si="3"/>
        <v/>
      </c>
    </row>
    <row r="58" spans="10:13">
      <c r="J58" t="str">
        <f t="shared" si="1"/>
        <v/>
      </c>
      <c r="K58" t="str">
        <f t="shared" si="2"/>
        <v/>
      </c>
      <c r="M58" s="8" t="str">
        <f t="shared" si="3"/>
        <v/>
      </c>
    </row>
    <row r="59" spans="10:13">
      <c r="J59" t="str">
        <f t="shared" si="1"/>
        <v/>
      </c>
      <c r="K59" t="str">
        <f t="shared" si="2"/>
        <v/>
      </c>
      <c r="M59" s="8" t="str">
        <f t="shared" si="3"/>
        <v/>
      </c>
    </row>
    <row r="60" spans="10:13">
      <c r="J60" t="str">
        <f t="shared" si="1"/>
        <v/>
      </c>
      <c r="K60" t="str">
        <f t="shared" si="2"/>
        <v/>
      </c>
      <c r="M60" s="8" t="str">
        <f t="shared" si="3"/>
        <v/>
      </c>
    </row>
    <row r="61" spans="10:13">
      <c r="J61" t="str">
        <f t="shared" si="1"/>
        <v/>
      </c>
      <c r="K61" t="str">
        <f t="shared" si="2"/>
        <v/>
      </c>
      <c r="M61" s="8" t="str">
        <f t="shared" si="3"/>
        <v/>
      </c>
    </row>
    <row r="62" spans="10:13">
      <c r="J62" t="str">
        <f t="shared" si="1"/>
        <v/>
      </c>
      <c r="K62" t="str">
        <f t="shared" si="2"/>
        <v/>
      </c>
      <c r="M62" s="8" t="str">
        <f t="shared" si="3"/>
        <v/>
      </c>
    </row>
    <row r="63" spans="10:13">
      <c r="J63" t="str">
        <f t="shared" si="1"/>
        <v/>
      </c>
      <c r="K63" t="str">
        <f t="shared" si="2"/>
        <v/>
      </c>
      <c r="M63" s="8" t="str">
        <f t="shared" si="3"/>
        <v/>
      </c>
    </row>
    <row r="64" spans="10:13">
      <c r="J64" t="str">
        <f t="shared" si="1"/>
        <v/>
      </c>
      <c r="K64" t="str">
        <f t="shared" si="2"/>
        <v/>
      </c>
      <c r="M64" s="8" t="str">
        <f t="shared" si="3"/>
        <v/>
      </c>
    </row>
    <row r="65" spans="10:13">
      <c r="J65" t="str">
        <f t="shared" si="1"/>
        <v/>
      </c>
      <c r="K65" t="str">
        <f t="shared" si="2"/>
        <v/>
      </c>
      <c r="M65" s="8" t="str">
        <f t="shared" si="3"/>
        <v/>
      </c>
    </row>
    <row r="66" spans="10:13">
      <c r="J66" t="str">
        <f t="shared" si="1"/>
        <v/>
      </c>
      <c r="K66" t="str">
        <f t="shared" si="2"/>
        <v/>
      </c>
      <c r="M66" s="8" t="str">
        <f t="shared" si="3"/>
        <v/>
      </c>
    </row>
    <row r="67" spans="10:13">
      <c r="J67" t="str">
        <f t="shared" si="1"/>
        <v/>
      </c>
      <c r="K67" t="str">
        <f t="shared" si="2"/>
        <v/>
      </c>
      <c r="M67" s="8" t="str">
        <f t="shared" si="3"/>
        <v/>
      </c>
    </row>
    <row r="68" spans="10:13">
      <c r="J68" t="str">
        <f t="shared" si="1"/>
        <v/>
      </c>
      <c r="K68" t="str">
        <f t="shared" si="2"/>
        <v/>
      </c>
      <c r="M68" s="8" t="str">
        <f t="shared" si="3"/>
        <v/>
      </c>
    </row>
    <row r="69" spans="10:13">
      <c r="J69" t="str">
        <f t="shared" si="1"/>
        <v/>
      </c>
      <c r="K69" t="str">
        <f t="shared" si="2"/>
        <v/>
      </c>
      <c r="M69" s="8" t="str">
        <f t="shared" si="3"/>
        <v/>
      </c>
    </row>
    <row r="70" spans="10:13">
      <c r="J70" t="str">
        <f t="shared" si="1"/>
        <v/>
      </c>
      <c r="K70" t="str">
        <f t="shared" si="2"/>
        <v/>
      </c>
      <c r="M70" s="8" t="str">
        <f t="shared" si="3"/>
        <v/>
      </c>
    </row>
    <row r="71" spans="10:13">
      <c r="J71" t="str">
        <f t="shared" ref="J71:J134" si="4">IF($I71="B","Baixa",IF($I71="M","Média",IF($I71="","","Alta")))</f>
        <v/>
      </c>
      <c r="K71" t="str">
        <f t="shared" ref="K71:K134" si="5">IF(ISBLANK(F71),"",IF(F71="ALI",IF(I71="B",7,IF(I71="M",10,15)),IF(F71="AIE",IF(I71="B",5,IF(I71="M",7,10)),IF(F71="SE",IF(I71="B",4,IF(I71="M",5,7)),IF(OR(F71="EE",F71="CE"),IF(I71="B",3,IF(I71="M",4,6)))))))</f>
        <v/>
      </c>
      <c r="M71" s="8" t="str">
        <f t="shared" si="3"/>
        <v/>
      </c>
    </row>
    <row r="72" spans="10:13">
      <c r="J72" t="str">
        <f t="shared" si="4"/>
        <v/>
      </c>
      <c r="K72" t="str">
        <f t="shared" si="5"/>
        <v/>
      </c>
      <c r="M72" s="8" t="str">
        <f t="shared" ref="M72:M135" si="6">IF(OR(E72="",E72="Refinamento"),"",K72*L72)</f>
        <v/>
      </c>
    </row>
    <row r="73" spans="10:13">
      <c r="J73" t="str">
        <f t="shared" si="4"/>
        <v/>
      </c>
      <c r="K73" t="str">
        <f t="shared" si="5"/>
        <v/>
      </c>
      <c r="M73" s="8" t="str">
        <f t="shared" si="6"/>
        <v/>
      </c>
    </row>
    <row r="74" spans="10:13">
      <c r="J74" t="str">
        <f t="shared" si="4"/>
        <v/>
      </c>
      <c r="K74" t="str">
        <f t="shared" si="5"/>
        <v/>
      </c>
      <c r="M74" s="8" t="str">
        <f t="shared" si="6"/>
        <v/>
      </c>
    </row>
    <row r="75" spans="10:13">
      <c r="J75" t="str">
        <f t="shared" si="4"/>
        <v/>
      </c>
      <c r="K75" t="str">
        <f t="shared" si="5"/>
        <v/>
      </c>
      <c r="M75" s="8" t="str">
        <f t="shared" si="6"/>
        <v/>
      </c>
    </row>
    <row r="76" spans="10:13">
      <c r="J76" t="str">
        <f t="shared" si="4"/>
        <v/>
      </c>
      <c r="K76" t="str">
        <f t="shared" si="5"/>
        <v/>
      </c>
      <c r="M76" s="8" t="str">
        <f t="shared" si="6"/>
        <v/>
      </c>
    </row>
    <row r="77" spans="10:13">
      <c r="J77" t="str">
        <f t="shared" si="4"/>
        <v/>
      </c>
      <c r="K77" t="str">
        <f t="shared" si="5"/>
        <v/>
      </c>
      <c r="M77" s="8" t="str">
        <f t="shared" si="6"/>
        <v/>
      </c>
    </row>
    <row r="78" spans="10:13">
      <c r="J78" t="str">
        <f t="shared" si="4"/>
        <v/>
      </c>
      <c r="K78" t="str">
        <f t="shared" si="5"/>
        <v/>
      </c>
      <c r="M78" s="8" t="str">
        <f t="shared" si="6"/>
        <v/>
      </c>
    </row>
    <row r="79" spans="10:13">
      <c r="J79" t="str">
        <f t="shared" si="4"/>
        <v/>
      </c>
      <c r="K79" t="str">
        <f t="shared" si="5"/>
        <v/>
      </c>
      <c r="M79" s="8" t="str">
        <f t="shared" si="6"/>
        <v/>
      </c>
    </row>
    <row r="80" spans="10:13">
      <c r="J80" t="str">
        <f t="shared" si="4"/>
        <v/>
      </c>
      <c r="K80" t="str">
        <f t="shared" si="5"/>
        <v/>
      </c>
      <c r="M80" s="8" t="str">
        <f t="shared" si="6"/>
        <v/>
      </c>
    </row>
    <row r="81" spans="10:13">
      <c r="J81" t="str">
        <f t="shared" si="4"/>
        <v/>
      </c>
      <c r="K81" t="str">
        <f t="shared" si="5"/>
        <v/>
      </c>
      <c r="M81" s="8" t="str">
        <f t="shared" si="6"/>
        <v/>
      </c>
    </row>
    <row r="82" spans="10:13">
      <c r="J82" t="str">
        <f t="shared" si="4"/>
        <v/>
      </c>
      <c r="K82" t="str">
        <f t="shared" si="5"/>
        <v/>
      </c>
      <c r="M82" s="8" t="str">
        <f t="shared" si="6"/>
        <v/>
      </c>
    </row>
    <row r="83" spans="10:13">
      <c r="J83" t="str">
        <f t="shared" si="4"/>
        <v/>
      </c>
      <c r="K83" t="str">
        <f t="shared" si="5"/>
        <v/>
      </c>
      <c r="M83" s="8" t="str">
        <f t="shared" si="6"/>
        <v/>
      </c>
    </row>
    <row r="84" spans="10:13">
      <c r="J84" t="str">
        <f t="shared" si="4"/>
        <v/>
      </c>
      <c r="K84" t="str">
        <f t="shared" si="5"/>
        <v/>
      </c>
      <c r="M84" s="8" t="str">
        <f t="shared" si="6"/>
        <v/>
      </c>
    </row>
    <row r="85" spans="10:13">
      <c r="J85" t="str">
        <f t="shared" si="4"/>
        <v/>
      </c>
      <c r="K85" t="str">
        <f t="shared" si="5"/>
        <v/>
      </c>
      <c r="M85" s="8" t="str">
        <f t="shared" si="6"/>
        <v/>
      </c>
    </row>
    <row r="86" spans="10:13">
      <c r="J86" t="str">
        <f t="shared" si="4"/>
        <v/>
      </c>
      <c r="K86" t="str">
        <f t="shared" si="5"/>
        <v/>
      </c>
      <c r="M86" s="8" t="str">
        <f t="shared" si="6"/>
        <v/>
      </c>
    </row>
    <row r="87" spans="10:13">
      <c r="J87" t="str">
        <f t="shared" si="4"/>
        <v/>
      </c>
      <c r="K87" t="str">
        <f t="shared" si="5"/>
        <v/>
      </c>
      <c r="M87" s="8" t="str">
        <f t="shared" si="6"/>
        <v/>
      </c>
    </row>
    <row r="88" spans="10:13">
      <c r="J88" t="str">
        <f t="shared" si="4"/>
        <v/>
      </c>
      <c r="K88" t="str">
        <f t="shared" si="5"/>
        <v/>
      </c>
      <c r="M88" s="8" t="str">
        <f t="shared" si="6"/>
        <v/>
      </c>
    </row>
    <row r="89" spans="10:13">
      <c r="J89" t="str">
        <f t="shared" si="4"/>
        <v/>
      </c>
      <c r="K89" t="str">
        <f t="shared" si="5"/>
        <v/>
      </c>
      <c r="M89" s="8" t="str">
        <f t="shared" si="6"/>
        <v/>
      </c>
    </row>
    <row r="90" spans="10:13">
      <c r="J90" t="str">
        <f t="shared" si="4"/>
        <v/>
      </c>
      <c r="K90" t="str">
        <f t="shared" si="5"/>
        <v/>
      </c>
      <c r="M90" s="8" t="str">
        <f t="shared" si="6"/>
        <v/>
      </c>
    </row>
    <row r="91" spans="10:13">
      <c r="J91" t="str">
        <f t="shared" si="4"/>
        <v/>
      </c>
      <c r="K91" t="str">
        <f t="shared" si="5"/>
        <v/>
      </c>
      <c r="M91" s="8" t="str">
        <f t="shared" si="6"/>
        <v/>
      </c>
    </row>
    <row r="92" spans="10:13">
      <c r="J92" t="str">
        <f t="shared" si="4"/>
        <v/>
      </c>
      <c r="K92" t="str">
        <f t="shared" si="5"/>
        <v/>
      </c>
      <c r="M92" s="8" t="str">
        <f t="shared" si="6"/>
        <v/>
      </c>
    </row>
    <row r="93" spans="10:13">
      <c r="J93" t="str">
        <f t="shared" si="4"/>
        <v/>
      </c>
      <c r="K93" t="str">
        <f t="shared" si="5"/>
        <v/>
      </c>
      <c r="M93" s="8" t="str">
        <f t="shared" si="6"/>
        <v/>
      </c>
    </row>
    <row r="94" spans="10:13">
      <c r="J94" t="str">
        <f t="shared" si="4"/>
        <v/>
      </c>
      <c r="K94" t="str">
        <f t="shared" si="5"/>
        <v/>
      </c>
      <c r="M94" s="8" t="str">
        <f t="shared" si="6"/>
        <v/>
      </c>
    </row>
    <row r="95" spans="10:13">
      <c r="J95" t="str">
        <f t="shared" si="4"/>
        <v/>
      </c>
      <c r="K95" t="str">
        <f t="shared" si="5"/>
        <v/>
      </c>
      <c r="M95" s="8" t="str">
        <f t="shared" si="6"/>
        <v/>
      </c>
    </row>
    <row r="96" spans="10:13">
      <c r="J96" t="str">
        <f t="shared" si="4"/>
        <v/>
      </c>
      <c r="K96" t="str">
        <f t="shared" si="5"/>
        <v/>
      </c>
      <c r="M96" s="8" t="str">
        <f t="shared" si="6"/>
        <v/>
      </c>
    </row>
    <row r="97" spans="10:13">
      <c r="J97" t="str">
        <f t="shared" si="4"/>
        <v/>
      </c>
      <c r="K97" t="str">
        <f t="shared" si="5"/>
        <v/>
      </c>
      <c r="M97" s="8" t="str">
        <f t="shared" si="6"/>
        <v/>
      </c>
    </row>
    <row r="98" spans="10:13">
      <c r="J98" t="str">
        <f t="shared" si="4"/>
        <v/>
      </c>
      <c r="K98" t="str">
        <f t="shared" si="5"/>
        <v/>
      </c>
      <c r="M98" s="8" t="str">
        <f t="shared" si="6"/>
        <v/>
      </c>
    </row>
    <row r="99" spans="10:13">
      <c r="J99" t="str">
        <f t="shared" si="4"/>
        <v/>
      </c>
      <c r="K99" t="str">
        <f t="shared" si="5"/>
        <v/>
      </c>
      <c r="M99" s="8" t="str">
        <f t="shared" si="6"/>
        <v/>
      </c>
    </row>
    <row r="100" spans="10:13">
      <c r="J100" t="str">
        <f t="shared" si="4"/>
        <v/>
      </c>
      <c r="K100" t="str">
        <f t="shared" si="5"/>
        <v/>
      </c>
      <c r="M100" s="8" t="str">
        <f t="shared" si="6"/>
        <v/>
      </c>
    </row>
    <row r="101" spans="10:13">
      <c r="J101" t="str">
        <f t="shared" si="4"/>
        <v/>
      </c>
      <c r="K101" t="str">
        <f t="shared" si="5"/>
        <v/>
      </c>
      <c r="M101" s="8" t="str">
        <f t="shared" si="6"/>
        <v/>
      </c>
    </row>
    <row r="102" spans="10:13">
      <c r="J102" t="str">
        <f t="shared" si="4"/>
        <v/>
      </c>
      <c r="K102" t="str">
        <f t="shared" si="5"/>
        <v/>
      </c>
      <c r="M102" s="8" t="str">
        <f t="shared" si="6"/>
        <v/>
      </c>
    </row>
    <row r="103" spans="10:13">
      <c r="J103" t="str">
        <f t="shared" si="4"/>
        <v/>
      </c>
      <c r="K103" t="str">
        <f t="shared" si="5"/>
        <v/>
      </c>
      <c r="M103" s="8" t="str">
        <f t="shared" si="6"/>
        <v/>
      </c>
    </row>
    <row r="104" spans="10:13">
      <c r="J104" t="str">
        <f t="shared" si="4"/>
        <v/>
      </c>
      <c r="K104" t="str">
        <f t="shared" si="5"/>
        <v/>
      </c>
      <c r="M104" s="8" t="str">
        <f t="shared" si="6"/>
        <v/>
      </c>
    </row>
    <row r="105" spans="10:13">
      <c r="J105" t="str">
        <f t="shared" si="4"/>
        <v/>
      </c>
      <c r="K105" t="str">
        <f t="shared" si="5"/>
        <v/>
      </c>
      <c r="M105" s="8" t="str">
        <f t="shared" si="6"/>
        <v/>
      </c>
    </row>
    <row r="106" spans="10:13">
      <c r="J106" t="str">
        <f t="shared" si="4"/>
        <v/>
      </c>
      <c r="K106" t="str">
        <f t="shared" si="5"/>
        <v/>
      </c>
      <c r="M106" s="8" t="str">
        <f t="shared" si="6"/>
        <v/>
      </c>
    </row>
    <row r="107" spans="10:13">
      <c r="J107" t="str">
        <f t="shared" si="4"/>
        <v/>
      </c>
      <c r="K107" t="str">
        <f t="shared" si="5"/>
        <v/>
      </c>
      <c r="M107" s="8" t="str">
        <f t="shared" si="6"/>
        <v/>
      </c>
    </row>
    <row r="108" spans="10:13">
      <c r="J108" t="str">
        <f t="shared" si="4"/>
        <v/>
      </c>
      <c r="K108" t="str">
        <f t="shared" si="5"/>
        <v/>
      </c>
      <c r="M108" s="8" t="str">
        <f t="shared" si="6"/>
        <v/>
      </c>
    </row>
    <row r="109" spans="10:13">
      <c r="J109" t="str">
        <f t="shared" si="4"/>
        <v/>
      </c>
      <c r="K109" t="str">
        <f t="shared" si="5"/>
        <v/>
      </c>
      <c r="M109" s="8" t="str">
        <f t="shared" si="6"/>
        <v/>
      </c>
    </row>
    <row r="110" spans="10:13">
      <c r="J110" t="str">
        <f t="shared" si="4"/>
        <v/>
      </c>
      <c r="K110" t="str">
        <f t="shared" si="5"/>
        <v/>
      </c>
      <c r="M110" s="8" t="str">
        <f t="shared" si="6"/>
        <v/>
      </c>
    </row>
    <row r="111" spans="10:13">
      <c r="J111" t="str">
        <f t="shared" si="4"/>
        <v/>
      </c>
      <c r="K111" t="str">
        <f t="shared" si="5"/>
        <v/>
      </c>
      <c r="M111" s="8" t="str">
        <f t="shared" si="6"/>
        <v/>
      </c>
    </row>
    <row r="112" spans="10:13">
      <c r="J112" t="str">
        <f t="shared" si="4"/>
        <v/>
      </c>
      <c r="K112" t="str">
        <f t="shared" si="5"/>
        <v/>
      </c>
      <c r="M112" s="8" t="str">
        <f t="shared" si="6"/>
        <v/>
      </c>
    </row>
    <row r="113" spans="10:13">
      <c r="J113" t="str">
        <f t="shared" si="4"/>
        <v/>
      </c>
      <c r="K113" t="str">
        <f t="shared" si="5"/>
        <v/>
      </c>
      <c r="M113" s="8" t="str">
        <f t="shared" si="6"/>
        <v/>
      </c>
    </row>
    <row r="114" spans="10:13">
      <c r="J114" t="str">
        <f t="shared" si="4"/>
        <v/>
      </c>
      <c r="K114" t="str">
        <f t="shared" si="5"/>
        <v/>
      </c>
      <c r="M114" s="8" t="str">
        <f t="shared" si="6"/>
        <v/>
      </c>
    </row>
    <row r="115" spans="10:13">
      <c r="J115" t="str">
        <f t="shared" si="4"/>
        <v/>
      </c>
      <c r="K115" t="str">
        <f t="shared" si="5"/>
        <v/>
      </c>
      <c r="M115" s="8" t="str">
        <f t="shared" si="6"/>
        <v/>
      </c>
    </row>
    <row r="116" spans="10:13">
      <c r="J116" t="str">
        <f t="shared" si="4"/>
        <v/>
      </c>
      <c r="K116" t="str">
        <f t="shared" si="5"/>
        <v/>
      </c>
      <c r="M116" s="8" t="str">
        <f t="shared" si="6"/>
        <v/>
      </c>
    </row>
    <row r="117" spans="10:13">
      <c r="J117" t="str">
        <f t="shared" si="4"/>
        <v/>
      </c>
      <c r="K117" t="str">
        <f t="shared" si="5"/>
        <v/>
      </c>
      <c r="M117" s="8" t="str">
        <f t="shared" si="6"/>
        <v/>
      </c>
    </row>
    <row r="118" spans="10:13">
      <c r="J118" t="str">
        <f t="shared" si="4"/>
        <v/>
      </c>
      <c r="K118" t="str">
        <f t="shared" si="5"/>
        <v/>
      </c>
      <c r="M118" s="8" t="str">
        <f t="shared" si="6"/>
        <v/>
      </c>
    </row>
    <row r="119" spans="10:13">
      <c r="J119" t="str">
        <f t="shared" si="4"/>
        <v/>
      </c>
      <c r="K119" t="str">
        <f t="shared" si="5"/>
        <v/>
      </c>
      <c r="M119" s="8" t="str">
        <f t="shared" si="6"/>
        <v/>
      </c>
    </row>
    <row r="120" spans="10:13">
      <c r="J120" t="str">
        <f t="shared" si="4"/>
        <v/>
      </c>
      <c r="K120" t="str">
        <f t="shared" si="5"/>
        <v/>
      </c>
      <c r="M120" s="8" t="str">
        <f t="shared" si="6"/>
        <v/>
      </c>
    </row>
    <row r="121" spans="10:13">
      <c r="J121" t="str">
        <f t="shared" si="4"/>
        <v/>
      </c>
      <c r="K121" t="str">
        <f t="shared" si="5"/>
        <v/>
      </c>
      <c r="M121" s="8" t="str">
        <f t="shared" si="6"/>
        <v/>
      </c>
    </row>
    <row r="122" spans="10:13">
      <c r="J122" t="str">
        <f t="shared" si="4"/>
        <v/>
      </c>
      <c r="K122" t="str">
        <f t="shared" si="5"/>
        <v/>
      </c>
      <c r="M122" s="8" t="str">
        <f t="shared" si="6"/>
        <v/>
      </c>
    </row>
    <row r="123" spans="10:13">
      <c r="J123" t="str">
        <f t="shared" si="4"/>
        <v/>
      </c>
      <c r="K123" t="str">
        <f t="shared" si="5"/>
        <v/>
      </c>
      <c r="M123" s="8" t="str">
        <f t="shared" si="6"/>
        <v/>
      </c>
    </row>
    <row r="124" spans="10:13">
      <c r="J124" t="str">
        <f t="shared" si="4"/>
        <v/>
      </c>
      <c r="K124" t="str">
        <f t="shared" si="5"/>
        <v/>
      </c>
      <c r="M124" s="8" t="str">
        <f t="shared" si="6"/>
        <v/>
      </c>
    </row>
    <row r="125" spans="10:13">
      <c r="J125" t="str">
        <f t="shared" si="4"/>
        <v/>
      </c>
      <c r="K125" t="str">
        <f t="shared" si="5"/>
        <v/>
      </c>
      <c r="M125" s="8" t="str">
        <f t="shared" si="6"/>
        <v/>
      </c>
    </row>
    <row r="126" spans="10:13">
      <c r="J126" t="str">
        <f t="shared" si="4"/>
        <v/>
      </c>
      <c r="K126" t="str">
        <f t="shared" si="5"/>
        <v/>
      </c>
      <c r="M126" s="8" t="str">
        <f t="shared" si="6"/>
        <v/>
      </c>
    </row>
    <row r="127" spans="10:13">
      <c r="J127" t="str">
        <f t="shared" si="4"/>
        <v/>
      </c>
      <c r="K127" t="str">
        <f t="shared" si="5"/>
        <v/>
      </c>
      <c r="M127" s="8" t="str">
        <f t="shared" si="6"/>
        <v/>
      </c>
    </row>
    <row r="128" spans="10:13">
      <c r="J128" t="str">
        <f t="shared" si="4"/>
        <v/>
      </c>
      <c r="K128" t="str">
        <f t="shared" si="5"/>
        <v/>
      </c>
      <c r="M128" s="8" t="str">
        <f t="shared" si="6"/>
        <v/>
      </c>
    </row>
    <row r="129" spans="10:13">
      <c r="J129" t="str">
        <f t="shared" si="4"/>
        <v/>
      </c>
      <c r="K129" t="str">
        <f t="shared" si="5"/>
        <v/>
      </c>
      <c r="M129" s="8" t="str">
        <f t="shared" si="6"/>
        <v/>
      </c>
    </row>
    <row r="130" spans="10:13">
      <c r="J130" t="str">
        <f t="shared" si="4"/>
        <v/>
      </c>
      <c r="K130" t="str">
        <f t="shared" si="5"/>
        <v/>
      </c>
      <c r="M130" s="8" t="str">
        <f t="shared" si="6"/>
        <v/>
      </c>
    </row>
    <row r="131" spans="10:13">
      <c r="J131" t="str">
        <f t="shared" si="4"/>
        <v/>
      </c>
      <c r="K131" t="str">
        <f t="shared" si="5"/>
        <v/>
      </c>
      <c r="M131" s="8" t="str">
        <f t="shared" si="6"/>
        <v/>
      </c>
    </row>
    <row r="132" spans="10:13">
      <c r="J132" t="str">
        <f t="shared" si="4"/>
        <v/>
      </c>
      <c r="K132" t="str">
        <f t="shared" si="5"/>
        <v/>
      </c>
      <c r="M132" s="8" t="str">
        <f t="shared" si="6"/>
        <v/>
      </c>
    </row>
    <row r="133" spans="10:13">
      <c r="J133" t="str">
        <f t="shared" si="4"/>
        <v/>
      </c>
      <c r="K133" t="str">
        <f t="shared" si="5"/>
        <v/>
      </c>
      <c r="M133" s="8" t="str">
        <f t="shared" si="6"/>
        <v/>
      </c>
    </row>
    <row r="134" spans="10:13">
      <c r="J134" t="str">
        <f t="shared" si="4"/>
        <v/>
      </c>
      <c r="K134" t="str">
        <f t="shared" si="5"/>
        <v/>
      </c>
      <c r="M134" s="8" t="str">
        <f t="shared" si="6"/>
        <v/>
      </c>
    </row>
    <row r="135" spans="10:13">
      <c r="J135" t="str">
        <f t="shared" ref="J135:J198" si="7">IF($I135="B","Baixa",IF($I135="M","Média",IF($I135="","","Alta")))</f>
        <v/>
      </c>
      <c r="K135" t="str">
        <f t="shared" ref="K135:K198" si="8">IF(ISBLANK(F135),"",IF(F135="ALI",IF(I135="B",7,IF(I135="M",10,15)),IF(F135="AIE",IF(I135="B",5,IF(I135="M",7,10)),IF(F135="SE",IF(I135="B",4,IF(I135="M",5,7)),IF(OR(F135="EE",F135="CE"),IF(I135="B",3,IF(I135="M",4,6)))))))</f>
        <v/>
      </c>
      <c r="M135" s="8" t="str">
        <f t="shared" si="6"/>
        <v/>
      </c>
    </row>
    <row r="136" spans="10:13">
      <c r="J136" t="str">
        <f t="shared" si="7"/>
        <v/>
      </c>
      <c r="K136" t="str">
        <f t="shared" si="8"/>
        <v/>
      </c>
      <c r="M136" s="8" t="str">
        <f t="shared" ref="M136:M199" si="9">IF(OR(E136="",E136="Refinamento"),"",K136*L136)</f>
        <v/>
      </c>
    </row>
    <row r="137" spans="10:13">
      <c r="J137" t="str">
        <f t="shared" si="7"/>
        <v/>
      </c>
      <c r="K137" t="str">
        <f t="shared" si="8"/>
        <v/>
      </c>
      <c r="M137" s="8" t="str">
        <f t="shared" si="9"/>
        <v/>
      </c>
    </row>
    <row r="138" spans="10:13">
      <c r="J138" t="str">
        <f t="shared" si="7"/>
        <v/>
      </c>
      <c r="K138" t="str">
        <f t="shared" si="8"/>
        <v/>
      </c>
      <c r="M138" s="8" t="str">
        <f t="shared" si="9"/>
        <v/>
      </c>
    </row>
    <row r="139" spans="10:13">
      <c r="J139" t="str">
        <f t="shared" si="7"/>
        <v/>
      </c>
      <c r="K139" t="str">
        <f t="shared" si="8"/>
        <v/>
      </c>
      <c r="M139" s="8" t="str">
        <f t="shared" si="9"/>
        <v/>
      </c>
    </row>
    <row r="140" spans="10:13">
      <c r="J140" t="str">
        <f t="shared" si="7"/>
        <v/>
      </c>
      <c r="K140" t="str">
        <f t="shared" si="8"/>
        <v/>
      </c>
      <c r="M140" s="8" t="str">
        <f t="shared" si="9"/>
        <v/>
      </c>
    </row>
    <row r="141" spans="10:13">
      <c r="J141" t="str">
        <f t="shared" si="7"/>
        <v/>
      </c>
      <c r="K141" t="str">
        <f t="shared" si="8"/>
        <v/>
      </c>
      <c r="M141" s="8" t="str">
        <f t="shared" si="9"/>
        <v/>
      </c>
    </row>
    <row r="142" spans="10:13">
      <c r="J142" t="str">
        <f t="shared" si="7"/>
        <v/>
      </c>
      <c r="K142" t="str">
        <f t="shared" si="8"/>
        <v/>
      </c>
      <c r="M142" s="8" t="str">
        <f t="shared" si="9"/>
        <v/>
      </c>
    </row>
    <row r="143" spans="10:13">
      <c r="J143" t="str">
        <f t="shared" si="7"/>
        <v/>
      </c>
      <c r="K143" t="str">
        <f t="shared" si="8"/>
        <v/>
      </c>
      <c r="M143" s="8" t="str">
        <f t="shared" si="9"/>
        <v/>
      </c>
    </row>
    <row r="144" spans="10:13">
      <c r="J144" t="str">
        <f t="shared" si="7"/>
        <v/>
      </c>
      <c r="K144" t="str">
        <f t="shared" si="8"/>
        <v/>
      </c>
      <c r="M144" s="8" t="str">
        <f t="shared" si="9"/>
        <v/>
      </c>
    </row>
    <row r="145" spans="10:13">
      <c r="J145" t="str">
        <f t="shared" si="7"/>
        <v/>
      </c>
      <c r="K145" t="str">
        <f t="shared" si="8"/>
        <v/>
      </c>
      <c r="M145" s="8" t="str">
        <f t="shared" si="9"/>
        <v/>
      </c>
    </row>
    <row r="146" spans="10:13">
      <c r="J146" t="str">
        <f t="shared" si="7"/>
        <v/>
      </c>
      <c r="K146" t="str">
        <f t="shared" si="8"/>
        <v/>
      </c>
      <c r="M146" s="8" t="str">
        <f t="shared" si="9"/>
        <v/>
      </c>
    </row>
    <row r="147" spans="10:13">
      <c r="J147" t="str">
        <f t="shared" si="7"/>
        <v/>
      </c>
      <c r="K147" t="str">
        <f t="shared" si="8"/>
        <v/>
      </c>
      <c r="M147" s="8" t="str">
        <f t="shared" si="9"/>
        <v/>
      </c>
    </row>
    <row r="148" spans="10:13">
      <c r="J148" t="str">
        <f t="shared" si="7"/>
        <v/>
      </c>
      <c r="K148" t="str">
        <f t="shared" si="8"/>
        <v/>
      </c>
      <c r="M148" s="8" t="str">
        <f t="shared" si="9"/>
        <v/>
      </c>
    </row>
    <row r="149" spans="10:13">
      <c r="J149" t="str">
        <f t="shared" si="7"/>
        <v/>
      </c>
      <c r="K149" t="str">
        <f t="shared" si="8"/>
        <v/>
      </c>
      <c r="M149" s="8" t="str">
        <f t="shared" si="9"/>
        <v/>
      </c>
    </row>
    <row r="150" spans="10:13">
      <c r="J150" t="str">
        <f t="shared" si="7"/>
        <v/>
      </c>
      <c r="K150" t="str">
        <f t="shared" si="8"/>
        <v/>
      </c>
      <c r="M150" s="8" t="str">
        <f t="shared" si="9"/>
        <v/>
      </c>
    </row>
    <row r="151" spans="10:13">
      <c r="J151" t="str">
        <f t="shared" si="7"/>
        <v/>
      </c>
      <c r="K151" t="str">
        <f t="shared" si="8"/>
        <v/>
      </c>
      <c r="M151" s="8" t="str">
        <f t="shared" si="9"/>
        <v/>
      </c>
    </row>
    <row r="152" spans="10:13">
      <c r="J152" t="str">
        <f t="shared" si="7"/>
        <v/>
      </c>
      <c r="K152" t="str">
        <f t="shared" si="8"/>
        <v/>
      </c>
      <c r="M152" s="8" t="str">
        <f t="shared" si="9"/>
        <v/>
      </c>
    </row>
    <row r="153" spans="10:13">
      <c r="J153" t="str">
        <f t="shared" si="7"/>
        <v/>
      </c>
      <c r="K153" t="str">
        <f t="shared" si="8"/>
        <v/>
      </c>
      <c r="M153" s="8" t="str">
        <f t="shared" si="9"/>
        <v/>
      </c>
    </row>
    <row r="154" spans="10:13">
      <c r="J154" t="str">
        <f t="shared" si="7"/>
        <v/>
      </c>
      <c r="K154" t="str">
        <f t="shared" si="8"/>
        <v/>
      </c>
      <c r="M154" s="8" t="str">
        <f t="shared" si="9"/>
        <v/>
      </c>
    </row>
    <row r="155" spans="10:13">
      <c r="J155" t="str">
        <f t="shared" si="7"/>
        <v/>
      </c>
      <c r="K155" t="str">
        <f t="shared" si="8"/>
        <v/>
      </c>
      <c r="M155" s="8" t="str">
        <f t="shared" si="9"/>
        <v/>
      </c>
    </row>
    <row r="156" spans="10:13">
      <c r="J156" t="str">
        <f t="shared" si="7"/>
        <v/>
      </c>
      <c r="K156" t="str">
        <f t="shared" si="8"/>
        <v/>
      </c>
      <c r="M156" s="8" t="str">
        <f t="shared" si="9"/>
        <v/>
      </c>
    </row>
    <row r="157" spans="10:13">
      <c r="J157" t="str">
        <f t="shared" si="7"/>
        <v/>
      </c>
      <c r="K157" t="str">
        <f t="shared" si="8"/>
        <v/>
      </c>
      <c r="M157" s="8" t="str">
        <f t="shared" si="9"/>
        <v/>
      </c>
    </row>
    <row r="158" spans="10:13">
      <c r="J158" t="str">
        <f t="shared" si="7"/>
        <v/>
      </c>
      <c r="K158" t="str">
        <f t="shared" si="8"/>
        <v/>
      </c>
      <c r="M158" s="8" t="str">
        <f t="shared" si="9"/>
        <v/>
      </c>
    </row>
    <row r="159" spans="10:13">
      <c r="J159" t="str">
        <f t="shared" si="7"/>
        <v/>
      </c>
      <c r="K159" t="str">
        <f t="shared" si="8"/>
        <v/>
      </c>
      <c r="M159" s="8" t="str">
        <f t="shared" si="9"/>
        <v/>
      </c>
    </row>
    <row r="160" spans="10:13">
      <c r="J160" t="str">
        <f t="shared" si="7"/>
        <v/>
      </c>
      <c r="K160" t="str">
        <f t="shared" si="8"/>
        <v/>
      </c>
      <c r="M160" s="8" t="str">
        <f t="shared" si="9"/>
        <v/>
      </c>
    </row>
    <row r="161" spans="10:13">
      <c r="J161" t="str">
        <f t="shared" si="7"/>
        <v/>
      </c>
      <c r="K161" t="str">
        <f t="shared" si="8"/>
        <v/>
      </c>
      <c r="M161" s="8" t="str">
        <f t="shared" si="9"/>
        <v/>
      </c>
    </row>
    <row r="162" spans="10:13">
      <c r="J162" t="str">
        <f t="shared" si="7"/>
        <v/>
      </c>
      <c r="K162" t="str">
        <f t="shared" si="8"/>
        <v/>
      </c>
      <c r="M162" s="8" t="str">
        <f t="shared" si="9"/>
        <v/>
      </c>
    </row>
    <row r="163" spans="10:13">
      <c r="J163" t="str">
        <f t="shared" si="7"/>
        <v/>
      </c>
      <c r="K163" t="str">
        <f t="shared" si="8"/>
        <v/>
      </c>
      <c r="M163" s="8" t="str">
        <f t="shared" si="9"/>
        <v/>
      </c>
    </row>
    <row r="164" spans="10:13">
      <c r="J164" t="str">
        <f t="shared" si="7"/>
        <v/>
      </c>
      <c r="K164" t="str">
        <f t="shared" si="8"/>
        <v/>
      </c>
      <c r="M164" s="8" t="str">
        <f t="shared" si="9"/>
        <v/>
      </c>
    </row>
    <row r="165" spans="10:13">
      <c r="J165" t="str">
        <f t="shared" si="7"/>
        <v/>
      </c>
      <c r="K165" t="str">
        <f t="shared" si="8"/>
        <v/>
      </c>
      <c r="M165" s="8" t="str">
        <f t="shared" si="9"/>
        <v/>
      </c>
    </row>
    <row r="166" spans="10:13">
      <c r="J166" t="str">
        <f t="shared" si="7"/>
        <v/>
      </c>
      <c r="K166" t="str">
        <f t="shared" si="8"/>
        <v/>
      </c>
      <c r="M166" s="8" t="str">
        <f t="shared" si="9"/>
        <v/>
      </c>
    </row>
    <row r="167" spans="10:13">
      <c r="J167" t="str">
        <f t="shared" si="7"/>
        <v/>
      </c>
      <c r="K167" t="str">
        <f t="shared" si="8"/>
        <v/>
      </c>
      <c r="M167" s="8" t="str">
        <f t="shared" si="9"/>
        <v/>
      </c>
    </row>
    <row r="168" spans="10:13">
      <c r="J168" t="str">
        <f t="shared" si="7"/>
        <v/>
      </c>
      <c r="K168" t="str">
        <f t="shared" si="8"/>
        <v/>
      </c>
      <c r="M168" s="8" t="str">
        <f t="shared" si="9"/>
        <v/>
      </c>
    </row>
    <row r="169" spans="10:13">
      <c r="J169" t="str">
        <f t="shared" si="7"/>
        <v/>
      </c>
      <c r="K169" t="str">
        <f t="shared" si="8"/>
        <v/>
      </c>
      <c r="M169" s="8" t="str">
        <f t="shared" si="9"/>
        <v/>
      </c>
    </row>
    <row r="170" spans="10:13">
      <c r="J170" t="str">
        <f t="shared" si="7"/>
        <v/>
      </c>
      <c r="K170" t="str">
        <f t="shared" si="8"/>
        <v/>
      </c>
      <c r="M170" s="8" t="str">
        <f t="shared" si="9"/>
        <v/>
      </c>
    </row>
    <row r="171" spans="10:13">
      <c r="J171" t="str">
        <f t="shared" si="7"/>
        <v/>
      </c>
      <c r="K171" t="str">
        <f t="shared" si="8"/>
        <v/>
      </c>
      <c r="M171" s="8" t="str">
        <f t="shared" si="9"/>
        <v/>
      </c>
    </row>
    <row r="172" spans="10:13">
      <c r="J172" t="str">
        <f t="shared" si="7"/>
        <v/>
      </c>
      <c r="K172" t="str">
        <f t="shared" si="8"/>
        <v/>
      </c>
      <c r="M172" s="8" t="str">
        <f t="shared" si="9"/>
        <v/>
      </c>
    </row>
    <row r="173" spans="10:13">
      <c r="J173" t="str">
        <f t="shared" si="7"/>
        <v/>
      </c>
      <c r="K173" t="str">
        <f t="shared" si="8"/>
        <v/>
      </c>
      <c r="M173" s="8" t="str">
        <f t="shared" si="9"/>
        <v/>
      </c>
    </row>
    <row r="174" spans="10:13">
      <c r="J174" t="str">
        <f t="shared" si="7"/>
        <v/>
      </c>
      <c r="K174" t="str">
        <f t="shared" si="8"/>
        <v/>
      </c>
      <c r="M174" s="8" t="str">
        <f t="shared" si="9"/>
        <v/>
      </c>
    </row>
    <row r="175" spans="10:13">
      <c r="J175" t="str">
        <f t="shared" si="7"/>
        <v/>
      </c>
      <c r="K175" t="str">
        <f t="shared" si="8"/>
        <v/>
      </c>
      <c r="M175" s="8" t="str">
        <f t="shared" si="9"/>
        <v/>
      </c>
    </row>
    <row r="176" spans="10:13">
      <c r="J176" t="str">
        <f t="shared" si="7"/>
        <v/>
      </c>
      <c r="K176" t="str">
        <f t="shared" si="8"/>
        <v/>
      </c>
      <c r="M176" s="8" t="str">
        <f t="shared" si="9"/>
        <v/>
      </c>
    </row>
    <row r="177" spans="10:13">
      <c r="J177" t="str">
        <f t="shared" si="7"/>
        <v/>
      </c>
      <c r="K177" t="str">
        <f t="shared" si="8"/>
        <v/>
      </c>
      <c r="M177" s="8" t="str">
        <f t="shared" si="9"/>
        <v/>
      </c>
    </row>
    <row r="178" spans="10:13">
      <c r="J178" t="str">
        <f t="shared" si="7"/>
        <v/>
      </c>
      <c r="K178" t="str">
        <f t="shared" si="8"/>
        <v/>
      </c>
      <c r="M178" s="8" t="str">
        <f t="shared" si="9"/>
        <v/>
      </c>
    </row>
    <row r="179" spans="10:13">
      <c r="J179" t="str">
        <f t="shared" si="7"/>
        <v/>
      </c>
      <c r="K179" t="str">
        <f t="shared" si="8"/>
        <v/>
      </c>
      <c r="M179" s="8" t="str">
        <f t="shared" si="9"/>
        <v/>
      </c>
    </row>
    <row r="180" spans="10:13">
      <c r="J180" t="str">
        <f t="shared" si="7"/>
        <v/>
      </c>
      <c r="K180" t="str">
        <f t="shared" si="8"/>
        <v/>
      </c>
      <c r="M180" s="8" t="str">
        <f t="shared" si="9"/>
        <v/>
      </c>
    </row>
    <row r="181" spans="10:13">
      <c r="J181" t="str">
        <f t="shared" si="7"/>
        <v/>
      </c>
      <c r="K181" t="str">
        <f t="shared" si="8"/>
        <v/>
      </c>
      <c r="M181" s="8" t="str">
        <f t="shared" si="9"/>
        <v/>
      </c>
    </row>
    <row r="182" spans="10:13">
      <c r="J182" t="str">
        <f t="shared" si="7"/>
        <v/>
      </c>
      <c r="K182" t="str">
        <f t="shared" si="8"/>
        <v/>
      </c>
      <c r="M182" s="8" t="str">
        <f t="shared" si="9"/>
        <v/>
      </c>
    </row>
    <row r="183" spans="10:13">
      <c r="J183" t="str">
        <f t="shared" si="7"/>
        <v/>
      </c>
      <c r="K183" t="str">
        <f t="shared" si="8"/>
        <v/>
      </c>
      <c r="M183" s="8" t="str">
        <f t="shared" si="9"/>
        <v/>
      </c>
    </row>
    <row r="184" spans="10:13">
      <c r="J184" t="str">
        <f t="shared" si="7"/>
        <v/>
      </c>
      <c r="K184" t="str">
        <f t="shared" si="8"/>
        <v/>
      </c>
      <c r="M184" s="8" t="str">
        <f t="shared" si="9"/>
        <v/>
      </c>
    </row>
    <row r="185" spans="10:13">
      <c r="J185" t="str">
        <f t="shared" si="7"/>
        <v/>
      </c>
      <c r="K185" t="str">
        <f t="shared" si="8"/>
        <v/>
      </c>
      <c r="M185" s="8" t="str">
        <f t="shared" si="9"/>
        <v/>
      </c>
    </row>
    <row r="186" spans="10:13">
      <c r="J186" t="str">
        <f t="shared" si="7"/>
        <v/>
      </c>
      <c r="K186" t="str">
        <f t="shared" si="8"/>
        <v/>
      </c>
      <c r="M186" s="8" t="str">
        <f t="shared" si="9"/>
        <v/>
      </c>
    </row>
    <row r="187" spans="10:13">
      <c r="J187" t="str">
        <f t="shared" si="7"/>
        <v/>
      </c>
      <c r="K187" t="str">
        <f t="shared" si="8"/>
        <v/>
      </c>
      <c r="M187" s="8" t="str">
        <f t="shared" si="9"/>
        <v/>
      </c>
    </row>
    <row r="188" spans="10:13">
      <c r="J188" t="str">
        <f t="shared" si="7"/>
        <v/>
      </c>
      <c r="K188" t="str">
        <f t="shared" si="8"/>
        <v/>
      </c>
      <c r="M188" s="8" t="str">
        <f t="shared" si="9"/>
        <v/>
      </c>
    </row>
    <row r="189" spans="10:13">
      <c r="J189" t="str">
        <f t="shared" si="7"/>
        <v/>
      </c>
      <c r="K189" t="str">
        <f t="shared" si="8"/>
        <v/>
      </c>
      <c r="M189" s="8" t="str">
        <f t="shared" si="9"/>
        <v/>
      </c>
    </row>
    <row r="190" spans="10:13">
      <c r="J190" t="str">
        <f t="shared" si="7"/>
        <v/>
      </c>
      <c r="K190" t="str">
        <f t="shared" si="8"/>
        <v/>
      </c>
      <c r="M190" s="8" t="str">
        <f t="shared" si="9"/>
        <v/>
      </c>
    </row>
    <row r="191" spans="10:13">
      <c r="J191" t="str">
        <f t="shared" si="7"/>
        <v/>
      </c>
      <c r="K191" t="str">
        <f t="shared" si="8"/>
        <v/>
      </c>
      <c r="M191" s="8" t="str">
        <f t="shared" si="9"/>
        <v/>
      </c>
    </row>
    <row r="192" spans="10:13">
      <c r="J192" t="str">
        <f t="shared" si="7"/>
        <v/>
      </c>
      <c r="K192" t="str">
        <f t="shared" si="8"/>
        <v/>
      </c>
      <c r="M192" s="8" t="str">
        <f t="shared" si="9"/>
        <v/>
      </c>
    </row>
    <row r="193" spans="10:13">
      <c r="J193" t="str">
        <f t="shared" si="7"/>
        <v/>
      </c>
      <c r="K193" t="str">
        <f t="shared" si="8"/>
        <v/>
      </c>
      <c r="M193" s="8" t="str">
        <f t="shared" si="9"/>
        <v/>
      </c>
    </row>
    <row r="194" spans="10:13">
      <c r="J194" t="str">
        <f t="shared" si="7"/>
        <v/>
      </c>
      <c r="K194" t="str">
        <f t="shared" si="8"/>
        <v/>
      </c>
      <c r="M194" s="8" t="str">
        <f t="shared" si="9"/>
        <v/>
      </c>
    </row>
    <row r="195" spans="10:13">
      <c r="J195" t="str">
        <f t="shared" si="7"/>
        <v/>
      </c>
      <c r="K195" t="str">
        <f t="shared" si="8"/>
        <v/>
      </c>
      <c r="M195" s="8" t="str">
        <f t="shared" si="9"/>
        <v/>
      </c>
    </row>
    <row r="196" spans="10:13">
      <c r="J196" t="str">
        <f t="shared" si="7"/>
        <v/>
      </c>
      <c r="K196" t="str">
        <f t="shared" si="8"/>
        <v/>
      </c>
      <c r="M196" s="8" t="str">
        <f t="shared" si="9"/>
        <v/>
      </c>
    </row>
    <row r="197" spans="10:13">
      <c r="J197" t="str">
        <f t="shared" si="7"/>
        <v/>
      </c>
      <c r="K197" t="str">
        <f t="shared" si="8"/>
        <v/>
      </c>
      <c r="M197" s="8" t="str">
        <f t="shared" si="9"/>
        <v/>
      </c>
    </row>
    <row r="198" spans="10:13">
      <c r="J198" t="str">
        <f t="shared" si="7"/>
        <v/>
      </c>
      <c r="K198" t="str">
        <f t="shared" si="8"/>
        <v/>
      </c>
      <c r="M198" s="8" t="str">
        <f t="shared" si="9"/>
        <v/>
      </c>
    </row>
    <row r="199" spans="10:13">
      <c r="J199" t="str">
        <f t="shared" ref="J199:J262" si="10">IF($I199="B","Baixa",IF($I199="M","Média",IF($I199="","","Alta")))</f>
        <v/>
      </c>
      <c r="K199" t="str">
        <f t="shared" ref="K199:K262" si="11">IF(ISBLANK(F199),"",IF(F199="ALI",IF(I199="B",7,IF(I199="M",10,15)),IF(F199="AIE",IF(I199="B",5,IF(I199="M",7,10)),IF(F199="SE",IF(I199="B",4,IF(I199="M",5,7)),IF(OR(F199="EE",F199="CE"),IF(I199="B",3,IF(I199="M",4,6)))))))</f>
        <v/>
      </c>
      <c r="M199" s="8" t="str">
        <f t="shared" si="9"/>
        <v/>
      </c>
    </row>
    <row r="200" spans="10:13">
      <c r="J200" t="str">
        <f t="shared" si="10"/>
        <v/>
      </c>
      <c r="K200" t="str">
        <f t="shared" si="11"/>
        <v/>
      </c>
      <c r="M200" s="8" t="str">
        <f t="shared" ref="M200:M263" si="12">IF(OR(E200="",E200="Refinamento"),"",K200*L200)</f>
        <v/>
      </c>
    </row>
    <row r="201" spans="10:13">
      <c r="J201" t="str">
        <f t="shared" si="10"/>
        <v/>
      </c>
      <c r="K201" t="str">
        <f t="shared" si="11"/>
        <v/>
      </c>
      <c r="M201" s="8" t="str">
        <f t="shared" si="12"/>
        <v/>
      </c>
    </row>
    <row r="202" spans="10:13">
      <c r="J202" t="str">
        <f t="shared" si="10"/>
        <v/>
      </c>
      <c r="K202" t="str">
        <f t="shared" si="11"/>
        <v/>
      </c>
      <c r="M202" s="8" t="str">
        <f t="shared" si="12"/>
        <v/>
      </c>
    </row>
    <row r="203" spans="10:13">
      <c r="J203" t="str">
        <f t="shared" si="10"/>
        <v/>
      </c>
      <c r="K203" t="str">
        <f t="shared" si="11"/>
        <v/>
      </c>
      <c r="M203" s="8" t="str">
        <f t="shared" si="12"/>
        <v/>
      </c>
    </row>
    <row r="204" spans="10:13">
      <c r="J204" t="str">
        <f t="shared" si="10"/>
        <v/>
      </c>
      <c r="K204" t="str">
        <f t="shared" si="11"/>
        <v/>
      </c>
      <c r="M204" s="8" t="str">
        <f t="shared" si="12"/>
        <v/>
      </c>
    </row>
    <row r="205" spans="10:13">
      <c r="J205" t="str">
        <f t="shared" si="10"/>
        <v/>
      </c>
      <c r="K205" t="str">
        <f t="shared" si="11"/>
        <v/>
      </c>
      <c r="M205" s="8" t="str">
        <f t="shared" si="12"/>
        <v/>
      </c>
    </row>
    <row r="206" spans="10:13">
      <c r="J206" t="str">
        <f t="shared" si="10"/>
        <v/>
      </c>
      <c r="K206" t="str">
        <f t="shared" si="11"/>
        <v/>
      </c>
      <c r="M206" s="8" t="str">
        <f t="shared" si="12"/>
        <v/>
      </c>
    </row>
    <row r="207" spans="10:13">
      <c r="J207" t="str">
        <f t="shared" si="10"/>
        <v/>
      </c>
      <c r="K207" t="str">
        <f t="shared" si="11"/>
        <v/>
      </c>
      <c r="M207" s="8" t="str">
        <f t="shared" si="12"/>
        <v/>
      </c>
    </row>
    <row r="208" spans="10:13">
      <c r="J208" t="str">
        <f t="shared" si="10"/>
        <v/>
      </c>
      <c r="K208" t="str">
        <f t="shared" si="11"/>
        <v/>
      </c>
      <c r="M208" s="8" t="str">
        <f t="shared" si="12"/>
        <v/>
      </c>
    </row>
    <row r="209" spans="10:13">
      <c r="J209" t="str">
        <f t="shared" si="10"/>
        <v/>
      </c>
      <c r="K209" t="str">
        <f t="shared" si="11"/>
        <v/>
      </c>
      <c r="M209" s="8" t="str">
        <f t="shared" si="12"/>
        <v/>
      </c>
    </row>
    <row r="210" spans="10:13">
      <c r="J210" t="str">
        <f t="shared" si="10"/>
        <v/>
      </c>
      <c r="K210" t="str">
        <f t="shared" si="11"/>
        <v/>
      </c>
      <c r="M210" s="8" t="str">
        <f t="shared" si="12"/>
        <v/>
      </c>
    </row>
    <row r="211" spans="10:13">
      <c r="J211" t="str">
        <f t="shared" si="10"/>
        <v/>
      </c>
      <c r="K211" t="str">
        <f t="shared" si="11"/>
        <v/>
      </c>
      <c r="M211" s="8" t="str">
        <f t="shared" si="12"/>
        <v/>
      </c>
    </row>
    <row r="212" spans="10:13">
      <c r="J212" t="str">
        <f t="shared" si="10"/>
        <v/>
      </c>
      <c r="K212" t="str">
        <f t="shared" si="11"/>
        <v/>
      </c>
      <c r="M212" s="8" t="str">
        <f t="shared" si="12"/>
        <v/>
      </c>
    </row>
    <row r="213" spans="10:13">
      <c r="J213" t="str">
        <f t="shared" si="10"/>
        <v/>
      </c>
      <c r="K213" t="str">
        <f t="shared" si="11"/>
        <v/>
      </c>
      <c r="M213" s="8" t="str">
        <f t="shared" si="12"/>
        <v/>
      </c>
    </row>
    <row r="214" spans="10:13">
      <c r="J214" t="str">
        <f t="shared" si="10"/>
        <v/>
      </c>
      <c r="K214" t="str">
        <f t="shared" si="11"/>
        <v/>
      </c>
      <c r="M214" s="8" t="str">
        <f t="shared" si="12"/>
        <v/>
      </c>
    </row>
    <row r="215" spans="10:13">
      <c r="J215" t="str">
        <f t="shared" si="10"/>
        <v/>
      </c>
      <c r="K215" t="str">
        <f t="shared" si="11"/>
        <v/>
      </c>
      <c r="M215" s="8" t="str">
        <f t="shared" si="12"/>
        <v/>
      </c>
    </row>
    <row r="216" spans="10:13">
      <c r="J216" t="str">
        <f t="shared" si="10"/>
        <v/>
      </c>
      <c r="K216" t="str">
        <f t="shared" si="11"/>
        <v/>
      </c>
      <c r="M216" s="8" t="str">
        <f t="shared" si="12"/>
        <v/>
      </c>
    </row>
    <row r="217" spans="10:13">
      <c r="J217" t="str">
        <f t="shared" si="10"/>
        <v/>
      </c>
      <c r="K217" t="str">
        <f t="shared" si="11"/>
        <v/>
      </c>
      <c r="M217" s="8" t="str">
        <f t="shared" si="12"/>
        <v/>
      </c>
    </row>
    <row r="218" spans="10:13">
      <c r="J218" t="str">
        <f t="shared" si="10"/>
        <v/>
      </c>
      <c r="K218" t="str">
        <f t="shared" si="11"/>
        <v/>
      </c>
      <c r="M218" s="8" t="str">
        <f t="shared" si="12"/>
        <v/>
      </c>
    </row>
    <row r="219" spans="10:13">
      <c r="J219" t="str">
        <f t="shared" si="10"/>
        <v/>
      </c>
      <c r="K219" t="str">
        <f t="shared" si="11"/>
        <v/>
      </c>
      <c r="M219" s="8" t="str">
        <f t="shared" si="12"/>
        <v/>
      </c>
    </row>
    <row r="220" spans="10:13">
      <c r="J220" t="str">
        <f t="shared" si="10"/>
        <v/>
      </c>
      <c r="K220" t="str">
        <f t="shared" si="11"/>
        <v/>
      </c>
      <c r="M220" s="8" t="str">
        <f t="shared" si="12"/>
        <v/>
      </c>
    </row>
    <row r="221" spans="10:13">
      <c r="J221" t="str">
        <f t="shared" si="10"/>
        <v/>
      </c>
      <c r="K221" t="str">
        <f t="shared" si="11"/>
        <v/>
      </c>
      <c r="M221" s="8" t="str">
        <f t="shared" si="12"/>
        <v/>
      </c>
    </row>
    <row r="222" spans="10:13">
      <c r="J222" t="str">
        <f t="shared" si="10"/>
        <v/>
      </c>
      <c r="K222" t="str">
        <f t="shared" si="11"/>
        <v/>
      </c>
      <c r="M222" s="8" t="str">
        <f t="shared" si="12"/>
        <v/>
      </c>
    </row>
    <row r="223" spans="10:13">
      <c r="J223" t="str">
        <f t="shared" si="10"/>
        <v/>
      </c>
      <c r="K223" t="str">
        <f t="shared" si="11"/>
        <v/>
      </c>
      <c r="M223" s="8" t="str">
        <f t="shared" si="12"/>
        <v/>
      </c>
    </row>
    <row r="224" spans="10:13">
      <c r="J224" t="str">
        <f t="shared" si="10"/>
        <v/>
      </c>
      <c r="K224" t="str">
        <f t="shared" si="11"/>
        <v/>
      </c>
      <c r="M224" s="8" t="str">
        <f t="shared" si="12"/>
        <v/>
      </c>
    </row>
    <row r="225" spans="10:13">
      <c r="J225" t="str">
        <f t="shared" si="10"/>
        <v/>
      </c>
      <c r="K225" t="str">
        <f t="shared" si="11"/>
        <v/>
      </c>
      <c r="M225" s="8" t="str">
        <f t="shared" si="12"/>
        <v/>
      </c>
    </row>
    <row r="226" spans="10:13">
      <c r="J226" t="str">
        <f t="shared" si="10"/>
        <v/>
      </c>
      <c r="K226" t="str">
        <f t="shared" si="11"/>
        <v/>
      </c>
      <c r="M226" s="8" t="str">
        <f t="shared" si="12"/>
        <v/>
      </c>
    </row>
    <row r="227" spans="10:13">
      <c r="J227" t="str">
        <f t="shared" si="10"/>
        <v/>
      </c>
      <c r="K227" t="str">
        <f t="shared" si="11"/>
        <v/>
      </c>
      <c r="M227" s="8" t="str">
        <f t="shared" si="12"/>
        <v/>
      </c>
    </row>
    <row r="228" spans="10:13">
      <c r="J228" t="str">
        <f t="shared" si="10"/>
        <v/>
      </c>
      <c r="K228" t="str">
        <f t="shared" si="11"/>
        <v/>
      </c>
      <c r="M228" s="8" t="str">
        <f t="shared" si="12"/>
        <v/>
      </c>
    </row>
    <row r="229" spans="10:13">
      <c r="J229" t="str">
        <f t="shared" si="10"/>
        <v/>
      </c>
      <c r="K229" t="str">
        <f t="shared" si="11"/>
        <v/>
      </c>
      <c r="M229" s="8" t="str">
        <f t="shared" si="12"/>
        <v/>
      </c>
    </row>
    <row r="230" spans="10:13">
      <c r="J230" t="str">
        <f t="shared" si="10"/>
        <v/>
      </c>
      <c r="K230" t="str">
        <f t="shared" si="11"/>
        <v/>
      </c>
      <c r="M230" s="8" t="str">
        <f t="shared" si="12"/>
        <v/>
      </c>
    </row>
    <row r="231" spans="10:13">
      <c r="J231" t="str">
        <f t="shared" si="10"/>
        <v/>
      </c>
      <c r="K231" t="str">
        <f t="shared" si="11"/>
        <v/>
      </c>
      <c r="M231" s="8" t="str">
        <f t="shared" si="12"/>
        <v/>
      </c>
    </row>
    <row r="232" spans="10:13">
      <c r="J232" t="str">
        <f t="shared" si="10"/>
        <v/>
      </c>
      <c r="K232" t="str">
        <f t="shared" si="11"/>
        <v/>
      </c>
      <c r="M232" s="8" t="str">
        <f t="shared" si="12"/>
        <v/>
      </c>
    </row>
    <row r="233" spans="10:13">
      <c r="J233" t="str">
        <f t="shared" si="10"/>
        <v/>
      </c>
      <c r="K233" t="str">
        <f t="shared" si="11"/>
        <v/>
      </c>
      <c r="M233" s="8" t="str">
        <f t="shared" si="12"/>
        <v/>
      </c>
    </row>
    <row r="234" spans="10:13">
      <c r="J234" t="str">
        <f t="shared" si="10"/>
        <v/>
      </c>
      <c r="K234" t="str">
        <f t="shared" si="11"/>
        <v/>
      </c>
      <c r="M234" s="8" t="str">
        <f t="shared" si="12"/>
        <v/>
      </c>
    </row>
    <row r="235" spans="10:13">
      <c r="J235" t="str">
        <f t="shared" si="10"/>
        <v/>
      </c>
      <c r="K235" t="str">
        <f t="shared" si="11"/>
        <v/>
      </c>
      <c r="M235" s="8" t="str">
        <f t="shared" si="12"/>
        <v/>
      </c>
    </row>
    <row r="236" spans="10:13">
      <c r="J236" t="str">
        <f t="shared" si="10"/>
        <v/>
      </c>
      <c r="K236" t="str">
        <f t="shared" si="11"/>
        <v/>
      </c>
      <c r="M236" s="8" t="str">
        <f t="shared" si="12"/>
        <v/>
      </c>
    </row>
    <row r="237" spans="10:13">
      <c r="J237" t="str">
        <f t="shared" si="10"/>
        <v/>
      </c>
      <c r="K237" t="str">
        <f t="shared" si="11"/>
        <v/>
      </c>
      <c r="M237" s="8" t="str">
        <f t="shared" si="12"/>
        <v/>
      </c>
    </row>
    <row r="238" spans="10:13">
      <c r="J238" t="str">
        <f t="shared" si="10"/>
        <v/>
      </c>
      <c r="K238" t="str">
        <f t="shared" si="11"/>
        <v/>
      </c>
      <c r="M238" s="8" t="str">
        <f t="shared" si="12"/>
        <v/>
      </c>
    </row>
    <row r="239" spans="10:13">
      <c r="J239" t="str">
        <f t="shared" si="10"/>
        <v/>
      </c>
      <c r="K239" t="str">
        <f t="shared" si="11"/>
        <v/>
      </c>
      <c r="M239" s="8" t="str">
        <f t="shared" si="12"/>
        <v/>
      </c>
    </row>
    <row r="240" spans="10:13">
      <c r="J240" t="str">
        <f t="shared" si="10"/>
        <v/>
      </c>
      <c r="K240" t="str">
        <f t="shared" si="11"/>
        <v/>
      </c>
      <c r="M240" s="8" t="str">
        <f t="shared" si="12"/>
        <v/>
      </c>
    </row>
    <row r="241" spans="10:13">
      <c r="J241" t="str">
        <f t="shared" si="10"/>
        <v/>
      </c>
      <c r="K241" t="str">
        <f t="shared" si="11"/>
        <v/>
      </c>
      <c r="M241" s="8" t="str">
        <f t="shared" si="12"/>
        <v/>
      </c>
    </row>
    <row r="242" spans="10:13">
      <c r="J242" t="str">
        <f t="shared" si="10"/>
        <v/>
      </c>
      <c r="K242" t="str">
        <f t="shared" si="11"/>
        <v/>
      </c>
      <c r="M242" s="8" t="str">
        <f t="shared" si="12"/>
        <v/>
      </c>
    </row>
    <row r="243" spans="10:13">
      <c r="J243" t="str">
        <f t="shared" si="10"/>
        <v/>
      </c>
      <c r="K243" t="str">
        <f t="shared" si="11"/>
        <v/>
      </c>
      <c r="M243" s="8" t="str">
        <f t="shared" si="12"/>
        <v/>
      </c>
    </row>
    <row r="244" spans="10:13">
      <c r="J244" t="str">
        <f t="shared" si="10"/>
        <v/>
      </c>
      <c r="K244" t="str">
        <f t="shared" si="11"/>
        <v/>
      </c>
      <c r="M244" s="8" t="str">
        <f t="shared" si="12"/>
        <v/>
      </c>
    </row>
    <row r="245" spans="10:13">
      <c r="J245" t="str">
        <f t="shared" si="10"/>
        <v/>
      </c>
      <c r="K245" t="str">
        <f t="shared" si="11"/>
        <v/>
      </c>
      <c r="M245" s="8" t="str">
        <f t="shared" si="12"/>
        <v/>
      </c>
    </row>
    <row r="246" spans="10:13">
      <c r="J246" t="str">
        <f t="shared" si="10"/>
        <v/>
      </c>
      <c r="K246" t="str">
        <f t="shared" si="11"/>
        <v/>
      </c>
      <c r="M246" s="8" t="str">
        <f t="shared" si="12"/>
        <v/>
      </c>
    </row>
    <row r="247" spans="10:13">
      <c r="J247" t="str">
        <f t="shared" si="10"/>
        <v/>
      </c>
      <c r="K247" t="str">
        <f t="shared" si="11"/>
        <v/>
      </c>
      <c r="M247" s="8" t="str">
        <f t="shared" si="12"/>
        <v/>
      </c>
    </row>
    <row r="248" spans="10:13">
      <c r="J248" t="str">
        <f t="shared" si="10"/>
        <v/>
      </c>
      <c r="K248" t="str">
        <f t="shared" si="11"/>
        <v/>
      </c>
      <c r="M248" s="8" t="str">
        <f t="shared" si="12"/>
        <v/>
      </c>
    </row>
    <row r="249" spans="10:13">
      <c r="J249" t="str">
        <f t="shared" si="10"/>
        <v/>
      </c>
      <c r="K249" t="str">
        <f t="shared" si="11"/>
        <v/>
      </c>
      <c r="M249" s="8" t="str">
        <f t="shared" si="12"/>
        <v/>
      </c>
    </row>
    <row r="250" spans="10:13">
      <c r="J250" t="str">
        <f t="shared" si="10"/>
        <v/>
      </c>
      <c r="K250" t="str">
        <f t="shared" si="11"/>
        <v/>
      </c>
      <c r="M250" s="8" t="str">
        <f t="shared" si="12"/>
        <v/>
      </c>
    </row>
    <row r="251" spans="10:13">
      <c r="J251" t="str">
        <f t="shared" si="10"/>
        <v/>
      </c>
      <c r="K251" t="str">
        <f t="shared" si="11"/>
        <v/>
      </c>
      <c r="M251" s="8" t="str">
        <f t="shared" si="12"/>
        <v/>
      </c>
    </row>
    <row r="252" spans="10:13">
      <c r="J252" t="str">
        <f t="shared" si="10"/>
        <v/>
      </c>
      <c r="K252" t="str">
        <f t="shared" si="11"/>
        <v/>
      </c>
      <c r="M252" s="8" t="str">
        <f t="shared" si="12"/>
        <v/>
      </c>
    </row>
    <row r="253" spans="10:13">
      <c r="J253" t="str">
        <f t="shared" si="10"/>
        <v/>
      </c>
      <c r="K253" t="str">
        <f t="shared" si="11"/>
        <v/>
      </c>
      <c r="M253" s="8" t="str">
        <f t="shared" si="12"/>
        <v/>
      </c>
    </row>
    <row r="254" spans="10:13">
      <c r="J254" t="str">
        <f t="shared" si="10"/>
        <v/>
      </c>
      <c r="K254" t="str">
        <f t="shared" si="11"/>
        <v/>
      </c>
      <c r="M254" s="8" t="str">
        <f t="shared" si="12"/>
        <v/>
      </c>
    </row>
    <row r="255" spans="10:13">
      <c r="J255" t="str">
        <f t="shared" si="10"/>
        <v/>
      </c>
      <c r="K255" t="str">
        <f t="shared" si="11"/>
        <v/>
      </c>
      <c r="M255" s="8" t="str">
        <f t="shared" si="12"/>
        <v/>
      </c>
    </row>
    <row r="256" spans="10:13">
      <c r="J256" t="str">
        <f t="shared" si="10"/>
        <v/>
      </c>
      <c r="K256" t="str">
        <f t="shared" si="11"/>
        <v/>
      </c>
      <c r="M256" s="8" t="str">
        <f t="shared" si="12"/>
        <v/>
      </c>
    </row>
    <row r="257" spans="10:13">
      <c r="J257" t="str">
        <f t="shared" si="10"/>
        <v/>
      </c>
      <c r="K257" t="str">
        <f t="shared" si="11"/>
        <v/>
      </c>
      <c r="M257" s="8" t="str">
        <f t="shared" si="12"/>
        <v/>
      </c>
    </row>
    <row r="258" spans="10:13">
      <c r="J258" t="str">
        <f t="shared" si="10"/>
        <v/>
      </c>
      <c r="K258" t="str">
        <f t="shared" si="11"/>
        <v/>
      </c>
      <c r="M258" s="8" t="str">
        <f t="shared" si="12"/>
        <v/>
      </c>
    </row>
    <row r="259" spans="10:13">
      <c r="J259" t="str">
        <f t="shared" si="10"/>
        <v/>
      </c>
      <c r="K259" t="str">
        <f t="shared" si="11"/>
        <v/>
      </c>
      <c r="M259" s="8" t="str">
        <f t="shared" si="12"/>
        <v/>
      </c>
    </row>
    <row r="260" spans="10:13">
      <c r="J260" t="str">
        <f t="shared" si="10"/>
        <v/>
      </c>
      <c r="K260" t="str">
        <f t="shared" si="11"/>
        <v/>
      </c>
      <c r="M260" s="8" t="str">
        <f t="shared" si="12"/>
        <v/>
      </c>
    </row>
    <row r="261" spans="10:13">
      <c r="J261" t="str">
        <f t="shared" si="10"/>
        <v/>
      </c>
      <c r="K261" t="str">
        <f t="shared" si="11"/>
        <v/>
      </c>
      <c r="M261" s="8" t="str">
        <f t="shared" si="12"/>
        <v/>
      </c>
    </row>
    <row r="262" spans="10:13">
      <c r="J262" t="str">
        <f t="shared" si="10"/>
        <v/>
      </c>
      <c r="K262" t="str">
        <f t="shared" si="11"/>
        <v/>
      </c>
      <c r="M262" s="8" t="str">
        <f t="shared" si="12"/>
        <v/>
      </c>
    </row>
    <row r="263" spans="10:13">
      <c r="J263" t="str">
        <f t="shared" ref="J263:J326" si="13">IF($I263="B","Baixa",IF($I263="M","Média",IF($I263="","","Alta")))</f>
        <v/>
      </c>
      <c r="K263" t="str">
        <f t="shared" ref="K263:K326" si="14">IF(ISBLANK(F263),"",IF(F263="ALI",IF(I263="B",7,IF(I263="M",10,15)),IF(F263="AIE",IF(I263="B",5,IF(I263="M",7,10)),IF(F263="SE",IF(I263="B",4,IF(I263="M",5,7)),IF(OR(F263="EE",F263="CE"),IF(I263="B",3,IF(I263="M",4,6)))))))</f>
        <v/>
      </c>
      <c r="M263" s="8" t="str">
        <f t="shared" si="12"/>
        <v/>
      </c>
    </row>
    <row r="264" spans="10:13">
      <c r="J264" t="str">
        <f t="shared" si="13"/>
        <v/>
      </c>
      <c r="K264" t="str">
        <f t="shared" si="14"/>
        <v/>
      </c>
      <c r="M264" s="8" t="str">
        <f t="shared" ref="M264:M327" si="15">IF(OR(E264="",E264="Refinamento"),"",K264*L264)</f>
        <v/>
      </c>
    </row>
    <row r="265" spans="10:13">
      <c r="J265" t="str">
        <f t="shared" si="13"/>
        <v/>
      </c>
      <c r="K265" t="str">
        <f t="shared" si="14"/>
        <v/>
      </c>
      <c r="M265" s="8" t="str">
        <f t="shared" si="15"/>
        <v/>
      </c>
    </row>
    <row r="266" spans="10:13">
      <c r="J266" t="str">
        <f t="shared" si="13"/>
        <v/>
      </c>
      <c r="K266" t="str">
        <f t="shared" si="14"/>
        <v/>
      </c>
      <c r="M266" s="8" t="str">
        <f t="shared" si="15"/>
        <v/>
      </c>
    </row>
    <row r="267" spans="10:13">
      <c r="J267" t="str">
        <f t="shared" si="13"/>
        <v/>
      </c>
      <c r="K267" t="str">
        <f t="shared" si="14"/>
        <v/>
      </c>
      <c r="M267" s="8" t="str">
        <f t="shared" si="15"/>
        <v/>
      </c>
    </row>
    <row r="268" spans="10:13">
      <c r="J268" t="str">
        <f t="shared" si="13"/>
        <v/>
      </c>
      <c r="K268" t="str">
        <f t="shared" si="14"/>
        <v/>
      </c>
      <c r="M268" s="8" t="str">
        <f t="shared" si="15"/>
        <v/>
      </c>
    </row>
    <row r="269" spans="10:13">
      <c r="J269" t="str">
        <f t="shared" si="13"/>
        <v/>
      </c>
      <c r="K269" t="str">
        <f t="shared" si="14"/>
        <v/>
      </c>
      <c r="M269" s="8" t="str">
        <f t="shared" si="15"/>
        <v/>
      </c>
    </row>
    <row r="270" spans="10:13">
      <c r="J270" t="str">
        <f t="shared" si="13"/>
        <v/>
      </c>
      <c r="K270" t="str">
        <f t="shared" si="14"/>
        <v/>
      </c>
      <c r="M270" s="8" t="str">
        <f t="shared" si="15"/>
        <v/>
      </c>
    </row>
    <row r="271" spans="10:13">
      <c r="J271" t="str">
        <f t="shared" si="13"/>
        <v/>
      </c>
      <c r="K271" t="str">
        <f t="shared" si="14"/>
        <v/>
      </c>
      <c r="M271" s="8" t="str">
        <f t="shared" si="15"/>
        <v/>
      </c>
    </row>
    <row r="272" spans="10:13">
      <c r="J272" t="str">
        <f t="shared" si="13"/>
        <v/>
      </c>
      <c r="K272" t="str">
        <f t="shared" si="14"/>
        <v/>
      </c>
      <c r="M272" s="8" t="str">
        <f t="shared" si="15"/>
        <v/>
      </c>
    </row>
    <row r="273" spans="10:13">
      <c r="J273" t="str">
        <f t="shared" si="13"/>
        <v/>
      </c>
      <c r="K273" t="str">
        <f t="shared" si="14"/>
        <v/>
      </c>
      <c r="M273" s="8" t="str">
        <f t="shared" si="15"/>
        <v/>
      </c>
    </row>
    <row r="274" spans="10:13">
      <c r="J274" t="str">
        <f t="shared" si="13"/>
        <v/>
      </c>
      <c r="K274" t="str">
        <f t="shared" si="14"/>
        <v/>
      </c>
      <c r="M274" s="8" t="str">
        <f t="shared" si="15"/>
        <v/>
      </c>
    </row>
    <row r="275" spans="10:13">
      <c r="J275" t="str">
        <f t="shared" si="13"/>
        <v/>
      </c>
      <c r="K275" t="str">
        <f t="shared" si="14"/>
        <v/>
      </c>
      <c r="M275" s="8" t="str">
        <f t="shared" si="15"/>
        <v/>
      </c>
    </row>
    <row r="276" spans="10:13">
      <c r="J276" t="str">
        <f t="shared" si="13"/>
        <v/>
      </c>
      <c r="K276" t="str">
        <f t="shared" si="14"/>
        <v/>
      </c>
      <c r="M276" s="8" t="str">
        <f t="shared" si="15"/>
        <v/>
      </c>
    </row>
    <row r="277" spans="10:13">
      <c r="J277" t="str">
        <f t="shared" si="13"/>
        <v/>
      </c>
      <c r="K277" t="str">
        <f t="shared" si="14"/>
        <v/>
      </c>
      <c r="M277" s="8" t="str">
        <f t="shared" si="15"/>
        <v/>
      </c>
    </row>
    <row r="278" spans="10:13">
      <c r="J278" t="str">
        <f t="shared" si="13"/>
        <v/>
      </c>
      <c r="K278" t="str">
        <f t="shared" si="14"/>
        <v/>
      </c>
      <c r="M278" s="8" t="str">
        <f t="shared" si="15"/>
        <v/>
      </c>
    </row>
    <row r="279" spans="10:13">
      <c r="J279" t="str">
        <f t="shared" si="13"/>
        <v/>
      </c>
      <c r="K279" t="str">
        <f t="shared" si="14"/>
        <v/>
      </c>
      <c r="M279" s="8" t="str">
        <f t="shared" si="15"/>
        <v/>
      </c>
    </row>
    <row r="280" spans="10:13">
      <c r="J280" t="str">
        <f t="shared" si="13"/>
        <v/>
      </c>
      <c r="K280" t="str">
        <f t="shared" si="14"/>
        <v/>
      </c>
      <c r="M280" s="8" t="str">
        <f t="shared" si="15"/>
        <v/>
      </c>
    </row>
    <row r="281" spans="10:13">
      <c r="J281" t="str">
        <f t="shared" si="13"/>
        <v/>
      </c>
      <c r="K281" t="str">
        <f t="shared" si="14"/>
        <v/>
      </c>
      <c r="M281" s="8" t="str">
        <f t="shared" si="15"/>
        <v/>
      </c>
    </row>
    <row r="282" spans="10:13">
      <c r="J282" t="str">
        <f t="shared" si="13"/>
        <v/>
      </c>
      <c r="K282" t="str">
        <f t="shared" si="14"/>
        <v/>
      </c>
      <c r="M282" s="8" t="str">
        <f t="shared" si="15"/>
        <v/>
      </c>
    </row>
    <row r="283" spans="10:13">
      <c r="J283" t="str">
        <f t="shared" si="13"/>
        <v/>
      </c>
      <c r="K283" t="str">
        <f t="shared" si="14"/>
        <v/>
      </c>
      <c r="M283" s="8" t="str">
        <f t="shared" si="15"/>
        <v/>
      </c>
    </row>
    <row r="284" spans="10:13">
      <c r="J284" t="str">
        <f t="shared" si="13"/>
        <v/>
      </c>
      <c r="K284" t="str">
        <f t="shared" si="14"/>
        <v/>
      </c>
      <c r="M284" s="8" t="str">
        <f t="shared" si="15"/>
        <v/>
      </c>
    </row>
    <row r="285" spans="10:13">
      <c r="J285" t="str">
        <f t="shared" si="13"/>
        <v/>
      </c>
      <c r="K285" t="str">
        <f t="shared" si="14"/>
        <v/>
      </c>
      <c r="M285" s="8" t="str">
        <f t="shared" si="15"/>
        <v/>
      </c>
    </row>
    <row r="286" spans="10:13">
      <c r="J286" t="str">
        <f t="shared" si="13"/>
        <v/>
      </c>
      <c r="K286" t="str">
        <f t="shared" si="14"/>
        <v/>
      </c>
      <c r="M286" s="8" t="str">
        <f t="shared" si="15"/>
        <v/>
      </c>
    </row>
    <row r="287" spans="10:13">
      <c r="J287" t="str">
        <f t="shared" si="13"/>
        <v/>
      </c>
      <c r="K287" t="str">
        <f t="shared" si="14"/>
        <v/>
      </c>
      <c r="M287" s="8" t="str">
        <f t="shared" si="15"/>
        <v/>
      </c>
    </row>
    <row r="288" spans="10:13">
      <c r="J288" t="str">
        <f t="shared" si="13"/>
        <v/>
      </c>
      <c r="K288" t="str">
        <f t="shared" si="14"/>
        <v/>
      </c>
      <c r="M288" s="8" t="str">
        <f t="shared" si="15"/>
        <v/>
      </c>
    </row>
    <row r="289" spans="10:13">
      <c r="J289" t="str">
        <f t="shared" si="13"/>
        <v/>
      </c>
      <c r="K289" t="str">
        <f t="shared" si="14"/>
        <v/>
      </c>
      <c r="M289" s="8" t="str">
        <f t="shared" si="15"/>
        <v/>
      </c>
    </row>
    <row r="290" spans="10:13">
      <c r="J290" t="str">
        <f t="shared" si="13"/>
        <v/>
      </c>
      <c r="K290" t="str">
        <f t="shared" si="14"/>
        <v/>
      </c>
      <c r="M290" s="8" t="str">
        <f t="shared" si="15"/>
        <v/>
      </c>
    </row>
    <row r="291" spans="10:13">
      <c r="J291" t="str">
        <f t="shared" si="13"/>
        <v/>
      </c>
      <c r="K291" t="str">
        <f t="shared" si="14"/>
        <v/>
      </c>
      <c r="M291" s="8" t="str">
        <f t="shared" si="15"/>
        <v/>
      </c>
    </row>
    <row r="292" spans="10:13">
      <c r="J292" t="str">
        <f t="shared" si="13"/>
        <v/>
      </c>
      <c r="K292" t="str">
        <f t="shared" si="14"/>
        <v/>
      </c>
      <c r="M292" s="8" t="str">
        <f t="shared" si="15"/>
        <v/>
      </c>
    </row>
    <row r="293" spans="10:13">
      <c r="J293" t="str">
        <f t="shared" si="13"/>
        <v/>
      </c>
      <c r="K293" t="str">
        <f t="shared" si="14"/>
        <v/>
      </c>
      <c r="M293" s="8" t="str">
        <f t="shared" si="15"/>
        <v/>
      </c>
    </row>
    <row r="294" spans="10:13">
      <c r="J294" t="str">
        <f t="shared" si="13"/>
        <v/>
      </c>
      <c r="K294" t="str">
        <f t="shared" si="14"/>
        <v/>
      </c>
      <c r="M294" s="8" t="str">
        <f t="shared" si="15"/>
        <v/>
      </c>
    </row>
    <row r="295" spans="10:13">
      <c r="J295" t="str">
        <f t="shared" si="13"/>
        <v/>
      </c>
      <c r="K295" t="str">
        <f t="shared" si="14"/>
        <v/>
      </c>
      <c r="M295" s="8" t="str">
        <f t="shared" si="15"/>
        <v/>
      </c>
    </row>
    <row r="296" spans="10:13">
      <c r="J296" t="str">
        <f t="shared" si="13"/>
        <v/>
      </c>
      <c r="K296" t="str">
        <f t="shared" si="14"/>
        <v/>
      </c>
      <c r="M296" s="8" t="str">
        <f t="shared" si="15"/>
        <v/>
      </c>
    </row>
    <row r="297" spans="10:13">
      <c r="J297" t="str">
        <f t="shared" si="13"/>
        <v/>
      </c>
      <c r="K297" t="str">
        <f t="shared" si="14"/>
        <v/>
      </c>
      <c r="M297" s="8" t="str">
        <f t="shared" si="15"/>
        <v/>
      </c>
    </row>
    <row r="298" spans="10:13">
      <c r="J298" t="str">
        <f t="shared" si="13"/>
        <v/>
      </c>
      <c r="K298" t="str">
        <f t="shared" si="14"/>
        <v/>
      </c>
      <c r="M298" s="8" t="str">
        <f t="shared" si="15"/>
        <v/>
      </c>
    </row>
    <row r="299" spans="10:13">
      <c r="J299" t="str">
        <f t="shared" si="13"/>
        <v/>
      </c>
      <c r="K299" t="str">
        <f t="shared" si="14"/>
        <v/>
      </c>
      <c r="M299" s="8" t="str">
        <f t="shared" si="15"/>
        <v/>
      </c>
    </row>
    <row r="300" spans="10:13">
      <c r="J300" t="str">
        <f t="shared" si="13"/>
        <v/>
      </c>
      <c r="K300" t="str">
        <f t="shared" si="14"/>
        <v/>
      </c>
      <c r="M300" s="8" t="str">
        <f t="shared" si="15"/>
        <v/>
      </c>
    </row>
    <row r="301" spans="10:13">
      <c r="J301" t="str">
        <f t="shared" si="13"/>
        <v/>
      </c>
      <c r="K301" t="str">
        <f t="shared" si="14"/>
        <v/>
      </c>
      <c r="M301" s="8" t="str">
        <f t="shared" si="15"/>
        <v/>
      </c>
    </row>
    <row r="302" spans="10:13">
      <c r="J302" t="str">
        <f t="shared" si="13"/>
        <v/>
      </c>
      <c r="K302" t="str">
        <f t="shared" si="14"/>
        <v/>
      </c>
      <c r="M302" s="8" t="str">
        <f t="shared" si="15"/>
        <v/>
      </c>
    </row>
    <row r="303" spans="10:13">
      <c r="J303" t="str">
        <f t="shared" si="13"/>
        <v/>
      </c>
      <c r="K303" t="str">
        <f t="shared" si="14"/>
        <v/>
      </c>
      <c r="M303" s="8" t="str">
        <f t="shared" si="15"/>
        <v/>
      </c>
    </row>
    <row r="304" spans="10:13">
      <c r="J304" t="str">
        <f t="shared" si="13"/>
        <v/>
      </c>
      <c r="K304" t="str">
        <f t="shared" si="14"/>
        <v/>
      </c>
      <c r="M304" s="8" t="str">
        <f t="shared" si="15"/>
        <v/>
      </c>
    </row>
    <row r="305" spans="10:13">
      <c r="J305" t="str">
        <f t="shared" si="13"/>
        <v/>
      </c>
      <c r="K305" t="str">
        <f t="shared" si="14"/>
        <v/>
      </c>
      <c r="M305" s="8" t="str">
        <f t="shared" si="15"/>
        <v/>
      </c>
    </row>
    <row r="306" spans="10:13">
      <c r="J306" t="str">
        <f t="shared" si="13"/>
        <v/>
      </c>
      <c r="K306" t="str">
        <f t="shared" si="14"/>
        <v/>
      </c>
      <c r="M306" s="8" t="str">
        <f t="shared" si="15"/>
        <v/>
      </c>
    </row>
    <row r="307" spans="10:13">
      <c r="J307" t="str">
        <f t="shared" si="13"/>
        <v/>
      </c>
      <c r="K307" t="str">
        <f t="shared" si="14"/>
        <v/>
      </c>
      <c r="M307" s="8" t="str">
        <f t="shared" si="15"/>
        <v/>
      </c>
    </row>
    <row r="308" spans="10:13">
      <c r="J308" t="str">
        <f t="shared" si="13"/>
        <v/>
      </c>
      <c r="K308" t="str">
        <f t="shared" si="14"/>
        <v/>
      </c>
      <c r="M308" s="8" t="str">
        <f t="shared" si="15"/>
        <v/>
      </c>
    </row>
    <row r="309" spans="10:13">
      <c r="J309" t="str">
        <f t="shared" si="13"/>
        <v/>
      </c>
      <c r="K309" t="str">
        <f t="shared" si="14"/>
        <v/>
      </c>
      <c r="M309" s="8" t="str">
        <f t="shared" si="15"/>
        <v/>
      </c>
    </row>
    <row r="310" spans="10:13">
      <c r="J310" t="str">
        <f t="shared" si="13"/>
        <v/>
      </c>
      <c r="K310" t="str">
        <f t="shared" si="14"/>
        <v/>
      </c>
      <c r="M310" s="8" t="str">
        <f t="shared" si="15"/>
        <v/>
      </c>
    </row>
    <row r="311" spans="10:13">
      <c r="J311" t="str">
        <f t="shared" si="13"/>
        <v/>
      </c>
      <c r="K311" t="str">
        <f t="shared" si="14"/>
        <v/>
      </c>
      <c r="M311" s="8" t="str">
        <f t="shared" si="15"/>
        <v/>
      </c>
    </row>
    <row r="312" spans="10:13">
      <c r="J312" t="str">
        <f t="shared" si="13"/>
        <v/>
      </c>
      <c r="K312" t="str">
        <f t="shared" si="14"/>
        <v/>
      </c>
      <c r="M312" s="8" t="str">
        <f t="shared" si="15"/>
        <v/>
      </c>
    </row>
    <row r="313" spans="10:13">
      <c r="J313" t="str">
        <f t="shared" si="13"/>
        <v/>
      </c>
      <c r="K313" t="str">
        <f t="shared" si="14"/>
        <v/>
      </c>
      <c r="M313" s="8" t="str">
        <f t="shared" si="15"/>
        <v/>
      </c>
    </row>
    <row r="314" spans="10:13">
      <c r="J314" t="str">
        <f t="shared" si="13"/>
        <v/>
      </c>
      <c r="K314" t="str">
        <f t="shared" si="14"/>
        <v/>
      </c>
      <c r="M314" s="8" t="str">
        <f t="shared" si="15"/>
        <v/>
      </c>
    </row>
    <row r="315" spans="10:13">
      <c r="J315" t="str">
        <f t="shared" si="13"/>
        <v/>
      </c>
      <c r="K315" t="str">
        <f t="shared" si="14"/>
        <v/>
      </c>
      <c r="M315" s="8" t="str">
        <f t="shared" si="15"/>
        <v/>
      </c>
    </row>
    <row r="316" spans="10:13">
      <c r="J316" t="str">
        <f t="shared" si="13"/>
        <v/>
      </c>
      <c r="K316" t="str">
        <f t="shared" si="14"/>
        <v/>
      </c>
      <c r="M316" s="8" t="str">
        <f t="shared" si="15"/>
        <v/>
      </c>
    </row>
    <row r="317" spans="10:13">
      <c r="J317" t="str">
        <f t="shared" si="13"/>
        <v/>
      </c>
      <c r="K317" t="str">
        <f t="shared" si="14"/>
        <v/>
      </c>
      <c r="M317" s="8" t="str">
        <f t="shared" si="15"/>
        <v/>
      </c>
    </row>
    <row r="318" spans="10:13">
      <c r="J318" t="str">
        <f t="shared" si="13"/>
        <v/>
      </c>
      <c r="K318" t="str">
        <f t="shared" si="14"/>
        <v/>
      </c>
      <c r="M318" s="8" t="str">
        <f t="shared" si="15"/>
        <v/>
      </c>
    </row>
    <row r="319" spans="10:13">
      <c r="J319" t="str">
        <f t="shared" si="13"/>
        <v/>
      </c>
      <c r="K319" t="str">
        <f t="shared" si="14"/>
        <v/>
      </c>
      <c r="M319" s="8" t="str">
        <f t="shared" si="15"/>
        <v/>
      </c>
    </row>
    <row r="320" spans="10:13">
      <c r="J320" t="str">
        <f t="shared" si="13"/>
        <v/>
      </c>
      <c r="K320" t="str">
        <f t="shared" si="14"/>
        <v/>
      </c>
      <c r="M320" s="8" t="str">
        <f t="shared" si="15"/>
        <v/>
      </c>
    </row>
    <row r="321" spans="10:13">
      <c r="J321" t="str">
        <f t="shared" si="13"/>
        <v/>
      </c>
      <c r="K321" t="str">
        <f t="shared" si="14"/>
        <v/>
      </c>
      <c r="M321" s="8" t="str">
        <f t="shared" si="15"/>
        <v/>
      </c>
    </row>
    <row r="322" spans="10:13">
      <c r="J322" t="str">
        <f t="shared" si="13"/>
        <v/>
      </c>
      <c r="K322" t="str">
        <f t="shared" si="14"/>
        <v/>
      </c>
      <c r="M322" s="8" t="str">
        <f t="shared" si="15"/>
        <v/>
      </c>
    </row>
    <row r="323" spans="10:13">
      <c r="J323" t="str">
        <f t="shared" si="13"/>
        <v/>
      </c>
      <c r="K323" t="str">
        <f t="shared" si="14"/>
        <v/>
      </c>
      <c r="M323" s="8" t="str">
        <f t="shared" si="15"/>
        <v/>
      </c>
    </row>
    <row r="324" spans="10:13">
      <c r="J324" t="str">
        <f t="shared" si="13"/>
        <v/>
      </c>
      <c r="K324" t="str">
        <f t="shared" si="14"/>
        <v/>
      </c>
      <c r="M324" s="8" t="str">
        <f t="shared" si="15"/>
        <v/>
      </c>
    </row>
    <row r="325" spans="10:13">
      <c r="J325" t="str">
        <f t="shared" si="13"/>
        <v/>
      </c>
      <c r="K325" t="str">
        <f t="shared" si="14"/>
        <v/>
      </c>
      <c r="M325" s="8" t="str">
        <f t="shared" si="15"/>
        <v/>
      </c>
    </row>
    <row r="326" spans="10:13">
      <c r="J326" t="str">
        <f t="shared" si="13"/>
        <v/>
      </c>
      <c r="K326" t="str">
        <f t="shared" si="14"/>
        <v/>
      </c>
      <c r="M326" s="8" t="str">
        <f t="shared" si="15"/>
        <v/>
      </c>
    </row>
    <row r="327" spans="10:13">
      <c r="J327" t="str">
        <f t="shared" ref="J327:J390" si="16">IF($I327="B","Baixa",IF($I327="M","Média",IF($I327="","","Alta")))</f>
        <v/>
      </c>
      <c r="K327" t="str">
        <f t="shared" ref="K327:K390" si="17">IF(ISBLANK(F327),"",IF(F327="ALI",IF(I327="B",7,IF(I327="M",10,15)),IF(F327="AIE",IF(I327="B",5,IF(I327="M",7,10)),IF(F327="SE",IF(I327="B",4,IF(I327="M",5,7)),IF(OR(F327="EE",F327="CE"),IF(I327="B",3,IF(I327="M",4,6)))))))</f>
        <v/>
      </c>
      <c r="M327" s="8" t="str">
        <f t="shared" si="15"/>
        <v/>
      </c>
    </row>
    <row r="328" spans="10:13">
      <c r="J328" t="str">
        <f t="shared" si="16"/>
        <v/>
      </c>
      <c r="K328" t="str">
        <f t="shared" si="17"/>
        <v/>
      </c>
      <c r="M328" s="8" t="str">
        <f t="shared" ref="M328:M391" si="18">IF(OR(E328="",E328="Refinamento"),"",K328*L328)</f>
        <v/>
      </c>
    </row>
    <row r="329" spans="10:13">
      <c r="J329" t="str">
        <f t="shared" si="16"/>
        <v/>
      </c>
      <c r="K329" t="str">
        <f t="shared" si="17"/>
        <v/>
      </c>
      <c r="M329" s="8" t="str">
        <f t="shared" si="18"/>
        <v/>
      </c>
    </row>
    <row r="330" spans="10:13">
      <c r="J330" t="str">
        <f t="shared" si="16"/>
        <v/>
      </c>
      <c r="K330" t="str">
        <f t="shared" si="17"/>
        <v/>
      </c>
      <c r="M330" s="8" t="str">
        <f t="shared" si="18"/>
        <v/>
      </c>
    </row>
    <row r="331" spans="10:13">
      <c r="J331" t="str">
        <f t="shared" si="16"/>
        <v/>
      </c>
      <c r="K331" t="str">
        <f t="shared" si="17"/>
        <v/>
      </c>
      <c r="M331" s="8" t="str">
        <f t="shared" si="18"/>
        <v/>
      </c>
    </row>
    <row r="332" spans="10:13">
      <c r="J332" t="str">
        <f t="shared" si="16"/>
        <v/>
      </c>
      <c r="K332" t="str">
        <f t="shared" si="17"/>
        <v/>
      </c>
      <c r="M332" s="8" t="str">
        <f t="shared" si="18"/>
        <v/>
      </c>
    </row>
    <row r="333" spans="10:13">
      <c r="J333" t="str">
        <f t="shared" si="16"/>
        <v/>
      </c>
      <c r="K333" t="str">
        <f t="shared" si="17"/>
        <v/>
      </c>
      <c r="M333" s="8" t="str">
        <f t="shared" si="18"/>
        <v/>
      </c>
    </row>
    <row r="334" spans="10:13">
      <c r="J334" t="str">
        <f t="shared" si="16"/>
        <v/>
      </c>
      <c r="K334" t="str">
        <f t="shared" si="17"/>
        <v/>
      </c>
      <c r="M334" s="8" t="str">
        <f t="shared" si="18"/>
        <v/>
      </c>
    </row>
    <row r="335" spans="10:13">
      <c r="J335" t="str">
        <f t="shared" si="16"/>
        <v/>
      </c>
      <c r="K335" t="str">
        <f t="shared" si="17"/>
        <v/>
      </c>
      <c r="M335" s="8" t="str">
        <f t="shared" si="18"/>
        <v/>
      </c>
    </row>
    <row r="336" spans="10:13">
      <c r="J336" t="str">
        <f t="shared" si="16"/>
        <v/>
      </c>
      <c r="K336" t="str">
        <f t="shared" si="17"/>
        <v/>
      </c>
      <c r="M336" s="8" t="str">
        <f t="shared" si="18"/>
        <v/>
      </c>
    </row>
    <row r="337" spans="10:13">
      <c r="J337" t="str">
        <f t="shared" si="16"/>
        <v/>
      </c>
      <c r="K337" t="str">
        <f t="shared" si="17"/>
        <v/>
      </c>
      <c r="M337" s="8" t="str">
        <f t="shared" si="18"/>
        <v/>
      </c>
    </row>
    <row r="338" spans="10:13">
      <c r="J338" t="str">
        <f t="shared" si="16"/>
        <v/>
      </c>
      <c r="K338" t="str">
        <f t="shared" si="17"/>
        <v/>
      </c>
      <c r="M338" s="8" t="str">
        <f t="shared" si="18"/>
        <v/>
      </c>
    </row>
    <row r="339" spans="10:13">
      <c r="J339" t="str">
        <f t="shared" si="16"/>
        <v/>
      </c>
      <c r="K339" t="str">
        <f t="shared" si="17"/>
        <v/>
      </c>
      <c r="M339" s="8" t="str">
        <f t="shared" si="18"/>
        <v/>
      </c>
    </row>
    <row r="340" spans="10:13">
      <c r="J340" t="str">
        <f t="shared" si="16"/>
        <v/>
      </c>
      <c r="K340" t="str">
        <f t="shared" si="17"/>
        <v/>
      </c>
      <c r="M340" s="8" t="str">
        <f t="shared" si="18"/>
        <v/>
      </c>
    </row>
    <row r="341" spans="10:13">
      <c r="J341" t="str">
        <f t="shared" si="16"/>
        <v/>
      </c>
      <c r="K341" t="str">
        <f t="shared" si="17"/>
        <v/>
      </c>
      <c r="M341" s="8" t="str">
        <f t="shared" si="18"/>
        <v/>
      </c>
    </row>
    <row r="342" spans="10:13">
      <c r="J342" t="str">
        <f t="shared" si="16"/>
        <v/>
      </c>
      <c r="K342" t="str">
        <f t="shared" si="17"/>
        <v/>
      </c>
      <c r="M342" s="8" t="str">
        <f t="shared" si="18"/>
        <v/>
      </c>
    </row>
    <row r="343" spans="10:13">
      <c r="J343" t="str">
        <f t="shared" si="16"/>
        <v/>
      </c>
      <c r="K343" t="str">
        <f t="shared" si="17"/>
        <v/>
      </c>
      <c r="M343" s="8" t="str">
        <f t="shared" si="18"/>
        <v/>
      </c>
    </row>
    <row r="344" spans="10:13">
      <c r="J344" t="str">
        <f t="shared" si="16"/>
        <v/>
      </c>
      <c r="K344" t="str">
        <f t="shared" si="17"/>
        <v/>
      </c>
      <c r="M344" s="8" t="str">
        <f t="shared" si="18"/>
        <v/>
      </c>
    </row>
    <row r="345" spans="10:13">
      <c r="J345" t="str">
        <f t="shared" si="16"/>
        <v/>
      </c>
      <c r="K345" t="str">
        <f t="shared" si="17"/>
        <v/>
      </c>
      <c r="M345" s="8" t="str">
        <f t="shared" si="18"/>
        <v/>
      </c>
    </row>
    <row r="346" spans="10:13">
      <c r="J346" t="str">
        <f t="shared" si="16"/>
        <v/>
      </c>
      <c r="K346" t="str">
        <f t="shared" si="17"/>
        <v/>
      </c>
      <c r="M346" s="8" t="str">
        <f t="shared" si="18"/>
        <v/>
      </c>
    </row>
    <row r="347" spans="10:13">
      <c r="J347" t="str">
        <f t="shared" si="16"/>
        <v/>
      </c>
      <c r="K347" t="str">
        <f t="shared" si="17"/>
        <v/>
      </c>
      <c r="M347" s="8" t="str">
        <f t="shared" si="18"/>
        <v/>
      </c>
    </row>
    <row r="348" spans="10:13">
      <c r="J348" t="str">
        <f t="shared" si="16"/>
        <v/>
      </c>
      <c r="K348" t="str">
        <f t="shared" si="17"/>
        <v/>
      </c>
      <c r="M348" s="8" t="str">
        <f t="shared" si="18"/>
        <v/>
      </c>
    </row>
    <row r="349" spans="10:13">
      <c r="J349" t="str">
        <f t="shared" si="16"/>
        <v/>
      </c>
      <c r="K349" t="str">
        <f t="shared" si="17"/>
        <v/>
      </c>
      <c r="M349" s="8" t="str">
        <f t="shared" si="18"/>
        <v/>
      </c>
    </row>
    <row r="350" spans="10:13">
      <c r="J350" t="str">
        <f t="shared" si="16"/>
        <v/>
      </c>
      <c r="K350" t="str">
        <f t="shared" si="17"/>
        <v/>
      </c>
      <c r="M350" s="8" t="str">
        <f t="shared" si="18"/>
        <v/>
      </c>
    </row>
    <row r="351" spans="10:13">
      <c r="J351" t="str">
        <f t="shared" si="16"/>
        <v/>
      </c>
      <c r="K351" t="str">
        <f t="shared" si="17"/>
        <v/>
      </c>
      <c r="M351" s="8" t="str">
        <f t="shared" si="18"/>
        <v/>
      </c>
    </row>
    <row r="352" spans="10:13">
      <c r="J352" t="str">
        <f t="shared" si="16"/>
        <v/>
      </c>
      <c r="K352" t="str">
        <f t="shared" si="17"/>
        <v/>
      </c>
      <c r="M352" s="8" t="str">
        <f t="shared" si="18"/>
        <v/>
      </c>
    </row>
    <row r="353" spans="10:13">
      <c r="J353" t="str">
        <f t="shared" si="16"/>
        <v/>
      </c>
      <c r="K353" t="str">
        <f t="shared" si="17"/>
        <v/>
      </c>
      <c r="M353" s="8" t="str">
        <f t="shared" si="18"/>
        <v/>
      </c>
    </row>
    <row r="354" spans="10:13">
      <c r="J354" t="str">
        <f t="shared" si="16"/>
        <v/>
      </c>
      <c r="K354" t="str">
        <f t="shared" si="17"/>
        <v/>
      </c>
      <c r="M354" s="8" t="str">
        <f t="shared" si="18"/>
        <v/>
      </c>
    </row>
    <row r="355" spans="10:13">
      <c r="J355" t="str">
        <f t="shared" si="16"/>
        <v/>
      </c>
      <c r="K355" t="str">
        <f t="shared" si="17"/>
        <v/>
      </c>
      <c r="M355" s="8" t="str">
        <f t="shared" si="18"/>
        <v/>
      </c>
    </row>
    <row r="356" spans="10:13">
      <c r="J356" t="str">
        <f t="shared" si="16"/>
        <v/>
      </c>
      <c r="K356" t="str">
        <f t="shared" si="17"/>
        <v/>
      </c>
      <c r="M356" s="8" t="str">
        <f t="shared" si="18"/>
        <v/>
      </c>
    </row>
    <row r="357" spans="10:13">
      <c r="J357" t="str">
        <f t="shared" si="16"/>
        <v/>
      </c>
      <c r="K357" t="str">
        <f t="shared" si="17"/>
        <v/>
      </c>
      <c r="M357" s="8" t="str">
        <f t="shared" si="18"/>
        <v/>
      </c>
    </row>
    <row r="358" spans="10:13">
      <c r="J358" t="str">
        <f t="shared" si="16"/>
        <v/>
      </c>
      <c r="K358" t="str">
        <f t="shared" si="17"/>
        <v/>
      </c>
      <c r="M358" s="8" t="str">
        <f t="shared" si="18"/>
        <v/>
      </c>
    </row>
    <row r="359" spans="10:13">
      <c r="J359" t="str">
        <f t="shared" si="16"/>
        <v/>
      </c>
      <c r="K359" t="str">
        <f t="shared" si="17"/>
        <v/>
      </c>
      <c r="M359" s="8" t="str">
        <f t="shared" si="18"/>
        <v/>
      </c>
    </row>
    <row r="360" spans="10:13">
      <c r="J360" t="str">
        <f t="shared" si="16"/>
        <v/>
      </c>
      <c r="K360" t="str">
        <f t="shared" si="17"/>
        <v/>
      </c>
      <c r="M360" s="8" t="str">
        <f t="shared" si="18"/>
        <v/>
      </c>
    </row>
    <row r="361" spans="10:13">
      <c r="J361" t="str">
        <f t="shared" si="16"/>
        <v/>
      </c>
      <c r="K361" t="str">
        <f t="shared" si="17"/>
        <v/>
      </c>
      <c r="M361" s="8" t="str">
        <f t="shared" si="18"/>
        <v/>
      </c>
    </row>
    <row r="362" spans="10:13">
      <c r="J362" t="str">
        <f t="shared" si="16"/>
        <v/>
      </c>
      <c r="K362" t="str">
        <f t="shared" si="17"/>
        <v/>
      </c>
      <c r="M362" s="8" t="str">
        <f t="shared" si="18"/>
        <v/>
      </c>
    </row>
    <row r="363" spans="10:13">
      <c r="J363" t="str">
        <f t="shared" si="16"/>
        <v/>
      </c>
      <c r="K363" t="str">
        <f t="shared" si="17"/>
        <v/>
      </c>
      <c r="M363" s="8" t="str">
        <f t="shared" si="18"/>
        <v/>
      </c>
    </row>
    <row r="364" spans="10:13">
      <c r="J364" t="str">
        <f t="shared" si="16"/>
        <v/>
      </c>
      <c r="K364" t="str">
        <f t="shared" si="17"/>
        <v/>
      </c>
      <c r="M364" s="8" t="str">
        <f t="shared" si="18"/>
        <v/>
      </c>
    </row>
    <row r="365" spans="10:13">
      <c r="J365" t="str">
        <f t="shared" si="16"/>
        <v/>
      </c>
      <c r="K365" t="str">
        <f t="shared" si="17"/>
        <v/>
      </c>
      <c r="M365" s="8" t="str">
        <f t="shared" si="18"/>
        <v/>
      </c>
    </row>
    <row r="366" spans="10:13">
      <c r="J366" t="str">
        <f t="shared" si="16"/>
        <v/>
      </c>
      <c r="K366" t="str">
        <f t="shared" si="17"/>
        <v/>
      </c>
      <c r="M366" s="8" t="str">
        <f t="shared" si="18"/>
        <v/>
      </c>
    </row>
    <row r="367" spans="10:13">
      <c r="J367" t="str">
        <f t="shared" si="16"/>
        <v/>
      </c>
      <c r="K367" t="str">
        <f t="shared" si="17"/>
        <v/>
      </c>
      <c r="M367" s="8" t="str">
        <f t="shared" si="18"/>
        <v/>
      </c>
    </row>
    <row r="368" spans="10:13">
      <c r="J368" t="str">
        <f t="shared" si="16"/>
        <v/>
      </c>
      <c r="K368" t="str">
        <f t="shared" si="17"/>
        <v/>
      </c>
      <c r="M368" s="8" t="str">
        <f t="shared" si="18"/>
        <v/>
      </c>
    </row>
    <row r="369" spans="10:13">
      <c r="J369" t="str">
        <f t="shared" si="16"/>
        <v/>
      </c>
      <c r="K369" t="str">
        <f t="shared" si="17"/>
        <v/>
      </c>
      <c r="M369" s="8" t="str">
        <f t="shared" si="18"/>
        <v/>
      </c>
    </row>
    <row r="370" spans="10:13">
      <c r="J370" t="str">
        <f t="shared" si="16"/>
        <v/>
      </c>
      <c r="K370" t="str">
        <f t="shared" si="17"/>
        <v/>
      </c>
      <c r="M370" s="8" t="str">
        <f t="shared" si="18"/>
        <v/>
      </c>
    </row>
    <row r="371" spans="10:13">
      <c r="J371" t="str">
        <f t="shared" si="16"/>
        <v/>
      </c>
      <c r="K371" t="str">
        <f t="shared" si="17"/>
        <v/>
      </c>
      <c r="M371" s="8" t="str">
        <f t="shared" si="18"/>
        <v/>
      </c>
    </row>
    <row r="372" spans="10:13">
      <c r="J372" t="str">
        <f t="shared" si="16"/>
        <v/>
      </c>
      <c r="K372" t="str">
        <f t="shared" si="17"/>
        <v/>
      </c>
      <c r="M372" s="8" t="str">
        <f t="shared" si="18"/>
        <v/>
      </c>
    </row>
    <row r="373" spans="10:13">
      <c r="J373" t="str">
        <f t="shared" si="16"/>
        <v/>
      </c>
      <c r="K373" t="str">
        <f t="shared" si="17"/>
        <v/>
      </c>
      <c r="M373" s="8" t="str">
        <f t="shared" si="18"/>
        <v/>
      </c>
    </row>
    <row r="374" spans="10:13">
      <c r="J374" t="str">
        <f t="shared" si="16"/>
        <v/>
      </c>
      <c r="K374" t="str">
        <f t="shared" si="17"/>
        <v/>
      </c>
      <c r="M374" s="8" t="str">
        <f t="shared" si="18"/>
        <v/>
      </c>
    </row>
    <row r="375" spans="10:13">
      <c r="J375" t="str">
        <f t="shared" si="16"/>
        <v/>
      </c>
      <c r="K375" t="str">
        <f t="shared" si="17"/>
        <v/>
      </c>
      <c r="M375" s="8" t="str">
        <f t="shared" si="18"/>
        <v/>
      </c>
    </row>
    <row r="376" spans="10:13">
      <c r="J376" t="str">
        <f t="shared" si="16"/>
        <v/>
      </c>
      <c r="K376" t="str">
        <f t="shared" si="17"/>
        <v/>
      </c>
      <c r="M376" s="8" t="str">
        <f t="shared" si="18"/>
        <v/>
      </c>
    </row>
    <row r="377" spans="10:13">
      <c r="J377" t="str">
        <f t="shared" si="16"/>
        <v/>
      </c>
      <c r="K377" t="str">
        <f t="shared" si="17"/>
        <v/>
      </c>
      <c r="M377" s="8" t="str">
        <f t="shared" si="18"/>
        <v/>
      </c>
    </row>
    <row r="378" spans="10:13">
      <c r="J378" t="str">
        <f t="shared" si="16"/>
        <v/>
      </c>
      <c r="K378" t="str">
        <f t="shared" si="17"/>
        <v/>
      </c>
      <c r="M378" s="8" t="str">
        <f t="shared" si="18"/>
        <v/>
      </c>
    </row>
    <row r="379" spans="10:13">
      <c r="J379" t="str">
        <f t="shared" si="16"/>
        <v/>
      </c>
      <c r="K379" t="str">
        <f t="shared" si="17"/>
        <v/>
      </c>
      <c r="M379" s="8" t="str">
        <f t="shared" si="18"/>
        <v/>
      </c>
    </row>
    <row r="380" spans="10:13">
      <c r="J380" t="str">
        <f t="shared" si="16"/>
        <v/>
      </c>
      <c r="K380" t="str">
        <f t="shared" si="17"/>
        <v/>
      </c>
      <c r="M380" s="8" t="str">
        <f t="shared" si="18"/>
        <v/>
      </c>
    </row>
    <row r="381" spans="10:13">
      <c r="J381" t="str">
        <f t="shared" si="16"/>
        <v/>
      </c>
      <c r="K381" t="str">
        <f t="shared" si="17"/>
        <v/>
      </c>
      <c r="M381" s="8" t="str">
        <f t="shared" si="18"/>
        <v/>
      </c>
    </row>
    <row r="382" spans="10:13">
      <c r="J382" t="str">
        <f t="shared" si="16"/>
        <v/>
      </c>
      <c r="K382" t="str">
        <f t="shared" si="17"/>
        <v/>
      </c>
      <c r="M382" s="8" t="str">
        <f t="shared" si="18"/>
        <v/>
      </c>
    </row>
    <row r="383" spans="10:13">
      <c r="J383" t="str">
        <f t="shared" si="16"/>
        <v/>
      </c>
      <c r="K383" t="str">
        <f t="shared" si="17"/>
        <v/>
      </c>
      <c r="M383" s="8" t="str">
        <f t="shared" si="18"/>
        <v/>
      </c>
    </row>
    <row r="384" spans="10:13">
      <c r="J384" t="str">
        <f t="shared" si="16"/>
        <v/>
      </c>
      <c r="K384" t="str">
        <f t="shared" si="17"/>
        <v/>
      </c>
      <c r="M384" s="8" t="str">
        <f t="shared" si="18"/>
        <v/>
      </c>
    </row>
    <row r="385" spans="10:13">
      <c r="J385" t="str">
        <f t="shared" si="16"/>
        <v/>
      </c>
      <c r="K385" t="str">
        <f t="shared" si="17"/>
        <v/>
      </c>
      <c r="M385" s="8" t="str">
        <f t="shared" si="18"/>
        <v/>
      </c>
    </row>
    <row r="386" spans="10:13">
      <c r="J386" t="str">
        <f t="shared" si="16"/>
        <v/>
      </c>
      <c r="K386" t="str">
        <f t="shared" si="17"/>
        <v/>
      </c>
      <c r="M386" s="8" t="str">
        <f t="shared" si="18"/>
        <v/>
      </c>
    </row>
    <row r="387" spans="10:13">
      <c r="J387" t="str">
        <f t="shared" si="16"/>
        <v/>
      </c>
      <c r="K387" t="str">
        <f t="shared" si="17"/>
        <v/>
      </c>
      <c r="M387" s="8" t="str">
        <f t="shared" si="18"/>
        <v/>
      </c>
    </row>
    <row r="388" spans="10:13">
      <c r="J388" t="str">
        <f t="shared" si="16"/>
        <v/>
      </c>
      <c r="K388" t="str">
        <f t="shared" si="17"/>
        <v/>
      </c>
      <c r="M388" s="8" t="str">
        <f t="shared" si="18"/>
        <v/>
      </c>
    </row>
    <row r="389" spans="10:13">
      <c r="J389" t="str">
        <f t="shared" si="16"/>
        <v/>
      </c>
      <c r="K389" t="str">
        <f t="shared" si="17"/>
        <v/>
      </c>
      <c r="M389" s="8" t="str">
        <f t="shared" si="18"/>
        <v/>
      </c>
    </row>
    <row r="390" spans="10:13">
      <c r="J390" t="str">
        <f t="shared" si="16"/>
        <v/>
      </c>
      <c r="K390" t="str">
        <f t="shared" si="17"/>
        <v/>
      </c>
      <c r="M390" s="8" t="str">
        <f t="shared" si="18"/>
        <v/>
      </c>
    </row>
    <row r="391" spans="10:13">
      <c r="J391" t="str">
        <f t="shared" ref="J391:J454" si="19">IF($I391="B","Baixa",IF($I391="M","Média",IF($I391="","","Alta")))</f>
        <v/>
      </c>
      <c r="K391" t="str">
        <f t="shared" ref="K391:K454" si="20">IF(ISBLANK(F391),"",IF(F391="ALI",IF(I391="B",7,IF(I391="M",10,15)),IF(F391="AIE",IF(I391="B",5,IF(I391="M",7,10)),IF(F391="SE",IF(I391="B",4,IF(I391="M",5,7)),IF(OR(F391="EE",F391="CE"),IF(I391="B",3,IF(I391="M",4,6)))))))</f>
        <v/>
      </c>
      <c r="M391" s="8" t="str">
        <f t="shared" si="18"/>
        <v/>
      </c>
    </row>
    <row r="392" spans="10:13">
      <c r="J392" t="str">
        <f t="shared" si="19"/>
        <v/>
      </c>
      <c r="K392" t="str">
        <f t="shared" si="20"/>
        <v/>
      </c>
      <c r="M392" s="8" t="str">
        <f t="shared" ref="M392:M455" si="21">IF(OR(E392="",E392="Refinamento"),"",K392*L392)</f>
        <v/>
      </c>
    </row>
    <row r="393" spans="10:13">
      <c r="J393" t="str">
        <f t="shared" si="19"/>
        <v/>
      </c>
      <c r="K393" t="str">
        <f t="shared" si="20"/>
        <v/>
      </c>
      <c r="M393" s="8" t="str">
        <f t="shared" si="21"/>
        <v/>
      </c>
    </row>
    <row r="394" spans="10:13">
      <c r="J394" t="str">
        <f t="shared" si="19"/>
        <v/>
      </c>
      <c r="K394" t="str">
        <f t="shared" si="20"/>
        <v/>
      </c>
      <c r="M394" s="8" t="str">
        <f t="shared" si="21"/>
        <v/>
      </c>
    </row>
    <row r="395" spans="10:13">
      <c r="J395" t="str">
        <f t="shared" si="19"/>
        <v/>
      </c>
      <c r="K395" t="str">
        <f t="shared" si="20"/>
        <v/>
      </c>
      <c r="M395" s="8" t="str">
        <f t="shared" si="21"/>
        <v/>
      </c>
    </row>
    <row r="396" spans="10:13">
      <c r="J396" t="str">
        <f t="shared" si="19"/>
        <v/>
      </c>
      <c r="K396" t="str">
        <f t="shared" si="20"/>
        <v/>
      </c>
      <c r="M396" s="8" t="str">
        <f t="shared" si="21"/>
        <v/>
      </c>
    </row>
    <row r="397" spans="10:13">
      <c r="J397" t="str">
        <f t="shared" si="19"/>
        <v/>
      </c>
      <c r="K397" t="str">
        <f t="shared" si="20"/>
        <v/>
      </c>
      <c r="M397" s="8" t="str">
        <f t="shared" si="21"/>
        <v/>
      </c>
    </row>
    <row r="398" spans="10:13">
      <c r="J398" t="str">
        <f t="shared" si="19"/>
        <v/>
      </c>
      <c r="K398" t="str">
        <f t="shared" si="20"/>
        <v/>
      </c>
      <c r="M398" s="8" t="str">
        <f t="shared" si="21"/>
        <v/>
      </c>
    </row>
    <row r="399" spans="10:13">
      <c r="J399" t="str">
        <f t="shared" si="19"/>
        <v/>
      </c>
      <c r="K399" t="str">
        <f t="shared" si="20"/>
        <v/>
      </c>
      <c r="M399" s="8" t="str">
        <f t="shared" si="21"/>
        <v/>
      </c>
    </row>
    <row r="400" spans="10:13">
      <c r="J400" t="str">
        <f t="shared" si="19"/>
        <v/>
      </c>
      <c r="K400" t="str">
        <f t="shared" si="20"/>
        <v/>
      </c>
      <c r="M400" s="8" t="str">
        <f t="shared" si="21"/>
        <v/>
      </c>
    </row>
    <row r="401" spans="10:13">
      <c r="J401" t="str">
        <f t="shared" si="19"/>
        <v/>
      </c>
      <c r="K401" t="str">
        <f t="shared" si="20"/>
        <v/>
      </c>
      <c r="M401" s="8" t="str">
        <f t="shared" si="21"/>
        <v/>
      </c>
    </row>
    <row r="402" spans="10:13">
      <c r="J402" t="str">
        <f t="shared" si="19"/>
        <v/>
      </c>
      <c r="K402" t="str">
        <f t="shared" si="20"/>
        <v/>
      </c>
      <c r="M402" s="8" t="str">
        <f t="shared" si="21"/>
        <v/>
      </c>
    </row>
    <row r="403" spans="10:13">
      <c r="J403" t="str">
        <f t="shared" si="19"/>
        <v/>
      </c>
      <c r="K403" t="str">
        <f t="shared" si="20"/>
        <v/>
      </c>
      <c r="M403" s="8" t="str">
        <f t="shared" si="21"/>
        <v/>
      </c>
    </row>
    <row r="404" spans="10:13">
      <c r="J404" t="str">
        <f t="shared" si="19"/>
        <v/>
      </c>
      <c r="K404" t="str">
        <f t="shared" si="20"/>
        <v/>
      </c>
      <c r="M404" s="8" t="str">
        <f t="shared" si="21"/>
        <v/>
      </c>
    </row>
    <row r="405" spans="10:13">
      <c r="J405" t="str">
        <f t="shared" si="19"/>
        <v/>
      </c>
      <c r="K405" t="str">
        <f t="shared" si="20"/>
        <v/>
      </c>
      <c r="M405" s="8" t="str">
        <f t="shared" si="21"/>
        <v/>
      </c>
    </row>
    <row r="406" spans="10:13">
      <c r="J406" t="str">
        <f t="shared" si="19"/>
        <v/>
      </c>
      <c r="K406" t="str">
        <f t="shared" si="20"/>
        <v/>
      </c>
      <c r="M406" s="8" t="str">
        <f t="shared" si="21"/>
        <v/>
      </c>
    </row>
    <row r="407" spans="10:13">
      <c r="J407" t="str">
        <f t="shared" si="19"/>
        <v/>
      </c>
      <c r="K407" t="str">
        <f t="shared" si="20"/>
        <v/>
      </c>
      <c r="M407" s="8" t="str">
        <f t="shared" si="21"/>
        <v/>
      </c>
    </row>
    <row r="408" spans="10:13">
      <c r="J408" t="str">
        <f t="shared" si="19"/>
        <v/>
      </c>
      <c r="K408" t="str">
        <f t="shared" si="20"/>
        <v/>
      </c>
      <c r="M408" s="8" t="str">
        <f t="shared" si="21"/>
        <v/>
      </c>
    </row>
    <row r="409" spans="10:13">
      <c r="J409" t="str">
        <f t="shared" si="19"/>
        <v/>
      </c>
      <c r="K409" t="str">
        <f t="shared" si="20"/>
        <v/>
      </c>
      <c r="M409" s="8" t="str">
        <f t="shared" si="21"/>
        <v/>
      </c>
    </row>
    <row r="410" spans="10:13">
      <c r="J410" t="str">
        <f t="shared" si="19"/>
        <v/>
      </c>
      <c r="K410" t="str">
        <f t="shared" si="20"/>
        <v/>
      </c>
      <c r="M410" s="8" t="str">
        <f t="shared" si="21"/>
        <v/>
      </c>
    </row>
    <row r="411" spans="10:13">
      <c r="J411" t="str">
        <f t="shared" si="19"/>
        <v/>
      </c>
      <c r="K411" t="str">
        <f t="shared" si="20"/>
        <v/>
      </c>
      <c r="M411" s="8" t="str">
        <f t="shared" si="21"/>
        <v/>
      </c>
    </row>
    <row r="412" spans="10:13">
      <c r="J412" t="str">
        <f t="shared" si="19"/>
        <v/>
      </c>
      <c r="K412" t="str">
        <f t="shared" si="20"/>
        <v/>
      </c>
      <c r="M412" s="8" t="str">
        <f t="shared" si="21"/>
        <v/>
      </c>
    </row>
    <row r="413" spans="10:13">
      <c r="J413" t="str">
        <f t="shared" si="19"/>
        <v/>
      </c>
      <c r="K413" t="str">
        <f t="shared" si="20"/>
        <v/>
      </c>
      <c r="M413" s="8" t="str">
        <f t="shared" si="21"/>
        <v/>
      </c>
    </row>
    <row r="414" spans="10:13">
      <c r="J414" t="str">
        <f t="shared" si="19"/>
        <v/>
      </c>
      <c r="K414" t="str">
        <f t="shared" si="20"/>
        <v/>
      </c>
      <c r="M414" s="8" t="str">
        <f t="shared" si="21"/>
        <v/>
      </c>
    </row>
    <row r="415" spans="10:13">
      <c r="J415" t="str">
        <f t="shared" si="19"/>
        <v/>
      </c>
      <c r="K415" t="str">
        <f t="shared" si="20"/>
        <v/>
      </c>
      <c r="M415" s="8" t="str">
        <f t="shared" si="21"/>
        <v/>
      </c>
    </row>
    <row r="416" spans="10:13">
      <c r="J416" t="str">
        <f t="shared" si="19"/>
        <v/>
      </c>
      <c r="K416" t="str">
        <f t="shared" si="20"/>
        <v/>
      </c>
      <c r="M416" s="8" t="str">
        <f t="shared" si="21"/>
        <v/>
      </c>
    </row>
    <row r="417" spans="10:13">
      <c r="J417" t="str">
        <f t="shared" si="19"/>
        <v/>
      </c>
      <c r="K417" t="str">
        <f t="shared" si="20"/>
        <v/>
      </c>
      <c r="M417" s="8" t="str">
        <f t="shared" si="21"/>
        <v/>
      </c>
    </row>
    <row r="418" spans="10:13">
      <c r="J418" t="str">
        <f t="shared" si="19"/>
        <v/>
      </c>
      <c r="K418" t="str">
        <f t="shared" si="20"/>
        <v/>
      </c>
      <c r="M418" s="8" t="str">
        <f t="shared" si="21"/>
        <v/>
      </c>
    </row>
    <row r="419" spans="10:13">
      <c r="J419" t="str">
        <f t="shared" si="19"/>
        <v/>
      </c>
      <c r="K419" t="str">
        <f t="shared" si="20"/>
        <v/>
      </c>
      <c r="M419" s="8" t="str">
        <f t="shared" si="21"/>
        <v/>
      </c>
    </row>
    <row r="420" spans="10:13">
      <c r="J420" t="str">
        <f t="shared" si="19"/>
        <v/>
      </c>
      <c r="K420" t="str">
        <f t="shared" si="20"/>
        <v/>
      </c>
      <c r="M420" s="8" t="str">
        <f t="shared" si="21"/>
        <v/>
      </c>
    </row>
    <row r="421" spans="10:13">
      <c r="J421" t="str">
        <f t="shared" si="19"/>
        <v/>
      </c>
      <c r="K421" t="str">
        <f t="shared" si="20"/>
        <v/>
      </c>
      <c r="M421" s="8" t="str">
        <f t="shared" si="21"/>
        <v/>
      </c>
    </row>
    <row r="422" spans="10:13">
      <c r="J422" t="str">
        <f t="shared" si="19"/>
        <v/>
      </c>
      <c r="K422" t="str">
        <f t="shared" si="20"/>
        <v/>
      </c>
      <c r="M422" s="8" t="str">
        <f t="shared" si="21"/>
        <v/>
      </c>
    </row>
    <row r="423" spans="10:13">
      <c r="J423" t="str">
        <f t="shared" si="19"/>
        <v/>
      </c>
      <c r="K423" t="str">
        <f t="shared" si="20"/>
        <v/>
      </c>
      <c r="M423" s="8" t="str">
        <f t="shared" si="21"/>
        <v/>
      </c>
    </row>
    <row r="424" spans="10:13">
      <c r="J424" t="str">
        <f t="shared" si="19"/>
        <v/>
      </c>
      <c r="K424" t="str">
        <f t="shared" si="20"/>
        <v/>
      </c>
      <c r="M424" s="8" t="str">
        <f t="shared" si="21"/>
        <v/>
      </c>
    </row>
    <row r="425" spans="10:13">
      <c r="J425" t="str">
        <f t="shared" si="19"/>
        <v/>
      </c>
      <c r="K425" t="str">
        <f t="shared" si="20"/>
        <v/>
      </c>
      <c r="M425" s="8" t="str">
        <f t="shared" si="21"/>
        <v/>
      </c>
    </row>
    <row r="426" spans="10:13">
      <c r="J426" t="str">
        <f t="shared" si="19"/>
        <v/>
      </c>
      <c r="K426" t="str">
        <f t="shared" si="20"/>
        <v/>
      </c>
      <c r="M426" s="8" t="str">
        <f t="shared" si="21"/>
        <v/>
      </c>
    </row>
    <row r="427" spans="10:13">
      <c r="J427" t="str">
        <f t="shared" si="19"/>
        <v/>
      </c>
      <c r="K427" t="str">
        <f t="shared" si="20"/>
        <v/>
      </c>
      <c r="M427" s="8" t="str">
        <f t="shared" si="21"/>
        <v/>
      </c>
    </row>
    <row r="428" spans="10:13">
      <c r="J428" t="str">
        <f t="shared" si="19"/>
        <v/>
      </c>
      <c r="K428" t="str">
        <f t="shared" si="20"/>
        <v/>
      </c>
      <c r="M428" s="8" t="str">
        <f t="shared" si="21"/>
        <v/>
      </c>
    </row>
    <row r="429" spans="10:13">
      <c r="J429" t="str">
        <f t="shared" si="19"/>
        <v/>
      </c>
      <c r="K429" t="str">
        <f t="shared" si="20"/>
        <v/>
      </c>
      <c r="M429" s="8" t="str">
        <f t="shared" si="21"/>
        <v/>
      </c>
    </row>
    <row r="430" spans="10:13">
      <c r="J430" t="str">
        <f t="shared" si="19"/>
        <v/>
      </c>
      <c r="K430" t="str">
        <f t="shared" si="20"/>
        <v/>
      </c>
      <c r="M430" s="8" t="str">
        <f t="shared" si="21"/>
        <v/>
      </c>
    </row>
    <row r="431" spans="10:13">
      <c r="J431" t="str">
        <f t="shared" si="19"/>
        <v/>
      </c>
      <c r="K431" t="str">
        <f t="shared" si="20"/>
        <v/>
      </c>
      <c r="M431" s="8" t="str">
        <f t="shared" si="21"/>
        <v/>
      </c>
    </row>
    <row r="432" spans="10:13">
      <c r="J432" t="str">
        <f t="shared" si="19"/>
        <v/>
      </c>
      <c r="K432" t="str">
        <f t="shared" si="20"/>
        <v/>
      </c>
      <c r="M432" s="8" t="str">
        <f t="shared" si="21"/>
        <v/>
      </c>
    </row>
    <row r="433" spans="10:13">
      <c r="J433" t="str">
        <f t="shared" si="19"/>
        <v/>
      </c>
      <c r="K433" t="str">
        <f t="shared" si="20"/>
        <v/>
      </c>
      <c r="M433" s="8" t="str">
        <f t="shared" si="21"/>
        <v/>
      </c>
    </row>
    <row r="434" spans="10:13">
      <c r="J434" t="str">
        <f t="shared" si="19"/>
        <v/>
      </c>
      <c r="K434" t="str">
        <f t="shared" si="20"/>
        <v/>
      </c>
      <c r="M434" s="8" t="str">
        <f t="shared" si="21"/>
        <v/>
      </c>
    </row>
    <row r="435" spans="10:13">
      <c r="J435" t="str">
        <f t="shared" si="19"/>
        <v/>
      </c>
      <c r="K435" t="str">
        <f t="shared" si="20"/>
        <v/>
      </c>
      <c r="M435" s="8" t="str">
        <f t="shared" si="21"/>
        <v/>
      </c>
    </row>
    <row r="436" spans="10:13">
      <c r="J436" t="str">
        <f t="shared" si="19"/>
        <v/>
      </c>
      <c r="K436" t="str">
        <f t="shared" si="20"/>
        <v/>
      </c>
      <c r="M436" s="8" t="str">
        <f t="shared" si="21"/>
        <v/>
      </c>
    </row>
    <row r="437" spans="10:13">
      <c r="J437" t="str">
        <f t="shared" si="19"/>
        <v/>
      </c>
      <c r="K437" t="str">
        <f t="shared" si="20"/>
        <v/>
      </c>
      <c r="M437" s="8" t="str">
        <f t="shared" si="21"/>
        <v/>
      </c>
    </row>
    <row r="438" spans="10:13">
      <c r="J438" t="str">
        <f t="shared" si="19"/>
        <v/>
      </c>
      <c r="K438" t="str">
        <f t="shared" si="20"/>
        <v/>
      </c>
      <c r="M438" s="8" t="str">
        <f t="shared" si="21"/>
        <v/>
      </c>
    </row>
    <row r="439" spans="10:13">
      <c r="J439" t="str">
        <f t="shared" si="19"/>
        <v/>
      </c>
      <c r="K439" t="str">
        <f t="shared" si="20"/>
        <v/>
      </c>
      <c r="M439" s="8" t="str">
        <f t="shared" si="21"/>
        <v/>
      </c>
    </row>
    <row r="440" spans="10:13">
      <c r="J440" t="str">
        <f t="shared" si="19"/>
        <v/>
      </c>
      <c r="K440" t="str">
        <f t="shared" si="20"/>
        <v/>
      </c>
      <c r="M440" s="8" t="str">
        <f t="shared" si="21"/>
        <v/>
      </c>
    </row>
    <row r="441" spans="10:13">
      <c r="J441" t="str">
        <f t="shared" si="19"/>
        <v/>
      </c>
      <c r="K441" t="str">
        <f t="shared" si="20"/>
        <v/>
      </c>
      <c r="M441" s="8" t="str">
        <f t="shared" si="21"/>
        <v/>
      </c>
    </row>
    <row r="442" spans="10:13">
      <c r="J442" t="str">
        <f t="shared" si="19"/>
        <v/>
      </c>
      <c r="K442" t="str">
        <f t="shared" si="20"/>
        <v/>
      </c>
      <c r="M442" s="8" t="str">
        <f t="shared" si="21"/>
        <v/>
      </c>
    </row>
    <row r="443" spans="10:13">
      <c r="J443" t="str">
        <f t="shared" si="19"/>
        <v/>
      </c>
      <c r="K443" t="str">
        <f t="shared" si="20"/>
        <v/>
      </c>
      <c r="M443" s="8" t="str">
        <f t="shared" si="21"/>
        <v/>
      </c>
    </row>
    <row r="444" spans="10:13">
      <c r="J444" t="str">
        <f t="shared" si="19"/>
        <v/>
      </c>
      <c r="K444" t="str">
        <f t="shared" si="20"/>
        <v/>
      </c>
      <c r="M444" s="8" t="str">
        <f t="shared" si="21"/>
        <v/>
      </c>
    </row>
    <row r="445" spans="10:13">
      <c r="J445" t="str">
        <f t="shared" si="19"/>
        <v/>
      </c>
      <c r="K445" t="str">
        <f t="shared" si="20"/>
        <v/>
      </c>
      <c r="M445" s="8" t="str">
        <f t="shared" si="21"/>
        <v/>
      </c>
    </row>
    <row r="446" spans="10:13">
      <c r="J446" t="str">
        <f t="shared" si="19"/>
        <v/>
      </c>
      <c r="K446" t="str">
        <f t="shared" si="20"/>
        <v/>
      </c>
      <c r="M446" s="8" t="str">
        <f t="shared" si="21"/>
        <v/>
      </c>
    </row>
    <row r="447" spans="10:13">
      <c r="J447" t="str">
        <f t="shared" si="19"/>
        <v/>
      </c>
      <c r="K447" t="str">
        <f t="shared" si="20"/>
        <v/>
      </c>
      <c r="M447" s="8" t="str">
        <f t="shared" si="21"/>
        <v/>
      </c>
    </row>
    <row r="448" spans="10:13">
      <c r="J448" t="str">
        <f t="shared" si="19"/>
        <v/>
      </c>
      <c r="K448" t="str">
        <f t="shared" si="20"/>
        <v/>
      </c>
      <c r="M448" s="8" t="str">
        <f t="shared" si="21"/>
        <v/>
      </c>
    </row>
    <row r="449" spans="10:13">
      <c r="J449" t="str">
        <f t="shared" si="19"/>
        <v/>
      </c>
      <c r="K449" t="str">
        <f t="shared" si="20"/>
        <v/>
      </c>
      <c r="M449" s="8" t="str">
        <f t="shared" si="21"/>
        <v/>
      </c>
    </row>
    <row r="450" spans="10:13">
      <c r="J450" t="str">
        <f t="shared" si="19"/>
        <v/>
      </c>
      <c r="K450" t="str">
        <f t="shared" si="20"/>
        <v/>
      </c>
      <c r="M450" s="8" t="str">
        <f t="shared" si="21"/>
        <v/>
      </c>
    </row>
    <row r="451" spans="10:13">
      <c r="J451" t="str">
        <f t="shared" si="19"/>
        <v/>
      </c>
      <c r="K451" t="str">
        <f t="shared" si="20"/>
        <v/>
      </c>
      <c r="M451" s="8" t="str">
        <f t="shared" si="21"/>
        <v/>
      </c>
    </row>
    <row r="452" spans="10:13">
      <c r="J452" t="str">
        <f t="shared" si="19"/>
        <v/>
      </c>
      <c r="K452" t="str">
        <f t="shared" si="20"/>
        <v/>
      </c>
      <c r="M452" s="8" t="str">
        <f t="shared" si="21"/>
        <v/>
      </c>
    </row>
    <row r="453" spans="10:13">
      <c r="J453" t="str">
        <f t="shared" si="19"/>
        <v/>
      </c>
      <c r="K453" t="str">
        <f t="shared" si="20"/>
        <v/>
      </c>
      <c r="M453" s="8" t="str">
        <f t="shared" si="21"/>
        <v/>
      </c>
    </row>
    <row r="454" spans="10:13">
      <c r="J454" t="str">
        <f t="shared" si="19"/>
        <v/>
      </c>
      <c r="K454" t="str">
        <f t="shared" si="20"/>
        <v/>
      </c>
      <c r="M454" s="8" t="str">
        <f t="shared" si="21"/>
        <v/>
      </c>
    </row>
    <row r="455" spans="10:13">
      <c r="J455" t="str">
        <f t="shared" ref="J455:J512" si="22">IF($I455="B","Baixa",IF($I455="M","Média",IF($I455="","","Alta")))</f>
        <v/>
      </c>
      <c r="K455" t="str">
        <f t="shared" ref="K455:K512" si="23">IF(ISBLANK(F455),"",IF(F455="ALI",IF(I455="B",7,IF(I455="M",10,15)),IF(F455="AIE",IF(I455="B",5,IF(I455="M",7,10)),IF(F455="SE",IF(I455="B",4,IF(I455="M",5,7)),IF(OR(F455="EE",F455="CE"),IF(I455="B",3,IF(I455="M",4,6)))))))</f>
        <v/>
      </c>
      <c r="M455" s="8" t="str">
        <f t="shared" si="21"/>
        <v/>
      </c>
    </row>
    <row r="456" spans="10:13">
      <c r="J456" t="str">
        <f t="shared" si="22"/>
        <v/>
      </c>
      <c r="K456" t="str">
        <f t="shared" si="23"/>
        <v/>
      </c>
      <c r="M456" s="8" t="str">
        <f t="shared" ref="M456:M512" si="24">IF(OR(E456="",E456="Refinamento"),"",K456*L456)</f>
        <v/>
      </c>
    </row>
    <row r="457" spans="10:13">
      <c r="J457" t="str">
        <f t="shared" si="22"/>
        <v/>
      </c>
      <c r="K457" t="str">
        <f t="shared" si="23"/>
        <v/>
      </c>
      <c r="M457" s="8" t="str">
        <f t="shared" si="24"/>
        <v/>
      </c>
    </row>
    <row r="458" spans="10:13">
      <c r="J458" t="str">
        <f t="shared" si="22"/>
        <v/>
      </c>
      <c r="K458" t="str">
        <f t="shared" si="23"/>
        <v/>
      </c>
      <c r="M458" s="8" t="str">
        <f t="shared" si="24"/>
        <v/>
      </c>
    </row>
    <row r="459" spans="10:13">
      <c r="J459" t="str">
        <f t="shared" si="22"/>
        <v/>
      </c>
      <c r="K459" t="str">
        <f t="shared" si="23"/>
        <v/>
      </c>
      <c r="M459" s="8" t="str">
        <f t="shared" si="24"/>
        <v/>
      </c>
    </row>
    <row r="460" spans="10:13">
      <c r="J460" t="str">
        <f t="shared" si="22"/>
        <v/>
      </c>
      <c r="K460" t="str">
        <f t="shared" si="23"/>
        <v/>
      </c>
      <c r="M460" s="8" t="str">
        <f t="shared" si="24"/>
        <v/>
      </c>
    </row>
    <row r="461" spans="10:13">
      <c r="J461" t="str">
        <f t="shared" si="22"/>
        <v/>
      </c>
      <c r="K461" t="str">
        <f t="shared" si="23"/>
        <v/>
      </c>
      <c r="M461" s="8" t="str">
        <f t="shared" si="24"/>
        <v/>
      </c>
    </row>
    <row r="462" spans="10:13">
      <c r="J462" t="str">
        <f t="shared" si="22"/>
        <v/>
      </c>
      <c r="K462" t="str">
        <f t="shared" si="23"/>
        <v/>
      </c>
      <c r="M462" s="8" t="str">
        <f t="shared" si="24"/>
        <v/>
      </c>
    </row>
    <row r="463" spans="10:13">
      <c r="J463" t="str">
        <f t="shared" si="22"/>
        <v/>
      </c>
      <c r="K463" t="str">
        <f t="shared" si="23"/>
        <v/>
      </c>
      <c r="M463" s="8" t="str">
        <f t="shared" si="24"/>
        <v/>
      </c>
    </row>
    <row r="464" spans="10:13">
      <c r="J464" t="str">
        <f t="shared" si="22"/>
        <v/>
      </c>
      <c r="K464" t="str">
        <f t="shared" si="23"/>
        <v/>
      </c>
      <c r="M464" s="8" t="str">
        <f t="shared" si="24"/>
        <v/>
      </c>
    </row>
    <row r="465" spans="10:13">
      <c r="J465" t="str">
        <f t="shared" si="22"/>
        <v/>
      </c>
      <c r="K465" t="str">
        <f t="shared" si="23"/>
        <v/>
      </c>
      <c r="M465" s="8" t="str">
        <f t="shared" si="24"/>
        <v/>
      </c>
    </row>
    <row r="466" spans="10:13">
      <c r="J466" t="str">
        <f t="shared" si="22"/>
        <v/>
      </c>
      <c r="K466" t="str">
        <f t="shared" si="23"/>
        <v/>
      </c>
      <c r="M466" s="8" t="str">
        <f t="shared" si="24"/>
        <v/>
      </c>
    </row>
    <row r="467" spans="10:13">
      <c r="J467" t="str">
        <f t="shared" si="22"/>
        <v/>
      </c>
      <c r="K467" t="str">
        <f t="shared" si="23"/>
        <v/>
      </c>
      <c r="M467" s="8" t="str">
        <f t="shared" si="24"/>
        <v/>
      </c>
    </row>
    <row r="468" spans="10:13">
      <c r="J468" t="str">
        <f t="shared" si="22"/>
        <v/>
      </c>
      <c r="K468" t="str">
        <f t="shared" si="23"/>
        <v/>
      </c>
      <c r="M468" s="8" t="str">
        <f t="shared" si="24"/>
        <v/>
      </c>
    </row>
    <row r="469" spans="10:13">
      <c r="J469" t="str">
        <f t="shared" si="22"/>
        <v/>
      </c>
      <c r="K469" t="str">
        <f t="shared" si="23"/>
        <v/>
      </c>
      <c r="M469" s="8" t="str">
        <f t="shared" si="24"/>
        <v/>
      </c>
    </row>
    <row r="470" spans="10:13">
      <c r="J470" t="str">
        <f t="shared" si="22"/>
        <v/>
      </c>
      <c r="K470" t="str">
        <f t="shared" si="23"/>
        <v/>
      </c>
      <c r="M470" s="8" t="str">
        <f t="shared" si="24"/>
        <v/>
      </c>
    </row>
    <row r="471" spans="10:13">
      <c r="J471" t="str">
        <f t="shared" si="22"/>
        <v/>
      </c>
      <c r="K471" t="str">
        <f t="shared" si="23"/>
        <v/>
      </c>
      <c r="M471" s="8" t="str">
        <f t="shared" si="24"/>
        <v/>
      </c>
    </row>
    <row r="472" spans="10:13">
      <c r="J472" t="str">
        <f t="shared" si="22"/>
        <v/>
      </c>
      <c r="K472" t="str">
        <f t="shared" si="23"/>
        <v/>
      </c>
      <c r="M472" s="8" t="str">
        <f t="shared" si="24"/>
        <v/>
      </c>
    </row>
    <row r="473" spans="10:13">
      <c r="J473" t="str">
        <f t="shared" si="22"/>
        <v/>
      </c>
      <c r="K473" t="str">
        <f t="shared" si="23"/>
        <v/>
      </c>
      <c r="M473" s="8" t="str">
        <f t="shared" si="24"/>
        <v/>
      </c>
    </row>
    <row r="474" spans="10:13">
      <c r="J474" t="str">
        <f t="shared" si="22"/>
        <v/>
      </c>
      <c r="K474" t="str">
        <f t="shared" si="23"/>
        <v/>
      </c>
      <c r="M474" s="8" t="str">
        <f t="shared" si="24"/>
        <v/>
      </c>
    </row>
    <row r="475" spans="10:13">
      <c r="J475" t="str">
        <f t="shared" si="22"/>
        <v/>
      </c>
      <c r="K475" t="str">
        <f t="shared" si="23"/>
        <v/>
      </c>
      <c r="M475" s="8" t="str">
        <f t="shared" si="24"/>
        <v/>
      </c>
    </row>
    <row r="476" spans="10:13">
      <c r="J476" t="str">
        <f t="shared" si="22"/>
        <v/>
      </c>
      <c r="K476" t="str">
        <f t="shared" si="23"/>
        <v/>
      </c>
      <c r="M476" s="8" t="str">
        <f t="shared" si="24"/>
        <v/>
      </c>
    </row>
    <row r="477" spans="10:13">
      <c r="J477" t="str">
        <f t="shared" si="22"/>
        <v/>
      </c>
      <c r="K477" t="str">
        <f t="shared" si="23"/>
        <v/>
      </c>
      <c r="M477" s="8" t="str">
        <f t="shared" si="24"/>
        <v/>
      </c>
    </row>
    <row r="478" spans="10:13">
      <c r="J478" t="str">
        <f t="shared" si="22"/>
        <v/>
      </c>
      <c r="K478" t="str">
        <f t="shared" si="23"/>
        <v/>
      </c>
      <c r="M478" s="8" t="str">
        <f t="shared" si="24"/>
        <v/>
      </c>
    </row>
    <row r="479" spans="10:13">
      <c r="J479" t="str">
        <f t="shared" si="22"/>
        <v/>
      </c>
      <c r="K479" t="str">
        <f t="shared" si="23"/>
        <v/>
      </c>
      <c r="M479" s="8" t="str">
        <f t="shared" si="24"/>
        <v/>
      </c>
    </row>
    <row r="480" spans="10:13">
      <c r="J480" t="str">
        <f t="shared" si="22"/>
        <v/>
      </c>
      <c r="K480" t="str">
        <f t="shared" si="23"/>
        <v/>
      </c>
      <c r="M480" s="8" t="str">
        <f t="shared" si="24"/>
        <v/>
      </c>
    </row>
    <row r="481" spans="10:13">
      <c r="J481" t="str">
        <f t="shared" si="22"/>
        <v/>
      </c>
      <c r="K481" t="str">
        <f t="shared" si="23"/>
        <v/>
      </c>
      <c r="M481" s="8" t="str">
        <f t="shared" si="24"/>
        <v/>
      </c>
    </row>
    <row r="482" spans="10:13">
      <c r="J482" t="str">
        <f t="shared" si="22"/>
        <v/>
      </c>
      <c r="K482" t="str">
        <f t="shared" si="23"/>
        <v/>
      </c>
      <c r="M482" s="8" t="str">
        <f t="shared" si="24"/>
        <v/>
      </c>
    </row>
    <row r="483" spans="10:13">
      <c r="J483" t="str">
        <f t="shared" si="22"/>
        <v/>
      </c>
      <c r="K483" t="str">
        <f t="shared" si="23"/>
        <v/>
      </c>
      <c r="M483" s="8" t="str">
        <f t="shared" si="24"/>
        <v/>
      </c>
    </row>
    <row r="484" spans="10:13">
      <c r="J484" t="str">
        <f t="shared" si="22"/>
        <v/>
      </c>
      <c r="K484" t="str">
        <f t="shared" si="23"/>
        <v/>
      </c>
      <c r="M484" s="8" t="str">
        <f t="shared" si="24"/>
        <v/>
      </c>
    </row>
    <row r="485" spans="10:13">
      <c r="J485" t="str">
        <f t="shared" si="22"/>
        <v/>
      </c>
      <c r="K485" t="str">
        <f t="shared" si="23"/>
        <v/>
      </c>
      <c r="M485" s="8" t="str">
        <f t="shared" si="24"/>
        <v/>
      </c>
    </row>
    <row r="486" spans="10:13">
      <c r="J486" t="str">
        <f t="shared" si="22"/>
        <v/>
      </c>
      <c r="K486" t="str">
        <f t="shared" si="23"/>
        <v/>
      </c>
      <c r="M486" s="8" t="str">
        <f t="shared" si="24"/>
        <v/>
      </c>
    </row>
    <row r="487" spans="10:13">
      <c r="J487" t="str">
        <f t="shared" si="22"/>
        <v/>
      </c>
      <c r="K487" t="str">
        <f t="shared" si="23"/>
        <v/>
      </c>
      <c r="M487" s="8" t="str">
        <f t="shared" si="24"/>
        <v/>
      </c>
    </row>
    <row r="488" spans="10:13">
      <c r="J488" t="str">
        <f t="shared" si="22"/>
        <v/>
      </c>
      <c r="K488" t="str">
        <f t="shared" si="23"/>
        <v/>
      </c>
      <c r="M488" s="8" t="str">
        <f t="shared" si="24"/>
        <v/>
      </c>
    </row>
    <row r="489" spans="10:13">
      <c r="J489" t="str">
        <f t="shared" si="22"/>
        <v/>
      </c>
      <c r="K489" t="str">
        <f t="shared" si="23"/>
        <v/>
      </c>
      <c r="M489" s="8" t="str">
        <f t="shared" si="24"/>
        <v/>
      </c>
    </row>
    <row r="490" spans="10:13">
      <c r="J490" t="str">
        <f t="shared" si="22"/>
        <v/>
      </c>
      <c r="K490" t="str">
        <f t="shared" si="23"/>
        <v/>
      </c>
      <c r="M490" s="8" t="str">
        <f t="shared" si="24"/>
        <v/>
      </c>
    </row>
    <row r="491" spans="10:13">
      <c r="J491" t="str">
        <f t="shared" si="22"/>
        <v/>
      </c>
      <c r="K491" t="str">
        <f t="shared" si="23"/>
        <v/>
      </c>
      <c r="M491" s="8" t="str">
        <f t="shared" si="24"/>
        <v/>
      </c>
    </row>
    <row r="492" spans="10:13">
      <c r="J492" t="str">
        <f t="shared" si="22"/>
        <v/>
      </c>
      <c r="K492" t="str">
        <f t="shared" si="23"/>
        <v/>
      </c>
      <c r="M492" s="8" t="str">
        <f t="shared" si="24"/>
        <v/>
      </c>
    </row>
    <row r="493" spans="10:13">
      <c r="J493" t="str">
        <f t="shared" si="22"/>
        <v/>
      </c>
      <c r="K493" t="str">
        <f t="shared" si="23"/>
        <v/>
      </c>
      <c r="M493" s="8" t="str">
        <f t="shared" si="24"/>
        <v/>
      </c>
    </row>
    <row r="494" spans="10:13">
      <c r="J494" t="str">
        <f t="shared" si="22"/>
        <v/>
      </c>
      <c r="K494" t="str">
        <f t="shared" si="23"/>
        <v/>
      </c>
      <c r="M494" s="8" t="str">
        <f t="shared" si="24"/>
        <v/>
      </c>
    </row>
    <row r="495" spans="10:13">
      <c r="J495" t="str">
        <f t="shared" si="22"/>
        <v/>
      </c>
      <c r="K495" t="str">
        <f t="shared" si="23"/>
        <v/>
      </c>
      <c r="M495" s="8" t="str">
        <f t="shared" si="24"/>
        <v/>
      </c>
    </row>
    <row r="496" spans="10:13">
      <c r="J496" t="str">
        <f t="shared" si="22"/>
        <v/>
      </c>
      <c r="K496" t="str">
        <f t="shared" si="23"/>
        <v/>
      </c>
      <c r="M496" s="8" t="str">
        <f t="shared" si="24"/>
        <v/>
      </c>
    </row>
    <row r="497" spans="10:13">
      <c r="J497" t="str">
        <f t="shared" si="22"/>
        <v/>
      </c>
      <c r="K497" t="str">
        <f t="shared" si="23"/>
        <v/>
      </c>
      <c r="M497" s="8" t="str">
        <f t="shared" si="24"/>
        <v/>
      </c>
    </row>
    <row r="498" spans="10:13">
      <c r="J498" t="str">
        <f t="shared" si="22"/>
        <v/>
      </c>
      <c r="K498" t="str">
        <f t="shared" si="23"/>
        <v/>
      </c>
      <c r="M498" s="8" t="str">
        <f t="shared" si="24"/>
        <v/>
      </c>
    </row>
    <row r="499" spans="10:13">
      <c r="J499" t="str">
        <f t="shared" si="22"/>
        <v/>
      </c>
      <c r="K499" t="str">
        <f t="shared" si="23"/>
        <v/>
      </c>
      <c r="M499" s="8" t="str">
        <f t="shared" si="24"/>
        <v/>
      </c>
    </row>
    <row r="500" spans="10:13">
      <c r="J500" t="str">
        <f t="shared" si="22"/>
        <v/>
      </c>
      <c r="K500" t="str">
        <f t="shared" si="23"/>
        <v/>
      </c>
      <c r="M500" s="8" t="str">
        <f t="shared" si="24"/>
        <v/>
      </c>
    </row>
    <row r="501" spans="10:13">
      <c r="J501" t="str">
        <f t="shared" si="22"/>
        <v/>
      </c>
      <c r="K501" t="str">
        <f t="shared" si="23"/>
        <v/>
      </c>
      <c r="M501" s="8" t="str">
        <f t="shared" si="24"/>
        <v/>
      </c>
    </row>
    <row r="502" spans="10:13">
      <c r="J502" t="str">
        <f t="shared" si="22"/>
        <v/>
      </c>
      <c r="K502" t="str">
        <f t="shared" si="23"/>
        <v/>
      </c>
      <c r="M502" s="8" t="str">
        <f t="shared" si="24"/>
        <v/>
      </c>
    </row>
    <row r="503" spans="10:13">
      <c r="J503" t="str">
        <f t="shared" si="22"/>
        <v/>
      </c>
      <c r="K503" t="str">
        <f t="shared" si="23"/>
        <v/>
      </c>
      <c r="M503" s="8" t="str">
        <f t="shared" si="24"/>
        <v/>
      </c>
    </row>
    <row r="504" spans="10:13">
      <c r="J504" t="str">
        <f t="shared" si="22"/>
        <v/>
      </c>
      <c r="K504" t="str">
        <f t="shared" si="23"/>
        <v/>
      </c>
      <c r="M504" s="8" t="str">
        <f t="shared" si="24"/>
        <v/>
      </c>
    </row>
    <row r="505" spans="10:13">
      <c r="J505" t="str">
        <f t="shared" si="22"/>
        <v/>
      </c>
      <c r="K505" t="str">
        <f t="shared" si="23"/>
        <v/>
      </c>
      <c r="M505" s="8" t="str">
        <f t="shared" si="24"/>
        <v/>
      </c>
    </row>
    <row r="506" spans="10:13">
      <c r="J506" t="str">
        <f t="shared" si="22"/>
        <v/>
      </c>
      <c r="K506" t="str">
        <f t="shared" si="23"/>
        <v/>
      </c>
      <c r="M506" s="8" t="str">
        <f t="shared" si="24"/>
        <v/>
      </c>
    </row>
    <row r="507" spans="10:13">
      <c r="J507" t="str">
        <f t="shared" si="22"/>
        <v/>
      </c>
      <c r="K507" t="str">
        <f t="shared" si="23"/>
        <v/>
      </c>
      <c r="M507" s="8" t="str">
        <f t="shared" si="24"/>
        <v/>
      </c>
    </row>
    <row r="508" spans="10:13">
      <c r="J508" t="str">
        <f t="shared" si="22"/>
        <v/>
      </c>
      <c r="K508" t="str">
        <f t="shared" si="23"/>
        <v/>
      </c>
      <c r="M508" s="8" t="str">
        <f t="shared" si="24"/>
        <v/>
      </c>
    </row>
    <row r="509" spans="10:13">
      <c r="J509" t="str">
        <f t="shared" si="22"/>
        <v/>
      </c>
      <c r="K509" t="str">
        <f t="shared" si="23"/>
        <v/>
      </c>
      <c r="M509" s="8" t="str">
        <f t="shared" si="24"/>
        <v/>
      </c>
    </row>
    <row r="510" spans="10:13">
      <c r="J510" t="str">
        <f t="shared" si="22"/>
        <v/>
      </c>
      <c r="K510" t="str">
        <f t="shared" si="23"/>
        <v/>
      </c>
      <c r="M510" s="8" t="str">
        <f t="shared" si="24"/>
        <v/>
      </c>
    </row>
    <row r="511" spans="10:13">
      <c r="J511" t="str">
        <f t="shared" si="22"/>
        <v/>
      </c>
      <c r="K511" t="str">
        <f t="shared" si="23"/>
        <v/>
      </c>
      <c r="M511" s="8" t="str">
        <f t="shared" si="24"/>
        <v/>
      </c>
    </row>
    <row r="512" spans="10:13">
      <c r="J512" t="str">
        <f t="shared" si="22"/>
        <v/>
      </c>
      <c r="K512" t="str">
        <f t="shared" si="23"/>
        <v/>
      </c>
      <c r="M512" s="8" t="str">
        <f t="shared" si="24"/>
        <v/>
      </c>
    </row>
  </sheetData>
  <mergeCells count="5">
    <mergeCell ref="A4:F4"/>
    <mergeCell ref="G4:M4"/>
    <mergeCell ref="A5:C5"/>
    <mergeCell ref="E5:F5"/>
    <mergeCell ref="G5:M5"/>
  </mergeCells>
  <dataValidations count="13">
    <dataValidation type="list" allowBlank="1" showInputMessage="1" showErrorMessage="1" errorTitle="Fator inválido" error="Informe o Fator conforme Roteiros SISP 2.2 e de Métricas para Aquisição Ágil da Iplanrio." promptTitle="Fator de Ajuste" prompt="Fator de Ajuste a ser aplicado conforme Roteiro SISP 2.2 ou Roteiro de Métricas para Aquisição Agil da Iplanrio (Alteração, Exclusão, Manutenções Não Funcionais, Componente, Documentação Complementar...) aos Pontos de Função calculados conforme CPM 4.3.1." sqref="L7:L512">
      <formula1>fatorajuste</formula1>
    </dataValidation>
    <dataValidation type="whole" allowBlank="1" showInputMessage="1" showErrorMessage="1" errorTitle="Número Inválido" error="Informe total entre 1 e 48." promptTitle="Arquivos ou Registros Lógicos" prompt="Informe Total de Arquivos Lógicos ou Tipos de Registros Lógicos Referenciados, conforme o Tipo (ALI, AIE, EE, SE, CE). No campo de Comentário, informe número sequencial para cada descrição única e clara de Arquivo ou Registro referenciado. " sqref="H7:H512">
      <formula1>1</formula1>
      <formula2>48</formula2>
    </dataValidation>
    <dataValidation type="whole" allowBlank="1" showInputMessage="1" showErrorMessage="1" errorTitle="Nùmero " error="Número entre 1 e 256." promptTitle="Dados Elementares Referenciados" prompt="Informe número máximo 256. No campo de Comentário, informe número sequencial e a descrição clara de todos os atributos das entidades que estão sendo processados. Quando for EE, CE, SE inclua mais um item para a mensagem e outro para ação." sqref="G7:G512">
      <formula1>1</formula1>
      <formula2>256</formula2>
    </dataValidation>
    <dataValidation type="list" allowBlank="1" showInputMessage="1" showErrorMessage="1" errorTitle="Tipo" error="Informe o tipo da lista. Caso seja necessário informar Não se Aplica consulte a Iplanrio/DSI, descrevendo a necessidade." promptTitle="Grupo Dados / Processo Elementar" prompt="Grupo de Dados ou informações de controle (ALI, AIE) ou Processo elementar EE, CE, SE) conforme definido no MAnual CPM 4.3.1 ou superior do IFPUG." sqref="F7">
      <formula1>tipofuncao</formula1>
    </dataValidation>
    <dataValidation type="list" errorStyle="warning" allowBlank="1" showInputMessage="1" showErrorMessage="1" errorTitle="Tipo de Contagem" error="Selecione um tipo de contagem da Lista" promptTitle="Tipo de Contagem" prompt="Informe Tipo de Contagem conforme Manual CPM 4.3.1, Roteiro do SISP 2.2, Roteiro de Métricas para Aquisição Ágil da Iplanrio. PROJETO para criação inicial, MELHORIA para Alteração ou Exclusão em Releases anteriores ou MANUT.NÃO FUNCIONAL ou DOCUMENTAÇÂO." sqref="D7">
      <formula1>tipocontagem</formula1>
    </dataValidation>
    <dataValidation type="list" allowBlank="1" showInputMessage="1" showErrorMessage="1" errorTitle="Categoria" error="Informe a categoria disponivel na lista" promptTitle="Categoria" prompt="Informe categoria conforme o estágio do Grupo de Dados ou Processo Elementar. Inicialmente INCLUIR, se alterado dentro da release, REFINAMENTO, se excluido dentro da release EXCLUIR. Incluido em release anterior, ALTERAR ou EXCLUIR conforme o caso.  " sqref="E7">
      <formula1>categoria</formula1>
    </dataValidation>
    <dataValidation type="list" errorStyle="warning" allowBlank="1" showInputMessage="1" showErrorMessage="1" errorTitle="Tipo de Contagem" error="Selecione um tipo de contagem da Lista" promptTitle="Tipo de Contagem" prompt="Informe o Tipo de Contagem constante na lista, alinhado ao Manual CPM 4.3.1 ou superior, ao Roteiro do SISP 2.2 ou superior e ao Roteiro de Métricas para Aquisição Ágil da Iplanrio" sqref="D8:D512">
      <formula1>tipocontagem</formula1>
    </dataValidation>
    <dataValidation type="textLength" errorStyle="warning" allowBlank="1" showInputMessage="1" showErrorMessage="1" errorTitle="Tamanho máximo da Descrição " error="A descrição deve ter no máximo 128 caracteres." promptTitle="Item identificado e contado" prompt="Descreva como Grupo de Dados, a entidade do dominio de negócio em sistematização ou interligado._x000a_Descreva como Processo Elementar, a operação básica (Incluir, Alterar, Excluir, Consultar, Listar....) a ser executada pelo sistema ou usuário._x000a_" sqref="C7:C512">
      <formula1>1</formula1>
      <formula2>128</formula2>
    </dataValidation>
    <dataValidation type="textLength" errorStyle="warning" allowBlank="1" showInputMessage="1" showErrorMessage="1" errorTitle="Informar História no Padrão" error="A história deve ter no máximo 1024 caracteres" promptTitle="História de Usuário" prompt="Descreva a história detalhamente para identificação e contagem dos Processos Elementares e Grupo de Dados correspondentes._x000a_A história deve estar no padrão : &quot;PARA&quot; necessidade de negócio &quot;COMO&quot; perfil de usuário &quot;QUERO&quot; descrição do requisito funcional." sqref="B7:B512">
      <formula1>1</formula1>
      <formula2>1024</formula2>
    </dataValidation>
    <dataValidation type="whole" allowBlank="1" showInputMessage="1" showErrorMessage="1" errorTitle="Número de Sprint" error="Número de Sprint entre 1 e 32. Necessitando número maior que 32 informe a IPLANRIO/DSI" promptTitle="Número da Sprint" prompt="Informe o número da Sprint entre 1 e 32" sqref="A7:A512">
      <formula1>1</formula1>
      <formula2>32</formula2>
    </dataValidation>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 type="list" allowBlank="1" showInputMessage="1" showErrorMessage="1" sqref="E8:E512">
      <formula1>categoria</formula1>
    </dataValidation>
    <dataValidation type="list" allowBlank="1" showInputMessage="1" showErrorMessage="1" promptTitle="Tipo" sqref="F8:F512">
      <formula1>tipofuncao</formula1>
    </dataValidation>
  </dataValidations>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dimension ref="A1:N15"/>
  <sheetViews>
    <sheetView workbookViewId="0">
      <selection activeCell="C15" sqref="C15"/>
    </sheetView>
  </sheetViews>
  <sheetFormatPr defaultRowHeight="15"/>
  <cols>
    <col min="2" max="2" width="21" customWidth="1"/>
    <col min="3" max="3" width="25.85546875" style="8" customWidth="1"/>
    <col min="4" max="4" width="11.28515625" customWidth="1"/>
  </cols>
  <sheetData>
    <row r="1" spans="1:14">
      <c r="C1"/>
      <c r="L1" s="5"/>
      <c r="M1" s="8"/>
    </row>
    <row r="2" spans="1:14" ht="15.75">
      <c r="C2" s="102" t="str">
        <f>"Identificação de Contagens
 Aquisição Ágil Versão 08/08/2017"</f>
        <v>Identificação de Contagens
 Aquisição Ágil Versão 08/08/2017</v>
      </c>
      <c r="L2" s="5"/>
      <c r="M2" s="8"/>
    </row>
    <row r="3" spans="1:14" ht="20.25" customHeight="1">
      <c r="C3"/>
      <c r="L3" s="5"/>
      <c r="M3" s="8"/>
    </row>
    <row r="4" spans="1:14" s="25" customFormat="1" ht="12" customHeight="1">
      <c r="A4" s="268" t="str">
        <f>Sumário!A5&amp;" : "&amp;Sumário!F5</f>
        <v xml:space="preserve">Projeto : </v>
      </c>
      <c r="B4" s="269"/>
      <c r="C4" s="269"/>
      <c r="D4" s="269"/>
      <c r="E4" s="269"/>
      <c r="F4" s="270"/>
      <c r="G4" s="271" t="str">
        <f>Sumário!A6&amp;" : "&amp;Sumário!F6</f>
        <v xml:space="preserve">Responsável Medição : </v>
      </c>
      <c r="H4" s="272"/>
      <c r="I4" s="272"/>
      <c r="J4" s="272"/>
      <c r="K4" s="272"/>
      <c r="L4" s="272"/>
      <c r="M4" s="272"/>
      <c r="N4" s="103"/>
    </row>
    <row r="5" spans="1:14" s="29" customFormat="1" ht="12" customHeight="1">
      <c r="A5" s="277" t="str">
        <f>Sumário!A4&amp;" : "&amp;Sumário!F4</f>
        <v>Empresa : IPLAN-RIO</v>
      </c>
      <c r="B5" s="278"/>
      <c r="C5" s="279"/>
      <c r="D5" s="97" t="s">
        <v>69</v>
      </c>
      <c r="E5" s="277"/>
      <c r="F5" s="280"/>
      <c r="G5" s="271" t="s">
        <v>97</v>
      </c>
      <c r="H5" s="272"/>
      <c r="I5" s="272"/>
      <c r="J5" s="272"/>
      <c r="K5" s="272"/>
      <c r="L5" s="272"/>
      <c r="M5" s="272"/>
      <c r="N5" s="104"/>
    </row>
    <row r="7" spans="1:14" ht="15.75">
      <c r="B7" s="111" t="str">
        <f>Tabelas!B3</f>
        <v>Tipo de Contagem</v>
      </c>
      <c r="C7" s="112" t="s">
        <v>31</v>
      </c>
    </row>
    <row r="9" spans="1:14">
      <c r="B9" s="108" t="str">
        <f>Tabelas!B4</f>
        <v>Desenvolvimento</v>
      </c>
      <c r="C9" s="107">
        <f>SUMIF(Det_R2!$D$7:$D$512,Tabelas!B4,Det_R2!$M$7:$M$512)</f>
        <v>0</v>
      </c>
    </row>
    <row r="10" spans="1:14">
      <c r="B10" s="108" t="str">
        <f>Tabelas!B5</f>
        <v>Melhoria</v>
      </c>
      <c r="C10" s="107">
        <f>SUMIF(Det_R2!$D$7:$D$512,Tabelas!B5,Det_R2!$M$7:$M$512)</f>
        <v>0</v>
      </c>
    </row>
    <row r="11" spans="1:14">
      <c r="B11" s="108" t="str">
        <f>Tabelas!B8</f>
        <v>Conversão</v>
      </c>
      <c r="C11" s="107">
        <f>SUMIF(Det_R2!$D$7:$D$512,Tabelas!B8,Det_R2!$M$7:$M$512)</f>
        <v>0</v>
      </c>
    </row>
    <row r="13" spans="1:14" ht="30">
      <c r="B13" s="109" t="s">
        <v>32</v>
      </c>
      <c r="C13" s="110">
        <f>SUM(Det_R2!M7:M512)</f>
        <v>0</v>
      </c>
    </row>
    <row r="15" spans="1:14">
      <c r="B15" s="108" t="str">
        <f>Tabelas!C6</f>
        <v>Refinamento</v>
      </c>
      <c r="C15" s="107">
        <f>SUMIF(Det_R2!$E$7:$E$512,Tabelas!C6,Det_R2!$K$7:$K$512)</f>
        <v>0</v>
      </c>
    </row>
  </sheetData>
  <mergeCells count="5">
    <mergeCell ref="A4:F4"/>
    <mergeCell ref="G4:M4"/>
    <mergeCell ref="A5:C5"/>
    <mergeCell ref="E5:F5"/>
    <mergeCell ref="G5:M5"/>
  </mergeCells>
  <dataValidations count="1">
    <dataValidation type="date" allowBlank="1" showInputMessage="1" showErrorMessage="1" errorTitle="Data da Medição" error="Informe uma data no formato DD/MM/AAAA considerando janeiro de 2010 a 2050." promptTitle="Data da Medição Indicativa" prompt="O projeto deverá ter esta medição na fase de concepção apenas, considerando o escopo do projeto como um todo e todas as entregas que possa haver." sqref="WVO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formula1>40179</formula1>
      <formula2>54789</formula2>
    </dataValidation>
  </dataValidation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15</vt:i4>
      </vt:variant>
    </vt:vector>
  </HeadingPairs>
  <TitlesOfParts>
    <vt:vector size="41" baseType="lpstr">
      <vt:lpstr>Sumário</vt:lpstr>
      <vt:lpstr>Indicativa</vt:lpstr>
      <vt:lpstr>S_Indicativa</vt:lpstr>
      <vt:lpstr>Estimada</vt:lpstr>
      <vt:lpstr>S_Estimada</vt:lpstr>
      <vt:lpstr>Det_Release1</vt:lpstr>
      <vt:lpstr>S_Release1</vt:lpstr>
      <vt:lpstr>Det_R2</vt:lpstr>
      <vt:lpstr>S_R2</vt:lpstr>
      <vt:lpstr>Det_R3</vt:lpstr>
      <vt:lpstr>S_R3</vt:lpstr>
      <vt:lpstr>Det_R4</vt:lpstr>
      <vt:lpstr>S_R4</vt:lpstr>
      <vt:lpstr>Det_R5</vt:lpstr>
      <vt:lpstr>S_R5</vt:lpstr>
      <vt:lpstr>Det_R6</vt:lpstr>
      <vt:lpstr>S_R6</vt:lpstr>
      <vt:lpstr>Det_R7</vt:lpstr>
      <vt:lpstr>S_R7</vt:lpstr>
      <vt:lpstr>Det_R8</vt:lpstr>
      <vt:lpstr>S_R8</vt:lpstr>
      <vt:lpstr>Man_NF</vt:lpstr>
      <vt:lpstr>Sum_Man_NF</vt:lpstr>
      <vt:lpstr>Doc</vt:lpstr>
      <vt:lpstr>Sum_Doc</vt:lpstr>
      <vt:lpstr>Tabelas</vt:lpstr>
      <vt:lpstr>categoria</vt:lpstr>
      <vt:lpstr>fase</vt:lpstr>
      <vt:lpstr>fatorajuste</vt:lpstr>
      <vt:lpstr>fatorajustedocumentação</vt:lpstr>
      <vt:lpstr>Estimada!Print_Area</vt:lpstr>
      <vt:lpstr>Indicativa!Print_Area</vt:lpstr>
      <vt:lpstr>S_Estimada!Print_Area</vt:lpstr>
      <vt:lpstr>S_Indicativa!Print_Area</vt:lpstr>
      <vt:lpstr>Sumário!Print_Area</vt:lpstr>
      <vt:lpstr>Estimada!Print_Titles</vt:lpstr>
      <vt:lpstr>Indicativa!Print_Titles</vt:lpstr>
      <vt:lpstr>tipoatividadedocumentação</vt:lpstr>
      <vt:lpstr>tipocontagem</vt:lpstr>
      <vt:lpstr>tipofuncao</vt:lpstr>
      <vt:lpstr>tipomanutencaonaofuncional</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02782357</dc:creator>
  <cp:lastModifiedBy>Teste</cp:lastModifiedBy>
  <cp:lastPrinted>2017-08-09T22:24:32Z</cp:lastPrinted>
  <dcterms:created xsi:type="dcterms:W3CDTF">2017-07-13T20:46:11Z</dcterms:created>
  <dcterms:modified xsi:type="dcterms:W3CDTF">2017-08-21T22:22:30Z</dcterms:modified>
</cp:coreProperties>
</file>