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576" windowHeight="5880" tabRatio="554" firstSheet="5" activeTab="11"/>
  </bookViews>
  <sheets>
    <sheet name="Metadata" sheetId="1" r:id="rId1"/>
    <sheet name="A-RAW" sheetId="2" r:id="rId2"/>
    <sheet name="B-RAW" sheetId="6" r:id="rId3"/>
    <sheet name="C-RAW" sheetId="7" r:id="rId4"/>
    <sheet name="Q1" sheetId="32" r:id="rId5"/>
    <sheet name="Q2" sheetId="33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Ordered" sheetId="4" r:id="rId12"/>
    <sheet name="B-Ordered" sheetId="12" r:id="rId13"/>
    <sheet name="C-Ordered" sheetId="11" r:id="rId14"/>
    <sheet name="D-Ordered" sheetId="13" r:id="rId15"/>
    <sheet name="Q1-Sorted" sheetId="9" r:id="rId16"/>
    <sheet name="Q2-Sorted" sheetId="10" r:id="rId17"/>
    <sheet name="A-Normalized" sheetId="5" r:id="rId18"/>
    <sheet name="B-Normalized" sheetId="15" r:id="rId19"/>
    <sheet name="C-Normalized" sheetId="14" r:id="rId20"/>
    <sheet name="D-Normalized" sheetId="16" r:id="rId21"/>
    <sheet name="Q1-Normalized" sheetId="17" r:id="rId22"/>
    <sheet name="Q2-Normalized" sheetId="18" r:id="rId23"/>
    <sheet name="Indicators-Normalized" sheetId="21" r:id="rId24"/>
    <sheet name="Indicators-Adjusted" sheetId="24" r:id="rId25"/>
    <sheet name="Indicators-Weighted" sheetId="25" r:id="rId26"/>
    <sheet name="Clusters-Grouped" sheetId="22" r:id="rId27"/>
    <sheet name="Subindex-Grouped" sheetId="26" r:id="rId28"/>
    <sheet name="Composite" sheetId="27" r:id="rId29"/>
    <sheet name="Rankings" sheetId="20" r:id="rId30"/>
    <sheet name="Survey-Raw" sheetId="34" r:id="rId31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 concurrentCalc="0"/>
</workbook>
</file>

<file path=xl/calcChain.xml><?xml version="1.0" encoding="utf-8"?>
<calcChain xmlns="http://schemas.openxmlformats.org/spreadsheetml/2006/main">
  <c r="C9" i="12" l="1"/>
  <c r="C10" i="12"/>
  <c r="D9" i="12"/>
  <c r="D10" i="12"/>
  <c r="E9" i="12"/>
  <c r="E10" i="12"/>
  <c r="C9" i="11"/>
  <c r="C10" i="11"/>
  <c r="D6" i="11"/>
  <c r="D9" i="11"/>
  <c r="D10" i="11"/>
  <c r="E7" i="11"/>
  <c r="E9" i="11"/>
  <c r="E10" i="11"/>
  <c r="C9" i="13"/>
  <c r="C10" i="13"/>
  <c r="D9" i="13"/>
  <c r="D10" i="13"/>
  <c r="E9" i="13"/>
  <c r="E10" i="13"/>
  <c r="C9" i="4"/>
  <c r="C10" i="4"/>
  <c r="C5" i="5"/>
  <c r="E7" i="30"/>
  <c r="D6" i="30"/>
  <c r="D6" i="28"/>
  <c r="E9" i="4"/>
  <c r="E10" i="4"/>
  <c r="D6" i="4"/>
  <c r="D9" i="4"/>
  <c r="D10" i="4"/>
  <c r="C9" i="10"/>
  <c r="C10" i="10"/>
  <c r="C9" i="9"/>
  <c r="C10" i="9"/>
  <c r="C7" i="17"/>
  <c r="G4" i="21"/>
  <c r="G4" i="24"/>
  <c r="G5" i="25"/>
  <c r="C6" i="17"/>
  <c r="G3" i="21"/>
  <c r="G3" i="24"/>
  <c r="G4" i="25"/>
  <c r="C5" i="17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4" i="22"/>
  <c r="C4" i="22"/>
  <c r="B4" i="26"/>
  <c r="E4" i="22"/>
  <c r="D4" i="22"/>
  <c r="C4" i="26"/>
  <c r="B4" i="27"/>
  <c r="B2" i="22"/>
  <c r="C2" i="22"/>
  <c r="B2" i="26"/>
  <c r="E2" i="22"/>
  <c r="D2" i="22"/>
  <c r="C2" i="26"/>
  <c r="B2" i="27"/>
  <c r="B3" i="22"/>
  <c r="C3" i="22"/>
  <c r="B3" i="26"/>
  <c r="E3" i="22"/>
  <c r="D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D6" i="16"/>
  <c r="C6" i="16"/>
  <c r="C7" i="15"/>
  <c r="D7" i="15"/>
  <c r="D6" i="15"/>
  <c r="C6" i="15"/>
  <c r="D5" i="15"/>
  <c r="C5" i="15"/>
  <c r="C7" i="16"/>
  <c r="D7" i="16"/>
  <c r="D5" i="16"/>
  <c r="C5" i="16"/>
  <c r="C7" i="5"/>
  <c r="C6" i="5"/>
  <c r="C5" i="14"/>
  <c r="C7" i="14"/>
  <c r="C6" i="14"/>
  <c r="D6" i="14"/>
  <c r="D7" i="14"/>
  <c r="D5" i="14"/>
  <c r="D7" i="5"/>
  <c r="D6" i="5"/>
  <c r="D5" i="5"/>
</calcChain>
</file>

<file path=xl/sharedStrings.xml><?xml version="1.0" encoding="utf-8"?>
<sst xmlns="http://schemas.openxmlformats.org/spreadsheetml/2006/main" count="595" uniqueCount="285">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</sst>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A7" sqref="A7"/>
    </sheetView>
  </sheetViews>
  <sheetFormatPr baseColWidth="10" defaultColWidth="9" defaultRowHeight="12.6" x14ac:dyDescent="0.2"/>
  <cols>
    <col min="1" max="1" width="27.08984375" customWidth="1"/>
    <col min="2" max="2" width="32.7265625" customWidth="1"/>
    <col min="3" max="3" width="38.7265625" customWidth="1"/>
  </cols>
  <sheetData>
    <row r="2" spans="1:3" ht="20.399999999999999" x14ac:dyDescent="0.2">
      <c r="A2" s="30" t="s">
        <v>248</v>
      </c>
      <c r="B2" s="30"/>
      <c r="C2" s="4" t="s">
        <v>250</v>
      </c>
    </row>
    <row r="4" spans="1:3" s="2" customFormat="1" ht="15.6" x14ac:dyDescent="0.3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284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6" x14ac:dyDescent="0.3">
      <c r="A9" s="1" t="s">
        <v>5</v>
      </c>
    </row>
    <row r="10" spans="1:3" x14ac:dyDescent="0.2">
      <c r="A10" s="25" t="s">
        <v>282</v>
      </c>
      <c r="B10" s="25" t="s">
        <v>281</v>
      </c>
    </row>
    <row r="11" spans="1:3" x14ac:dyDescent="0.2">
      <c r="A11" s="25" t="s">
        <v>283</v>
      </c>
      <c r="B11" s="25" t="s">
        <v>280</v>
      </c>
    </row>
    <row r="13" spans="1:3" s="1" customFormat="1" ht="15.6" x14ac:dyDescent="0.3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6" x14ac:dyDescent="0.3">
      <c r="A251" s="1" t="s">
        <v>243</v>
      </c>
      <c r="B251" s="1" t="s">
        <v>279</v>
      </c>
      <c r="C251" s="1" t="s">
        <v>274</v>
      </c>
    </row>
    <row r="252" spans="1:3" x14ac:dyDescent="0.2">
      <c r="A252" t="s">
        <v>253</v>
      </c>
      <c r="B252" t="s">
        <v>262</v>
      </c>
      <c r="C252">
        <v>1</v>
      </c>
    </row>
    <row r="253" spans="1:3" x14ac:dyDescent="0.2">
      <c r="A253" t="s">
        <v>254</v>
      </c>
      <c r="B253" t="s">
        <v>263</v>
      </c>
      <c r="C253">
        <v>0.5</v>
      </c>
    </row>
    <row r="254" spans="1:3" x14ac:dyDescent="0.2">
      <c r="A254" t="s">
        <v>255</v>
      </c>
      <c r="B254" t="s">
        <v>262</v>
      </c>
      <c r="C254">
        <v>0.5</v>
      </c>
    </row>
    <row r="255" spans="1:3" x14ac:dyDescent="0.2">
      <c r="A255" t="s">
        <v>256</v>
      </c>
      <c r="B255" t="s">
        <v>262</v>
      </c>
      <c r="C255">
        <v>1</v>
      </c>
    </row>
    <row r="256" spans="1:3" x14ac:dyDescent="0.2">
      <c r="A256" t="s">
        <v>244</v>
      </c>
      <c r="B256" t="s">
        <v>262</v>
      </c>
      <c r="C256">
        <v>0.5</v>
      </c>
    </row>
    <row r="257" spans="1:3" x14ac:dyDescent="0.2">
      <c r="A257" t="s">
        <v>257</v>
      </c>
      <c r="B257" t="s">
        <v>262</v>
      </c>
      <c r="C257">
        <v>1</v>
      </c>
    </row>
    <row r="260" spans="1:3" s="1" customFormat="1" ht="15.6" x14ac:dyDescent="0.3">
      <c r="A260" s="1" t="s">
        <v>265</v>
      </c>
      <c r="B260" s="1" t="s">
        <v>274</v>
      </c>
    </row>
    <row r="261" spans="1:3" x14ac:dyDescent="0.2">
      <c r="A261" t="s">
        <v>266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275</v>
      </c>
      <c r="B263">
        <v>1</v>
      </c>
    </row>
    <row r="264" spans="1:3" x14ac:dyDescent="0.2">
      <c r="A264" t="s">
        <v>267</v>
      </c>
      <c r="B264">
        <v>1</v>
      </c>
    </row>
    <row r="266" spans="1:3" s="1" customFormat="1" ht="15.6" x14ac:dyDescent="0.3">
      <c r="A266" s="1" t="s">
        <v>268</v>
      </c>
    </row>
    <row r="267" spans="1:3" x14ac:dyDescent="0.2">
      <c r="A267" t="s">
        <v>272</v>
      </c>
      <c r="B267">
        <v>0.4</v>
      </c>
    </row>
    <row r="268" spans="1:3" x14ac:dyDescent="0.2">
      <c r="A268" t="s">
        <v>273</v>
      </c>
      <c r="B268">
        <v>0.6</v>
      </c>
    </row>
    <row r="270" spans="1:3" s="1" customFormat="1" ht="15.6" x14ac:dyDescent="0.3">
      <c r="A270" s="1" t="s">
        <v>278</v>
      </c>
    </row>
    <row r="271" spans="1:3" x14ac:dyDescent="0.2">
      <c r="A271" t="s">
        <v>271</v>
      </c>
    </row>
    <row r="272" spans="1:3" x14ac:dyDescent="0.2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E7" sqref="E7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255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6" x14ac:dyDescent="0.3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6" x14ac:dyDescent="0.3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 x14ac:dyDescent="0.2">
      <c r="A8" s="5" t="s">
        <v>17</v>
      </c>
      <c r="C8" s="13">
        <v>2</v>
      </c>
      <c r="D8" s="16">
        <v>3</v>
      </c>
      <c r="E8" s="13">
        <v>4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8" sqref="D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256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6" x14ac:dyDescent="0.3">
      <c r="A6" s="14" t="s">
        <v>78</v>
      </c>
      <c r="C6" s="5">
        <v>2</v>
      </c>
      <c r="D6" s="5">
        <v>3</v>
      </c>
      <c r="E6" s="5">
        <v>4</v>
      </c>
    </row>
    <row r="7" spans="1:5" ht="15.6" x14ac:dyDescent="0.3">
      <c r="A7" s="14" t="s">
        <v>48</v>
      </c>
      <c r="C7" s="13">
        <v>4</v>
      </c>
      <c r="D7" s="5">
        <v>6</v>
      </c>
      <c r="E7" s="13">
        <v>8</v>
      </c>
    </row>
    <row r="8" spans="1:5" x14ac:dyDescent="0.2">
      <c r="A8" s="5" t="s">
        <v>17</v>
      </c>
      <c r="C8" s="13">
        <v>1</v>
      </c>
      <c r="D8" s="16">
        <v>2</v>
      </c>
      <c r="E8" s="13">
        <v>3</v>
      </c>
    </row>
    <row r="10" spans="1:5" x14ac:dyDescent="0.2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45" zoomScaleNormal="145" workbookViewId="0">
      <selection activeCell="B1" sqref="B1:B1048576"/>
    </sheetView>
  </sheetViews>
  <sheetFormatPr baseColWidth="10" defaultColWidth="9" defaultRowHeight="12.6" x14ac:dyDescent="0.2"/>
  <cols>
    <col min="1" max="1" width="9" style="5"/>
    <col min="2" max="2" width="9" style="9"/>
    <col min="3" max="3" width="11.08984375" style="5" bestFit="1" customWidth="1"/>
    <col min="4" max="16384" width="9" style="5"/>
  </cols>
  <sheetData>
    <row r="1" spans="1:5" ht="15.6" x14ac:dyDescent="0.3">
      <c r="A1" s="6" t="s">
        <v>245</v>
      </c>
      <c r="B1" s="10" t="s">
        <v>253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6" x14ac:dyDescent="0.3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6" x14ac:dyDescent="0.3">
      <c r="A7" s="14" t="s">
        <v>48</v>
      </c>
      <c r="C7" s="13">
        <v>3</v>
      </c>
      <c r="D7" s="5">
        <v>4</v>
      </c>
      <c r="E7" s="13">
        <v>7</v>
      </c>
    </row>
    <row r="8" spans="1:5" x14ac:dyDescent="0.2">
      <c r="C8" s="13"/>
      <c r="D8" s="13"/>
      <c r="E8" s="13"/>
    </row>
    <row r="9" spans="1:5" x14ac:dyDescent="0.2">
      <c r="A9" s="27"/>
      <c r="B9" s="28" t="s">
        <v>259</v>
      </c>
      <c r="C9" s="29">
        <f>AVERAGE(C5:C8)</f>
        <v>2</v>
      </c>
      <c r="D9" s="29">
        <f>AVERAGE(D5:D8)</f>
        <v>3</v>
      </c>
      <c r="E9" s="29">
        <f>AVERAGE(E5:E8)</f>
        <v>5</v>
      </c>
    </row>
    <row r="10" spans="1:5" x14ac:dyDescent="0.2">
      <c r="A10" s="27"/>
      <c r="B10" s="28" t="s">
        <v>260</v>
      </c>
      <c r="C10" s="27">
        <f>STDEV(C5:C8)</f>
        <v>1</v>
      </c>
      <c r="D10" s="27">
        <f>STDEV(D5:D8)</f>
        <v>1</v>
      </c>
      <c r="E10" s="27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5" sqref="A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254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6" x14ac:dyDescent="0.3">
      <c r="A6" s="14" t="s">
        <v>78</v>
      </c>
      <c r="C6" s="5">
        <v>5</v>
      </c>
      <c r="D6" s="5">
        <v>6</v>
      </c>
      <c r="E6" s="5">
        <v>7</v>
      </c>
    </row>
    <row r="7" spans="1:5" ht="15.6" x14ac:dyDescent="0.3">
      <c r="A7" s="14" t="s">
        <v>48</v>
      </c>
      <c r="C7" s="13">
        <v>4</v>
      </c>
      <c r="D7" s="5">
        <v>4</v>
      </c>
      <c r="E7" s="13">
        <v>4</v>
      </c>
    </row>
    <row r="9" spans="1:5" x14ac:dyDescent="0.2">
      <c r="A9" s="27"/>
      <c r="B9" s="28" t="s">
        <v>259</v>
      </c>
      <c r="C9" s="29">
        <f>AVERAGE(C5:C7)</f>
        <v>5</v>
      </c>
      <c r="D9" s="29">
        <f>AVERAGE(D5:D7)</f>
        <v>6</v>
      </c>
      <c r="E9" s="29">
        <f>AVERAGE(E5:E7)</f>
        <v>7</v>
      </c>
    </row>
    <row r="10" spans="1:5" x14ac:dyDescent="0.2">
      <c r="A10" s="27"/>
      <c r="B10" s="28" t="s">
        <v>260</v>
      </c>
      <c r="C10" s="27">
        <f>STDEV(C5:C7)</f>
        <v>1</v>
      </c>
      <c r="D10" s="27">
        <f>STDEV(D5:D7)</f>
        <v>2</v>
      </c>
      <c r="E10" s="27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9" sqref="B9:E10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255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6" x14ac:dyDescent="0.3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6" x14ac:dyDescent="0.3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28" t="s">
        <v>259</v>
      </c>
      <c r="C9" s="29">
        <f>AVERAGE(C5:C7)</f>
        <v>4.666666666666667</v>
      </c>
      <c r="D9" s="29">
        <f>AVERAGE(D5:D7)</f>
        <v>6</v>
      </c>
      <c r="E9" s="29">
        <f>AVERAGE(E5:E7)</f>
        <v>6.5555555555555545</v>
      </c>
    </row>
    <row r="10" spans="1:5" x14ac:dyDescent="0.2">
      <c r="B10" s="28" t="s">
        <v>260</v>
      </c>
      <c r="C10" s="27">
        <f>STDEV(C5:C7)</f>
        <v>1.1547005383792526</v>
      </c>
      <c r="D10" s="27">
        <f>STDEV(D5:D7)</f>
        <v>1.7320508075688772</v>
      </c>
      <c r="E10" s="27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9" sqref="B9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256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6" x14ac:dyDescent="0.3">
      <c r="A6" s="14" t="s">
        <v>78</v>
      </c>
      <c r="C6" s="5">
        <v>2</v>
      </c>
      <c r="D6" s="5">
        <v>3</v>
      </c>
      <c r="E6" s="5">
        <v>4</v>
      </c>
    </row>
    <row r="7" spans="1:5" ht="15.6" x14ac:dyDescent="0.3">
      <c r="A7" s="14" t="s">
        <v>48</v>
      </c>
      <c r="C7" s="13">
        <v>4</v>
      </c>
      <c r="D7" s="5">
        <v>6</v>
      </c>
      <c r="E7" s="13">
        <v>8</v>
      </c>
    </row>
    <row r="9" spans="1:5" x14ac:dyDescent="0.2">
      <c r="A9" s="27"/>
      <c r="B9" s="28" t="s">
        <v>259</v>
      </c>
      <c r="C9" s="27">
        <f>AVERAGE(C5:C7)</f>
        <v>3.3333333333333335</v>
      </c>
      <c r="D9" s="27">
        <f>AVERAGE(D5:D7)</f>
        <v>5</v>
      </c>
      <c r="E9" s="27">
        <f>AVERAGE(E5:E7)</f>
        <v>6.666666666666667</v>
      </c>
    </row>
    <row r="10" spans="1:5" x14ac:dyDescent="0.2">
      <c r="A10" s="27"/>
      <c r="B10" s="28" t="s">
        <v>260</v>
      </c>
      <c r="C10" s="27">
        <f>STDEV(C5:C7)</f>
        <v>1.154700538379251</v>
      </c>
      <c r="D10" s="27">
        <f>STDEV(D5:D7)</f>
        <v>1.7320508075688772</v>
      </c>
      <c r="E10" s="27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7" sqref="A7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6</v>
      </c>
    </row>
    <row r="6" spans="1:3" ht="15.6" x14ac:dyDescent="0.3">
      <c r="A6" s="14" t="s">
        <v>78</v>
      </c>
      <c r="C6" s="5">
        <v>7</v>
      </c>
    </row>
    <row r="7" spans="1:3" ht="15.6" x14ac:dyDescent="0.3">
      <c r="A7" s="14" t="s">
        <v>48</v>
      </c>
      <c r="C7" s="13">
        <v>8</v>
      </c>
    </row>
    <row r="8" spans="1:3" x14ac:dyDescent="0.2">
      <c r="C8" s="13"/>
    </row>
    <row r="9" spans="1:3" x14ac:dyDescent="0.2">
      <c r="A9" s="27"/>
      <c r="B9" s="28" t="s">
        <v>261</v>
      </c>
      <c r="C9" s="27">
        <f>AVERAGE(C5:C8)</f>
        <v>7</v>
      </c>
    </row>
    <row r="10" spans="1:3" x14ac:dyDescent="0.2">
      <c r="A10" s="27"/>
      <c r="B10" s="28" t="s">
        <v>260</v>
      </c>
      <c r="C10" s="27">
        <f>STDEV(C5:C8)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B10" sqref="B10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7</v>
      </c>
    </row>
    <row r="6" spans="1:3" ht="15.6" x14ac:dyDescent="0.3">
      <c r="A6" s="14" t="s">
        <v>78</v>
      </c>
      <c r="C6" s="5">
        <v>3</v>
      </c>
    </row>
    <row r="7" spans="1:3" ht="15.6" x14ac:dyDescent="0.3">
      <c r="A7" s="14" t="s">
        <v>48</v>
      </c>
      <c r="C7" s="13">
        <v>4</v>
      </c>
    </row>
    <row r="8" spans="1:3" x14ac:dyDescent="0.2">
      <c r="C8" s="13"/>
    </row>
    <row r="9" spans="1:3" x14ac:dyDescent="0.2">
      <c r="A9" s="27"/>
      <c r="B9" s="28" t="s">
        <v>261</v>
      </c>
      <c r="C9" s="27">
        <f>AVERAGE(C5:C8)</f>
        <v>4.666666666666667</v>
      </c>
    </row>
    <row r="10" spans="1:3" x14ac:dyDescent="0.2">
      <c r="A10" s="27"/>
      <c r="B10" s="28" t="s">
        <v>260</v>
      </c>
      <c r="C10" s="27">
        <f>STDEV(C5:C8)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:E7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253</v>
      </c>
    </row>
    <row r="2" spans="1:5" ht="15.6" x14ac:dyDescent="0.3">
      <c r="A2" s="6" t="s">
        <v>246</v>
      </c>
      <c r="B2" s="9" t="s">
        <v>3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7.399999999999999" x14ac:dyDescent="0.3">
      <c r="A5" s="18" t="s">
        <v>204</v>
      </c>
      <c r="B5" s="8"/>
      <c r="C5" s="5">
        <f>('A-Ordered'!C$5-'A-Ordered'!C$9)/'A-Ordered'!C$10</f>
        <v>0</v>
      </c>
      <c r="D5" s="5">
        <f>('A-Ordered'!D$5-'A-Ordered'!D$9)/'A-Ordered'!D$10</f>
        <v>0</v>
      </c>
      <c r="E5" s="5">
        <f>('A-Ordered'!E$5-'A-Ordered'!E$9)/'A-Ordered'!E$10</f>
        <v>0</v>
      </c>
    </row>
    <row r="6" spans="1:5" ht="17.399999999999999" x14ac:dyDescent="0.3">
      <c r="A6" s="18" t="s">
        <v>78</v>
      </c>
      <c r="C6" s="5">
        <f>('A-Ordered'!C$6-'A-Ordered'!C$9)/'A-Ordered'!C$10</f>
        <v>-1</v>
      </c>
      <c r="D6" s="5">
        <f>('A-Ordered'!D$6-'A-Ordered'!D$9)/'A-Ordered'!D$10</f>
        <v>-1</v>
      </c>
      <c r="E6" s="5">
        <f>('A-Ordered'!E$6-'A-Ordered'!E$9)/'A-Ordered'!E$10</f>
        <v>-1</v>
      </c>
    </row>
    <row r="7" spans="1:5" ht="17.399999999999999" x14ac:dyDescent="0.3">
      <c r="A7" s="18" t="s">
        <v>48</v>
      </c>
      <c r="C7" s="5">
        <f>('A-Ordered'!C$7-'A-Ordered'!C$9)/'A-Ordered'!C$10</f>
        <v>1</v>
      </c>
      <c r="D7" s="5">
        <f>('A-Ordered'!D$7-'A-Ordered'!D$9)/'A-Ordered'!D$10</f>
        <v>1</v>
      </c>
      <c r="E7" s="5">
        <f>('A-Ordered'!E$7-'A-Ordered'!E$9)/'A-Ordered'!E$10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254</v>
      </c>
      <c r="C1" s="5" t="s">
        <v>264</v>
      </c>
    </row>
    <row r="2" spans="1:5" ht="15.6" x14ac:dyDescent="0.3">
      <c r="A2" s="6" t="s">
        <v>246</v>
      </c>
      <c r="B2" s="9" t="s">
        <v>3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7.399999999999999" x14ac:dyDescent="0.3">
      <c r="A5" s="18" t="s">
        <v>204</v>
      </c>
      <c r="B5" s="8"/>
      <c r="C5" s="5">
        <f>('B-Ordered'!C$9-'B-Ordered'!C$5)/'B-Ordered'!C$10</f>
        <v>-1</v>
      </c>
      <c r="D5" s="5">
        <f>('B-Ordered'!D$9-'B-Ordered'!D$5)/'B-Ordered'!D$10</f>
        <v>-1</v>
      </c>
      <c r="E5" s="5">
        <f>('B-Ordered'!E$9-'B-Ordered'!E$5)/'B-Ordered'!E$10</f>
        <v>-1</v>
      </c>
    </row>
    <row r="6" spans="1:5" ht="17.399999999999999" x14ac:dyDescent="0.3">
      <c r="A6" s="18" t="s">
        <v>78</v>
      </c>
      <c r="C6" s="5">
        <f>('B-Ordered'!C$9-'B-Ordered'!C$6)/'B-Ordered'!C$10</f>
        <v>0</v>
      </c>
      <c r="D6" s="5">
        <f>('B-Ordered'!D$9-'B-Ordered'!D$6)/'B-Ordered'!D$10</f>
        <v>0</v>
      </c>
      <c r="E6" s="5">
        <f>('B-Ordered'!E$9-'B-Ordered'!E$6)/'B-Ordered'!E$10</f>
        <v>0</v>
      </c>
    </row>
    <row r="7" spans="1:5" ht="17.399999999999999" x14ac:dyDescent="0.3">
      <c r="A7" s="18" t="s">
        <v>48</v>
      </c>
      <c r="C7" s="5">
        <f>('B-Ordered'!C$9-'B-Ordered'!C$7)/'B-Ordered'!C$10</f>
        <v>1</v>
      </c>
      <c r="D7" s="5">
        <f>('B-Ordered'!D$9-'B-Ordered'!D$7)/'B-Ordered'!D$10</f>
        <v>1</v>
      </c>
      <c r="E7" s="5">
        <f>('B-Ordered'!E$9-'B-Ordered'!E$7)/'B-Ordered'!E$10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A3" sqref="A3:E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253</v>
      </c>
    </row>
    <row r="2" spans="1:5" ht="15.6" x14ac:dyDescent="0.3">
      <c r="A2" s="6" t="s">
        <v>246</v>
      </c>
      <c r="B2" s="9" t="s">
        <v>0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6" x14ac:dyDescent="0.3">
      <c r="A6" s="11" t="s">
        <v>78</v>
      </c>
      <c r="C6" s="5">
        <v>1</v>
      </c>
      <c r="E6" s="5">
        <v>3</v>
      </c>
    </row>
    <row r="7" spans="1:5" ht="15.6" x14ac:dyDescent="0.3">
      <c r="A7" s="11" t="s">
        <v>48</v>
      </c>
      <c r="C7" s="13">
        <v>3</v>
      </c>
      <c r="D7" s="5">
        <v>5</v>
      </c>
      <c r="E7" s="13">
        <v>7</v>
      </c>
    </row>
    <row r="8" spans="1:5" x14ac:dyDescent="0.2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255</v>
      </c>
    </row>
    <row r="2" spans="1:5" ht="15.6" x14ac:dyDescent="0.3">
      <c r="A2" s="6" t="s">
        <v>246</v>
      </c>
      <c r="B2" s="9" t="s">
        <v>3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7.399999999999999" x14ac:dyDescent="0.3">
      <c r="A5" s="18" t="s">
        <v>204</v>
      </c>
      <c r="B5" s="8"/>
      <c r="C5" s="5">
        <f>('C-Ordered'!C$5-'C-Ordered'!C$9)/'C-Ordered'!C$10</f>
        <v>-0.57735026918962551</v>
      </c>
      <c r="D5" s="5">
        <f>('C-Ordered'!D$5-'C-Ordered'!D$9)/'C-Ordered'!D$10</f>
        <v>-0.57735026918962584</v>
      </c>
      <c r="E5" s="5">
        <f>('C-Ordered'!E$5-'C-Ordered'!E$9)/'C-Ordered'!E$10</f>
        <v>-0.92031569366888055</v>
      </c>
    </row>
    <row r="6" spans="1:5" ht="17.399999999999999" x14ac:dyDescent="0.3">
      <c r="A6" s="18" t="s">
        <v>78</v>
      </c>
      <c r="C6" s="5">
        <f>('C-Ordered'!C$6-'C-Ordered'!C$9)/'C-Ordered'!C$10</f>
        <v>-0.57735026918962551</v>
      </c>
      <c r="D6" s="5">
        <f>('C-Ordered'!D$6-'C-Ordered'!D$9)/'C-Ordered'!D$10</f>
        <v>-0.57735026918962584</v>
      </c>
      <c r="E6" s="5">
        <f>('C-Ordered'!E$6-'C-Ordered'!E$9)/'C-Ordered'!E$10</f>
        <v>-0.14379932713576235</v>
      </c>
    </row>
    <row r="7" spans="1:5" ht="17.399999999999999" x14ac:dyDescent="0.3">
      <c r="A7" s="18" t="s">
        <v>48</v>
      </c>
      <c r="C7" s="5">
        <f>('C-Ordered'!C$7-'C-Ordered'!C$9)/'C-Ordered'!C$10</f>
        <v>1.1547005383792501</v>
      </c>
      <c r="D7" s="5">
        <f>('C-Ordered'!D$7-'C-Ordered'!D$9)/'C-Ordered'!D$10</f>
        <v>1.1547005383792517</v>
      </c>
      <c r="E7" s="5">
        <f>('C-Ordered'!E$7-'C-Ordered'!E$9)/'C-Ordered'!E$10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256</v>
      </c>
    </row>
    <row r="2" spans="1:5" ht="15.6" x14ac:dyDescent="0.3">
      <c r="A2" s="6" t="s">
        <v>246</v>
      </c>
      <c r="B2" s="9" t="s">
        <v>3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7.399999999999999" x14ac:dyDescent="0.3">
      <c r="A5" s="18" t="s">
        <v>204</v>
      </c>
      <c r="B5" s="8"/>
      <c r="C5" s="5">
        <f>('D-Ordered'!C$5-'D-Ordered'!C$9)/'D-Ordered'!C$10</f>
        <v>0.57735026918962584</v>
      </c>
      <c r="D5" s="5">
        <f>('D-Ordered'!D$5-'D-Ordered'!D$9)/'D-Ordered'!D$10</f>
        <v>0.57735026918962584</v>
      </c>
      <c r="E5" s="5">
        <f>('D-Ordered'!E$5-'D-Ordered'!E$9)/'D-Ordered'!E$10</f>
        <v>0.57735026918962584</v>
      </c>
    </row>
    <row r="6" spans="1:5" ht="17.399999999999999" x14ac:dyDescent="0.3">
      <c r="A6" s="18" t="s">
        <v>78</v>
      </c>
      <c r="C6" s="5">
        <f>('D-Ordered'!C$6-'D-Ordered'!C$9)/'D-Ordered'!C$10</f>
        <v>-1.1547005383792521</v>
      </c>
      <c r="D6" s="5">
        <f>('D-Ordered'!D$6-'D-Ordered'!D$9)/'D-Ordered'!D$10</f>
        <v>-1.1547005383792517</v>
      </c>
      <c r="E6" s="5">
        <f>('D-Ordered'!E$6-'D-Ordered'!E$9)/'D-Ordered'!E$10</f>
        <v>-1.1547005383792521</v>
      </c>
    </row>
    <row r="7" spans="1:5" ht="17.399999999999999" x14ac:dyDescent="0.3">
      <c r="A7" s="18" t="s">
        <v>48</v>
      </c>
      <c r="C7" s="5">
        <f>('D-Ordered'!C$7-'D-Ordered'!C$9)/'D-Ordered'!C$10</f>
        <v>0.57735026918962584</v>
      </c>
      <c r="D7" s="5">
        <f>('D-Ordered'!D$7-'D-Ordered'!D$9)/'D-Ordered'!D$10</f>
        <v>0.57735026918962584</v>
      </c>
      <c r="E7" s="5">
        <f>('D-Ordered'!E$7-'D-Ordered'!E$9)/'D-Ordered'!E$10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5" sqref="C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3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f>('Q1-Sorted'!C$5-'Q1-Sorted'!C$9)/'Q1-Sorted'!C$10</f>
        <v>-1</v>
      </c>
    </row>
    <row r="6" spans="1:3" ht="15.6" x14ac:dyDescent="0.3">
      <c r="A6" s="14" t="s">
        <v>78</v>
      </c>
      <c r="C6" s="5">
        <f>('Q1-Sorted'!C$6-'Q1-Sorted'!C$9)/'Q1-Sorted'!C$10</f>
        <v>0</v>
      </c>
    </row>
    <row r="7" spans="1:3" ht="15.6" x14ac:dyDescent="0.3">
      <c r="A7" s="14" t="s">
        <v>48</v>
      </c>
      <c r="C7" s="5">
        <f>('Q1-Sorted'!C$7-'Q1-Sorted'!C$9)/'Q1-Sorted'!C$10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3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f>('Q2-Sorted'!C$5-'Q2-Sorted'!C$9)/'Q2-Sorted'!C$10</f>
        <v>1.1208970766356094</v>
      </c>
    </row>
    <row r="6" spans="1:3" ht="15.6" x14ac:dyDescent="0.3">
      <c r="A6" s="14" t="s">
        <v>78</v>
      </c>
      <c r="C6" s="5">
        <f>('Q2-Sorted'!C$6-'Q2-Sorted'!C$9)/'Q2-Sorted'!C$10</f>
        <v>-0.80064076902543546</v>
      </c>
    </row>
    <row r="7" spans="1:3" ht="15.6" x14ac:dyDescent="0.3">
      <c r="A7" s="14" t="s">
        <v>48</v>
      </c>
      <c r="C7" s="5">
        <f>('Q2-Sorted'!C$7-'Q2-Sorted'!C$9)/'Q2-Sorted'!C$10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6" x14ac:dyDescent="0.3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 x14ac:dyDescent="0.2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 x14ac:dyDescent="0.2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baseColWidth="10" defaultRowHeight="12.6" x14ac:dyDescent="0.2"/>
  <sheetData>
    <row r="1" spans="1:5" ht="15.6" x14ac:dyDescent="0.3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x14ac:dyDescent="0.2">
      <c r="A2" t="s">
        <v>204</v>
      </c>
      <c r="B2" s="21">
        <f>AVERAGE('Indicators-Weighted'!B$3:'Indicators-Weighted'!C$3)</f>
        <v>5.75</v>
      </c>
      <c r="C2" s="21">
        <f>AVERAGE('Indicators-Weighted'!D3)</f>
        <v>9.1208970766356092</v>
      </c>
      <c r="D2" s="21">
        <f>AVERAGE('Indicators-Weighted'!E3)</f>
        <v>3.5398421531655595</v>
      </c>
      <c r="E2" s="21">
        <f>AVERAGE('Indicators-Weighted'!G3:'Indicators-Weighted'!F3)</f>
        <v>6.0386751345948131</v>
      </c>
    </row>
    <row r="3" spans="1:5" x14ac:dyDescent="0.2">
      <c r="A3" t="s">
        <v>78</v>
      </c>
      <c r="B3" s="21">
        <f>AVERAGE('Indicators-Weighted'!B$4:'Indicators-Weighted'!C$4)</f>
        <v>5.5</v>
      </c>
      <c r="C3" s="21">
        <f>AVERAGE('Indicators-Weighted'!D4)</f>
        <v>7.1993592309745642</v>
      </c>
      <c r="D3" s="21">
        <f>AVERAGE('Indicators-Weighted'!E4)</f>
        <v>3.9281003364321188</v>
      </c>
      <c r="E3" s="21">
        <f>AVERAGE('Indicators-Weighted'!G4:'Indicators-Weighted'!F4)</f>
        <v>5.4226497308103738</v>
      </c>
    </row>
    <row r="4" spans="1:5" x14ac:dyDescent="0.2">
      <c r="A4" t="s">
        <v>48</v>
      </c>
      <c r="B4" s="21">
        <f>AVERAGE('Indicators-Weighted'!B$5:'Indicators-Weighted'!C$5)</f>
        <v>6.75</v>
      </c>
      <c r="C4" s="21">
        <f>AVERAGE('Indicators-Weighted'!D5)</f>
        <v>7.6797436923898257</v>
      </c>
      <c r="D4" s="21">
        <f>AVERAGE('Indicators-Weighted'!E5)</f>
        <v>4.5320575104023222</v>
      </c>
      <c r="E4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2.6" x14ac:dyDescent="0.2"/>
  <sheetData>
    <row r="1" spans="1:3" ht="15.6" x14ac:dyDescent="0.3">
      <c r="A1" s="6" t="s">
        <v>268</v>
      </c>
      <c r="B1" t="s">
        <v>272</v>
      </c>
      <c r="C1" t="s">
        <v>273</v>
      </c>
    </row>
    <row r="2" spans="1:3" x14ac:dyDescent="0.2">
      <c r="A2" t="s">
        <v>204</v>
      </c>
      <c r="B2" s="21">
        <f>AVERAGE('Clusters-Grouped'!B2:'Clusters-Grouped'!C2)</f>
        <v>7.4354485383178046</v>
      </c>
      <c r="C2" s="21">
        <f>AVERAGE('Clusters-Grouped'!D2:'Clusters-Grouped'!E2)</f>
        <v>4.7892586438801867</v>
      </c>
    </row>
    <row r="3" spans="1:3" x14ac:dyDescent="0.2">
      <c r="A3" t="s">
        <v>78</v>
      </c>
      <c r="B3" s="21">
        <f>AVERAGE('Clusters-Grouped'!B3:'Clusters-Grouped'!C3)</f>
        <v>6.3496796154872825</v>
      </c>
      <c r="C3" s="21">
        <f>AVERAGE('Clusters-Grouped'!D3:'Clusters-Grouped'!E3)</f>
        <v>4.6753750336212461</v>
      </c>
    </row>
    <row r="4" spans="1:3" x14ac:dyDescent="0.2">
      <c r="A4" t="s">
        <v>48</v>
      </c>
      <c r="B4" s="21">
        <f>AVERAGE('Clusters-Grouped'!B4:'Clusters-Grouped'!C4)</f>
        <v>7.2148718461949128</v>
      </c>
      <c r="C4" s="21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B4" sqref="B4"/>
    </sheetView>
  </sheetViews>
  <sheetFormatPr baseColWidth="10" defaultRowHeight="12.6" x14ac:dyDescent="0.2"/>
  <sheetData>
    <row r="1" spans="1:2" ht="15.6" x14ac:dyDescent="0.3">
      <c r="A1" s="6" t="s">
        <v>276</v>
      </c>
      <c r="B1" t="s">
        <v>277</v>
      </c>
    </row>
    <row r="2" spans="1:2" x14ac:dyDescent="0.2">
      <c r="A2" t="s">
        <v>204</v>
      </c>
      <c r="B2">
        <f>'Subindex-Grouped'!B2*Metadata!B267+'Subindex-Grouped'!C2*Metadata!B268</f>
        <v>5.8477346016552341</v>
      </c>
    </row>
    <row r="3" spans="1:2" x14ac:dyDescent="0.2">
      <c r="A3" t="s">
        <v>78</v>
      </c>
      <c r="B3">
        <f>'Subindex-Grouped'!B3*Metadata!B267+'Subindex-Grouped'!C3*Metadata!B268</f>
        <v>5.3450968663676601</v>
      </c>
    </row>
    <row r="4" spans="1:2" x14ac:dyDescent="0.2">
      <c r="A4" t="s">
        <v>48</v>
      </c>
      <c r="B4">
        <f>'Subindex-Grouped'!B4*Metadata!B267+'Subindex-Grouped'!C4*Metadata!B268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C8" sqref="C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254</v>
      </c>
    </row>
    <row r="2" spans="1:5" ht="15.6" x14ac:dyDescent="0.3">
      <c r="A2" s="6" t="s">
        <v>246</v>
      </c>
      <c r="B2" s="9" t="s">
        <v>0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6" x14ac:dyDescent="0.3">
      <c r="A6" s="14" t="s">
        <v>78</v>
      </c>
      <c r="C6" s="5">
        <v>5</v>
      </c>
      <c r="D6" s="5">
        <v>6</v>
      </c>
      <c r="E6" s="5">
        <v>7</v>
      </c>
    </row>
    <row r="7" spans="1:5" ht="15.6" x14ac:dyDescent="0.3">
      <c r="A7" s="14" t="s">
        <v>48</v>
      </c>
      <c r="C7" s="13">
        <v>4</v>
      </c>
      <c r="D7" s="5">
        <v>4</v>
      </c>
      <c r="E7" s="13">
        <v>4</v>
      </c>
    </row>
    <row r="8" spans="1:5" x14ac:dyDescent="0.2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B3" sqref="B3"/>
    </sheetView>
  </sheetViews>
  <sheetFormatPr baseColWidth="10" defaultRowHeight="12.6" x14ac:dyDescent="0.2"/>
  <sheetData>
    <row r="1" spans="1:8" ht="12.75" x14ac:dyDescent="0.2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 ht="12.75" x14ac:dyDescent="0.2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 ht="13.2" x14ac:dyDescent="0.25">
      <c r="A3" s="25" t="s">
        <v>204</v>
      </c>
      <c r="B3" s="22">
        <f>RANK('Clusters-Grouped'!B2,'Clusters-Grouped'!B$2:B$4)</f>
        <v>2</v>
      </c>
      <c r="C3" s="22">
        <f>RANK('Clusters-Grouped'!C2,'Clusters-Grouped'!C$2:C$4)</f>
        <v>1</v>
      </c>
      <c r="D3" s="22">
        <f>RANK('Subindex-Grouped'!B2,'Subindex-Grouped'!B$2:B$4)</f>
        <v>1</v>
      </c>
      <c r="E3" s="22">
        <f>RANK('Clusters-Grouped'!D2,'Clusters-Grouped'!D$2:D$4)</f>
        <v>3</v>
      </c>
      <c r="F3" s="22">
        <f>RANK('Clusters-Grouped'!E2,'Clusters-Grouped'!E$2:E$4)</f>
        <v>2</v>
      </c>
      <c r="G3" s="22">
        <f>RANK('Subindex-Grouped'!C2,'Subindex-Grouped'!C$2:C$4)</f>
        <v>2</v>
      </c>
      <c r="H3" s="24">
        <f>RANK(Composite!B2,Composite!B$2:B$4)</f>
        <v>2</v>
      </c>
    </row>
    <row r="4" spans="1:8" ht="13.2" x14ac:dyDescent="0.25">
      <c r="A4" t="s">
        <v>78</v>
      </c>
      <c r="B4" s="22">
        <f>RANK('Clusters-Grouped'!B3,'Clusters-Grouped'!B$2:B$4)</f>
        <v>3</v>
      </c>
      <c r="C4" s="22">
        <f>RANK('Clusters-Grouped'!C3,'Clusters-Grouped'!C$2:C$4)</f>
        <v>3</v>
      </c>
      <c r="D4" s="22">
        <f>RANK('Subindex-Grouped'!B3,'Subindex-Grouped'!B$2:B$4)</f>
        <v>3</v>
      </c>
      <c r="E4" s="22">
        <f>RANK('Clusters-Grouped'!D3,'Clusters-Grouped'!D$2:D$4)</f>
        <v>2</v>
      </c>
      <c r="F4" s="22">
        <f>RANK('Clusters-Grouped'!E3,'Clusters-Grouped'!E$2:E$4)</f>
        <v>3</v>
      </c>
      <c r="G4" s="22">
        <f>RANK('Subindex-Grouped'!C3,'Subindex-Grouped'!C$2:C$4)</f>
        <v>3</v>
      </c>
      <c r="H4" s="24">
        <f>RANK(Composite!B3,Composite!B$2:B$4)</f>
        <v>3</v>
      </c>
    </row>
    <row r="5" spans="1:8" ht="13.2" x14ac:dyDescent="0.25">
      <c r="A5" t="s">
        <v>48</v>
      </c>
      <c r="B5" s="22">
        <f>RANK('Clusters-Grouped'!B4,'Clusters-Grouped'!B$2:B$4)</f>
        <v>1</v>
      </c>
      <c r="C5" s="22">
        <f>RANK('Clusters-Grouped'!C4,'Clusters-Grouped'!C$2:C$4)</f>
        <v>2</v>
      </c>
      <c r="D5" s="22">
        <f>RANK('Subindex-Grouped'!B4,'Subindex-Grouped'!B$2:B$4)</f>
        <v>2</v>
      </c>
      <c r="E5" s="22">
        <f>RANK('Clusters-Grouped'!D4,'Clusters-Grouped'!D$2:D$4)</f>
        <v>1</v>
      </c>
      <c r="F5" s="22">
        <f>RANK('Clusters-Grouped'!E4,'Clusters-Grouped'!E$2:E$4)</f>
        <v>1</v>
      </c>
      <c r="G5" s="22">
        <f>RANK('Subindex-Grouped'!C4,'Subindex-Grouped'!C$2:C$4)</f>
        <v>1</v>
      </c>
      <c r="H5" s="24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baseColWidth="10" defaultRowHeight="12.6" x14ac:dyDescent="0.2"/>
  <sheetData>
    <row r="1" spans="1:3" x14ac:dyDescent="0.2">
      <c r="B1" t="s">
        <v>244</v>
      </c>
      <c r="C1" t="s">
        <v>257</v>
      </c>
    </row>
    <row r="2" spans="1:3" x14ac:dyDescent="0.2">
      <c r="A2" s="12" t="s">
        <v>204</v>
      </c>
      <c r="B2" s="5">
        <v>6</v>
      </c>
      <c r="C2" s="5">
        <v>7</v>
      </c>
    </row>
    <row r="3" spans="1:3" ht="15.6" x14ac:dyDescent="0.3">
      <c r="A3" s="14" t="s">
        <v>78</v>
      </c>
      <c r="B3" s="5">
        <v>7</v>
      </c>
      <c r="C3" s="5">
        <v>3</v>
      </c>
    </row>
    <row r="4" spans="1:3" ht="15.6" x14ac:dyDescent="0.3">
      <c r="A4" s="14" t="s">
        <v>48</v>
      </c>
      <c r="B4" s="13">
        <v>8</v>
      </c>
      <c r="C4" s="13">
        <v>4</v>
      </c>
    </row>
    <row r="5" spans="1:3" x14ac:dyDescent="0.2">
      <c r="A5" s="5" t="s">
        <v>17</v>
      </c>
      <c r="B5" s="13">
        <v>3</v>
      </c>
      <c r="C5" s="13">
        <v>2</v>
      </c>
    </row>
  </sheetData>
  <dataValidations count="1">
    <dataValidation type="list" allowBlank="1" showInputMessage="1" showErrorMessage="1" sqref="A2:A5">
      <formula1>countries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E5" sqref="E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255</v>
      </c>
    </row>
    <row r="2" spans="1:5" ht="15.6" x14ac:dyDescent="0.3">
      <c r="A2" s="6" t="s">
        <v>246</v>
      </c>
      <c r="B2" s="9" t="s">
        <v>0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6" x14ac:dyDescent="0.3">
      <c r="A6" s="14" t="s">
        <v>78</v>
      </c>
      <c r="C6" s="5">
        <v>4</v>
      </c>
      <c r="D6" s="5" t="s">
        <v>258</v>
      </c>
      <c r="E6" s="5">
        <v>6</v>
      </c>
    </row>
    <row r="7" spans="1:5" ht="15.6" x14ac:dyDescent="0.3">
      <c r="A7" s="14" t="s">
        <v>48</v>
      </c>
      <c r="C7" s="13">
        <v>6</v>
      </c>
      <c r="D7" s="5">
        <v>8</v>
      </c>
      <c r="E7" s="13"/>
    </row>
    <row r="8" spans="1:5" x14ac:dyDescent="0.2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5" sqref="A5:C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6</v>
      </c>
    </row>
    <row r="6" spans="1:3" ht="15.6" x14ac:dyDescent="0.3">
      <c r="A6" s="14" t="s">
        <v>78</v>
      </c>
      <c r="C6" s="5">
        <v>7</v>
      </c>
    </row>
    <row r="7" spans="1:3" ht="15.6" x14ac:dyDescent="0.3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C5" sqref="C5:C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7</v>
      </c>
    </row>
    <row r="6" spans="1:3" ht="15.6" x14ac:dyDescent="0.3">
      <c r="A6" s="14" t="s">
        <v>78</v>
      </c>
      <c r="C6" s="5">
        <v>3</v>
      </c>
    </row>
    <row r="7" spans="1:3" ht="15.6" x14ac:dyDescent="0.3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F8" sqref="F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256</v>
      </c>
    </row>
    <row r="2" spans="1:5" ht="15.6" x14ac:dyDescent="0.3">
      <c r="A2" s="6" t="s">
        <v>246</v>
      </c>
      <c r="B2" s="9" t="s">
        <v>0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6" x14ac:dyDescent="0.3">
      <c r="A6" s="14" t="s">
        <v>78</v>
      </c>
      <c r="C6" s="5">
        <v>2</v>
      </c>
      <c r="D6" s="5">
        <v>3</v>
      </c>
      <c r="E6" s="5">
        <v>4</v>
      </c>
    </row>
    <row r="7" spans="1:5" ht="15.6" x14ac:dyDescent="0.3">
      <c r="A7" s="14" t="s">
        <v>48</v>
      </c>
      <c r="C7" s="13">
        <v>4</v>
      </c>
      <c r="D7" s="5">
        <v>6</v>
      </c>
      <c r="E7" s="13">
        <v>8</v>
      </c>
    </row>
    <row r="8" spans="1:5" x14ac:dyDescent="0.2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D8" sqref="D8"/>
    </sheetView>
  </sheetViews>
  <sheetFormatPr baseColWidth="10" defaultColWidth="9" defaultRowHeight="12.6" x14ac:dyDescent="0.2"/>
  <cols>
    <col min="1" max="1" width="9" style="5"/>
    <col min="2" max="2" width="9" style="9"/>
    <col min="3" max="3" width="11.08984375" style="5" bestFit="1" customWidth="1"/>
    <col min="4" max="16384" width="9" style="5"/>
  </cols>
  <sheetData>
    <row r="1" spans="1:5" ht="15.6" x14ac:dyDescent="0.3">
      <c r="A1" s="6" t="s">
        <v>245</v>
      </c>
      <c r="B1" s="10" t="s">
        <v>253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6" x14ac:dyDescent="0.3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6" x14ac:dyDescent="0.3">
      <c r="A7" s="14" t="s">
        <v>48</v>
      </c>
      <c r="C7" s="13">
        <v>3</v>
      </c>
      <c r="D7" s="5">
        <v>4</v>
      </c>
      <c r="E7" s="13">
        <v>7</v>
      </c>
    </row>
    <row r="8" spans="1:5" x14ac:dyDescent="0.2">
      <c r="A8" s="5" t="s">
        <v>17</v>
      </c>
      <c r="C8" s="13">
        <v>1</v>
      </c>
      <c r="D8" s="16">
        <v>1</v>
      </c>
      <c r="E8" s="13">
        <v>1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D8" sqref="D8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5" ht="15.6" x14ac:dyDescent="0.3">
      <c r="A1" s="6" t="s">
        <v>245</v>
      </c>
      <c r="B1" s="10" t="s">
        <v>254</v>
      </c>
    </row>
    <row r="2" spans="1:5" ht="15.6" x14ac:dyDescent="0.3">
      <c r="A2" s="6" t="s">
        <v>246</v>
      </c>
      <c r="B2" s="9" t="s">
        <v>284</v>
      </c>
    </row>
    <row r="3" spans="1:5" s="6" customFormat="1" ht="15.6" x14ac:dyDescent="0.3">
      <c r="B3" s="7" t="s">
        <v>251</v>
      </c>
      <c r="C3" s="6">
        <v>2009</v>
      </c>
      <c r="D3" s="6">
        <v>2010</v>
      </c>
      <c r="E3" s="6">
        <v>2011</v>
      </c>
    </row>
    <row r="4" spans="1:5" ht="15.6" x14ac:dyDescent="0.3">
      <c r="A4" s="6" t="s">
        <v>247</v>
      </c>
      <c r="B4" s="7" t="s">
        <v>252</v>
      </c>
    </row>
    <row r="5" spans="1:5" ht="15.6" x14ac:dyDescent="0.3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6" x14ac:dyDescent="0.3">
      <c r="A6" s="14" t="s">
        <v>78</v>
      </c>
      <c r="C6" s="5">
        <v>5</v>
      </c>
      <c r="D6" s="5">
        <v>6</v>
      </c>
      <c r="E6" s="5">
        <v>7</v>
      </c>
    </row>
    <row r="7" spans="1:5" ht="15.6" x14ac:dyDescent="0.3">
      <c r="A7" s="14" t="s">
        <v>48</v>
      </c>
      <c r="C7" s="13">
        <v>4</v>
      </c>
      <c r="D7" s="5">
        <v>4</v>
      </c>
      <c r="E7" s="13">
        <v>4</v>
      </c>
    </row>
    <row r="8" spans="1:5" x14ac:dyDescent="0.2">
      <c r="A8" s="5" t="s">
        <v>17</v>
      </c>
      <c r="C8" s="13">
        <v>2</v>
      </c>
      <c r="D8" s="16">
        <v>3</v>
      </c>
      <c r="E8" s="13">
        <v>4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Q1-Sorted</vt:lpstr>
      <vt:lpstr>Q2-Sorted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2013-10-07T11:31:06Z</dcterms:modified>
</cp:coreProperties>
</file>