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ples" sheetId="1" r:id="rId4"/>
    <sheet state="visible" name="nodes" sheetId="2" r:id="rId5"/>
    <sheet state="visible" name="datasets" sheetId="3" r:id="rId6"/>
  </sheets>
  <definedNames/>
  <calcPr/>
</workbook>
</file>

<file path=xl/sharedStrings.xml><?xml version="1.0" encoding="utf-8"?>
<sst xmlns="http://schemas.openxmlformats.org/spreadsheetml/2006/main" count="185" uniqueCount="35">
  <si>
    <t>Tabular</t>
  </si>
  <si>
    <t>10 Triples</t>
  </si>
  <si>
    <t>100  Triples</t>
  </si>
  <si>
    <t>1000  Triples</t>
  </si>
  <si>
    <t>10000  Triples</t>
  </si>
  <si>
    <t>100000 Triples</t>
  </si>
  <si>
    <t>1000000 Triples</t>
  </si>
  <si>
    <t>matrix</t>
  </si>
  <si>
    <t>first_term</t>
  </si>
  <si>
    <t>second_term</t>
  </si>
  <si>
    <t>third_term</t>
  </si>
  <si>
    <t>tabular</t>
  </si>
  <si>
    <t>Mean</t>
  </si>
  <si>
    <t>STD</t>
  </si>
  <si>
    <t>Mean (ms)</t>
  </si>
  <si>
    <t>STD (ms)</t>
  </si>
  <si>
    <t>Matrix</t>
  </si>
  <si>
    <t xml:space="preserve"> </t>
  </si>
  <si>
    <t>HDT</t>
  </si>
  <si>
    <t>10 Nodes</t>
  </si>
  <si>
    <t>100  Nodes</t>
  </si>
  <si>
    <t>1000  Nodes</t>
  </si>
  <si>
    <t>10000  Nodes</t>
  </si>
  <si>
    <t>100000 Nodes</t>
  </si>
  <si>
    <t>dataset</t>
  </si>
  <si>
    <t>n10-p10-t1000000</t>
  </si>
  <si>
    <t>n100-p10-t1000000</t>
  </si>
  <si>
    <t>n1000-p10-t1000000</t>
  </si>
  <si>
    <t>n10000-p10-t10</t>
  </si>
  <si>
    <t>n10000-p10-t100</t>
  </si>
  <si>
    <t>n10000-p10-t1000</t>
  </si>
  <si>
    <t>n10000-p10-t10000</t>
  </si>
  <si>
    <t>n10000-p10-t100000</t>
  </si>
  <si>
    <t>n10000-p10-t1000000</t>
  </si>
  <si>
    <t>n100000-p10-t1000000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</si>
</sst>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4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25"/>
    <col customWidth="1" min="3" max="3" width="10.63"/>
    <col customWidth="1" min="4" max="4" width="8.5"/>
    <col customWidth="1" min="5" max="5" width="9.63"/>
    <col customWidth="1" min="6" max="6" width="10.63"/>
    <col customWidth="1" min="7" max="7" width="8.5"/>
    <col customWidth="1" min="8" max="9" width="10.63"/>
    <col customWidth="1" min="10" max="10" width="8.5"/>
    <col customWidth="1" min="11" max="11" width="11.5"/>
    <col customWidth="1" min="12" max="12" width="10.63"/>
    <col customWidth="1" min="13" max="13" width="8.5"/>
    <col customWidth="1" min="14" max="14" width="12.0"/>
    <col customWidth="1" min="15" max="15" width="10.63"/>
    <col customWidth="1" min="16" max="16" width="8.5"/>
    <col customWidth="1" min="17" max="17" width="12.88"/>
    <col customWidth="1" min="18" max="18" width="10.63"/>
    <col customWidth="1" min="19" max="19" width="8.5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B2" s="1" t="s">
        <v>1</v>
      </c>
      <c r="C2" s="2"/>
      <c r="D2" s="3"/>
      <c r="E2" s="1" t="s">
        <v>2</v>
      </c>
      <c r="F2" s="2"/>
      <c r="G2" s="3"/>
      <c r="H2" s="1" t="s">
        <v>3</v>
      </c>
      <c r="I2" s="2"/>
      <c r="J2" s="3"/>
      <c r="K2" s="1" t="s">
        <v>4</v>
      </c>
      <c r="L2" s="2"/>
      <c r="M2" s="3"/>
      <c r="N2" s="4" t="s">
        <v>5</v>
      </c>
      <c r="O2" s="2"/>
      <c r="P2" s="3"/>
      <c r="Q2" s="4" t="s">
        <v>6</v>
      </c>
      <c r="R2" s="2"/>
      <c r="S2" s="3"/>
      <c r="U2" s="5">
        <f> 4.8 * 1000</f>
        <v>4800</v>
      </c>
      <c r="V2" s="5">
        <v>1000000.0</v>
      </c>
      <c r="W2" s="6" t="s">
        <v>7</v>
      </c>
    </row>
    <row r="3">
      <c r="B3" s="7" t="s">
        <v>8</v>
      </c>
      <c r="C3" s="7" t="s">
        <v>9</v>
      </c>
      <c r="D3" s="7" t="s">
        <v>10</v>
      </c>
      <c r="E3" s="7" t="s">
        <v>8</v>
      </c>
      <c r="F3" s="7" t="s">
        <v>9</v>
      </c>
      <c r="G3" s="7" t="s">
        <v>10</v>
      </c>
      <c r="H3" s="7" t="s">
        <v>8</v>
      </c>
      <c r="I3" s="7" t="s">
        <v>9</v>
      </c>
      <c r="J3" s="7" t="s">
        <v>10</v>
      </c>
      <c r="K3" s="7" t="s">
        <v>8</v>
      </c>
      <c r="L3" s="7" t="s">
        <v>9</v>
      </c>
      <c r="M3" s="7" t="s">
        <v>10</v>
      </c>
      <c r="N3" s="7" t="s">
        <v>8</v>
      </c>
      <c r="O3" s="7" t="s">
        <v>9</v>
      </c>
      <c r="P3" s="7" t="s">
        <v>10</v>
      </c>
      <c r="Q3" s="7" t="s">
        <v>8</v>
      </c>
      <c r="R3" s="7" t="s">
        <v>9</v>
      </c>
      <c r="S3" s="7" t="s">
        <v>10</v>
      </c>
      <c r="U3" s="5">
        <f> 52 * 1000</f>
        <v>52000</v>
      </c>
      <c r="V3" s="5">
        <v>1000000.0</v>
      </c>
      <c r="W3" s="5" t="s">
        <v>11</v>
      </c>
    </row>
    <row r="4">
      <c r="B4" s="8">
        <v>669244.0</v>
      </c>
      <c r="C4" s="8">
        <v>671024.0</v>
      </c>
      <c r="D4" s="8">
        <v>263588.0</v>
      </c>
      <c r="E4" s="8">
        <v>798057.0</v>
      </c>
      <c r="F4" s="8">
        <v>1019190.0</v>
      </c>
      <c r="G4" s="8">
        <v>19308.0</v>
      </c>
      <c r="H4" s="8">
        <v>1108476.0</v>
      </c>
      <c r="I4" s="8">
        <v>1506112.0</v>
      </c>
      <c r="J4" s="8">
        <v>20457.0</v>
      </c>
      <c r="K4" s="8">
        <v>1260241.0</v>
      </c>
      <c r="L4" s="8">
        <v>1.3863778E7</v>
      </c>
      <c r="M4" s="8">
        <v>197783.0</v>
      </c>
      <c r="N4" s="8">
        <v>1273390.0</v>
      </c>
      <c r="O4" s="8">
        <v>1.15725455E8</v>
      </c>
      <c r="P4" s="8">
        <v>409441.0</v>
      </c>
      <c r="Q4" s="8">
        <v>1211716.0</v>
      </c>
      <c r="R4" s="8">
        <v>1.155788727E9</v>
      </c>
      <c r="S4" s="8">
        <v>2405523.0</v>
      </c>
      <c r="U4" s="5">
        <f> 2.2 * 1000</f>
        <v>2200</v>
      </c>
      <c r="V4" s="5">
        <v>100000.0</v>
      </c>
      <c r="W4" s="6" t="s">
        <v>7</v>
      </c>
    </row>
    <row r="5">
      <c r="B5" s="8">
        <v>659000.0</v>
      </c>
      <c r="C5" s="8">
        <v>560511.0</v>
      </c>
      <c r="D5" s="8">
        <v>367232.0</v>
      </c>
      <c r="E5" s="8">
        <v>864416.0</v>
      </c>
      <c r="F5" s="8">
        <v>806590.0</v>
      </c>
      <c r="G5" s="8">
        <v>11981.0</v>
      </c>
      <c r="H5" s="8">
        <v>1180682.0</v>
      </c>
      <c r="I5" s="8">
        <v>1204979.0</v>
      </c>
      <c r="J5" s="8">
        <v>23747.0</v>
      </c>
      <c r="K5" s="8">
        <v>1194550.0</v>
      </c>
      <c r="L5" s="8">
        <v>1.3265394E7</v>
      </c>
      <c r="M5" s="8">
        <v>193981.0</v>
      </c>
      <c r="N5" s="8">
        <v>1107320.0</v>
      </c>
      <c r="O5" s="8">
        <v>1.19440966E8</v>
      </c>
      <c r="P5" s="8">
        <v>338665.0</v>
      </c>
      <c r="Q5" s="8">
        <v>1211499.0</v>
      </c>
      <c r="R5" s="8">
        <v>1.154674545E9</v>
      </c>
      <c r="S5" s="8">
        <v>3288739.0</v>
      </c>
      <c r="U5" s="5">
        <f> 6.1 * 1000</f>
        <v>6100</v>
      </c>
      <c r="V5" s="5">
        <v>100000.0</v>
      </c>
      <c r="W5" s="5" t="s">
        <v>11</v>
      </c>
    </row>
    <row r="6">
      <c r="B6" s="8">
        <v>649836.0</v>
      </c>
      <c r="C6" s="8">
        <v>572936.0</v>
      </c>
      <c r="D6" s="8">
        <v>335640.0</v>
      </c>
      <c r="E6" s="8">
        <v>919633.0</v>
      </c>
      <c r="F6" s="8">
        <v>914175.0</v>
      </c>
      <c r="G6" s="8">
        <v>10939.0</v>
      </c>
      <c r="H6" s="8">
        <v>1227520.0</v>
      </c>
      <c r="I6" s="8">
        <v>1273852.0</v>
      </c>
      <c r="J6" s="8">
        <v>19812.0</v>
      </c>
      <c r="K6" s="8">
        <v>1188616.0</v>
      </c>
      <c r="L6" s="8">
        <v>1.1940525E7</v>
      </c>
      <c r="M6" s="8">
        <v>192989.0</v>
      </c>
      <c r="N6" s="8">
        <v>1094244.0</v>
      </c>
      <c r="O6" s="8">
        <v>1.16296714E8</v>
      </c>
      <c r="P6" s="8">
        <v>364296.0</v>
      </c>
      <c r="Q6" s="8">
        <v>1228201.0</v>
      </c>
      <c r="R6" s="8">
        <v>1.162324409E9</v>
      </c>
      <c r="S6" s="8">
        <v>2545010.0</v>
      </c>
      <c r="U6" s="5">
        <v>1200.0</v>
      </c>
      <c r="V6" s="5">
        <v>10000.0</v>
      </c>
      <c r="W6" s="6" t="s">
        <v>7</v>
      </c>
    </row>
    <row r="7">
      <c r="B7" s="8">
        <v>661605.0</v>
      </c>
      <c r="C7" s="8">
        <v>817387.0</v>
      </c>
      <c r="D7" s="8">
        <v>376025.0</v>
      </c>
      <c r="E7" s="8">
        <v>1014399.0</v>
      </c>
      <c r="F7" s="8">
        <v>881499.0</v>
      </c>
      <c r="G7" s="8">
        <v>11055.0</v>
      </c>
      <c r="H7" s="8">
        <v>1176829.0</v>
      </c>
      <c r="I7" s="8">
        <v>1172759.0</v>
      </c>
      <c r="J7" s="8">
        <v>19635.0</v>
      </c>
      <c r="K7" s="8">
        <v>1160814.0</v>
      </c>
      <c r="L7" s="8">
        <v>1.2433648E7</v>
      </c>
      <c r="M7" s="8">
        <v>196330.0</v>
      </c>
      <c r="N7" s="8">
        <v>1204423.0</v>
      </c>
      <c r="O7" s="8">
        <v>1.16983017E8</v>
      </c>
      <c r="P7" s="8">
        <v>421203.0</v>
      </c>
      <c r="Q7" s="8">
        <v>1282003.0</v>
      </c>
      <c r="R7" s="8">
        <v>1.219647635E9</v>
      </c>
      <c r="S7" s="8">
        <v>2424988.0</v>
      </c>
      <c r="U7" s="5">
        <v>1200.0</v>
      </c>
      <c r="V7" s="5">
        <v>10000.0</v>
      </c>
      <c r="W7" s="5" t="s">
        <v>11</v>
      </c>
    </row>
    <row r="8">
      <c r="B8" s="8">
        <v>719238.0</v>
      </c>
      <c r="C8" s="8">
        <v>553755.0</v>
      </c>
      <c r="D8" s="8">
        <v>423198.0</v>
      </c>
      <c r="E8" s="8">
        <v>863365.0</v>
      </c>
      <c r="F8" s="8">
        <v>837926.0</v>
      </c>
      <c r="G8" s="8">
        <v>10567.0</v>
      </c>
      <c r="H8" s="8">
        <v>1223982.0</v>
      </c>
      <c r="I8" s="8">
        <v>1259370.0</v>
      </c>
      <c r="J8" s="8">
        <v>13988.0</v>
      </c>
      <c r="K8" s="8">
        <v>1186402.0</v>
      </c>
      <c r="L8" s="8">
        <v>1.1798242E7</v>
      </c>
      <c r="M8" s="8">
        <v>156077.0</v>
      </c>
      <c r="N8" s="8">
        <v>1178298.0</v>
      </c>
      <c r="O8" s="8">
        <v>1.16679046E8</v>
      </c>
      <c r="P8" s="8">
        <v>383105.0</v>
      </c>
      <c r="Q8" s="8">
        <v>1135069.0</v>
      </c>
      <c r="R8" s="8">
        <v>1.15984583E9</v>
      </c>
      <c r="S8" s="8">
        <v>2439097.0</v>
      </c>
      <c r="U8" s="5">
        <v>172.0</v>
      </c>
      <c r="V8" s="5">
        <v>1000.0</v>
      </c>
      <c r="W8" s="6" t="s">
        <v>7</v>
      </c>
    </row>
    <row r="9">
      <c r="B9" s="8">
        <v>465047.0</v>
      </c>
      <c r="C9" s="8">
        <v>527873.0</v>
      </c>
      <c r="D9" s="8">
        <v>418583.0</v>
      </c>
      <c r="E9" s="8">
        <v>978088.0</v>
      </c>
      <c r="F9" s="8">
        <v>896179.0</v>
      </c>
      <c r="G9" s="8">
        <v>10607.0</v>
      </c>
      <c r="H9" s="8">
        <v>1169303.0</v>
      </c>
      <c r="I9" s="8">
        <v>1258438.0</v>
      </c>
      <c r="J9" s="8">
        <v>20181.0</v>
      </c>
      <c r="K9" s="8">
        <v>1079263.0</v>
      </c>
      <c r="L9" s="8">
        <v>1.1683869E7</v>
      </c>
      <c r="M9" s="8">
        <v>131025.0</v>
      </c>
      <c r="N9" s="8">
        <v>1256203.0</v>
      </c>
      <c r="O9" s="8">
        <v>1.17303328E8</v>
      </c>
      <c r="P9" s="8">
        <v>408242.0</v>
      </c>
      <c r="Q9" s="8">
        <v>1191544.0</v>
      </c>
      <c r="R9" s="8">
        <v>1.177062042E9</v>
      </c>
      <c r="S9" s="8">
        <v>2397932.0</v>
      </c>
      <c r="U9" s="5">
        <v>164.0</v>
      </c>
      <c r="V9" s="5">
        <v>1000.0</v>
      </c>
      <c r="W9" s="5" t="s">
        <v>11</v>
      </c>
    </row>
    <row r="10">
      <c r="B10" s="8">
        <v>588552.0</v>
      </c>
      <c r="C10" s="8">
        <v>373800.0</v>
      </c>
      <c r="D10" s="8">
        <v>378468.0</v>
      </c>
      <c r="E10" s="8">
        <v>900616.0</v>
      </c>
      <c r="F10" s="8">
        <v>935300.0</v>
      </c>
      <c r="G10" s="8">
        <v>10558.0</v>
      </c>
      <c r="H10" s="8">
        <v>1215874.0</v>
      </c>
      <c r="I10" s="8">
        <v>1159520.0</v>
      </c>
      <c r="J10" s="8">
        <v>18302.0</v>
      </c>
      <c r="K10" s="8">
        <v>1192308.0</v>
      </c>
      <c r="L10" s="8">
        <v>1.2259937E7</v>
      </c>
      <c r="M10" s="8">
        <v>150943.0</v>
      </c>
      <c r="N10" s="8">
        <v>1155848.0</v>
      </c>
      <c r="O10" s="8">
        <v>1.15415733E8</v>
      </c>
      <c r="P10" s="8">
        <v>351810.0</v>
      </c>
      <c r="Q10" s="8">
        <v>1212682.0</v>
      </c>
      <c r="R10" s="8">
        <v>1.177774857E9</v>
      </c>
      <c r="S10" s="8">
        <v>2414706.0</v>
      </c>
      <c r="U10" s="5">
        <v>56.0</v>
      </c>
      <c r="V10" s="5">
        <v>100.0</v>
      </c>
      <c r="W10" s="6" t="s">
        <v>7</v>
      </c>
    </row>
    <row r="11">
      <c r="B11" s="8">
        <v>737190.0</v>
      </c>
      <c r="C11" s="8">
        <v>750322.0</v>
      </c>
      <c r="D11" s="8">
        <v>398416.0</v>
      </c>
      <c r="E11" s="8">
        <v>871576.0</v>
      </c>
      <c r="F11" s="8">
        <v>979916.0</v>
      </c>
      <c r="G11" s="8">
        <v>12231.0</v>
      </c>
      <c r="H11" s="8">
        <v>1234230.0</v>
      </c>
      <c r="I11" s="8">
        <v>1199489.0</v>
      </c>
      <c r="J11" s="8">
        <v>23370.0</v>
      </c>
      <c r="K11" s="8">
        <v>1207112.0</v>
      </c>
      <c r="L11" s="8">
        <v>1.1962375E7</v>
      </c>
      <c r="M11" s="8">
        <v>168527.0</v>
      </c>
      <c r="N11" s="8">
        <v>1182578.0</v>
      </c>
      <c r="O11" s="8">
        <v>1.16811128E8</v>
      </c>
      <c r="P11" s="8">
        <v>360862.0</v>
      </c>
      <c r="Q11" s="8">
        <v>1283851.0</v>
      </c>
      <c r="R11" s="8">
        <v>1.155392359E9</v>
      </c>
      <c r="S11" s="8">
        <v>2490421.0</v>
      </c>
      <c r="U11" s="5">
        <v>56.0</v>
      </c>
      <c r="V11" s="5">
        <v>100.0</v>
      </c>
      <c r="W11" s="5" t="s">
        <v>11</v>
      </c>
    </row>
    <row r="12">
      <c r="B12" s="8">
        <v>478178.0</v>
      </c>
      <c r="C12" s="8">
        <v>645198.0</v>
      </c>
      <c r="D12" s="8">
        <v>350786.0</v>
      </c>
      <c r="E12" s="8">
        <v>871823.0</v>
      </c>
      <c r="F12" s="8">
        <v>820175.0</v>
      </c>
      <c r="G12" s="8">
        <v>11428.0</v>
      </c>
      <c r="H12" s="8">
        <v>1211925.0</v>
      </c>
      <c r="I12" s="8">
        <v>2681810.0</v>
      </c>
      <c r="J12" s="8">
        <v>19628.0</v>
      </c>
      <c r="K12" s="8">
        <v>1121151.0</v>
      </c>
      <c r="L12" s="8">
        <v>1.1754151E7</v>
      </c>
      <c r="M12" s="8">
        <v>149035.0</v>
      </c>
      <c r="N12" s="8">
        <v>1211680.0</v>
      </c>
      <c r="O12" s="8">
        <v>1.16755878E8</v>
      </c>
      <c r="P12" s="8">
        <v>367456.0</v>
      </c>
      <c r="Q12" s="8">
        <v>1186128.0</v>
      </c>
      <c r="R12" s="8">
        <v>1.17138469E9</v>
      </c>
      <c r="S12" s="8">
        <v>2417527.0</v>
      </c>
      <c r="U12" s="5">
        <v>44.0</v>
      </c>
      <c r="V12" s="5">
        <v>10.0</v>
      </c>
      <c r="W12" s="6" t="s">
        <v>7</v>
      </c>
    </row>
    <row r="13">
      <c r="B13" s="8">
        <v>671483.0</v>
      </c>
      <c r="C13" s="8">
        <v>637799.0</v>
      </c>
      <c r="D13" s="8">
        <v>375522.0</v>
      </c>
      <c r="E13" s="8">
        <v>908231.0</v>
      </c>
      <c r="F13" s="8">
        <v>813341.0</v>
      </c>
      <c r="G13" s="8">
        <v>10616.0</v>
      </c>
      <c r="H13" s="8">
        <v>1215887.0</v>
      </c>
      <c r="I13" s="8">
        <v>1277349.0</v>
      </c>
      <c r="J13" s="8">
        <v>20588.0</v>
      </c>
      <c r="K13" s="8">
        <v>1152054.0</v>
      </c>
      <c r="L13" s="8">
        <v>1.1840659E7</v>
      </c>
      <c r="M13" s="8">
        <v>201681.0</v>
      </c>
      <c r="N13" s="8">
        <v>1237206.0</v>
      </c>
      <c r="O13" s="8">
        <v>1.15513687E8</v>
      </c>
      <c r="P13" s="8">
        <v>405055.0</v>
      </c>
      <c r="Q13" s="8">
        <v>1351727.0</v>
      </c>
      <c r="R13" s="8">
        <v>1.180343168E9</v>
      </c>
      <c r="S13" s="8">
        <v>2388360.0</v>
      </c>
      <c r="U13" s="5">
        <v>44.0</v>
      </c>
      <c r="V13" s="5">
        <v>10.0</v>
      </c>
      <c r="W13" s="5" t="s">
        <v>11</v>
      </c>
    </row>
    <row r="14">
      <c r="A14" s="9" t="s">
        <v>12</v>
      </c>
      <c r="B14" s="10">
        <f t="shared" ref="B14:S14" si="1">AVERAGE(B3:B13)</f>
        <v>629937.3</v>
      </c>
      <c r="C14" s="10">
        <f t="shared" si="1"/>
        <v>611060.5</v>
      </c>
      <c r="D14" s="10">
        <f t="shared" si="1"/>
        <v>368745.8</v>
      </c>
      <c r="E14" s="10">
        <f t="shared" si="1"/>
        <v>899020.4</v>
      </c>
      <c r="F14" s="10">
        <f t="shared" si="1"/>
        <v>890429.1</v>
      </c>
      <c r="G14" s="10">
        <f t="shared" si="1"/>
        <v>11929</v>
      </c>
      <c r="H14" s="10">
        <f t="shared" si="1"/>
        <v>1196470.8</v>
      </c>
      <c r="I14" s="10">
        <f t="shared" si="1"/>
        <v>1399367.8</v>
      </c>
      <c r="J14" s="10">
        <f t="shared" si="1"/>
        <v>19970.8</v>
      </c>
      <c r="K14" s="10">
        <f t="shared" si="1"/>
        <v>1174251.1</v>
      </c>
      <c r="L14" s="10">
        <f t="shared" si="1"/>
        <v>12280257.8</v>
      </c>
      <c r="M14" s="10">
        <f t="shared" si="1"/>
        <v>173837.1</v>
      </c>
      <c r="N14" s="10">
        <f t="shared" si="1"/>
        <v>1190119</v>
      </c>
      <c r="O14" s="10">
        <f t="shared" si="1"/>
        <v>116692495.2</v>
      </c>
      <c r="P14" s="10">
        <f t="shared" si="1"/>
        <v>381013.5</v>
      </c>
      <c r="Q14" s="10">
        <f t="shared" si="1"/>
        <v>1229442</v>
      </c>
      <c r="R14" s="10">
        <f t="shared" si="1"/>
        <v>1171423826</v>
      </c>
      <c r="S14" s="10">
        <f t="shared" si="1"/>
        <v>2521230.3</v>
      </c>
    </row>
    <row r="15">
      <c r="A15" s="9" t="s">
        <v>13</v>
      </c>
      <c r="B15" s="10">
        <f t="shared" ref="B15:S15" si="2">STDEV(B3:B13)</f>
        <v>92451.00791</v>
      </c>
      <c r="C15" s="10">
        <f t="shared" si="2"/>
        <v>123803.4654</v>
      </c>
      <c r="D15" s="10">
        <f t="shared" si="2"/>
        <v>45948.68765</v>
      </c>
      <c r="E15" s="10">
        <f t="shared" si="2"/>
        <v>61672.46903</v>
      </c>
      <c r="F15" s="10">
        <f t="shared" si="2"/>
        <v>72984.87822</v>
      </c>
      <c r="G15" s="10">
        <f t="shared" si="2"/>
        <v>2661.346025</v>
      </c>
      <c r="H15" s="10">
        <f t="shared" si="2"/>
        <v>38377.13746</v>
      </c>
      <c r="I15" s="10">
        <f t="shared" si="2"/>
        <v>461010.0954</v>
      </c>
      <c r="J15" s="10">
        <f t="shared" si="2"/>
        <v>2693.820863</v>
      </c>
      <c r="K15" s="10">
        <f t="shared" si="2"/>
        <v>49533.17633</v>
      </c>
      <c r="L15" s="10">
        <f t="shared" si="2"/>
        <v>728506.3255</v>
      </c>
      <c r="M15" s="10">
        <f t="shared" si="2"/>
        <v>25696.88616</v>
      </c>
      <c r="N15" s="10">
        <f t="shared" si="2"/>
        <v>59260.83154</v>
      </c>
      <c r="O15" s="10">
        <f t="shared" si="2"/>
        <v>1161483.886</v>
      </c>
      <c r="P15" s="10">
        <f t="shared" si="2"/>
        <v>28407.12235</v>
      </c>
      <c r="Q15" s="10">
        <f t="shared" si="2"/>
        <v>61295.13608</v>
      </c>
      <c r="R15" s="10">
        <f t="shared" si="2"/>
        <v>19652732.56</v>
      </c>
      <c r="S15" s="10">
        <f t="shared" si="2"/>
        <v>273849.0498</v>
      </c>
    </row>
    <row r="17">
      <c r="A17" s="9" t="s">
        <v>14</v>
      </c>
      <c r="B17" s="11">
        <f t="shared" ref="B17:S17" si="3">B14 * 10^-6</f>
        <v>0.6299373</v>
      </c>
      <c r="C17" s="11">
        <f t="shared" si="3"/>
        <v>0.6110605</v>
      </c>
      <c r="D17" s="11">
        <f t="shared" si="3"/>
        <v>0.3687458</v>
      </c>
      <c r="E17" s="11">
        <f t="shared" si="3"/>
        <v>0.8990204</v>
      </c>
      <c r="F17" s="11">
        <f t="shared" si="3"/>
        <v>0.8904291</v>
      </c>
      <c r="G17" s="11">
        <f t="shared" si="3"/>
        <v>0.011929</v>
      </c>
      <c r="H17" s="11">
        <f t="shared" si="3"/>
        <v>1.1964708</v>
      </c>
      <c r="I17" s="11">
        <f t="shared" si="3"/>
        <v>1.3993678</v>
      </c>
      <c r="J17" s="11">
        <f t="shared" si="3"/>
        <v>0.0199708</v>
      </c>
      <c r="K17" s="11">
        <f t="shared" si="3"/>
        <v>1.1742511</v>
      </c>
      <c r="L17" s="11">
        <f t="shared" si="3"/>
        <v>12.2802578</v>
      </c>
      <c r="M17" s="11">
        <f t="shared" si="3"/>
        <v>0.1738371</v>
      </c>
      <c r="N17" s="11">
        <f t="shared" si="3"/>
        <v>1.190119</v>
      </c>
      <c r="O17" s="11">
        <f t="shared" si="3"/>
        <v>116.6924952</v>
      </c>
      <c r="P17" s="11">
        <f t="shared" si="3"/>
        <v>0.3810135</v>
      </c>
      <c r="Q17" s="11">
        <f t="shared" si="3"/>
        <v>1.229442</v>
      </c>
      <c r="R17" s="11">
        <f t="shared" si="3"/>
        <v>1171.423826</v>
      </c>
      <c r="S17" s="11">
        <f t="shared" si="3"/>
        <v>2.5212303</v>
      </c>
    </row>
    <row r="18">
      <c r="A18" s="9" t="s">
        <v>15</v>
      </c>
      <c r="B18" s="11">
        <f t="shared" ref="B18:S18" si="4">B15 * 10^-6</f>
        <v>0.09245100791</v>
      </c>
      <c r="C18" s="11">
        <f t="shared" si="4"/>
        <v>0.1238034654</v>
      </c>
      <c r="D18" s="11">
        <f t="shared" si="4"/>
        <v>0.04594868765</v>
      </c>
      <c r="E18" s="11">
        <f t="shared" si="4"/>
        <v>0.06167246903</v>
      </c>
      <c r="F18" s="11">
        <f t="shared" si="4"/>
        <v>0.07298487822</v>
      </c>
      <c r="G18" s="11">
        <f t="shared" si="4"/>
        <v>0.002661346025</v>
      </c>
      <c r="H18" s="11">
        <f t="shared" si="4"/>
        <v>0.03837713746</v>
      </c>
      <c r="I18" s="11">
        <f t="shared" si="4"/>
        <v>0.4610100954</v>
      </c>
      <c r="J18" s="11">
        <f t="shared" si="4"/>
        <v>0.002693820863</v>
      </c>
      <c r="K18" s="11">
        <f t="shared" si="4"/>
        <v>0.04953317633</v>
      </c>
      <c r="L18" s="11">
        <f t="shared" si="4"/>
        <v>0.7285063255</v>
      </c>
      <c r="M18" s="11">
        <f t="shared" si="4"/>
        <v>0.02569688616</v>
      </c>
      <c r="N18" s="11">
        <f t="shared" si="4"/>
        <v>0.05926083154</v>
      </c>
      <c r="O18" s="11">
        <f t="shared" si="4"/>
        <v>1.161483886</v>
      </c>
      <c r="P18" s="11">
        <f t="shared" si="4"/>
        <v>0.02840712235</v>
      </c>
      <c r="Q18" s="11">
        <f t="shared" si="4"/>
        <v>0.06129513608</v>
      </c>
      <c r="R18" s="11">
        <f t="shared" si="4"/>
        <v>19.65273256</v>
      </c>
      <c r="S18" s="11">
        <f t="shared" si="4"/>
        <v>0.2738490498</v>
      </c>
    </row>
    <row r="20">
      <c r="B20" s="1" t="s">
        <v>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/>
    </row>
    <row r="21">
      <c r="B21" s="1" t="s">
        <v>1</v>
      </c>
      <c r="C21" s="2"/>
      <c r="D21" s="3"/>
      <c r="E21" s="1" t="s">
        <v>2</v>
      </c>
      <c r="F21" s="2"/>
      <c r="G21" s="3"/>
      <c r="H21" s="1" t="s">
        <v>3</v>
      </c>
      <c r="I21" s="2"/>
      <c r="J21" s="3"/>
      <c r="K21" s="1" t="s">
        <v>4</v>
      </c>
      <c r="L21" s="2"/>
      <c r="M21" s="3"/>
      <c r="N21" s="4" t="s">
        <v>5</v>
      </c>
      <c r="O21" s="2"/>
      <c r="P21" s="3"/>
      <c r="Q21" s="4" t="s">
        <v>6</v>
      </c>
      <c r="R21" s="2"/>
      <c r="S21" s="3"/>
    </row>
    <row r="22">
      <c r="B22" s="7" t="s">
        <v>8</v>
      </c>
      <c r="C22" s="7" t="s">
        <v>9</v>
      </c>
      <c r="D22" s="7" t="s">
        <v>10</v>
      </c>
      <c r="E22" s="7" t="s">
        <v>8</v>
      </c>
      <c r="F22" s="7" t="s">
        <v>9</v>
      </c>
      <c r="G22" s="7" t="s">
        <v>10</v>
      </c>
      <c r="H22" s="7" t="s">
        <v>8</v>
      </c>
      <c r="I22" s="7" t="s">
        <v>9</v>
      </c>
      <c r="J22" s="7" t="s">
        <v>10</v>
      </c>
      <c r="K22" s="7" t="s">
        <v>8</v>
      </c>
      <c r="L22" s="7" t="s">
        <v>9</v>
      </c>
      <c r="M22" s="7" t="s">
        <v>10</v>
      </c>
      <c r="N22" s="7" t="s">
        <v>8</v>
      </c>
      <c r="O22" s="7" t="s">
        <v>9</v>
      </c>
      <c r="P22" s="7" t="s">
        <v>10</v>
      </c>
      <c r="Q22" s="7" t="s">
        <v>8</v>
      </c>
      <c r="R22" s="7" t="s">
        <v>9</v>
      </c>
      <c r="S22" s="7" t="s">
        <v>10</v>
      </c>
    </row>
    <row r="23">
      <c r="B23" s="8">
        <v>611662.0</v>
      </c>
      <c r="C23" s="8">
        <v>505911.0</v>
      </c>
      <c r="D23" s="8">
        <v>292737.0</v>
      </c>
      <c r="E23" s="8">
        <v>985689.0</v>
      </c>
      <c r="F23" s="8">
        <v>1302452.0</v>
      </c>
      <c r="G23" s="8">
        <v>694696.0</v>
      </c>
      <c r="H23" s="8">
        <v>2401615.0</v>
      </c>
      <c r="I23" s="8">
        <v>3315075.0</v>
      </c>
      <c r="J23" s="8">
        <v>2707010.0</v>
      </c>
      <c r="K23" s="8">
        <v>2.9291106E7</v>
      </c>
      <c r="L23" s="8">
        <v>3.52148977E8</v>
      </c>
      <c r="M23" s="8">
        <v>5.2538273E7</v>
      </c>
      <c r="N23" s="8">
        <v>4.1243477E7</v>
      </c>
      <c r="O23" s="8">
        <v>7.37095871E8</v>
      </c>
      <c r="P23" s="8">
        <v>9.0192136E7</v>
      </c>
      <c r="Q23" s="8">
        <v>4.1655499E7</v>
      </c>
      <c r="R23" s="8">
        <v>7.44132311E8</v>
      </c>
      <c r="S23" s="8">
        <v>8.6891234E7</v>
      </c>
    </row>
    <row r="24">
      <c r="B24" s="8">
        <v>716824.0</v>
      </c>
      <c r="C24" s="8">
        <v>734367.0</v>
      </c>
      <c r="D24" s="8">
        <v>375547.0</v>
      </c>
      <c r="E24" s="8">
        <v>924156.0</v>
      </c>
      <c r="F24" s="8">
        <v>1178799.0</v>
      </c>
      <c r="G24" s="8">
        <v>538271.0</v>
      </c>
      <c r="H24" s="8">
        <v>2812073.0</v>
      </c>
      <c r="I24" s="8">
        <v>3318212.0</v>
      </c>
      <c r="J24" s="8">
        <v>2697071.0</v>
      </c>
      <c r="K24" s="8">
        <v>2.9769906E7</v>
      </c>
      <c r="L24" s="8">
        <v>3.57345969E8</v>
      </c>
      <c r="M24" s="8">
        <v>4.9199937E7</v>
      </c>
      <c r="N24" s="8">
        <v>4.0982897E7</v>
      </c>
      <c r="O24" s="8">
        <v>7.89161661E8</v>
      </c>
      <c r="P24" s="8">
        <v>1.16780181E8</v>
      </c>
      <c r="Q24" s="8">
        <v>4.1767517E7</v>
      </c>
      <c r="R24" s="8">
        <v>7.3943265E8</v>
      </c>
      <c r="S24" s="8">
        <v>7.7244254E7</v>
      </c>
    </row>
    <row r="25">
      <c r="B25" s="8">
        <v>543157.0</v>
      </c>
      <c r="C25" s="8">
        <v>558547.0</v>
      </c>
      <c r="D25" s="8">
        <v>330801.0</v>
      </c>
      <c r="E25" s="8">
        <v>994351.0</v>
      </c>
      <c r="F25" s="8">
        <v>1049749.0</v>
      </c>
      <c r="G25" s="8">
        <v>544307.0</v>
      </c>
      <c r="H25" s="8">
        <v>2451380.0</v>
      </c>
      <c r="I25" s="8">
        <v>3208728.0</v>
      </c>
      <c r="J25" s="8">
        <v>2698294.0</v>
      </c>
      <c r="K25" s="8">
        <v>2.8601332E7</v>
      </c>
      <c r="L25" s="8">
        <v>3.5053922E8</v>
      </c>
      <c r="M25" s="8">
        <v>4.9146916E7</v>
      </c>
      <c r="N25" s="8">
        <v>4.4475671E7</v>
      </c>
      <c r="O25" s="8">
        <v>7.74741595E8</v>
      </c>
      <c r="P25" s="8">
        <v>1.14658648E8</v>
      </c>
      <c r="Q25" s="8">
        <v>4.123258E7</v>
      </c>
      <c r="R25" s="8">
        <v>7.42164951E8</v>
      </c>
      <c r="S25" s="8">
        <v>9.1868265E7</v>
      </c>
    </row>
    <row r="26">
      <c r="B26" s="8">
        <v>674237.0</v>
      </c>
      <c r="C26" s="8">
        <v>662702.0</v>
      </c>
      <c r="D26" s="8">
        <v>417125.0</v>
      </c>
      <c r="E26" s="8">
        <v>882654.0</v>
      </c>
      <c r="F26" s="8">
        <v>949270.0</v>
      </c>
      <c r="G26" s="8">
        <v>635469.0</v>
      </c>
      <c r="H26" s="8">
        <v>2322392.0</v>
      </c>
      <c r="I26" s="8">
        <v>3499933.0</v>
      </c>
      <c r="J26" s="8">
        <v>3067495.0</v>
      </c>
      <c r="K26" s="8">
        <v>2.7079406E7</v>
      </c>
      <c r="L26" s="8">
        <v>3.41262359E8</v>
      </c>
      <c r="M26" s="8">
        <v>4.8190965E7</v>
      </c>
      <c r="N26" s="8">
        <v>4.3097214E7</v>
      </c>
      <c r="O26" s="8">
        <v>7.66504673E8</v>
      </c>
      <c r="P26" s="8">
        <v>1.07584297E8</v>
      </c>
      <c r="Q26" s="8">
        <v>3.8910432E7</v>
      </c>
      <c r="R26" s="8">
        <v>7.33390957E8</v>
      </c>
      <c r="S26" s="8">
        <v>9.2384281E7</v>
      </c>
    </row>
    <row r="27">
      <c r="B27" s="8">
        <v>720663.0</v>
      </c>
      <c r="C27" s="8">
        <v>648268.0</v>
      </c>
      <c r="D27" s="8">
        <v>310866.0</v>
      </c>
      <c r="E27" s="8">
        <v>963120.0</v>
      </c>
      <c r="F27" s="8">
        <v>1038434.0</v>
      </c>
      <c r="G27" s="8">
        <v>577927.0</v>
      </c>
      <c r="H27" s="8">
        <v>2371286.0</v>
      </c>
      <c r="I27" s="8">
        <v>3310071.0</v>
      </c>
      <c r="J27" s="8">
        <v>2736267.0</v>
      </c>
      <c r="K27" s="8">
        <v>2.6807138E7</v>
      </c>
      <c r="L27" s="8">
        <v>3.45153501E8</v>
      </c>
      <c r="M27" s="8">
        <v>4.9112727E7</v>
      </c>
      <c r="N27" s="8">
        <v>4.3967624E7</v>
      </c>
      <c r="O27" s="8">
        <v>7.62043315E8</v>
      </c>
      <c r="P27" s="8">
        <v>9.5259054E7</v>
      </c>
      <c r="Q27" s="8">
        <v>3.925545E7</v>
      </c>
      <c r="R27" s="8">
        <v>7.22347608E8</v>
      </c>
      <c r="S27" s="8">
        <v>7.144543E7</v>
      </c>
    </row>
    <row r="28">
      <c r="B28" s="8">
        <v>592969.0</v>
      </c>
      <c r="C28" s="8">
        <v>508222.0</v>
      </c>
      <c r="D28" s="8">
        <v>439101.0</v>
      </c>
      <c r="E28" s="8">
        <v>1034276.0</v>
      </c>
      <c r="F28" s="8">
        <v>1076266.0</v>
      </c>
      <c r="G28" s="8">
        <v>540702.0</v>
      </c>
      <c r="H28" s="8">
        <v>2364963.0</v>
      </c>
      <c r="I28" s="8">
        <v>3440833.0</v>
      </c>
      <c r="J28" s="8">
        <v>2935647.0</v>
      </c>
      <c r="K28" s="8">
        <v>2.6898665E7</v>
      </c>
      <c r="L28" s="8">
        <v>3.40107275E8</v>
      </c>
      <c r="M28" s="8">
        <v>4.3313457E7</v>
      </c>
      <c r="N28" s="8">
        <v>4.4519848E7</v>
      </c>
      <c r="O28" s="8">
        <v>7.58221942E8</v>
      </c>
      <c r="P28" s="8">
        <v>1.03724627E8</v>
      </c>
      <c r="Q28" s="8">
        <v>4.0104226E7</v>
      </c>
      <c r="R28" s="8">
        <v>7.29151318E8</v>
      </c>
      <c r="S28" s="8">
        <v>9.2168008E7</v>
      </c>
    </row>
    <row r="29">
      <c r="B29" s="8">
        <v>671262.0</v>
      </c>
      <c r="C29" s="8">
        <v>517653.0</v>
      </c>
      <c r="D29" s="8">
        <v>339221.0</v>
      </c>
      <c r="E29" s="8">
        <v>908508.0</v>
      </c>
      <c r="F29" s="8">
        <v>1036125.0</v>
      </c>
      <c r="G29" s="8">
        <v>649407.0</v>
      </c>
      <c r="H29" s="8">
        <v>2345877.0</v>
      </c>
      <c r="I29" s="8">
        <v>3281696.0</v>
      </c>
      <c r="J29" s="8">
        <v>3267424.0</v>
      </c>
      <c r="K29" s="8">
        <v>2.7075284E7</v>
      </c>
      <c r="L29" s="8">
        <v>3.42949539E8</v>
      </c>
      <c r="M29" s="8">
        <v>4.5134579E7</v>
      </c>
      <c r="N29" s="8">
        <v>4.6654032E7</v>
      </c>
      <c r="O29" s="8">
        <v>7.58379168E8</v>
      </c>
      <c r="P29" s="8">
        <v>9.8406848E7</v>
      </c>
      <c r="Q29" s="8">
        <v>3.9144335E7</v>
      </c>
      <c r="R29" s="8">
        <v>7.30467266E8</v>
      </c>
      <c r="S29" s="8">
        <v>7.1877084E7</v>
      </c>
    </row>
    <row r="30">
      <c r="B30" s="8">
        <v>540715.0</v>
      </c>
      <c r="C30" s="8">
        <v>468132.0</v>
      </c>
      <c r="D30" s="8">
        <v>326481.0</v>
      </c>
      <c r="E30" s="8">
        <v>1053933.0</v>
      </c>
      <c r="F30" s="8">
        <v>1119067.0</v>
      </c>
      <c r="G30" s="8">
        <v>513131.0</v>
      </c>
      <c r="H30" s="8">
        <v>2225218.0</v>
      </c>
      <c r="I30" s="8">
        <v>3231656.0</v>
      </c>
      <c r="J30" s="8">
        <v>2846018.0</v>
      </c>
      <c r="K30" s="8">
        <v>2.6778088E7</v>
      </c>
      <c r="L30" s="8">
        <v>3.47752053E8</v>
      </c>
      <c r="M30" s="8">
        <v>5.4842475E7</v>
      </c>
      <c r="N30" s="8">
        <v>4.1049587E7</v>
      </c>
      <c r="O30" s="8">
        <v>7.71859871E8</v>
      </c>
      <c r="P30" s="8">
        <v>1.03607254E8</v>
      </c>
      <c r="Q30" s="8">
        <v>3.9500905E7</v>
      </c>
      <c r="R30" s="8">
        <v>7.21355895E8</v>
      </c>
      <c r="S30" s="8">
        <v>7.7842849E7</v>
      </c>
    </row>
    <row r="31">
      <c r="B31" s="8">
        <v>425006.0</v>
      </c>
      <c r="C31" s="8">
        <v>520666.0</v>
      </c>
      <c r="D31" s="8">
        <v>395987.0</v>
      </c>
      <c r="E31" s="8">
        <v>931945.0</v>
      </c>
      <c r="F31" s="8">
        <v>1089301.0</v>
      </c>
      <c r="G31" s="8">
        <v>486735.0</v>
      </c>
      <c r="H31" s="8">
        <v>2409186.0</v>
      </c>
      <c r="I31" s="8">
        <v>3379857.0</v>
      </c>
      <c r="J31" s="8">
        <v>2526702.0</v>
      </c>
      <c r="K31" s="8">
        <v>2.8840767E7</v>
      </c>
      <c r="L31" s="8">
        <v>3.58371061E8</v>
      </c>
      <c r="M31" s="8">
        <v>4.3812204E7</v>
      </c>
      <c r="N31" s="8">
        <v>4.3481733E7</v>
      </c>
      <c r="O31" s="8">
        <v>7.51910683E8</v>
      </c>
      <c r="P31" s="8">
        <v>1.05515088E8</v>
      </c>
      <c r="Q31" s="8">
        <v>3.9830699E7</v>
      </c>
      <c r="R31" s="8">
        <v>7.34827329E8</v>
      </c>
      <c r="S31" s="8">
        <v>9.0516434E7</v>
      </c>
    </row>
    <row r="32">
      <c r="B32" s="8">
        <v>812175.0</v>
      </c>
      <c r="C32" s="8">
        <v>742747.0</v>
      </c>
      <c r="D32" s="8">
        <v>323129.0</v>
      </c>
      <c r="E32" s="8">
        <v>850380.0</v>
      </c>
      <c r="F32" s="8">
        <v>914798.0</v>
      </c>
      <c r="G32" s="8">
        <v>591388.0</v>
      </c>
      <c r="H32" s="8">
        <v>2455978.0</v>
      </c>
      <c r="I32" s="8">
        <v>3254933.0</v>
      </c>
      <c r="J32" s="8" t="s">
        <v>17</v>
      </c>
      <c r="K32" s="8">
        <v>3.0577121E7</v>
      </c>
      <c r="L32" s="8">
        <v>3.47512257E8</v>
      </c>
      <c r="M32" s="8">
        <v>5.5953157E7</v>
      </c>
      <c r="N32" s="8">
        <v>4.3007661E7</v>
      </c>
      <c r="O32" s="8">
        <v>7.54468369E8</v>
      </c>
      <c r="P32" s="8">
        <v>9.7361251E7</v>
      </c>
      <c r="Q32" s="8">
        <v>4.3252427E7</v>
      </c>
      <c r="R32" s="8">
        <v>7.6778982E8</v>
      </c>
      <c r="S32" s="8">
        <v>8.9717115E7</v>
      </c>
    </row>
    <row r="33">
      <c r="A33" s="9" t="s">
        <v>12</v>
      </c>
      <c r="B33" s="10">
        <f t="shared" ref="B33:S33" si="5">AVERAGE(B22:B32)</f>
        <v>630867</v>
      </c>
      <c r="C33" s="10">
        <f t="shared" si="5"/>
        <v>586721.5</v>
      </c>
      <c r="D33" s="10">
        <f t="shared" si="5"/>
        <v>355099.5</v>
      </c>
      <c r="E33" s="10">
        <f t="shared" si="5"/>
        <v>952901.2</v>
      </c>
      <c r="F33" s="10">
        <f t="shared" si="5"/>
        <v>1075426.1</v>
      </c>
      <c r="G33" s="10">
        <f t="shared" si="5"/>
        <v>577203.3</v>
      </c>
      <c r="H33" s="10">
        <f t="shared" si="5"/>
        <v>2415996.8</v>
      </c>
      <c r="I33" s="10">
        <f t="shared" si="5"/>
        <v>3324099.4</v>
      </c>
      <c r="J33" s="10">
        <f t="shared" si="5"/>
        <v>2831325.333</v>
      </c>
      <c r="K33" s="10">
        <f t="shared" si="5"/>
        <v>28171881.3</v>
      </c>
      <c r="L33" s="10">
        <f t="shared" si="5"/>
        <v>348314221.1</v>
      </c>
      <c r="M33" s="10">
        <f t="shared" si="5"/>
        <v>49124469</v>
      </c>
      <c r="N33" s="10">
        <f t="shared" si="5"/>
        <v>43247974.4</v>
      </c>
      <c r="O33" s="10">
        <f t="shared" si="5"/>
        <v>762438714.8</v>
      </c>
      <c r="P33" s="10">
        <f t="shared" si="5"/>
        <v>103308938.4</v>
      </c>
      <c r="Q33" s="10">
        <f t="shared" si="5"/>
        <v>40465407</v>
      </c>
      <c r="R33" s="10">
        <f t="shared" si="5"/>
        <v>736506010.5</v>
      </c>
      <c r="S33" s="10">
        <f t="shared" si="5"/>
        <v>84195495.4</v>
      </c>
    </row>
    <row r="34">
      <c r="A34" s="9" t="s">
        <v>13</v>
      </c>
      <c r="B34" s="10">
        <f t="shared" ref="B34:S34" si="6">STDEV(B22:B32)</f>
        <v>111475.7075</v>
      </c>
      <c r="C34" s="10">
        <f t="shared" si="6"/>
        <v>101317.8308</v>
      </c>
      <c r="D34" s="10">
        <f t="shared" si="6"/>
        <v>48902.01288</v>
      </c>
      <c r="E34" s="10">
        <f t="shared" si="6"/>
        <v>65326.78786</v>
      </c>
      <c r="F34" s="10">
        <f t="shared" si="6"/>
        <v>110359.7731</v>
      </c>
      <c r="G34" s="10">
        <f t="shared" si="6"/>
        <v>65688.26926</v>
      </c>
      <c r="H34" s="10">
        <f t="shared" si="6"/>
        <v>154437.5985</v>
      </c>
      <c r="I34" s="10">
        <f t="shared" si="6"/>
        <v>92137.80552</v>
      </c>
      <c r="J34" s="10">
        <f t="shared" si="6"/>
        <v>226402.3986</v>
      </c>
      <c r="K34" s="10">
        <f t="shared" si="6"/>
        <v>1416005.829</v>
      </c>
      <c r="L34" s="10">
        <f t="shared" si="6"/>
        <v>6317351.24</v>
      </c>
      <c r="M34" s="10">
        <f t="shared" si="6"/>
        <v>4343138.128</v>
      </c>
      <c r="N34" s="10">
        <f t="shared" si="6"/>
        <v>1806181.984</v>
      </c>
      <c r="O34" s="10">
        <f t="shared" si="6"/>
        <v>14227555.22</v>
      </c>
      <c r="P34" s="10">
        <f t="shared" si="6"/>
        <v>8366298.009</v>
      </c>
      <c r="Q34" s="10">
        <f t="shared" si="6"/>
        <v>1435989.353</v>
      </c>
      <c r="R34" s="10">
        <f t="shared" si="6"/>
        <v>13376977.94</v>
      </c>
      <c r="S34" s="10">
        <f t="shared" si="6"/>
        <v>8629287.436</v>
      </c>
    </row>
    <row r="36">
      <c r="A36" s="9" t="s">
        <v>14</v>
      </c>
      <c r="B36" s="11">
        <f t="shared" ref="B36:S36" si="7">B33 * 10^-6</f>
        <v>0.630867</v>
      </c>
      <c r="C36" s="11">
        <f t="shared" si="7"/>
        <v>0.5867215</v>
      </c>
      <c r="D36" s="11">
        <f t="shared" si="7"/>
        <v>0.3550995</v>
      </c>
      <c r="E36" s="11">
        <f t="shared" si="7"/>
        <v>0.9529012</v>
      </c>
      <c r="F36" s="11">
        <f t="shared" si="7"/>
        <v>1.0754261</v>
      </c>
      <c r="G36" s="11">
        <f t="shared" si="7"/>
        <v>0.5772033</v>
      </c>
      <c r="H36" s="11">
        <f t="shared" si="7"/>
        <v>2.4159968</v>
      </c>
      <c r="I36" s="11">
        <f t="shared" si="7"/>
        <v>3.3240994</v>
      </c>
      <c r="J36" s="11">
        <f t="shared" si="7"/>
        <v>2.831325333</v>
      </c>
      <c r="K36" s="11">
        <f t="shared" si="7"/>
        <v>28.1718813</v>
      </c>
      <c r="L36" s="11">
        <f t="shared" si="7"/>
        <v>348.3142211</v>
      </c>
      <c r="M36" s="11">
        <f t="shared" si="7"/>
        <v>49.124469</v>
      </c>
      <c r="N36" s="11">
        <f t="shared" si="7"/>
        <v>43.2479744</v>
      </c>
      <c r="O36" s="11">
        <f t="shared" si="7"/>
        <v>762.4387148</v>
      </c>
      <c r="P36" s="11">
        <f t="shared" si="7"/>
        <v>103.3089384</v>
      </c>
      <c r="Q36" s="11">
        <f t="shared" si="7"/>
        <v>40.465407</v>
      </c>
      <c r="R36" s="11">
        <f t="shared" si="7"/>
        <v>736.5060105</v>
      </c>
      <c r="S36" s="11">
        <f t="shared" si="7"/>
        <v>84.1954954</v>
      </c>
    </row>
    <row r="37">
      <c r="A37" s="9" t="s">
        <v>15</v>
      </c>
      <c r="B37" s="11">
        <f t="shared" ref="B37:S37" si="8">B34 * 10^-6</f>
        <v>0.1114757075</v>
      </c>
      <c r="C37" s="11">
        <f t="shared" si="8"/>
        <v>0.1013178308</v>
      </c>
      <c r="D37" s="11">
        <f t="shared" si="8"/>
        <v>0.04890201288</v>
      </c>
      <c r="E37" s="11">
        <f t="shared" si="8"/>
        <v>0.06532678786</v>
      </c>
      <c r="F37" s="11">
        <f t="shared" si="8"/>
        <v>0.1103597731</v>
      </c>
      <c r="G37" s="11">
        <f t="shared" si="8"/>
        <v>0.06568826926</v>
      </c>
      <c r="H37" s="11">
        <f t="shared" si="8"/>
        <v>0.1544375985</v>
      </c>
      <c r="I37" s="11">
        <f t="shared" si="8"/>
        <v>0.09213780552</v>
      </c>
      <c r="J37" s="11">
        <f t="shared" si="8"/>
        <v>0.2264023986</v>
      </c>
      <c r="K37" s="11">
        <f t="shared" si="8"/>
        <v>1.416005829</v>
      </c>
      <c r="L37" s="11">
        <f t="shared" si="8"/>
        <v>6.31735124</v>
      </c>
      <c r="M37" s="11">
        <f t="shared" si="8"/>
        <v>4.343138128</v>
      </c>
      <c r="N37" s="11">
        <f t="shared" si="8"/>
        <v>1.806181984</v>
      </c>
      <c r="O37" s="11">
        <f t="shared" si="8"/>
        <v>14.22755522</v>
      </c>
      <c r="P37" s="11">
        <f t="shared" si="8"/>
        <v>8.366298009</v>
      </c>
      <c r="Q37" s="11">
        <f t="shared" si="8"/>
        <v>1.435989353</v>
      </c>
      <c r="R37" s="11">
        <f t="shared" si="8"/>
        <v>13.37697794</v>
      </c>
      <c r="S37" s="11">
        <f t="shared" si="8"/>
        <v>8.629287436</v>
      </c>
    </row>
    <row r="39">
      <c r="B39" s="1" t="s">
        <v>18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</row>
    <row r="40">
      <c r="B40" s="1" t="s">
        <v>1</v>
      </c>
      <c r="C40" s="2"/>
      <c r="D40" s="3"/>
      <c r="E40" s="1" t="s">
        <v>2</v>
      </c>
      <c r="F40" s="2"/>
      <c r="G40" s="3"/>
      <c r="H40" s="1" t="s">
        <v>3</v>
      </c>
      <c r="I40" s="2"/>
      <c r="J40" s="3"/>
      <c r="K40" s="1" t="s">
        <v>4</v>
      </c>
      <c r="L40" s="2"/>
      <c r="M40" s="3"/>
      <c r="N40" s="4" t="s">
        <v>5</v>
      </c>
      <c r="O40" s="2"/>
      <c r="P40" s="3"/>
      <c r="Q40" s="4" t="s">
        <v>6</v>
      </c>
      <c r="R40" s="2"/>
      <c r="S40" s="3"/>
    </row>
    <row r="41">
      <c r="B41" s="7" t="s">
        <v>8</v>
      </c>
      <c r="C41" s="7" t="s">
        <v>9</v>
      </c>
      <c r="D41" s="7" t="s">
        <v>10</v>
      </c>
      <c r="E41" s="7" t="s">
        <v>8</v>
      </c>
      <c r="F41" s="7" t="s">
        <v>9</v>
      </c>
      <c r="G41" s="7" t="s">
        <v>10</v>
      </c>
      <c r="H41" s="7" t="s">
        <v>8</v>
      </c>
      <c r="I41" s="7" t="s">
        <v>9</v>
      </c>
      <c r="J41" s="7" t="s">
        <v>10</v>
      </c>
      <c r="K41" s="7" t="s">
        <v>8</v>
      </c>
      <c r="L41" s="7" t="s">
        <v>9</v>
      </c>
      <c r="M41" s="7" t="s">
        <v>10</v>
      </c>
      <c r="N41" s="7" t="s">
        <v>8</v>
      </c>
      <c r="O41" s="7" t="s">
        <v>9</v>
      </c>
      <c r="P41" s="7" t="s">
        <v>10</v>
      </c>
      <c r="Q41" s="7" t="s">
        <v>8</v>
      </c>
      <c r="R41" s="7" t="s">
        <v>9</v>
      </c>
      <c r="S41" s="7" t="s">
        <v>10</v>
      </c>
    </row>
    <row r="42">
      <c r="B42" s="8">
        <v>6.207081</v>
      </c>
      <c r="C42" s="8">
        <v>24.663465</v>
      </c>
      <c r="D42" s="8">
        <v>23.679726</v>
      </c>
      <c r="E42" s="8">
        <v>20.506406</v>
      </c>
      <c r="F42" s="8">
        <v>27.115407</v>
      </c>
      <c r="G42" s="8">
        <v>26.909352</v>
      </c>
      <c r="H42" s="8">
        <v>21.312067</v>
      </c>
      <c r="I42" s="8">
        <v>45.164541</v>
      </c>
      <c r="J42" s="8">
        <v>23.800035</v>
      </c>
      <c r="K42" s="8">
        <v>25.834241</v>
      </c>
      <c r="L42" s="8">
        <v>73.936459</v>
      </c>
      <c r="M42" s="8">
        <v>25.003439</v>
      </c>
      <c r="N42" s="8">
        <v>27.44757</v>
      </c>
      <c r="O42" s="8">
        <v>203.645272</v>
      </c>
      <c r="P42" s="8">
        <v>26.66407</v>
      </c>
      <c r="Q42" s="8">
        <v>30.906377</v>
      </c>
      <c r="R42" s="8">
        <v>153.131962</v>
      </c>
      <c r="S42" s="8">
        <v>36.239103</v>
      </c>
    </row>
    <row r="43">
      <c r="B43" s="8">
        <v>7.181973</v>
      </c>
      <c r="C43" s="8">
        <v>24.458516</v>
      </c>
      <c r="D43" s="8">
        <v>24.031679</v>
      </c>
      <c r="E43" s="8">
        <v>23.332413</v>
      </c>
      <c r="F43" s="8">
        <v>27.409072</v>
      </c>
      <c r="G43" s="8">
        <v>24.269362</v>
      </c>
      <c r="H43" s="8">
        <v>25.009574</v>
      </c>
      <c r="I43" s="8">
        <v>38.358924</v>
      </c>
      <c r="J43" s="8">
        <v>26.148081</v>
      </c>
      <c r="K43" s="8">
        <v>25.805973</v>
      </c>
      <c r="L43" s="8">
        <v>72.361581</v>
      </c>
      <c r="M43" s="8">
        <v>25.287065</v>
      </c>
      <c r="N43" s="8">
        <v>27.499155</v>
      </c>
      <c r="O43" s="8">
        <v>203.814938</v>
      </c>
      <c r="P43" s="8">
        <v>26.605564</v>
      </c>
      <c r="Q43" s="8">
        <v>36.638127</v>
      </c>
      <c r="R43" s="8">
        <v>161.976376</v>
      </c>
      <c r="S43" s="8">
        <v>37.232788</v>
      </c>
    </row>
    <row r="44">
      <c r="B44" s="8">
        <v>6.584294</v>
      </c>
      <c r="C44" s="8">
        <v>23.731487</v>
      </c>
      <c r="D44" s="8">
        <v>24.410429</v>
      </c>
      <c r="E44" s="8">
        <v>23.881342</v>
      </c>
      <c r="F44" s="8">
        <v>27.553041</v>
      </c>
      <c r="G44" s="8">
        <v>23.779741</v>
      </c>
      <c r="H44" s="8">
        <v>25.674239</v>
      </c>
      <c r="I44" s="8">
        <v>37.924267</v>
      </c>
      <c r="J44" s="8">
        <v>24.051571</v>
      </c>
      <c r="K44" s="8">
        <v>25.176415</v>
      </c>
      <c r="L44" s="8">
        <v>74.997068</v>
      </c>
      <c r="M44" s="8">
        <v>25.960646</v>
      </c>
      <c r="N44" s="8">
        <v>27.885992</v>
      </c>
      <c r="O44" s="8">
        <v>200.985213</v>
      </c>
      <c r="P44" s="8">
        <v>27.690139</v>
      </c>
      <c r="Q44" s="8">
        <v>38.654525</v>
      </c>
      <c r="R44" s="8">
        <v>162.173918</v>
      </c>
      <c r="S44" s="8">
        <v>36.349298</v>
      </c>
    </row>
    <row r="45">
      <c r="B45" s="8">
        <v>6.702881</v>
      </c>
      <c r="C45" s="8">
        <v>23.444505</v>
      </c>
      <c r="D45" s="8">
        <v>23.48528</v>
      </c>
      <c r="E45" s="8">
        <v>23.383699</v>
      </c>
      <c r="F45" s="8">
        <v>30.415526</v>
      </c>
      <c r="G45" s="8">
        <v>25.745901</v>
      </c>
      <c r="H45" s="8">
        <v>25.074743</v>
      </c>
      <c r="I45" s="8">
        <v>38.726337</v>
      </c>
      <c r="J45" s="8">
        <v>24.146695</v>
      </c>
      <c r="K45" s="8">
        <v>25.292521</v>
      </c>
      <c r="L45" s="8">
        <v>75.785898</v>
      </c>
      <c r="M45" s="8">
        <v>34.626331</v>
      </c>
      <c r="N45" s="8">
        <v>29.024113</v>
      </c>
      <c r="O45" s="8">
        <v>201.167583</v>
      </c>
      <c r="P45" s="8">
        <v>26.013502</v>
      </c>
      <c r="Q45" s="8">
        <v>39.367364</v>
      </c>
      <c r="R45" s="8">
        <v>162.623607</v>
      </c>
      <c r="S45" s="8">
        <v>36.439482</v>
      </c>
    </row>
    <row r="46">
      <c r="B46" s="8">
        <v>7.341813</v>
      </c>
      <c r="C46" s="8">
        <v>23.310815</v>
      </c>
      <c r="D46" s="8">
        <v>23.984738</v>
      </c>
      <c r="E46" s="8">
        <v>23.543139</v>
      </c>
      <c r="F46" s="8">
        <v>28.923298</v>
      </c>
      <c r="G46" s="8">
        <v>24.165274</v>
      </c>
      <c r="H46" s="8">
        <v>24.36648</v>
      </c>
      <c r="I46" s="8">
        <v>38.156272</v>
      </c>
      <c r="J46" s="8">
        <v>25.557806</v>
      </c>
      <c r="K46" s="8">
        <v>26.681571</v>
      </c>
      <c r="L46" s="8">
        <v>75.105551</v>
      </c>
      <c r="M46" s="8">
        <v>25.062442</v>
      </c>
      <c r="N46" s="8">
        <v>28.071623</v>
      </c>
      <c r="O46" s="8">
        <v>217.702869</v>
      </c>
      <c r="P46" s="8">
        <v>27.012221</v>
      </c>
      <c r="Q46" s="8">
        <v>36.808163</v>
      </c>
      <c r="R46" s="8">
        <v>171.520741</v>
      </c>
      <c r="S46" s="8">
        <v>35.980836</v>
      </c>
    </row>
    <row r="47">
      <c r="B47" s="8">
        <v>6.783934</v>
      </c>
      <c r="C47" s="8">
        <v>24.307709</v>
      </c>
      <c r="D47" s="8">
        <v>25.702112</v>
      </c>
      <c r="E47" s="8">
        <v>23.749944</v>
      </c>
      <c r="F47" s="8">
        <v>29.754319</v>
      </c>
      <c r="G47" s="8">
        <v>28.92451</v>
      </c>
      <c r="H47" s="8">
        <v>24.435535</v>
      </c>
      <c r="I47" s="8">
        <v>38.714812</v>
      </c>
      <c r="J47" s="8">
        <v>24.431276</v>
      </c>
      <c r="K47" s="8">
        <v>25.843457</v>
      </c>
      <c r="L47" s="8">
        <v>73.331661</v>
      </c>
      <c r="M47" s="8">
        <v>26.926001</v>
      </c>
      <c r="N47" s="8">
        <v>28.527675</v>
      </c>
      <c r="O47" s="8">
        <v>204.318496</v>
      </c>
      <c r="P47" s="8">
        <v>26.527146</v>
      </c>
      <c r="Q47" s="8">
        <v>36.218619</v>
      </c>
      <c r="R47" s="8">
        <v>157.187399</v>
      </c>
      <c r="S47" s="8">
        <v>36.686329</v>
      </c>
    </row>
    <row r="48">
      <c r="B48" s="8">
        <v>6.893166</v>
      </c>
      <c r="C48" s="8">
        <v>23.009109</v>
      </c>
      <c r="D48" s="8">
        <v>24.997117</v>
      </c>
      <c r="E48" s="8">
        <v>23.863363</v>
      </c>
      <c r="F48" s="8">
        <v>27.822801</v>
      </c>
      <c r="G48" s="8">
        <v>23.876545</v>
      </c>
      <c r="H48" s="8">
        <v>24.736065</v>
      </c>
      <c r="I48" s="8">
        <v>37.646102</v>
      </c>
      <c r="J48" s="8">
        <v>25.11389</v>
      </c>
      <c r="K48" s="8">
        <v>28.602702</v>
      </c>
      <c r="L48" s="8">
        <v>78.105375</v>
      </c>
      <c r="M48" s="8">
        <v>24.143286</v>
      </c>
      <c r="N48" s="8">
        <v>27.474643</v>
      </c>
      <c r="O48" s="8">
        <v>197.924507</v>
      </c>
      <c r="P48" s="8">
        <v>26.747308</v>
      </c>
      <c r="Q48" s="8">
        <v>36.899556</v>
      </c>
      <c r="R48" s="8">
        <v>162.110203</v>
      </c>
      <c r="S48" s="8">
        <v>35.387084</v>
      </c>
    </row>
    <row r="49">
      <c r="B49" s="8">
        <v>6.950918</v>
      </c>
      <c r="C49" s="8">
        <v>22.920206</v>
      </c>
      <c r="D49" s="8">
        <v>25.204818</v>
      </c>
      <c r="E49" s="8">
        <v>25.52308</v>
      </c>
      <c r="F49" s="8">
        <v>27.734121</v>
      </c>
      <c r="G49" s="8">
        <v>24.548101</v>
      </c>
      <c r="H49" s="8">
        <v>24.932529</v>
      </c>
      <c r="I49" s="8">
        <v>36.97882</v>
      </c>
      <c r="J49" s="8">
        <v>24.325195</v>
      </c>
      <c r="K49" s="8">
        <v>25.576888</v>
      </c>
      <c r="L49" s="8">
        <v>75.094791</v>
      </c>
      <c r="M49" s="8">
        <v>24.952946</v>
      </c>
      <c r="N49" s="8">
        <v>27.663803</v>
      </c>
      <c r="O49" s="8">
        <v>210.173189</v>
      </c>
      <c r="P49" s="8">
        <v>26.680099</v>
      </c>
      <c r="Q49" s="8">
        <v>35.237932</v>
      </c>
      <c r="R49" s="8">
        <v>166.881944</v>
      </c>
      <c r="S49" s="8">
        <v>34.515585</v>
      </c>
    </row>
    <row r="50">
      <c r="B50" s="8">
        <v>7.088043</v>
      </c>
      <c r="C50" s="8">
        <v>24.380993</v>
      </c>
      <c r="D50" s="8">
        <v>24.381813</v>
      </c>
      <c r="E50" s="8">
        <v>23.36295</v>
      </c>
      <c r="F50" s="8">
        <v>27.424667</v>
      </c>
      <c r="G50" s="8">
        <v>24.464002</v>
      </c>
      <c r="H50" s="8">
        <v>25.499905</v>
      </c>
      <c r="I50" s="8">
        <v>41.531979</v>
      </c>
      <c r="J50" s="8">
        <v>25.814939</v>
      </c>
      <c r="K50" s="8">
        <v>25.393672</v>
      </c>
      <c r="L50" s="8">
        <v>72.948777</v>
      </c>
      <c r="M50" s="8">
        <v>34.914096</v>
      </c>
      <c r="N50" s="8">
        <v>27.649555</v>
      </c>
      <c r="O50" s="8">
        <v>195.637899</v>
      </c>
      <c r="P50" s="8">
        <v>25.619552</v>
      </c>
      <c r="Q50" s="8">
        <v>37.585443</v>
      </c>
      <c r="R50" s="8">
        <v>161.219999</v>
      </c>
      <c r="S50" s="8">
        <v>36.050082</v>
      </c>
    </row>
    <row r="51">
      <c r="B51" s="8">
        <v>6.614351</v>
      </c>
      <c r="C51" s="8">
        <v>23.28561</v>
      </c>
      <c r="D51" s="8">
        <v>24.449849</v>
      </c>
      <c r="E51" s="8">
        <v>25.944132</v>
      </c>
      <c r="F51" s="8">
        <v>27.558914</v>
      </c>
      <c r="G51" s="8">
        <v>24.271451</v>
      </c>
      <c r="H51" s="8">
        <v>24.28389</v>
      </c>
      <c r="I51" s="8">
        <v>37.866126</v>
      </c>
      <c r="J51" s="8">
        <v>24.669233</v>
      </c>
      <c r="K51" s="8">
        <v>26.858333</v>
      </c>
      <c r="L51" s="8">
        <v>77.199126</v>
      </c>
      <c r="M51" s="8">
        <v>25.965038</v>
      </c>
      <c r="N51" s="8">
        <v>27.000187</v>
      </c>
      <c r="O51" s="8">
        <v>200.698196</v>
      </c>
      <c r="P51" s="8">
        <v>25.876795</v>
      </c>
      <c r="Q51" s="8">
        <v>39.2378</v>
      </c>
      <c r="R51" s="8">
        <v>164.080983</v>
      </c>
      <c r="S51" s="8">
        <v>36.811497</v>
      </c>
    </row>
    <row r="52">
      <c r="A52" s="9" t="s">
        <v>12</v>
      </c>
      <c r="B52" s="11">
        <f t="shared" ref="B52:S52" si="9">AVERAGE(B41:B51)</f>
        <v>6.8348454</v>
      </c>
      <c r="C52" s="11">
        <f t="shared" si="9"/>
        <v>23.7512415</v>
      </c>
      <c r="D52" s="11">
        <f t="shared" si="9"/>
        <v>24.4327561</v>
      </c>
      <c r="E52" s="11">
        <f t="shared" si="9"/>
        <v>23.7090468</v>
      </c>
      <c r="F52" s="11">
        <f t="shared" si="9"/>
        <v>28.1711166</v>
      </c>
      <c r="G52" s="11">
        <f t="shared" si="9"/>
        <v>25.0954239</v>
      </c>
      <c r="H52" s="11">
        <f t="shared" si="9"/>
        <v>24.5325027</v>
      </c>
      <c r="I52" s="11">
        <f t="shared" si="9"/>
        <v>39.106818</v>
      </c>
      <c r="J52" s="11">
        <f t="shared" si="9"/>
        <v>24.8058721</v>
      </c>
      <c r="K52" s="11">
        <f t="shared" si="9"/>
        <v>26.1065773</v>
      </c>
      <c r="L52" s="11">
        <f t="shared" si="9"/>
        <v>74.8866287</v>
      </c>
      <c r="M52" s="11">
        <f t="shared" si="9"/>
        <v>27.284129</v>
      </c>
      <c r="N52" s="11">
        <f t="shared" si="9"/>
        <v>27.8244316</v>
      </c>
      <c r="O52" s="11">
        <f t="shared" si="9"/>
        <v>203.6068162</v>
      </c>
      <c r="P52" s="11">
        <f t="shared" si="9"/>
        <v>26.5436396</v>
      </c>
      <c r="Q52" s="11">
        <f t="shared" si="9"/>
        <v>36.7553906</v>
      </c>
      <c r="R52" s="11">
        <f t="shared" si="9"/>
        <v>162.2907132</v>
      </c>
      <c r="S52" s="11">
        <f t="shared" si="9"/>
        <v>36.1692084</v>
      </c>
    </row>
    <row r="53">
      <c r="A53" s="9" t="s">
        <v>13</v>
      </c>
      <c r="B53" s="11">
        <f t="shared" ref="B53:S53" si="10">STDEV(B41:B51)</f>
        <v>0.330653458</v>
      </c>
      <c r="C53" s="11">
        <f t="shared" si="10"/>
        <v>0.6485263919</v>
      </c>
      <c r="D53" s="11">
        <f t="shared" si="10"/>
        <v>0.6956676585</v>
      </c>
      <c r="E53" s="11">
        <f t="shared" si="10"/>
        <v>1.452714498</v>
      </c>
      <c r="F53" s="11">
        <f t="shared" si="10"/>
        <v>1.127001941</v>
      </c>
      <c r="G53" s="11">
        <f t="shared" si="10"/>
        <v>1.650480996</v>
      </c>
      <c r="H53" s="11">
        <f t="shared" si="10"/>
        <v>1.221678711</v>
      </c>
      <c r="I53" s="11">
        <f t="shared" si="10"/>
        <v>2.448095443</v>
      </c>
      <c r="J53" s="11">
        <f t="shared" si="10"/>
        <v>0.8086515651</v>
      </c>
      <c r="K53" s="11">
        <f t="shared" si="10"/>
        <v>1.036921163</v>
      </c>
      <c r="L53" s="11">
        <f t="shared" si="10"/>
        <v>1.827931261</v>
      </c>
      <c r="M53" s="11">
        <f t="shared" si="10"/>
        <v>4.016206117</v>
      </c>
      <c r="N53" s="11">
        <f t="shared" si="10"/>
        <v>0.587331455</v>
      </c>
      <c r="O53" s="11">
        <f t="shared" si="10"/>
        <v>6.319654092</v>
      </c>
      <c r="P53" s="11">
        <f t="shared" si="10"/>
        <v>0.5955769404</v>
      </c>
      <c r="Q53" s="11">
        <f t="shared" si="10"/>
        <v>2.45219955</v>
      </c>
      <c r="R53" s="11">
        <f t="shared" si="10"/>
        <v>4.953188635</v>
      </c>
      <c r="S53" s="11">
        <f t="shared" si="10"/>
        <v>0.7686481243</v>
      </c>
    </row>
  </sheetData>
  <mergeCells count="21">
    <mergeCell ref="B1:S1"/>
    <mergeCell ref="B2:D2"/>
    <mergeCell ref="E2:G2"/>
    <mergeCell ref="H2:J2"/>
    <mergeCell ref="K2:M2"/>
    <mergeCell ref="N2:P2"/>
    <mergeCell ref="Q2:S2"/>
    <mergeCell ref="B39:S39"/>
    <mergeCell ref="B40:D40"/>
    <mergeCell ref="E40:G40"/>
    <mergeCell ref="H40:J40"/>
    <mergeCell ref="K40:M40"/>
    <mergeCell ref="N40:P40"/>
    <mergeCell ref="Q40:S40"/>
    <mergeCell ref="B20:S20"/>
    <mergeCell ref="B21:D21"/>
    <mergeCell ref="E21:G21"/>
    <mergeCell ref="H21:J21"/>
    <mergeCell ref="K21:M21"/>
    <mergeCell ref="N21:P21"/>
    <mergeCell ref="Q21:S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B2" s="1" t="s">
        <v>19</v>
      </c>
      <c r="C2" s="2"/>
      <c r="D2" s="3"/>
      <c r="E2" s="1" t="s">
        <v>20</v>
      </c>
      <c r="F2" s="2"/>
      <c r="G2" s="3"/>
      <c r="H2" s="1" t="s">
        <v>21</v>
      </c>
      <c r="I2" s="2"/>
      <c r="J2" s="3"/>
      <c r="K2" s="1" t="s">
        <v>22</v>
      </c>
      <c r="L2" s="2"/>
      <c r="M2" s="3"/>
      <c r="N2" s="4" t="s">
        <v>23</v>
      </c>
      <c r="O2" s="2"/>
      <c r="P2" s="3"/>
    </row>
    <row r="3">
      <c r="B3" s="7" t="s">
        <v>8</v>
      </c>
      <c r="C3" s="7" t="s">
        <v>9</v>
      </c>
      <c r="D3" s="7" t="s">
        <v>10</v>
      </c>
      <c r="E3" s="7" t="s">
        <v>8</v>
      </c>
      <c r="F3" s="7" t="s">
        <v>9</v>
      </c>
      <c r="G3" s="7" t="s">
        <v>10</v>
      </c>
      <c r="H3" s="7" t="s">
        <v>8</v>
      </c>
      <c r="I3" s="7" t="s">
        <v>9</v>
      </c>
      <c r="J3" s="7" t="s">
        <v>10</v>
      </c>
      <c r="K3" s="7" t="s">
        <v>8</v>
      </c>
      <c r="L3" s="7" t="s">
        <v>9</v>
      </c>
      <c r="M3" s="7" t="s">
        <v>10</v>
      </c>
      <c r="N3" s="7" t="s">
        <v>8</v>
      </c>
      <c r="O3" s="7" t="s">
        <v>9</v>
      </c>
      <c r="P3" s="7" t="s">
        <v>10</v>
      </c>
    </row>
    <row r="4">
      <c r="B4" s="5">
        <v>1253277.0</v>
      </c>
      <c r="C4" s="5">
        <v>1.17422179E9</v>
      </c>
      <c r="D4" s="5">
        <v>3337333.0</v>
      </c>
      <c r="E4" s="5">
        <v>1291294.0</v>
      </c>
      <c r="F4" s="5">
        <v>1.180272026E9</v>
      </c>
      <c r="G4" s="5">
        <v>2382721.0</v>
      </c>
      <c r="H4" s="5">
        <v>1142476.0</v>
      </c>
      <c r="I4" s="5">
        <v>1.185994353E9</v>
      </c>
      <c r="J4" s="5">
        <v>2423284.0</v>
      </c>
      <c r="K4" s="5">
        <v>1162536.0</v>
      </c>
      <c r="L4" s="5">
        <v>1.159091893E9</v>
      </c>
      <c r="M4" s="5">
        <v>3280732.0</v>
      </c>
      <c r="N4" s="5">
        <v>1260932.0</v>
      </c>
      <c r="O4" s="5">
        <v>1.192493444E9</v>
      </c>
      <c r="P4" s="5">
        <v>3338549.0</v>
      </c>
    </row>
    <row r="5">
      <c r="B5" s="5">
        <v>1211378.0</v>
      </c>
      <c r="C5" s="5">
        <v>1.176972082E9</v>
      </c>
      <c r="D5" s="5">
        <v>2411271.0</v>
      </c>
      <c r="E5" s="5">
        <v>1163641.0</v>
      </c>
      <c r="F5" s="5">
        <v>1.205231317E9</v>
      </c>
      <c r="G5" s="5">
        <v>2400142.0</v>
      </c>
      <c r="H5" s="5">
        <v>1265772.0</v>
      </c>
      <c r="I5" s="5">
        <v>1.1839792E9</v>
      </c>
      <c r="J5" s="5">
        <v>2415323.0</v>
      </c>
      <c r="K5" s="5">
        <v>1205688.0</v>
      </c>
      <c r="L5" s="5">
        <v>1.178579799E9</v>
      </c>
      <c r="M5" s="5">
        <v>2429047.0</v>
      </c>
      <c r="N5" s="5">
        <v>1313670.0</v>
      </c>
      <c r="O5" s="5">
        <v>1.192620448E9</v>
      </c>
      <c r="P5" s="5">
        <v>2490152.0</v>
      </c>
    </row>
    <row r="6">
      <c r="B6" s="5">
        <v>1160132.0</v>
      </c>
      <c r="C6" s="5">
        <v>1.194847356E9</v>
      </c>
      <c r="D6" s="5">
        <v>2425669.0</v>
      </c>
      <c r="E6" s="5">
        <v>1172366.0</v>
      </c>
      <c r="F6" s="5">
        <v>1.199406312E9</v>
      </c>
      <c r="G6" s="5">
        <v>2421019.0</v>
      </c>
      <c r="H6" s="5">
        <v>1291313.0</v>
      </c>
      <c r="I6" s="5">
        <v>1.217984078E9</v>
      </c>
      <c r="J6" s="5">
        <v>2434417.0</v>
      </c>
      <c r="K6" s="5">
        <v>1081087.0</v>
      </c>
      <c r="L6" s="5">
        <v>1.165849351E9</v>
      </c>
      <c r="M6" s="5">
        <v>2512039.0</v>
      </c>
      <c r="N6" s="5">
        <v>1249668.0</v>
      </c>
      <c r="O6" s="5">
        <v>1.181990701E9</v>
      </c>
      <c r="P6" s="5">
        <v>2447906.0</v>
      </c>
    </row>
    <row r="7">
      <c r="B7" s="5">
        <v>1247984.0</v>
      </c>
      <c r="C7" s="5">
        <v>1.197614194E9</v>
      </c>
      <c r="D7" s="5">
        <v>2478130.0</v>
      </c>
      <c r="E7" s="5">
        <v>1169698.0</v>
      </c>
      <c r="F7" s="5">
        <v>1.193831442E9</v>
      </c>
      <c r="G7" s="5">
        <v>3334999.0</v>
      </c>
      <c r="H7" s="5">
        <v>1282032.0</v>
      </c>
      <c r="I7" s="5">
        <v>1.182145424E9</v>
      </c>
      <c r="J7" s="5">
        <v>2404683.0</v>
      </c>
      <c r="K7" s="5">
        <v>1722601.0</v>
      </c>
      <c r="L7" s="5">
        <v>1.172970141E9</v>
      </c>
      <c r="M7" s="5">
        <v>2407755.0</v>
      </c>
      <c r="N7" s="5">
        <v>1222488.0</v>
      </c>
      <c r="O7" s="5">
        <v>1.181117071E9</v>
      </c>
      <c r="P7" s="5">
        <v>3390761.0</v>
      </c>
    </row>
    <row r="8">
      <c r="B8" s="5">
        <v>1464940.0</v>
      </c>
      <c r="C8" s="5">
        <v>1.222731803E9</v>
      </c>
      <c r="D8" s="5">
        <v>2452313.0</v>
      </c>
      <c r="E8" s="5">
        <v>1190419.0</v>
      </c>
      <c r="F8" s="5">
        <v>1.174803634E9</v>
      </c>
      <c r="G8" s="5">
        <v>2421947.0</v>
      </c>
      <c r="H8" s="5">
        <v>1182111.0</v>
      </c>
      <c r="I8" s="5">
        <v>1.179909292E9</v>
      </c>
      <c r="J8" s="5">
        <v>3338789.0</v>
      </c>
      <c r="K8" s="5">
        <v>1315460.0</v>
      </c>
      <c r="L8" s="5">
        <v>1.162352576E9</v>
      </c>
      <c r="M8" s="5">
        <v>2443662.0</v>
      </c>
      <c r="N8" s="5">
        <v>1161638.0</v>
      </c>
      <c r="O8" s="5">
        <v>1.197705156E9</v>
      </c>
      <c r="P8" s="5">
        <v>2449628.0</v>
      </c>
    </row>
    <row r="9">
      <c r="B9" s="5">
        <v>1206865.0</v>
      </c>
      <c r="C9" s="5">
        <v>1.223353884E9</v>
      </c>
      <c r="D9" s="5">
        <v>2571119.0</v>
      </c>
      <c r="E9" s="5">
        <v>1261026.0</v>
      </c>
      <c r="F9" s="5">
        <v>1.183674308E9</v>
      </c>
      <c r="G9" s="5">
        <v>2397221.0</v>
      </c>
      <c r="H9" s="5">
        <v>1154956.0</v>
      </c>
      <c r="I9" s="5">
        <v>1.192667135E9</v>
      </c>
      <c r="J9" s="5">
        <v>2421393.0</v>
      </c>
      <c r="K9" s="5">
        <v>1341958.0</v>
      </c>
      <c r="L9" s="5">
        <v>1.214250206E9</v>
      </c>
      <c r="M9" s="5">
        <v>3331187.0</v>
      </c>
      <c r="N9" s="5">
        <v>1260960.0</v>
      </c>
      <c r="O9" s="5">
        <v>1.161988954E9</v>
      </c>
      <c r="P9" s="5">
        <v>2455128.0</v>
      </c>
    </row>
    <row r="10">
      <c r="B10" s="5">
        <v>1199188.0</v>
      </c>
      <c r="C10" s="5">
        <v>1.193212988E9</v>
      </c>
      <c r="D10" s="5">
        <v>3347139.0</v>
      </c>
      <c r="E10" s="5">
        <v>1185021.0</v>
      </c>
      <c r="F10" s="5">
        <v>1.197135674E9</v>
      </c>
      <c r="G10" s="5">
        <v>2448836.0</v>
      </c>
      <c r="H10" s="5">
        <v>1198939.0</v>
      </c>
      <c r="I10" s="5">
        <v>1.179266695E9</v>
      </c>
      <c r="J10" s="5">
        <v>2392696.0</v>
      </c>
      <c r="K10" s="5">
        <v>1253331.0</v>
      </c>
      <c r="L10" s="5">
        <v>1.171767884E9</v>
      </c>
      <c r="M10" s="5">
        <v>2408963.0</v>
      </c>
      <c r="N10" s="5">
        <v>1229523.0</v>
      </c>
      <c r="O10" s="5">
        <v>1.168238605E9</v>
      </c>
      <c r="P10" s="5">
        <v>2398284.0</v>
      </c>
    </row>
    <row r="11">
      <c r="B11" s="5">
        <v>1287850.0</v>
      </c>
      <c r="C11" s="5">
        <v>1.203679042E9</v>
      </c>
      <c r="D11" s="5">
        <v>2371376.0</v>
      </c>
      <c r="E11" s="5">
        <v>1310937.0</v>
      </c>
      <c r="F11" s="5">
        <v>1.181821207E9</v>
      </c>
      <c r="G11" s="5">
        <v>2484055.0</v>
      </c>
      <c r="H11" s="5">
        <v>1226864.0</v>
      </c>
      <c r="I11" s="5">
        <v>1.19461231E9</v>
      </c>
      <c r="J11" s="5">
        <v>3370864.0</v>
      </c>
      <c r="K11" s="5">
        <v>1432059.0</v>
      </c>
      <c r="L11" s="5">
        <v>1.182780563E9</v>
      </c>
      <c r="M11" s="5">
        <v>2395901.0</v>
      </c>
      <c r="N11" s="5">
        <v>1163571.0</v>
      </c>
      <c r="O11" s="5">
        <v>1.16363497E9</v>
      </c>
      <c r="P11" s="5">
        <v>3392588.0</v>
      </c>
    </row>
    <row r="12">
      <c r="B12" s="5">
        <v>1326540.0</v>
      </c>
      <c r="C12" s="5">
        <v>1.241026127E9</v>
      </c>
      <c r="D12" s="5">
        <v>2398997.0</v>
      </c>
      <c r="E12" s="5">
        <v>1200268.0</v>
      </c>
      <c r="F12" s="5">
        <v>1.185079231E9</v>
      </c>
      <c r="G12" s="5">
        <v>2443367.0</v>
      </c>
      <c r="H12" s="5">
        <v>1207582.0</v>
      </c>
      <c r="I12" s="5">
        <v>1.170404633E9</v>
      </c>
      <c r="J12" s="5">
        <v>2391856.0</v>
      </c>
      <c r="K12" s="5">
        <v>1306920.0</v>
      </c>
      <c r="L12" s="5">
        <v>1.196778417E9</v>
      </c>
      <c r="M12" s="5">
        <v>2392513.0</v>
      </c>
      <c r="N12" s="5">
        <v>1210219.0</v>
      </c>
      <c r="O12" s="5">
        <v>1.164196755E9</v>
      </c>
      <c r="P12" s="5">
        <v>2426073.0</v>
      </c>
    </row>
    <row r="13">
      <c r="B13" s="5">
        <v>1278922.0</v>
      </c>
      <c r="C13" s="5">
        <v>1.220455998E9</v>
      </c>
      <c r="D13" s="5">
        <v>2380397.0</v>
      </c>
      <c r="E13" s="5">
        <v>1165166.0</v>
      </c>
      <c r="F13" s="5">
        <v>1.197954029E9</v>
      </c>
      <c r="G13" s="5">
        <v>2951275.0</v>
      </c>
      <c r="H13" s="5">
        <v>1210298.0</v>
      </c>
      <c r="I13" s="5">
        <v>1.186934112E9</v>
      </c>
      <c r="J13" s="5">
        <v>3323382.0</v>
      </c>
      <c r="K13" s="5">
        <v>1353718.0</v>
      </c>
      <c r="L13" s="5">
        <v>1.165236031E9</v>
      </c>
      <c r="M13" s="5">
        <v>2456457.0</v>
      </c>
      <c r="N13" s="5">
        <v>1131929.0</v>
      </c>
      <c r="O13" s="5">
        <v>1.201939809E9</v>
      </c>
      <c r="P13" s="5">
        <v>2458048.0</v>
      </c>
    </row>
    <row r="14">
      <c r="A14" s="9" t="s">
        <v>12</v>
      </c>
      <c r="B14" s="10">
        <f t="shared" ref="B14:P14" si="1">AVERAGE(B3:B13)</f>
        <v>1263707.6</v>
      </c>
      <c r="C14" s="10">
        <f t="shared" si="1"/>
        <v>1204811526</v>
      </c>
      <c r="D14" s="10">
        <f t="shared" si="1"/>
        <v>2617374.4</v>
      </c>
      <c r="E14" s="10">
        <f t="shared" si="1"/>
        <v>1210983.6</v>
      </c>
      <c r="F14" s="10">
        <f t="shared" si="1"/>
        <v>1189920918</v>
      </c>
      <c r="G14" s="10">
        <f t="shared" si="1"/>
        <v>2568558.2</v>
      </c>
      <c r="H14" s="10">
        <f t="shared" si="1"/>
        <v>1216234.3</v>
      </c>
      <c r="I14" s="10">
        <f t="shared" si="1"/>
        <v>1187389723</v>
      </c>
      <c r="J14" s="10">
        <f t="shared" si="1"/>
        <v>2691668.7</v>
      </c>
      <c r="K14" s="10">
        <f t="shared" si="1"/>
        <v>1317535.8</v>
      </c>
      <c r="L14" s="10">
        <f t="shared" si="1"/>
        <v>1176965686</v>
      </c>
      <c r="M14" s="10">
        <f t="shared" si="1"/>
        <v>2605825.6</v>
      </c>
      <c r="N14" s="10">
        <f t="shared" si="1"/>
        <v>1220459.8</v>
      </c>
      <c r="O14" s="10">
        <f t="shared" si="1"/>
        <v>1180592591</v>
      </c>
      <c r="P14" s="10">
        <f t="shared" si="1"/>
        <v>2724711.7</v>
      </c>
    </row>
    <row r="15">
      <c r="A15" s="9" t="s">
        <v>13</v>
      </c>
      <c r="B15" s="10">
        <f t="shared" ref="B15:P15" si="2">STDEV(B3:B13)</f>
        <v>85941.13209</v>
      </c>
      <c r="C15" s="10">
        <f t="shared" si="2"/>
        <v>21650926.75</v>
      </c>
      <c r="D15" s="10">
        <f t="shared" si="2"/>
        <v>386330.6513</v>
      </c>
      <c r="E15" s="10">
        <f t="shared" si="2"/>
        <v>55470.5746</v>
      </c>
      <c r="F15" s="10">
        <f t="shared" si="2"/>
        <v>10033043.03</v>
      </c>
      <c r="G15" s="10">
        <f t="shared" si="2"/>
        <v>317379.7687</v>
      </c>
      <c r="H15" s="10">
        <f t="shared" si="2"/>
        <v>50883.38366</v>
      </c>
      <c r="I15" s="10">
        <f t="shared" si="2"/>
        <v>12770426.3</v>
      </c>
      <c r="J15" s="10">
        <f t="shared" si="2"/>
        <v>450726.628</v>
      </c>
      <c r="K15" s="10">
        <f t="shared" si="2"/>
        <v>175049.5609</v>
      </c>
      <c r="L15" s="10">
        <f t="shared" si="2"/>
        <v>17179615.16</v>
      </c>
      <c r="M15" s="10">
        <f t="shared" si="2"/>
        <v>370863.8369</v>
      </c>
      <c r="N15" s="10">
        <f t="shared" si="2"/>
        <v>55321.98372</v>
      </c>
      <c r="O15" s="10">
        <f t="shared" si="2"/>
        <v>15246761.63</v>
      </c>
      <c r="P15" s="10">
        <f t="shared" si="2"/>
        <v>448864.2903</v>
      </c>
    </row>
    <row r="17">
      <c r="A17" s="9" t="s">
        <v>14</v>
      </c>
      <c r="B17" s="11">
        <f t="shared" ref="B17:P17" si="3">B14 * 10^-6</f>
        <v>1.2637076</v>
      </c>
      <c r="C17" s="11">
        <f t="shared" si="3"/>
        <v>1204.811526</v>
      </c>
      <c r="D17" s="11">
        <f t="shared" si="3"/>
        <v>2.6173744</v>
      </c>
      <c r="E17" s="11">
        <f t="shared" si="3"/>
        <v>1.2109836</v>
      </c>
      <c r="F17" s="11">
        <f t="shared" si="3"/>
        <v>1189.920918</v>
      </c>
      <c r="G17" s="11">
        <f t="shared" si="3"/>
        <v>2.5685582</v>
      </c>
      <c r="H17" s="11">
        <f t="shared" si="3"/>
        <v>1.2162343</v>
      </c>
      <c r="I17" s="11">
        <f t="shared" si="3"/>
        <v>1187.389723</v>
      </c>
      <c r="J17" s="11">
        <f t="shared" si="3"/>
        <v>2.6916687</v>
      </c>
      <c r="K17" s="11">
        <f t="shared" si="3"/>
        <v>1.3175358</v>
      </c>
      <c r="L17" s="11">
        <f t="shared" si="3"/>
        <v>1176.965686</v>
      </c>
      <c r="M17" s="11">
        <f t="shared" si="3"/>
        <v>2.6058256</v>
      </c>
      <c r="N17" s="11">
        <f t="shared" si="3"/>
        <v>1.2204598</v>
      </c>
      <c r="O17" s="11">
        <f t="shared" si="3"/>
        <v>1180.592591</v>
      </c>
      <c r="P17" s="11">
        <f t="shared" si="3"/>
        <v>2.7247117</v>
      </c>
    </row>
    <row r="18">
      <c r="A18" s="9" t="s">
        <v>15</v>
      </c>
      <c r="B18" s="11">
        <f t="shared" ref="B18:P18" si="4">B15 * 10^-6</f>
        <v>0.08594113209</v>
      </c>
      <c r="C18" s="11">
        <f t="shared" si="4"/>
        <v>21.65092675</v>
      </c>
      <c r="D18" s="11">
        <f t="shared" si="4"/>
        <v>0.3863306513</v>
      </c>
      <c r="E18" s="11">
        <f t="shared" si="4"/>
        <v>0.0554705746</v>
      </c>
      <c r="F18" s="11">
        <f t="shared" si="4"/>
        <v>10.03304303</v>
      </c>
      <c r="G18" s="11">
        <f t="shared" si="4"/>
        <v>0.3173797687</v>
      </c>
      <c r="H18" s="11">
        <f t="shared" si="4"/>
        <v>0.05088338366</v>
      </c>
      <c r="I18" s="11">
        <f t="shared" si="4"/>
        <v>12.7704263</v>
      </c>
      <c r="J18" s="11">
        <f t="shared" si="4"/>
        <v>0.450726628</v>
      </c>
      <c r="K18" s="11">
        <f t="shared" si="4"/>
        <v>0.1750495609</v>
      </c>
      <c r="L18" s="11">
        <f t="shared" si="4"/>
        <v>17.17961516</v>
      </c>
      <c r="M18" s="11">
        <f t="shared" si="4"/>
        <v>0.3708638369</v>
      </c>
      <c r="N18" s="11">
        <f t="shared" si="4"/>
        <v>0.05532198372</v>
      </c>
      <c r="O18" s="11">
        <f t="shared" si="4"/>
        <v>15.24676163</v>
      </c>
      <c r="P18" s="11">
        <f t="shared" si="4"/>
        <v>0.4488642903</v>
      </c>
    </row>
    <row r="20">
      <c r="B20" s="1" t="s">
        <v>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B21" s="1" t="s">
        <v>19</v>
      </c>
      <c r="C21" s="2"/>
      <c r="D21" s="3"/>
      <c r="E21" s="1" t="s">
        <v>20</v>
      </c>
      <c r="F21" s="2"/>
      <c r="G21" s="3"/>
      <c r="H21" s="1" t="s">
        <v>21</v>
      </c>
      <c r="I21" s="2"/>
      <c r="J21" s="3"/>
      <c r="K21" s="1" t="s">
        <v>22</v>
      </c>
      <c r="L21" s="2"/>
      <c r="M21" s="3"/>
      <c r="N21" s="4" t="s">
        <v>23</v>
      </c>
      <c r="O21" s="2"/>
      <c r="P21" s="3"/>
    </row>
    <row r="22">
      <c r="B22" s="7" t="s">
        <v>8</v>
      </c>
      <c r="C22" s="7" t="s">
        <v>9</v>
      </c>
      <c r="D22" s="7" t="s">
        <v>10</v>
      </c>
      <c r="E22" s="7" t="s">
        <v>8</v>
      </c>
      <c r="F22" s="7" t="s">
        <v>9</v>
      </c>
      <c r="G22" s="7" t="s">
        <v>10</v>
      </c>
      <c r="H22" s="7" t="s">
        <v>8</v>
      </c>
      <c r="I22" s="7" t="s">
        <v>9</v>
      </c>
      <c r="J22" s="7" t="s">
        <v>10</v>
      </c>
      <c r="K22" s="7" t="s">
        <v>8</v>
      </c>
      <c r="L22" s="7" t="s">
        <v>9</v>
      </c>
      <c r="M22" s="7" t="s">
        <v>10</v>
      </c>
      <c r="N22" s="7" t="s">
        <v>8</v>
      </c>
      <c r="O22" s="7" t="s">
        <v>9</v>
      </c>
      <c r="P22" s="7" t="s">
        <v>10</v>
      </c>
    </row>
    <row r="23">
      <c r="B23" s="8">
        <v>569560.0</v>
      </c>
      <c r="C23" s="8">
        <v>605623.0</v>
      </c>
      <c r="D23" s="8">
        <v>253180.0</v>
      </c>
      <c r="E23" s="8">
        <v>1010846.0</v>
      </c>
      <c r="F23" s="8">
        <v>1258788.0</v>
      </c>
      <c r="G23" s="8">
        <v>577458.0</v>
      </c>
      <c r="H23" s="8">
        <v>3328289.0</v>
      </c>
      <c r="I23" s="8">
        <v>5158029.0</v>
      </c>
      <c r="J23" s="8">
        <v>3485006.0</v>
      </c>
      <c r="K23" s="8">
        <v>3.7413412E7</v>
      </c>
      <c r="L23" s="8">
        <v>7.07068931E8</v>
      </c>
      <c r="M23" s="8">
        <v>7.4750787E7</v>
      </c>
      <c r="N23" s="8">
        <v>3.79676669E8</v>
      </c>
      <c r="O23" s="8">
        <v>6.9240819096E10</v>
      </c>
      <c r="P23" s="8">
        <v>7.373027661E9</v>
      </c>
    </row>
    <row r="24">
      <c r="B24" s="8">
        <v>588779.0</v>
      </c>
      <c r="C24" s="8">
        <v>539882.0</v>
      </c>
      <c r="D24" s="8">
        <v>364791.0</v>
      </c>
      <c r="E24" s="8">
        <v>1034089.0</v>
      </c>
      <c r="F24" s="8">
        <v>1070080.0</v>
      </c>
      <c r="G24" s="8">
        <v>522285.0</v>
      </c>
      <c r="H24" s="8">
        <v>3460498.0</v>
      </c>
      <c r="I24" s="8">
        <v>5192372.0</v>
      </c>
      <c r="J24" s="8">
        <v>3699350.0</v>
      </c>
      <c r="K24" s="8">
        <v>3.7594876E7</v>
      </c>
      <c r="L24" s="8">
        <v>7.05826204E8</v>
      </c>
      <c r="M24" s="8">
        <v>7.8856371E7</v>
      </c>
      <c r="N24" s="8">
        <v>3.80572542E8</v>
      </c>
      <c r="O24" s="8">
        <v>6.9139859569E10</v>
      </c>
      <c r="P24" s="8">
        <v>6.425107821E9</v>
      </c>
    </row>
    <row r="25">
      <c r="B25" s="8">
        <v>529623.0</v>
      </c>
      <c r="C25" s="8">
        <v>606798.0</v>
      </c>
      <c r="D25" s="8">
        <v>422761.0</v>
      </c>
      <c r="E25" s="8">
        <v>951139.0</v>
      </c>
      <c r="F25" s="8">
        <v>1148021.0</v>
      </c>
      <c r="G25" s="8">
        <v>556204.0</v>
      </c>
      <c r="H25" s="8">
        <v>3348234.0</v>
      </c>
      <c r="I25" s="8">
        <v>5149345.0</v>
      </c>
      <c r="J25" s="8">
        <v>3417018.0</v>
      </c>
      <c r="K25" s="8">
        <v>3.7063949E7</v>
      </c>
      <c r="L25" s="8">
        <v>7.04025778E8</v>
      </c>
      <c r="M25" s="8">
        <v>9.3042942E7</v>
      </c>
      <c r="N25" s="8">
        <v>3.57727216E8</v>
      </c>
      <c r="O25" s="8">
        <v>6.8894776755E10</v>
      </c>
      <c r="P25" s="8">
        <v>7.980650284E9</v>
      </c>
    </row>
    <row r="26">
      <c r="B26" s="8">
        <v>551324.0</v>
      </c>
      <c r="C26" s="8">
        <v>543648.0</v>
      </c>
      <c r="D26" s="8">
        <v>424636.0</v>
      </c>
      <c r="E26" s="8">
        <v>1234457.0</v>
      </c>
      <c r="F26" s="8">
        <v>1151415.0</v>
      </c>
      <c r="G26" s="8">
        <v>563231.0</v>
      </c>
      <c r="H26" s="8">
        <v>3484910.0</v>
      </c>
      <c r="I26" s="8">
        <v>5110831.0</v>
      </c>
      <c r="J26" s="8">
        <v>3488612.0</v>
      </c>
      <c r="K26" s="8">
        <v>3.9539386E7</v>
      </c>
      <c r="L26" s="8">
        <v>7.07149622E8</v>
      </c>
      <c r="M26" s="8">
        <v>8.1450109E7</v>
      </c>
      <c r="N26" s="8">
        <v>3.69224156E8</v>
      </c>
      <c r="O26" s="8">
        <v>6.9109198976E10</v>
      </c>
      <c r="P26" s="8">
        <v>6.774883538E9</v>
      </c>
    </row>
    <row r="27">
      <c r="B27" s="8">
        <v>659031.0</v>
      </c>
      <c r="C27" s="8">
        <v>639946.0</v>
      </c>
      <c r="D27" s="8">
        <v>293828.0</v>
      </c>
      <c r="E27" s="8">
        <v>1016597.0</v>
      </c>
      <c r="F27" s="8">
        <v>1139558.0</v>
      </c>
      <c r="G27" s="8">
        <v>590342.0</v>
      </c>
      <c r="H27" s="8">
        <v>3336556.0</v>
      </c>
      <c r="I27" s="8">
        <v>5106480.0</v>
      </c>
      <c r="J27" s="8">
        <v>3608327.0</v>
      </c>
      <c r="K27" s="8">
        <v>4.0087937E7</v>
      </c>
      <c r="L27" s="8">
        <v>7.30144374E8</v>
      </c>
      <c r="M27" s="8">
        <v>7.4687802E7</v>
      </c>
      <c r="N27" s="8">
        <v>3.62132104E8</v>
      </c>
      <c r="O27" s="8">
        <v>6.9082905171E10</v>
      </c>
      <c r="P27" s="8">
        <v>6.628294438E9</v>
      </c>
    </row>
    <row r="28">
      <c r="B28" s="8">
        <v>645097.0</v>
      </c>
      <c r="C28" s="8">
        <v>590950.0</v>
      </c>
      <c r="D28" s="8">
        <v>278181.0</v>
      </c>
      <c r="E28" s="8">
        <v>1116288.0</v>
      </c>
      <c r="F28" s="8">
        <v>1317967.0</v>
      </c>
      <c r="G28" s="8">
        <v>539024.0</v>
      </c>
      <c r="H28" s="8">
        <v>3403482.0</v>
      </c>
      <c r="I28" s="8">
        <v>5130933.0</v>
      </c>
      <c r="J28" s="8">
        <v>3423280.0</v>
      </c>
      <c r="K28" s="8">
        <v>3.9959571E7</v>
      </c>
      <c r="L28" s="8">
        <v>7.241401E8</v>
      </c>
      <c r="M28" s="8">
        <v>8.7191604E7</v>
      </c>
      <c r="N28" s="8">
        <v>3.63633619E8</v>
      </c>
      <c r="O28" s="8">
        <v>6.8784332021E10</v>
      </c>
      <c r="P28" s="8">
        <v>6.494962476E9</v>
      </c>
    </row>
    <row r="29">
      <c r="B29" s="8">
        <v>734263.0</v>
      </c>
      <c r="C29" s="8">
        <v>648749.0</v>
      </c>
      <c r="D29" s="8">
        <v>303499.0</v>
      </c>
      <c r="E29" s="8">
        <v>981891.0</v>
      </c>
      <c r="F29" s="8">
        <v>1068384.0</v>
      </c>
      <c r="G29" s="8">
        <v>700809.0</v>
      </c>
      <c r="H29" s="8">
        <v>3292774.0</v>
      </c>
      <c r="I29" s="8">
        <v>5115852.0</v>
      </c>
      <c r="J29" s="8">
        <v>3503554.0</v>
      </c>
      <c r="K29" s="8">
        <v>4.2239065E7</v>
      </c>
      <c r="L29" s="8">
        <v>7.41495168E8</v>
      </c>
      <c r="M29" s="8">
        <v>8.5684284E7</v>
      </c>
      <c r="N29" s="8">
        <v>3.59581377E8</v>
      </c>
      <c r="O29" s="8">
        <v>6.8885152572E10</v>
      </c>
      <c r="P29" s="8">
        <v>6.663046337E9</v>
      </c>
    </row>
    <row r="30">
      <c r="B30" s="8">
        <v>568130.0</v>
      </c>
      <c r="C30" s="8">
        <v>536984.0</v>
      </c>
      <c r="D30" s="8">
        <v>355080.0</v>
      </c>
      <c r="E30" s="8">
        <v>1048033.0</v>
      </c>
      <c r="F30" s="8">
        <v>1100354.0</v>
      </c>
      <c r="G30" s="8">
        <v>605568.0</v>
      </c>
      <c r="H30" s="8">
        <v>3311164.0</v>
      </c>
      <c r="I30" s="8">
        <v>5110049.0</v>
      </c>
      <c r="J30" s="8">
        <v>3488524.0</v>
      </c>
      <c r="K30" s="8">
        <v>3.9850948E7</v>
      </c>
      <c r="L30" s="8">
        <v>7.34322769E8</v>
      </c>
      <c r="M30" s="8">
        <v>8.8804672E7</v>
      </c>
      <c r="N30" s="8">
        <v>3.59240702E8</v>
      </c>
      <c r="O30" s="8">
        <v>6.8716344614E10</v>
      </c>
      <c r="P30" s="8">
        <v>7.103742169E9</v>
      </c>
    </row>
    <row r="31">
      <c r="B31" s="8">
        <v>551752.0</v>
      </c>
      <c r="C31" s="8">
        <v>639431.0</v>
      </c>
      <c r="D31" s="8">
        <v>442361.0</v>
      </c>
      <c r="E31" s="8">
        <v>1081981.0</v>
      </c>
      <c r="F31" s="8">
        <v>1254997.0</v>
      </c>
      <c r="G31" s="8">
        <v>558013.0</v>
      </c>
      <c r="H31" s="8">
        <v>3341363.0</v>
      </c>
      <c r="I31" s="8">
        <v>5138508.0</v>
      </c>
      <c r="J31" s="8">
        <v>3529111.0</v>
      </c>
      <c r="K31" s="8">
        <v>4.1550312E7</v>
      </c>
      <c r="L31" s="8">
        <v>7.07511896E8</v>
      </c>
      <c r="M31" s="8">
        <v>9.3235762E7</v>
      </c>
      <c r="N31" s="8">
        <v>3.67440332E8</v>
      </c>
      <c r="O31" s="8">
        <v>6.8883123924E10</v>
      </c>
      <c r="P31" s="8">
        <v>6.747588769E9</v>
      </c>
    </row>
    <row r="32">
      <c r="B32" s="8">
        <v>492403.0</v>
      </c>
      <c r="C32" s="8">
        <v>647934.0</v>
      </c>
      <c r="D32" s="8">
        <v>381106.0</v>
      </c>
      <c r="E32" s="8">
        <v>1142246.0</v>
      </c>
      <c r="F32" s="8">
        <v>1375269.0</v>
      </c>
      <c r="G32" s="8">
        <v>520503.0</v>
      </c>
      <c r="H32" s="8">
        <v>3341052.0</v>
      </c>
      <c r="I32" s="8">
        <v>5150442.0</v>
      </c>
      <c r="J32" s="8">
        <v>3542543.0</v>
      </c>
      <c r="K32" s="8">
        <v>3.7934536E7</v>
      </c>
      <c r="L32" s="8">
        <v>7.23727164E8</v>
      </c>
      <c r="M32" s="8">
        <v>5.7819282E7</v>
      </c>
      <c r="N32" s="8">
        <v>3.90726881E8</v>
      </c>
      <c r="O32" s="8">
        <v>6.8968188221E10</v>
      </c>
      <c r="P32" s="8">
        <v>6.416598958E9</v>
      </c>
    </row>
    <row r="33">
      <c r="A33" s="9" t="s">
        <v>12</v>
      </c>
      <c r="B33" s="10">
        <f t="shared" ref="B33:P33" si="5">AVERAGE(B22:B32)</f>
        <v>588996.2</v>
      </c>
      <c r="C33" s="10">
        <f t="shared" si="5"/>
        <v>599994.5</v>
      </c>
      <c r="D33" s="10">
        <f t="shared" si="5"/>
        <v>351942.3</v>
      </c>
      <c r="E33" s="10">
        <f t="shared" si="5"/>
        <v>1061756.7</v>
      </c>
      <c r="F33" s="10">
        <f t="shared" si="5"/>
        <v>1188483.3</v>
      </c>
      <c r="G33" s="10">
        <f t="shared" si="5"/>
        <v>573343.7</v>
      </c>
      <c r="H33" s="10">
        <f t="shared" si="5"/>
        <v>3364832.2</v>
      </c>
      <c r="I33" s="10">
        <f t="shared" si="5"/>
        <v>5136284.1</v>
      </c>
      <c r="J33" s="10">
        <f t="shared" si="5"/>
        <v>3518532.5</v>
      </c>
      <c r="K33" s="10">
        <f t="shared" si="5"/>
        <v>39323399.2</v>
      </c>
      <c r="L33" s="10">
        <f t="shared" si="5"/>
        <v>718541200.6</v>
      </c>
      <c r="M33" s="10">
        <f t="shared" si="5"/>
        <v>81552361.5</v>
      </c>
      <c r="N33" s="10">
        <f t="shared" si="5"/>
        <v>368995559.8</v>
      </c>
      <c r="O33" s="10">
        <f t="shared" si="5"/>
        <v>68970470092</v>
      </c>
      <c r="P33" s="10">
        <f t="shared" si="5"/>
        <v>6860790245</v>
      </c>
    </row>
    <row r="34">
      <c r="A34" s="9" t="s">
        <v>13</v>
      </c>
      <c r="B34" s="10">
        <f t="shared" ref="B34:P34" si="6">STDEV(B22:B32)</f>
        <v>71203.60146</v>
      </c>
      <c r="C34" s="10">
        <f t="shared" si="6"/>
        <v>45637.57133</v>
      </c>
      <c r="D34" s="10">
        <f t="shared" si="6"/>
        <v>67015.26004</v>
      </c>
      <c r="E34" s="10">
        <f t="shared" si="6"/>
        <v>84252.63007</v>
      </c>
      <c r="F34" s="10">
        <f t="shared" si="6"/>
        <v>106789.8496</v>
      </c>
      <c r="G34" s="10">
        <f t="shared" si="6"/>
        <v>52493.08578</v>
      </c>
      <c r="H34" s="10">
        <f t="shared" si="6"/>
        <v>63826.01413</v>
      </c>
      <c r="I34" s="10">
        <f t="shared" si="6"/>
        <v>27213.56342</v>
      </c>
      <c r="J34" s="10">
        <f t="shared" si="6"/>
        <v>84306.84026</v>
      </c>
      <c r="K34" s="10">
        <f t="shared" si="6"/>
        <v>1777774.454</v>
      </c>
      <c r="L34" s="10">
        <f t="shared" si="6"/>
        <v>13841215.7</v>
      </c>
      <c r="M34" s="10">
        <f t="shared" si="6"/>
        <v>10718243.07</v>
      </c>
      <c r="N34" s="10">
        <f t="shared" si="6"/>
        <v>11102807.54</v>
      </c>
      <c r="O34" s="10">
        <f t="shared" si="6"/>
        <v>167842184.4</v>
      </c>
      <c r="P34" s="10">
        <f t="shared" si="6"/>
        <v>495513856.2</v>
      </c>
    </row>
    <row r="36">
      <c r="A36" s="9" t="s">
        <v>14</v>
      </c>
      <c r="B36" s="11">
        <f t="shared" ref="B36:P36" si="7">B33 * 10^-6</f>
        <v>0.5889962</v>
      </c>
      <c r="C36" s="11">
        <f t="shared" si="7"/>
        <v>0.5999945</v>
      </c>
      <c r="D36" s="11">
        <f t="shared" si="7"/>
        <v>0.3519423</v>
      </c>
      <c r="E36" s="11">
        <f t="shared" si="7"/>
        <v>1.0617567</v>
      </c>
      <c r="F36" s="11">
        <f t="shared" si="7"/>
        <v>1.1884833</v>
      </c>
      <c r="G36" s="11">
        <f t="shared" si="7"/>
        <v>0.5733437</v>
      </c>
      <c r="H36" s="11">
        <f t="shared" si="7"/>
        <v>3.3648322</v>
      </c>
      <c r="I36" s="11">
        <f t="shared" si="7"/>
        <v>5.1362841</v>
      </c>
      <c r="J36" s="11">
        <f t="shared" si="7"/>
        <v>3.5185325</v>
      </c>
      <c r="K36" s="11">
        <f t="shared" si="7"/>
        <v>39.3233992</v>
      </c>
      <c r="L36" s="11">
        <f t="shared" si="7"/>
        <v>718.5412006</v>
      </c>
      <c r="M36" s="11">
        <f t="shared" si="7"/>
        <v>81.5523615</v>
      </c>
      <c r="N36" s="11">
        <f t="shared" si="7"/>
        <v>368.9955598</v>
      </c>
      <c r="O36" s="11">
        <f t="shared" si="7"/>
        <v>68970.47009</v>
      </c>
      <c r="P36" s="11">
        <f t="shared" si="7"/>
        <v>6860.790245</v>
      </c>
    </row>
    <row r="37">
      <c r="A37" s="9" t="s">
        <v>15</v>
      </c>
      <c r="B37" s="11">
        <f t="shared" ref="B37:P37" si="8">B34 * 10^-6</f>
        <v>0.07120360146</v>
      </c>
      <c r="C37" s="11">
        <f t="shared" si="8"/>
        <v>0.04563757133</v>
      </c>
      <c r="D37" s="11">
        <f t="shared" si="8"/>
        <v>0.06701526004</v>
      </c>
      <c r="E37" s="11">
        <f t="shared" si="8"/>
        <v>0.08425263007</v>
      </c>
      <c r="F37" s="11">
        <f t="shared" si="8"/>
        <v>0.1067898496</v>
      </c>
      <c r="G37" s="11">
        <f t="shared" si="8"/>
        <v>0.05249308578</v>
      </c>
      <c r="H37" s="11">
        <f t="shared" si="8"/>
        <v>0.06382601413</v>
      </c>
      <c r="I37" s="11">
        <f t="shared" si="8"/>
        <v>0.02721356342</v>
      </c>
      <c r="J37" s="11">
        <f t="shared" si="8"/>
        <v>0.08430684026</v>
      </c>
      <c r="K37" s="11">
        <f t="shared" si="8"/>
        <v>1.777774454</v>
      </c>
      <c r="L37" s="11">
        <f t="shared" si="8"/>
        <v>13.8412157</v>
      </c>
      <c r="M37" s="11">
        <f t="shared" si="8"/>
        <v>10.71824307</v>
      </c>
      <c r="N37" s="11">
        <f t="shared" si="8"/>
        <v>11.10280754</v>
      </c>
      <c r="O37" s="11">
        <f t="shared" si="8"/>
        <v>167.8421844</v>
      </c>
      <c r="P37" s="11">
        <f t="shared" si="8"/>
        <v>495.5138562</v>
      </c>
    </row>
    <row r="39">
      <c r="B39" s="1" t="s">
        <v>18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</row>
    <row r="40">
      <c r="B40" s="1" t="s">
        <v>19</v>
      </c>
      <c r="C40" s="2"/>
      <c r="D40" s="3"/>
      <c r="E40" s="1" t="s">
        <v>20</v>
      </c>
      <c r="F40" s="2"/>
      <c r="G40" s="3"/>
      <c r="H40" s="1" t="s">
        <v>21</v>
      </c>
      <c r="I40" s="2"/>
      <c r="J40" s="3"/>
      <c r="K40" s="1" t="s">
        <v>22</v>
      </c>
      <c r="L40" s="2"/>
      <c r="M40" s="3"/>
      <c r="N40" s="4" t="s">
        <v>23</v>
      </c>
      <c r="O40" s="2"/>
      <c r="P40" s="3"/>
    </row>
    <row r="41">
      <c r="B41" s="7" t="s">
        <v>8</v>
      </c>
      <c r="C41" s="7" t="s">
        <v>9</v>
      </c>
      <c r="D41" s="7" t="s">
        <v>10</v>
      </c>
      <c r="E41" s="7" t="s">
        <v>8</v>
      </c>
      <c r="F41" s="7" t="s">
        <v>9</v>
      </c>
      <c r="G41" s="7" t="s">
        <v>10</v>
      </c>
      <c r="H41" s="7" t="s">
        <v>8</v>
      </c>
      <c r="I41" s="7" t="s">
        <v>9</v>
      </c>
      <c r="J41" s="7" t="s">
        <v>10</v>
      </c>
      <c r="K41" s="7" t="s">
        <v>8</v>
      </c>
      <c r="L41" s="7" t="s">
        <v>9</v>
      </c>
      <c r="M41" s="7" t="s">
        <v>10</v>
      </c>
      <c r="N41" s="7" t="s">
        <v>8</v>
      </c>
      <c r="O41" s="7" t="s">
        <v>9</v>
      </c>
      <c r="P41" s="7" t="s">
        <v>10</v>
      </c>
    </row>
    <row r="42">
      <c r="B42" s="8">
        <v>23.644631</v>
      </c>
      <c r="C42" s="8">
        <v>23.996775</v>
      </c>
      <c r="D42" s="8">
        <v>28.536687</v>
      </c>
      <c r="E42" s="8">
        <v>33.510135</v>
      </c>
      <c r="F42" s="8">
        <v>50.024276</v>
      </c>
      <c r="G42" s="8">
        <v>48.247982</v>
      </c>
      <c r="H42" s="8">
        <v>53.249932</v>
      </c>
      <c r="I42" s="8">
        <v>76.715435</v>
      </c>
      <c r="J42" s="8">
        <v>58.441885</v>
      </c>
      <c r="K42" s="8">
        <v>30.906377</v>
      </c>
      <c r="L42" s="8">
        <v>153.131962</v>
      </c>
      <c r="M42" s="8">
        <v>36.239103</v>
      </c>
      <c r="N42" s="8">
        <v>29.477056</v>
      </c>
      <c r="O42" s="8">
        <v>218.658828</v>
      </c>
      <c r="P42" s="8">
        <v>32.520139</v>
      </c>
    </row>
    <row r="43">
      <c r="B43" s="8">
        <v>25.513216</v>
      </c>
      <c r="C43" s="8">
        <v>23.876358</v>
      </c>
      <c r="D43" s="8">
        <v>26.120899</v>
      </c>
      <c r="E43" s="8">
        <v>33.825385</v>
      </c>
      <c r="F43" s="8">
        <v>46.183021</v>
      </c>
      <c r="G43" s="8">
        <v>36.95245</v>
      </c>
      <c r="H43" s="8">
        <v>55.473099</v>
      </c>
      <c r="I43" s="8">
        <v>91.812825</v>
      </c>
      <c r="J43" s="8">
        <v>66.527451</v>
      </c>
      <c r="K43" s="8">
        <v>36.638127</v>
      </c>
      <c r="L43" s="8">
        <v>161.976376</v>
      </c>
      <c r="M43" s="8">
        <v>37.232788</v>
      </c>
      <c r="N43" s="8">
        <v>30.163014</v>
      </c>
      <c r="O43" s="8">
        <v>222.188765</v>
      </c>
      <c r="P43" s="8">
        <v>32.273591</v>
      </c>
    </row>
    <row r="44">
      <c r="B44" s="8">
        <v>27.023838</v>
      </c>
      <c r="C44" s="8">
        <v>23.782674</v>
      </c>
      <c r="D44" s="8">
        <v>24.514397</v>
      </c>
      <c r="E44" s="8">
        <v>38.61009</v>
      </c>
      <c r="F44" s="8">
        <v>45.873016</v>
      </c>
      <c r="G44" s="8">
        <v>43.811348</v>
      </c>
      <c r="H44" s="8">
        <v>54.636389</v>
      </c>
      <c r="I44" s="8">
        <v>74.331665</v>
      </c>
      <c r="J44" s="8">
        <v>59.517002</v>
      </c>
      <c r="K44" s="8">
        <v>38.654525</v>
      </c>
      <c r="L44" s="8">
        <v>162.173918</v>
      </c>
      <c r="M44" s="8">
        <v>36.349298</v>
      </c>
      <c r="N44" s="8">
        <v>31.879921</v>
      </c>
      <c r="O44" s="8">
        <v>226.499151</v>
      </c>
      <c r="P44" s="8">
        <v>32.176621</v>
      </c>
    </row>
    <row r="45">
      <c r="B45" s="8">
        <v>24.759365</v>
      </c>
      <c r="C45" s="8">
        <v>24.202376</v>
      </c>
      <c r="D45" s="8">
        <v>24.807908</v>
      </c>
      <c r="E45" s="8">
        <v>33.855603</v>
      </c>
      <c r="F45" s="8">
        <v>48.673941</v>
      </c>
      <c r="G45" s="8">
        <v>42.799564</v>
      </c>
      <c r="H45" s="8">
        <v>53.547942</v>
      </c>
      <c r="I45" s="8">
        <v>72.613503</v>
      </c>
      <c r="J45" s="8">
        <v>59.240633</v>
      </c>
      <c r="K45" s="8">
        <v>39.367364</v>
      </c>
      <c r="L45" s="8">
        <v>162.623607</v>
      </c>
      <c r="M45" s="8">
        <v>36.439482</v>
      </c>
      <c r="N45" s="8">
        <v>32.808369</v>
      </c>
      <c r="O45" s="8">
        <v>222.624801</v>
      </c>
      <c r="P45" s="8">
        <v>30.8941</v>
      </c>
    </row>
    <row r="46">
      <c r="B46" s="8">
        <v>24.084766</v>
      </c>
      <c r="C46" s="8">
        <v>26.206611</v>
      </c>
      <c r="D46" s="8">
        <v>24.589478</v>
      </c>
      <c r="E46" s="8">
        <v>34.344945</v>
      </c>
      <c r="F46" s="8">
        <v>46.780636</v>
      </c>
      <c r="G46" s="8">
        <v>44.372632</v>
      </c>
      <c r="H46" s="8">
        <v>55.093741</v>
      </c>
      <c r="I46" s="8">
        <v>85.609204</v>
      </c>
      <c r="J46" s="8">
        <v>53.208562</v>
      </c>
      <c r="K46" s="8">
        <v>36.808163</v>
      </c>
      <c r="L46" s="8">
        <v>171.520741</v>
      </c>
      <c r="M46" s="8">
        <v>35.980836</v>
      </c>
      <c r="N46" s="8">
        <v>31.120537</v>
      </c>
      <c r="O46" s="8">
        <v>214.432103</v>
      </c>
      <c r="P46" s="8">
        <v>31.274897</v>
      </c>
    </row>
    <row r="47">
      <c r="B47" s="8">
        <v>26.098515</v>
      </c>
      <c r="C47" s="8">
        <v>23.940007</v>
      </c>
      <c r="D47" s="8">
        <v>25.126167</v>
      </c>
      <c r="E47" s="8">
        <v>33.178495</v>
      </c>
      <c r="F47" s="8">
        <v>47.469338</v>
      </c>
      <c r="G47" s="8">
        <v>37.881354</v>
      </c>
      <c r="H47" s="8">
        <v>54.672225</v>
      </c>
      <c r="I47" s="8">
        <v>72.376968</v>
      </c>
      <c r="J47" s="8">
        <v>65.357057</v>
      </c>
      <c r="K47" s="8">
        <v>36.218619</v>
      </c>
      <c r="L47" s="8">
        <v>157.187399</v>
      </c>
      <c r="M47" s="8">
        <v>36.686329</v>
      </c>
      <c r="N47" s="8">
        <v>31.703707</v>
      </c>
      <c r="O47" s="8">
        <v>241.507531</v>
      </c>
      <c r="P47" s="8">
        <v>32.195049</v>
      </c>
    </row>
    <row r="48">
      <c r="B48" s="8">
        <v>25.097865</v>
      </c>
      <c r="C48" s="8">
        <v>24.080174</v>
      </c>
      <c r="D48" s="8">
        <v>25.192054</v>
      </c>
      <c r="E48" s="8">
        <v>33.402821</v>
      </c>
      <c r="F48" s="8">
        <v>45.720718</v>
      </c>
      <c r="G48" s="8">
        <v>34.133072</v>
      </c>
      <c r="H48" s="8">
        <v>56.57595</v>
      </c>
      <c r="I48" s="8">
        <v>78.567877</v>
      </c>
      <c r="J48" s="8">
        <v>57.07909</v>
      </c>
      <c r="K48" s="8">
        <v>36.899556</v>
      </c>
      <c r="L48" s="8">
        <v>162.110203</v>
      </c>
      <c r="M48" s="8">
        <v>35.387084</v>
      </c>
      <c r="N48" s="8">
        <v>31.868811</v>
      </c>
      <c r="O48" s="8">
        <v>227.200692</v>
      </c>
      <c r="P48" s="8">
        <v>32.164026</v>
      </c>
    </row>
    <row r="49">
      <c r="B49" s="8">
        <v>24.827794</v>
      </c>
      <c r="C49" s="8">
        <v>26.111844</v>
      </c>
      <c r="D49" s="8">
        <v>24.852454</v>
      </c>
      <c r="E49" s="8">
        <v>32.924544</v>
      </c>
      <c r="F49" s="8">
        <v>45.826959</v>
      </c>
      <c r="G49" s="8">
        <v>35.294022</v>
      </c>
      <c r="H49" s="8">
        <v>54.535083</v>
      </c>
      <c r="I49" s="8">
        <v>77.092055</v>
      </c>
      <c r="J49" s="8">
        <v>54.100386</v>
      </c>
      <c r="K49" s="8">
        <v>35.237932</v>
      </c>
      <c r="L49" s="8">
        <v>166.881944</v>
      </c>
      <c r="M49" s="8">
        <v>34.515585</v>
      </c>
      <c r="N49" s="8">
        <v>29.599575</v>
      </c>
      <c r="O49" s="8">
        <v>234.417788</v>
      </c>
      <c r="P49" s="8">
        <v>31.642942</v>
      </c>
    </row>
    <row r="50">
      <c r="B50" s="8">
        <v>25.046292</v>
      </c>
      <c r="C50" s="8">
        <v>25.393243</v>
      </c>
      <c r="D50" s="8">
        <v>25.389322</v>
      </c>
      <c r="E50" s="8">
        <v>34.355298</v>
      </c>
      <c r="F50" s="8">
        <v>46.20983</v>
      </c>
      <c r="G50" s="8">
        <v>34.91478</v>
      </c>
      <c r="H50" s="8">
        <v>56.097561</v>
      </c>
      <c r="I50" s="8">
        <v>75.234001</v>
      </c>
      <c r="J50" s="8">
        <v>55.952784</v>
      </c>
      <c r="K50" s="8">
        <v>37.585443</v>
      </c>
      <c r="L50" s="8">
        <v>161.219999</v>
      </c>
      <c r="M50" s="8">
        <v>36.050082</v>
      </c>
      <c r="N50" s="8">
        <v>30.574841</v>
      </c>
      <c r="O50" s="8">
        <v>224.577652</v>
      </c>
      <c r="P50" s="8">
        <v>33.45235</v>
      </c>
    </row>
    <row r="51">
      <c r="B51" s="8">
        <v>21.941429</v>
      </c>
      <c r="C51" s="8">
        <v>24.630336</v>
      </c>
      <c r="D51" s="8">
        <v>25.291992</v>
      </c>
      <c r="E51" s="8">
        <v>35.036244</v>
      </c>
      <c r="F51" s="8">
        <v>47.296053</v>
      </c>
      <c r="G51" s="8">
        <v>34.45734</v>
      </c>
      <c r="H51" s="8">
        <v>56.850611</v>
      </c>
      <c r="I51" s="8">
        <v>78.015368</v>
      </c>
      <c r="J51" s="8">
        <v>56.015078</v>
      </c>
      <c r="K51" s="8">
        <v>39.2378</v>
      </c>
      <c r="L51" s="8">
        <v>164.080983</v>
      </c>
      <c r="M51" s="8">
        <v>36.811497</v>
      </c>
      <c r="N51" s="8">
        <v>30.645027</v>
      </c>
      <c r="O51" s="8">
        <v>222.706877</v>
      </c>
      <c r="P51" s="8">
        <v>29.687329</v>
      </c>
    </row>
    <row r="52">
      <c r="A52" s="9" t="s">
        <v>12</v>
      </c>
      <c r="B52" s="11">
        <f t="shared" ref="B52:P52" si="9">AVERAGE(B41:B51)</f>
        <v>24.8037711</v>
      </c>
      <c r="C52" s="11">
        <f t="shared" si="9"/>
        <v>24.6220398</v>
      </c>
      <c r="D52" s="11">
        <f t="shared" si="9"/>
        <v>25.4421358</v>
      </c>
      <c r="E52" s="11">
        <f t="shared" si="9"/>
        <v>34.304356</v>
      </c>
      <c r="F52" s="11">
        <f t="shared" si="9"/>
        <v>47.0057788</v>
      </c>
      <c r="G52" s="11">
        <f t="shared" si="9"/>
        <v>39.2864544</v>
      </c>
      <c r="H52" s="11">
        <f t="shared" si="9"/>
        <v>55.0732533</v>
      </c>
      <c r="I52" s="11">
        <f t="shared" si="9"/>
        <v>78.2368901</v>
      </c>
      <c r="J52" s="11">
        <f t="shared" si="9"/>
        <v>58.5439928</v>
      </c>
      <c r="K52" s="11">
        <f t="shared" si="9"/>
        <v>36.7553906</v>
      </c>
      <c r="L52" s="11">
        <f t="shared" si="9"/>
        <v>162.2907132</v>
      </c>
      <c r="M52" s="11">
        <f t="shared" si="9"/>
        <v>36.1692084</v>
      </c>
      <c r="N52" s="11">
        <f t="shared" si="9"/>
        <v>30.9840858</v>
      </c>
      <c r="O52" s="11">
        <f t="shared" si="9"/>
        <v>225.4814188</v>
      </c>
      <c r="P52" s="11">
        <f t="shared" si="9"/>
        <v>31.8281044</v>
      </c>
    </row>
    <row r="53">
      <c r="A53" s="9" t="s">
        <v>13</v>
      </c>
      <c r="B53" s="11">
        <f t="shared" ref="B53:P53" si="10">STDEV(B41:B51)</f>
        <v>1.386835081</v>
      </c>
      <c r="C53" s="11">
        <f t="shared" si="10"/>
        <v>0.9375880995</v>
      </c>
      <c r="D53" s="11">
        <f t="shared" si="10"/>
        <v>1.181447812</v>
      </c>
      <c r="E53" s="11">
        <f t="shared" si="10"/>
        <v>1.637241476</v>
      </c>
      <c r="F53" s="11">
        <f t="shared" si="10"/>
        <v>1.40943408</v>
      </c>
      <c r="G53" s="11">
        <f t="shared" si="10"/>
        <v>5.070014397</v>
      </c>
      <c r="H53" s="11">
        <f t="shared" si="10"/>
        <v>1.198099276</v>
      </c>
      <c r="I53" s="11">
        <f t="shared" si="10"/>
        <v>6.079751581</v>
      </c>
      <c r="J53" s="11">
        <f t="shared" si="10"/>
        <v>4.4103931</v>
      </c>
      <c r="K53" s="11">
        <f t="shared" si="10"/>
        <v>2.45219955</v>
      </c>
      <c r="L53" s="11">
        <f t="shared" si="10"/>
        <v>4.953188635</v>
      </c>
      <c r="M53" s="11">
        <f t="shared" si="10"/>
        <v>0.7686481243</v>
      </c>
      <c r="N53" s="11">
        <f t="shared" si="10"/>
        <v>1.084965551</v>
      </c>
      <c r="O53" s="11">
        <f t="shared" si="10"/>
        <v>7.723258392</v>
      </c>
      <c r="P53" s="11">
        <f t="shared" si="10"/>
        <v>1.026326054</v>
      </c>
    </row>
  </sheetData>
  <mergeCells count="18">
    <mergeCell ref="B1:P1"/>
    <mergeCell ref="B2:D2"/>
    <mergeCell ref="E2:G2"/>
    <mergeCell ref="H2:J2"/>
    <mergeCell ref="K2:M2"/>
    <mergeCell ref="N2:P2"/>
    <mergeCell ref="B20:P20"/>
    <mergeCell ref="E40:G40"/>
    <mergeCell ref="H40:J40"/>
    <mergeCell ref="K40:M40"/>
    <mergeCell ref="N40:P40"/>
    <mergeCell ref="B21:D21"/>
    <mergeCell ref="E21:G21"/>
    <mergeCell ref="H21:J21"/>
    <mergeCell ref="K21:M21"/>
    <mergeCell ref="N21:P21"/>
    <mergeCell ref="B39:P39"/>
    <mergeCell ref="B40:D4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3" width="18.13"/>
    <col customWidth="1" min="4" max="4" width="19.25"/>
    <col customWidth="1" min="5" max="5" width="16.0"/>
    <col customWidth="1" min="6" max="6" width="17.38"/>
    <col customWidth="1" min="7" max="7" width="16.5"/>
    <col customWidth="1" min="8" max="8" width="16.0"/>
    <col customWidth="1" min="9" max="9" width="17.25"/>
    <col customWidth="1" min="10" max="10" width="19.25"/>
    <col customWidth="1" min="11" max="11" width="20.63"/>
  </cols>
  <sheetData>
    <row r="1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</row>
    <row r="2">
      <c r="B2" s="12" t="s">
        <v>8</v>
      </c>
    </row>
    <row r="3">
      <c r="B3" s="5">
        <v>23.644631</v>
      </c>
      <c r="C3" s="5">
        <v>33.510135</v>
      </c>
      <c r="D3" s="5">
        <v>53.249932</v>
      </c>
      <c r="E3" s="5">
        <v>6.207081</v>
      </c>
      <c r="F3" s="5">
        <v>20.506406</v>
      </c>
      <c r="G3" s="5">
        <v>21.312067</v>
      </c>
      <c r="H3" s="5">
        <v>25.834241</v>
      </c>
      <c r="I3" s="5">
        <v>27.44757</v>
      </c>
      <c r="J3" s="5">
        <v>30.906377</v>
      </c>
      <c r="K3" s="5">
        <v>29.477056</v>
      </c>
    </row>
    <row r="4">
      <c r="B4" s="5">
        <v>25.513216</v>
      </c>
      <c r="C4" s="5">
        <v>33.825385</v>
      </c>
      <c r="D4" s="5">
        <v>55.473099</v>
      </c>
      <c r="E4" s="5">
        <v>7.181973</v>
      </c>
      <c r="F4" s="5">
        <v>23.332413</v>
      </c>
      <c r="G4" s="5">
        <v>25.009574</v>
      </c>
      <c r="H4" s="5">
        <v>25.805973</v>
      </c>
      <c r="I4" s="5">
        <v>27.499155</v>
      </c>
      <c r="J4" s="5">
        <v>36.638127</v>
      </c>
      <c r="K4" s="5">
        <v>30.163014</v>
      </c>
    </row>
    <row r="5">
      <c r="B5" s="5">
        <v>27.023838</v>
      </c>
      <c r="C5" s="5">
        <v>38.61009</v>
      </c>
      <c r="D5" s="5">
        <v>54.636389</v>
      </c>
      <c r="E5" s="5">
        <v>6.584294</v>
      </c>
      <c r="F5" s="5">
        <v>23.881342</v>
      </c>
      <c r="G5" s="5">
        <v>25.674239</v>
      </c>
      <c r="H5" s="5">
        <v>25.176415</v>
      </c>
      <c r="I5" s="5">
        <v>27.885992</v>
      </c>
      <c r="J5" s="5">
        <v>38.654525</v>
      </c>
      <c r="K5" s="5">
        <v>31.879921</v>
      </c>
    </row>
    <row r="6">
      <c r="B6" s="5">
        <v>24.759365</v>
      </c>
      <c r="C6" s="5">
        <v>33.855603</v>
      </c>
      <c r="D6" s="5">
        <v>53.547942</v>
      </c>
      <c r="E6" s="5">
        <v>6.702881</v>
      </c>
      <c r="F6" s="5">
        <v>23.383699</v>
      </c>
      <c r="G6" s="5">
        <v>25.074743</v>
      </c>
      <c r="H6" s="5">
        <v>25.292521</v>
      </c>
      <c r="I6" s="5">
        <v>29.024113</v>
      </c>
      <c r="J6" s="5">
        <v>39.367364</v>
      </c>
      <c r="K6" s="5">
        <v>32.808369</v>
      </c>
    </row>
    <row r="7">
      <c r="B7" s="5">
        <v>24.084766</v>
      </c>
      <c r="C7" s="5">
        <v>34.344945</v>
      </c>
      <c r="D7" s="5">
        <v>55.093741</v>
      </c>
      <c r="E7" s="5">
        <v>7.341813</v>
      </c>
      <c r="F7" s="5">
        <v>23.543139</v>
      </c>
      <c r="G7" s="5">
        <v>24.36648</v>
      </c>
      <c r="H7" s="5">
        <v>26.681571</v>
      </c>
      <c r="I7" s="5">
        <v>28.071623</v>
      </c>
      <c r="J7" s="5">
        <v>36.808163</v>
      </c>
      <c r="K7" s="5">
        <v>31.120537</v>
      </c>
    </row>
    <row r="8">
      <c r="B8" s="5">
        <v>26.098515</v>
      </c>
      <c r="C8" s="5">
        <v>33.178495</v>
      </c>
      <c r="D8" s="5">
        <v>54.672225</v>
      </c>
      <c r="E8" s="5">
        <v>6.783934</v>
      </c>
      <c r="F8" s="5">
        <v>23.749944</v>
      </c>
      <c r="G8" s="5">
        <v>24.435535</v>
      </c>
      <c r="H8" s="5">
        <v>25.843457</v>
      </c>
      <c r="I8" s="5">
        <v>28.527675</v>
      </c>
      <c r="J8" s="5">
        <v>36.218619</v>
      </c>
      <c r="K8" s="5">
        <v>31.703707</v>
      </c>
    </row>
    <row r="9">
      <c r="B9" s="5">
        <v>25.097865</v>
      </c>
      <c r="C9" s="5">
        <v>33.402821</v>
      </c>
      <c r="D9" s="5">
        <v>56.57595</v>
      </c>
      <c r="E9" s="5">
        <v>6.893166</v>
      </c>
      <c r="F9" s="5">
        <v>23.863363</v>
      </c>
      <c r="G9" s="5">
        <v>24.736065</v>
      </c>
      <c r="H9" s="5">
        <v>28.602702</v>
      </c>
      <c r="I9" s="5">
        <v>27.474643</v>
      </c>
      <c r="J9" s="5">
        <v>36.899556</v>
      </c>
      <c r="K9" s="5">
        <v>31.868811</v>
      </c>
    </row>
    <row r="10">
      <c r="B10" s="5">
        <v>24.827794</v>
      </c>
      <c r="C10" s="5">
        <v>32.924544</v>
      </c>
      <c r="D10" s="5">
        <v>54.535083</v>
      </c>
      <c r="E10" s="5">
        <v>6.950918</v>
      </c>
      <c r="F10" s="5">
        <v>25.52308</v>
      </c>
      <c r="G10" s="5">
        <v>24.932529</v>
      </c>
      <c r="H10" s="5">
        <v>25.576888</v>
      </c>
      <c r="I10" s="5">
        <v>27.663803</v>
      </c>
      <c r="J10" s="5">
        <v>35.237932</v>
      </c>
      <c r="K10" s="5">
        <v>29.599575</v>
      </c>
    </row>
    <row r="11">
      <c r="B11" s="5">
        <v>25.046292</v>
      </c>
      <c r="C11" s="5">
        <v>34.355298</v>
      </c>
      <c r="D11" s="5">
        <v>56.097561</v>
      </c>
      <c r="E11" s="5">
        <v>7.088043</v>
      </c>
      <c r="F11" s="5">
        <v>23.36295</v>
      </c>
      <c r="G11" s="5">
        <v>25.499905</v>
      </c>
      <c r="H11" s="5">
        <v>25.393672</v>
      </c>
      <c r="I11" s="5">
        <v>27.649555</v>
      </c>
      <c r="J11" s="5">
        <v>37.585443</v>
      </c>
      <c r="K11" s="5">
        <v>30.574841</v>
      </c>
    </row>
    <row r="12">
      <c r="B12" s="5">
        <v>21.941429</v>
      </c>
      <c r="C12" s="5">
        <v>35.036244</v>
      </c>
      <c r="D12" s="5">
        <v>56.850611</v>
      </c>
      <c r="E12" s="5">
        <v>6.614351</v>
      </c>
      <c r="F12" s="5">
        <v>25.944132</v>
      </c>
      <c r="G12" s="5">
        <v>24.28389</v>
      </c>
      <c r="H12" s="5">
        <v>26.858333</v>
      </c>
      <c r="I12" s="5">
        <v>27.000187</v>
      </c>
      <c r="J12" s="5">
        <v>39.2378</v>
      </c>
      <c r="K12" s="5">
        <v>30.645027</v>
      </c>
    </row>
    <row r="13">
      <c r="B13" s="12" t="s">
        <v>9</v>
      </c>
    </row>
    <row r="14">
      <c r="B14" s="5">
        <v>23.996775</v>
      </c>
      <c r="C14" s="5">
        <v>50.024276</v>
      </c>
      <c r="D14" s="5">
        <v>76.715435</v>
      </c>
      <c r="E14" s="5">
        <v>24.663465</v>
      </c>
      <c r="F14" s="5">
        <v>27.115407</v>
      </c>
      <c r="G14" s="5">
        <v>45.164541</v>
      </c>
      <c r="H14" s="5">
        <v>73.936459</v>
      </c>
      <c r="I14" s="5">
        <v>203.645272</v>
      </c>
      <c r="J14" s="5">
        <v>153.131962</v>
      </c>
      <c r="K14" s="5">
        <v>218.658828</v>
      </c>
    </row>
    <row r="15">
      <c r="B15" s="5">
        <v>23.876358</v>
      </c>
      <c r="C15" s="5">
        <v>46.183021</v>
      </c>
      <c r="D15" s="5">
        <v>91.812825</v>
      </c>
      <c r="E15" s="5">
        <v>24.458516</v>
      </c>
      <c r="F15" s="5">
        <v>27.409072</v>
      </c>
      <c r="G15" s="5">
        <v>38.358924</v>
      </c>
      <c r="H15" s="5">
        <v>72.361581</v>
      </c>
      <c r="I15" s="5">
        <v>203.814938</v>
      </c>
      <c r="J15" s="5">
        <v>161.976376</v>
      </c>
      <c r="K15" s="5">
        <v>222.188765</v>
      </c>
    </row>
    <row r="16">
      <c r="B16" s="5">
        <v>23.782674</v>
      </c>
      <c r="C16" s="5">
        <v>45.873016</v>
      </c>
      <c r="D16" s="5">
        <v>74.331665</v>
      </c>
      <c r="E16" s="5">
        <v>23.731487</v>
      </c>
      <c r="F16" s="5">
        <v>27.553041</v>
      </c>
      <c r="G16" s="5">
        <v>37.924267</v>
      </c>
      <c r="H16" s="5">
        <v>74.997068</v>
      </c>
      <c r="I16" s="5">
        <v>200.985213</v>
      </c>
      <c r="J16" s="5">
        <v>162.173918</v>
      </c>
      <c r="K16" s="5">
        <v>226.499151</v>
      </c>
    </row>
    <row r="17">
      <c r="B17" s="5">
        <v>24.202376</v>
      </c>
      <c r="C17" s="5">
        <v>48.673941</v>
      </c>
      <c r="D17" s="5">
        <v>72.613503</v>
      </c>
      <c r="E17" s="5">
        <v>23.444505</v>
      </c>
      <c r="F17" s="5">
        <v>30.415526</v>
      </c>
      <c r="G17" s="5">
        <v>38.726337</v>
      </c>
      <c r="H17" s="5">
        <v>75.785898</v>
      </c>
      <c r="I17" s="5">
        <v>201.167583</v>
      </c>
      <c r="J17" s="5">
        <v>162.623607</v>
      </c>
      <c r="K17" s="5">
        <v>222.624801</v>
      </c>
    </row>
    <row r="18">
      <c r="B18" s="5">
        <v>26.206611</v>
      </c>
      <c r="C18" s="5">
        <v>46.780636</v>
      </c>
      <c r="D18" s="5">
        <v>85.609204</v>
      </c>
      <c r="E18" s="5">
        <v>23.310815</v>
      </c>
      <c r="F18" s="5">
        <v>28.923298</v>
      </c>
      <c r="G18" s="5">
        <v>38.156272</v>
      </c>
      <c r="H18" s="5">
        <v>75.105551</v>
      </c>
      <c r="I18" s="5">
        <v>217.702869</v>
      </c>
      <c r="J18" s="5">
        <v>171.520741</v>
      </c>
      <c r="K18" s="5">
        <v>214.432103</v>
      </c>
    </row>
    <row r="19">
      <c r="B19" s="5">
        <v>23.940007</v>
      </c>
      <c r="C19" s="5">
        <v>47.469338</v>
      </c>
      <c r="D19" s="5">
        <v>72.376968</v>
      </c>
      <c r="E19" s="5">
        <v>24.307709</v>
      </c>
      <c r="F19" s="5">
        <v>29.754319</v>
      </c>
      <c r="G19" s="5">
        <v>38.714812</v>
      </c>
      <c r="H19" s="5">
        <v>73.331661</v>
      </c>
      <c r="I19" s="5">
        <v>204.318496</v>
      </c>
      <c r="J19" s="5">
        <v>157.187399</v>
      </c>
      <c r="K19" s="5">
        <v>241.507531</v>
      </c>
    </row>
    <row r="20">
      <c r="B20" s="5">
        <v>24.080174</v>
      </c>
      <c r="C20" s="5">
        <v>45.720718</v>
      </c>
      <c r="D20" s="5">
        <v>78.567877</v>
      </c>
      <c r="E20" s="5">
        <v>23.009109</v>
      </c>
      <c r="F20" s="5">
        <v>27.822801</v>
      </c>
      <c r="G20" s="5">
        <v>37.646102</v>
      </c>
      <c r="H20" s="5">
        <v>78.105375</v>
      </c>
      <c r="I20" s="5">
        <v>197.924507</v>
      </c>
      <c r="J20" s="5">
        <v>162.110203</v>
      </c>
      <c r="K20" s="5">
        <v>227.200692</v>
      </c>
    </row>
    <row r="21">
      <c r="B21" s="5">
        <v>26.111844</v>
      </c>
      <c r="C21" s="5">
        <v>45.826959</v>
      </c>
      <c r="D21" s="5">
        <v>77.092055</v>
      </c>
      <c r="E21" s="5">
        <v>22.920206</v>
      </c>
      <c r="F21" s="5">
        <v>27.734121</v>
      </c>
      <c r="G21" s="5">
        <v>36.97882</v>
      </c>
      <c r="H21" s="5">
        <v>75.094791</v>
      </c>
      <c r="I21" s="5">
        <v>210.173189</v>
      </c>
      <c r="J21" s="5">
        <v>166.881944</v>
      </c>
      <c r="K21" s="5">
        <v>234.417788</v>
      </c>
    </row>
    <row r="22">
      <c r="B22" s="5">
        <v>25.393243</v>
      </c>
      <c r="C22" s="5">
        <v>46.20983</v>
      </c>
      <c r="D22" s="5">
        <v>75.234001</v>
      </c>
      <c r="E22" s="5">
        <v>24.380993</v>
      </c>
      <c r="F22" s="5">
        <v>27.424667</v>
      </c>
      <c r="G22" s="5">
        <v>41.531979</v>
      </c>
      <c r="H22" s="5">
        <v>72.948777</v>
      </c>
      <c r="I22" s="5">
        <v>195.637899</v>
      </c>
      <c r="J22" s="5">
        <v>161.219999</v>
      </c>
      <c r="K22" s="5">
        <v>224.577652</v>
      </c>
    </row>
    <row r="23">
      <c r="B23" s="5">
        <v>24.630336</v>
      </c>
      <c r="C23" s="5">
        <v>47.296053</v>
      </c>
      <c r="D23" s="5">
        <v>78.015368</v>
      </c>
      <c r="E23" s="5">
        <v>23.28561</v>
      </c>
      <c r="F23" s="5">
        <v>27.558914</v>
      </c>
      <c r="G23" s="5">
        <v>37.866126</v>
      </c>
      <c r="H23" s="5">
        <v>77.199126</v>
      </c>
      <c r="I23" s="5">
        <v>200.698196</v>
      </c>
      <c r="J23" s="5">
        <v>164.080983</v>
      </c>
      <c r="K23" s="5">
        <v>222.706877</v>
      </c>
    </row>
    <row r="24">
      <c r="B24" s="12" t="s">
        <v>10</v>
      </c>
    </row>
    <row r="25">
      <c r="B25" s="5">
        <v>28.536687</v>
      </c>
      <c r="C25" s="5">
        <v>48.247982</v>
      </c>
      <c r="D25" s="5">
        <v>58.441885</v>
      </c>
      <c r="E25" s="5">
        <v>23.679726</v>
      </c>
      <c r="F25" s="5">
        <v>26.909352</v>
      </c>
      <c r="G25" s="5">
        <v>23.800035</v>
      </c>
      <c r="H25" s="5">
        <v>25.003439</v>
      </c>
      <c r="I25" s="5">
        <v>26.66407</v>
      </c>
      <c r="J25" s="5">
        <v>36.239103</v>
      </c>
      <c r="K25" s="5">
        <v>32.520139</v>
      </c>
    </row>
    <row r="26">
      <c r="B26" s="5">
        <v>26.120899</v>
      </c>
      <c r="C26" s="5">
        <v>36.95245</v>
      </c>
      <c r="D26" s="5">
        <v>66.527451</v>
      </c>
      <c r="E26" s="5">
        <v>24.031679</v>
      </c>
      <c r="F26" s="5">
        <v>24.269362</v>
      </c>
      <c r="G26" s="5">
        <v>26.148081</v>
      </c>
      <c r="H26" s="5">
        <v>25.287065</v>
      </c>
      <c r="I26" s="5">
        <v>26.605564</v>
      </c>
      <c r="J26" s="5">
        <v>37.232788</v>
      </c>
      <c r="K26" s="5">
        <v>32.273591</v>
      </c>
    </row>
    <row r="27">
      <c r="B27" s="5">
        <v>24.514397</v>
      </c>
      <c r="C27" s="5">
        <v>43.811348</v>
      </c>
      <c r="D27" s="5">
        <v>59.517002</v>
      </c>
      <c r="E27" s="5">
        <v>24.410429</v>
      </c>
      <c r="F27" s="5">
        <v>23.779741</v>
      </c>
      <c r="G27" s="5">
        <v>24.051571</v>
      </c>
      <c r="H27" s="5">
        <v>25.960646</v>
      </c>
      <c r="I27" s="5">
        <v>27.690139</v>
      </c>
      <c r="J27" s="5">
        <v>36.349298</v>
      </c>
      <c r="K27" s="5">
        <v>32.176621</v>
      </c>
    </row>
    <row r="28">
      <c r="B28" s="5">
        <v>24.807908</v>
      </c>
      <c r="C28" s="5">
        <v>42.799564</v>
      </c>
      <c r="D28" s="5">
        <v>59.240633</v>
      </c>
      <c r="E28" s="5">
        <v>23.48528</v>
      </c>
      <c r="F28" s="5">
        <v>25.745901</v>
      </c>
      <c r="G28" s="5">
        <v>24.146695</v>
      </c>
      <c r="H28" s="5">
        <v>34.626331</v>
      </c>
      <c r="I28" s="5">
        <v>26.013502</v>
      </c>
      <c r="J28" s="5">
        <v>36.439482</v>
      </c>
      <c r="K28" s="5">
        <v>30.8941</v>
      </c>
    </row>
    <row r="29">
      <c r="B29" s="5">
        <v>24.589478</v>
      </c>
      <c r="C29" s="5">
        <v>44.372632</v>
      </c>
      <c r="D29" s="5">
        <v>53.208562</v>
      </c>
      <c r="E29" s="5">
        <v>23.984738</v>
      </c>
      <c r="F29" s="5">
        <v>24.165274</v>
      </c>
      <c r="G29" s="5">
        <v>25.557806</v>
      </c>
      <c r="H29" s="5">
        <v>25.062442</v>
      </c>
      <c r="I29" s="5">
        <v>27.012221</v>
      </c>
      <c r="J29" s="5">
        <v>35.980836</v>
      </c>
      <c r="K29" s="5">
        <v>31.274897</v>
      </c>
    </row>
    <row r="30">
      <c r="B30" s="5">
        <v>25.126167</v>
      </c>
      <c r="C30" s="5">
        <v>37.881354</v>
      </c>
      <c r="D30" s="5">
        <v>65.357057</v>
      </c>
      <c r="E30" s="5">
        <v>25.702112</v>
      </c>
      <c r="F30" s="5">
        <v>28.92451</v>
      </c>
      <c r="G30" s="5">
        <v>24.431276</v>
      </c>
      <c r="H30" s="5">
        <v>26.926001</v>
      </c>
      <c r="I30" s="5">
        <v>26.527146</v>
      </c>
      <c r="J30" s="5">
        <v>36.686329</v>
      </c>
      <c r="K30" s="5">
        <v>32.195049</v>
      </c>
    </row>
    <row r="31">
      <c r="B31" s="5">
        <v>25.192054</v>
      </c>
      <c r="C31" s="5">
        <v>34.133072</v>
      </c>
      <c r="D31" s="5">
        <v>57.07909</v>
      </c>
      <c r="E31" s="5">
        <v>24.997117</v>
      </c>
      <c r="F31" s="5">
        <v>23.876545</v>
      </c>
      <c r="G31" s="5">
        <v>25.11389</v>
      </c>
      <c r="H31" s="5">
        <v>24.143286</v>
      </c>
      <c r="I31" s="5">
        <v>26.747308</v>
      </c>
      <c r="J31" s="5">
        <v>35.387084</v>
      </c>
      <c r="K31" s="5">
        <v>32.164026</v>
      </c>
    </row>
    <row r="32">
      <c r="B32" s="5">
        <v>24.852454</v>
      </c>
      <c r="C32" s="5">
        <v>35.294022</v>
      </c>
      <c r="D32" s="5">
        <v>54.100386</v>
      </c>
      <c r="E32" s="5">
        <v>25.204818</v>
      </c>
      <c r="F32" s="5">
        <v>24.548101</v>
      </c>
      <c r="G32" s="5">
        <v>24.325195</v>
      </c>
      <c r="H32" s="5">
        <v>24.952946</v>
      </c>
      <c r="I32" s="5">
        <v>26.680099</v>
      </c>
      <c r="J32" s="5">
        <v>34.515585</v>
      </c>
      <c r="K32" s="5">
        <v>31.642942</v>
      </c>
    </row>
    <row r="33">
      <c r="B33" s="5">
        <v>25.389322</v>
      </c>
      <c r="C33" s="5">
        <v>34.91478</v>
      </c>
      <c r="D33" s="5">
        <v>55.952784</v>
      </c>
      <c r="E33" s="5">
        <v>24.381813</v>
      </c>
      <c r="F33" s="5">
        <v>24.464002</v>
      </c>
      <c r="G33" s="5">
        <v>25.814939</v>
      </c>
      <c r="H33" s="5">
        <v>34.914096</v>
      </c>
      <c r="I33" s="5">
        <v>25.619552</v>
      </c>
      <c r="J33" s="5">
        <v>36.050082</v>
      </c>
      <c r="K33" s="5">
        <v>33.45235</v>
      </c>
    </row>
    <row r="34">
      <c r="B34" s="5">
        <v>25.291992</v>
      </c>
      <c r="C34" s="5">
        <v>34.45734</v>
      </c>
      <c r="D34" s="5">
        <v>56.015078</v>
      </c>
      <c r="E34" s="5">
        <v>24.449849</v>
      </c>
      <c r="F34" s="5">
        <v>24.271451</v>
      </c>
      <c r="G34" s="5">
        <v>24.669233</v>
      </c>
      <c r="H34" s="5">
        <v>25.965038</v>
      </c>
      <c r="I34" s="5">
        <v>25.876795</v>
      </c>
      <c r="J34" s="5">
        <v>36.811497</v>
      </c>
      <c r="K34" s="5">
        <v>29.687329</v>
      </c>
    </row>
  </sheetData>
  <mergeCells count="3">
    <mergeCell ref="B2:K2"/>
    <mergeCell ref="B13:K13"/>
    <mergeCell ref="B24:K24"/>
  </mergeCells>
  <drawing r:id="rId1"/>
</worksheet>
</file>