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acho\Web_Index\wiFetcher\src\main\resources\tas\"/>
    </mc:Choice>
  </mc:AlternateContent>
  <bookViews>
    <workbookView xWindow="0" yWindow="0" windowWidth="19950" windowHeight="7905" tabRatio="554" activeTab="1"/>
  </bookViews>
  <sheets>
    <sheet name="Metadata" sheetId="1" r:id="rId1"/>
    <sheet name="2009-Raw" sheetId="32" r:id="rId2"/>
    <sheet name="2010-Raw" sheetId="33" r:id="rId3"/>
    <sheet name="2011-Raw" sheetId="34" r:id="rId4"/>
    <sheet name="2009-Imputed" sheetId="35" r:id="rId5"/>
    <sheet name="2010-Imputed" sheetId="36" r:id="rId6"/>
    <sheet name="2011-Imputed" sheetId="37" r:id="rId7"/>
    <sheet name="2009-Sorted" sheetId="38" r:id="rId8"/>
    <sheet name="2010-Sorted" sheetId="39" r:id="rId9"/>
    <sheet name="2011-Sorted" sheetId="40" r:id="rId10"/>
    <sheet name="2009-Normalized" sheetId="41" r:id="rId11"/>
    <sheet name="2010-Normalized" sheetId="42" r:id="rId12"/>
    <sheet name="2011-Normalized" sheetId="43" r:id="rId13"/>
    <sheet name="Indicators-Adjusted" sheetId="24" r:id="rId14"/>
    <sheet name="Indicators-Weighted" sheetId="25" r:id="rId15"/>
    <sheet name="Clusters-Weighted" sheetId="22" r:id="rId16"/>
    <sheet name="Subindex-Weighted" sheetId="26" r:id="rId17"/>
    <sheet name="Index-Weighted" sheetId="27" r:id="rId18"/>
    <sheet name="Rankings" sheetId="20" r:id="rId19"/>
  </sheets>
  <definedNames>
    <definedName name="components">Metadata!$A$264:$A$267</definedName>
    <definedName name="countries">Metadata!$A$17:$A$252</definedName>
    <definedName name="datatype">Metadata!$A$5:$A$10</definedName>
    <definedName name="indicators">Metadata!$A$255:$A$260</definedName>
    <definedName name="subindexes">Metadata!$A$270:$A$272</definedName>
    <definedName name="Years">Metadata!$A$279:$A$282</definedName>
  </definedNames>
  <calcPr calcId="152511" concurrentCalc="0"/>
</workbook>
</file>

<file path=xl/calcChain.xml><?xml version="1.0" encoding="utf-8"?>
<calcChain xmlns="http://schemas.openxmlformats.org/spreadsheetml/2006/main">
  <c r="H9" i="34" l="1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AT9" i="34"/>
  <c r="AU9" i="34"/>
  <c r="AV9" i="34"/>
  <c r="AW9" i="34"/>
  <c r="AX9" i="34"/>
  <c r="AY9" i="34"/>
  <c r="AZ9" i="34"/>
  <c r="BA9" i="34"/>
  <c r="BB9" i="34"/>
  <c r="BC9" i="34"/>
  <c r="BD9" i="34"/>
  <c r="BE9" i="34"/>
  <c r="BF9" i="34"/>
  <c r="BG9" i="34"/>
  <c r="BH9" i="34"/>
  <c r="BI9" i="34"/>
  <c r="BJ9" i="34"/>
  <c r="BK9" i="34"/>
  <c r="BL9" i="34"/>
  <c r="BM9" i="34"/>
  <c r="BN9" i="34"/>
  <c r="BO9" i="34"/>
  <c r="BP9" i="34"/>
  <c r="BQ9" i="34"/>
  <c r="BR9" i="34"/>
  <c r="BS9" i="34"/>
  <c r="BT9" i="34"/>
  <c r="BU9" i="34"/>
  <c r="BV9" i="34"/>
  <c r="BW9" i="34"/>
  <c r="BX9" i="34"/>
  <c r="BY9" i="34"/>
  <c r="BZ9" i="34"/>
  <c r="CA9" i="34"/>
  <c r="CB9" i="34"/>
  <c r="CC9" i="34"/>
  <c r="CD9" i="34"/>
  <c r="CE9" i="34"/>
  <c r="CF9" i="34"/>
  <c r="CG9" i="34"/>
  <c r="CH9" i="34"/>
  <c r="CI9" i="34"/>
  <c r="CJ9" i="34"/>
  <c r="CK9" i="34"/>
  <c r="CL9" i="34"/>
  <c r="CM9" i="34"/>
  <c r="CN9" i="34"/>
  <c r="CO9" i="34"/>
  <c r="CP9" i="34"/>
  <c r="CQ9" i="34"/>
  <c r="CR9" i="34"/>
  <c r="CS9" i="34"/>
  <c r="CT9" i="34"/>
  <c r="CU9" i="34"/>
  <c r="CV9" i="34"/>
  <c r="CW9" i="34"/>
  <c r="CX9" i="34"/>
  <c r="CY9" i="34"/>
  <c r="CZ9" i="34"/>
  <c r="G9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Z8" i="34"/>
  <c r="AA8" i="34"/>
  <c r="AB8" i="34"/>
  <c r="AC8" i="34"/>
  <c r="AD8" i="34"/>
  <c r="AE8" i="34"/>
  <c r="AF8" i="34"/>
  <c r="AG8" i="34"/>
  <c r="AH8" i="34"/>
  <c r="AI8" i="34"/>
  <c r="AJ8" i="34"/>
  <c r="AK8" i="34"/>
  <c r="AL8" i="34"/>
  <c r="AM8" i="34"/>
  <c r="AN8" i="34"/>
  <c r="AO8" i="34"/>
  <c r="AP8" i="34"/>
  <c r="AQ8" i="34"/>
  <c r="AR8" i="34"/>
  <c r="AS8" i="34"/>
  <c r="AT8" i="34"/>
  <c r="AU8" i="34"/>
  <c r="AV8" i="34"/>
  <c r="AW8" i="34"/>
  <c r="AX8" i="34"/>
  <c r="AY8" i="34"/>
  <c r="AZ8" i="34"/>
  <c r="BA8" i="34"/>
  <c r="BB8" i="34"/>
  <c r="BC8" i="34"/>
  <c r="BD8" i="34"/>
  <c r="BE8" i="34"/>
  <c r="BF8" i="34"/>
  <c r="BG8" i="34"/>
  <c r="BH8" i="34"/>
  <c r="BI8" i="34"/>
  <c r="BJ8" i="34"/>
  <c r="BK8" i="34"/>
  <c r="BL8" i="34"/>
  <c r="BM8" i="34"/>
  <c r="BN8" i="34"/>
  <c r="BO8" i="34"/>
  <c r="BP8" i="34"/>
  <c r="BQ8" i="34"/>
  <c r="BR8" i="34"/>
  <c r="BS8" i="34"/>
  <c r="BT8" i="34"/>
  <c r="BU8" i="34"/>
  <c r="BV8" i="34"/>
  <c r="BW8" i="34"/>
  <c r="BX8" i="34"/>
  <c r="BY8" i="34"/>
  <c r="BZ8" i="34"/>
  <c r="CA8" i="34"/>
  <c r="CB8" i="34"/>
  <c r="CC8" i="34"/>
  <c r="CD8" i="34"/>
  <c r="CE8" i="34"/>
  <c r="CF8" i="34"/>
  <c r="CG8" i="34"/>
  <c r="CH8" i="34"/>
  <c r="CI8" i="34"/>
  <c r="CJ8" i="34"/>
  <c r="CK8" i="34"/>
  <c r="CL8" i="34"/>
  <c r="CM8" i="34"/>
  <c r="CN8" i="34"/>
  <c r="CO8" i="34"/>
  <c r="CP8" i="34"/>
  <c r="CQ8" i="34"/>
  <c r="CR8" i="34"/>
  <c r="CS8" i="34"/>
  <c r="CT8" i="34"/>
  <c r="CU8" i="34"/>
  <c r="CV8" i="34"/>
  <c r="CW8" i="34"/>
  <c r="CX8" i="34"/>
  <c r="CY8" i="34"/>
  <c r="CZ8" i="34"/>
  <c r="G8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Z7" i="34"/>
  <c r="AA7" i="34"/>
  <c r="AB7" i="34"/>
  <c r="AC7" i="34"/>
  <c r="AD7" i="34"/>
  <c r="AE7" i="34"/>
  <c r="AF7" i="34"/>
  <c r="AG7" i="34"/>
  <c r="AH7" i="34"/>
  <c r="AI7" i="34"/>
  <c r="AJ7" i="34"/>
  <c r="AK7" i="34"/>
  <c r="AL7" i="34"/>
  <c r="AM7" i="34"/>
  <c r="AN7" i="34"/>
  <c r="AO7" i="34"/>
  <c r="AP7" i="34"/>
  <c r="AQ7" i="34"/>
  <c r="AR7" i="34"/>
  <c r="AS7" i="34"/>
  <c r="AT7" i="34"/>
  <c r="AU7" i="34"/>
  <c r="AV7" i="34"/>
  <c r="AW7" i="34"/>
  <c r="AX7" i="34"/>
  <c r="AY7" i="34"/>
  <c r="AZ7" i="34"/>
  <c r="BA7" i="34"/>
  <c r="BB7" i="34"/>
  <c r="BC7" i="34"/>
  <c r="BD7" i="34"/>
  <c r="BE7" i="34"/>
  <c r="BF7" i="34"/>
  <c r="BG7" i="34"/>
  <c r="BH7" i="34"/>
  <c r="BI7" i="34"/>
  <c r="BJ7" i="34"/>
  <c r="BK7" i="34"/>
  <c r="BL7" i="34"/>
  <c r="BM7" i="34"/>
  <c r="BN7" i="34"/>
  <c r="BO7" i="34"/>
  <c r="BP7" i="34"/>
  <c r="BQ7" i="34"/>
  <c r="BR7" i="34"/>
  <c r="BS7" i="34"/>
  <c r="BT7" i="34"/>
  <c r="BU7" i="34"/>
  <c r="BV7" i="34"/>
  <c r="BW7" i="34"/>
  <c r="BX7" i="34"/>
  <c r="BY7" i="34"/>
  <c r="BZ7" i="34"/>
  <c r="CA7" i="34"/>
  <c r="CB7" i="34"/>
  <c r="CC7" i="34"/>
  <c r="CD7" i="34"/>
  <c r="CE7" i="34"/>
  <c r="CF7" i="34"/>
  <c r="CG7" i="34"/>
  <c r="CH7" i="34"/>
  <c r="CI7" i="34"/>
  <c r="CJ7" i="34"/>
  <c r="CK7" i="34"/>
  <c r="CL7" i="34"/>
  <c r="CM7" i="34"/>
  <c r="CN7" i="34"/>
  <c r="CO7" i="34"/>
  <c r="CP7" i="34"/>
  <c r="CQ7" i="34"/>
  <c r="CR7" i="34"/>
  <c r="CS7" i="34"/>
  <c r="CT7" i="34"/>
  <c r="CU7" i="34"/>
  <c r="CV7" i="34"/>
  <c r="CW7" i="34"/>
  <c r="CX7" i="34"/>
  <c r="CY7" i="34"/>
  <c r="CZ7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Z6" i="34"/>
  <c r="AA6" i="34"/>
  <c r="AB6" i="34"/>
  <c r="AC6" i="34"/>
  <c r="AD6" i="34"/>
  <c r="AE6" i="34"/>
  <c r="AF6" i="34"/>
  <c r="AG6" i="34"/>
  <c r="AH6" i="34"/>
  <c r="AI6" i="34"/>
  <c r="AJ6" i="34"/>
  <c r="AK6" i="34"/>
  <c r="AL6" i="34"/>
  <c r="AM6" i="34"/>
  <c r="AN6" i="34"/>
  <c r="AO6" i="34"/>
  <c r="AP6" i="34"/>
  <c r="AQ6" i="34"/>
  <c r="AR6" i="34"/>
  <c r="AS6" i="34"/>
  <c r="AT6" i="34"/>
  <c r="AU6" i="34"/>
  <c r="AV6" i="34"/>
  <c r="AW6" i="34"/>
  <c r="AX6" i="34"/>
  <c r="AY6" i="34"/>
  <c r="AZ6" i="34"/>
  <c r="BA6" i="34"/>
  <c r="BB6" i="34"/>
  <c r="BC6" i="34"/>
  <c r="BD6" i="34"/>
  <c r="BE6" i="34"/>
  <c r="BF6" i="34"/>
  <c r="BG6" i="34"/>
  <c r="BH6" i="34"/>
  <c r="BI6" i="34"/>
  <c r="BJ6" i="34"/>
  <c r="BK6" i="34"/>
  <c r="BL6" i="34"/>
  <c r="BM6" i="34"/>
  <c r="BN6" i="34"/>
  <c r="BO6" i="34"/>
  <c r="BP6" i="34"/>
  <c r="BQ6" i="34"/>
  <c r="BR6" i="34"/>
  <c r="BS6" i="34"/>
  <c r="BT6" i="34"/>
  <c r="BU6" i="34"/>
  <c r="BV6" i="34"/>
  <c r="BW6" i="34"/>
  <c r="BX6" i="34"/>
  <c r="BY6" i="34"/>
  <c r="BZ6" i="34"/>
  <c r="CA6" i="34"/>
  <c r="CB6" i="34"/>
  <c r="CC6" i="34"/>
  <c r="CD6" i="34"/>
  <c r="CE6" i="34"/>
  <c r="CF6" i="34"/>
  <c r="CG6" i="34"/>
  <c r="CH6" i="34"/>
  <c r="CI6" i="34"/>
  <c r="CJ6" i="34"/>
  <c r="CK6" i="34"/>
  <c r="CL6" i="34"/>
  <c r="CM6" i="34"/>
  <c r="CN6" i="34"/>
  <c r="CO6" i="34"/>
  <c r="CP6" i="34"/>
  <c r="CQ6" i="34"/>
  <c r="CR6" i="34"/>
  <c r="CS6" i="34"/>
  <c r="CT6" i="34"/>
  <c r="CU6" i="34"/>
  <c r="CV6" i="34"/>
  <c r="CW6" i="34"/>
  <c r="CX6" i="34"/>
  <c r="CY6" i="34"/>
  <c r="CZ6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Z5" i="34"/>
  <c r="AA5" i="34"/>
  <c r="AB5" i="34"/>
  <c r="AC5" i="34"/>
  <c r="AD5" i="34"/>
  <c r="AE5" i="34"/>
  <c r="AF5" i="34"/>
  <c r="AG5" i="34"/>
  <c r="AH5" i="34"/>
  <c r="AI5" i="34"/>
  <c r="AJ5" i="34"/>
  <c r="AK5" i="34"/>
  <c r="AL5" i="34"/>
  <c r="AM5" i="34"/>
  <c r="AN5" i="34"/>
  <c r="AO5" i="34"/>
  <c r="AP5" i="34"/>
  <c r="AQ5" i="34"/>
  <c r="AR5" i="34"/>
  <c r="AS5" i="34"/>
  <c r="AT5" i="34"/>
  <c r="AU5" i="34"/>
  <c r="AV5" i="34"/>
  <c r="AW5" i="34"/>
  <c r="AX5" i="34"/>
  <c r="AY5" i="34"/>
  <c r="AZ5" i="34"/>
  <c r="BA5" i="34"/>
  <c r="BB5" i="34"/>
  <c r="BC5" i="34"/>
  <c r="BD5" i="34"/>
  <c r="BE5" i="34"/>
  <c r="BF5" i="34"/>
  <c r="BG5" i="34"/>
  <c r="BH5" i="34"/>
  <c r="BI5" i="34"/>
  <c r="BJ5" i="34"/>
  <c r="BK5" i="34"/>
  <c r="BL5" i="34"/>
  <c r="BM5" i="34"/>
  <c r="BN5" i="34"/>
  <c r="BO5" i="34"/>
  <c r="BP5" i="34"/>
  <c r="BQ5" i="34"/>
  <c r="BR5" i="34"/>
  <c r="BS5" i="34"/>
  <c r="BT5" i="34"/>
  <c r="BU5" i="34"/>
  <c r="BV5" i="34"/>
  <c r="BW5" i="34"/>
  <c r="BX5" i="34"/>
  <c r="BY5" i="34"/>
  <c r="BZ5" i="34"/>
  <c r="CA5" i="34"/>
  <c r="CB5" i="34"/>
  <c r="CC5" i="34"/>
  <c r="CD5" i="34"/>
  <c r="CE5" i="34"/>
  <c r="CF5" i="34"/>
  <c r="CG5" i="34"/>
  <c r="CH5" i="34"/>
  <c r="CI5" i="34"/>
  <c r="CJ5" i="34"/>
  <c r="CK5" i="34"/>
  <c r="CL5" i="34"/>
  <c r="CM5" i="34"/>
  <c r="CN5" i="34"/>
  <c r="CO5" i="34"/>
  <c r="CP5" i="34"/>
  <c r="CQ5" i="34"/>
  <c r="CR5" i="34"/>
  <c r="CS5" i="34"/>
  <c r="CT5" i="34"/>
  <c r="CU5" i="34"/>
  <c r="CV5" i="34"/>
  <c r="CW5" i="34"/>
  <c r="CX5" i="34"/>
  <c r="CY5" i="34"/>
  <c r="CZ5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AT4" i="34"/>
  <c r="AU4" i="34"/>
  <c r="AV4" i="34"/>
  <c r="AW4" i="34"/>
  <c r="AX4" i="34"/>
  <c r="AY4" i="34"/>
  <c r="AZ4" i="34"/>
  <c r="BA4" i="34"/>
  <c r="BB4" i="34"/>
  <c r="BC4" i="34"/>
  <c r="BD4" i="34"/>
  <c r="BE4" i="34"/>
  <c r="BF4" i="34"/>
  <c r="BG4" i="34"/>
  <c r="BH4" i="34"/>
  <c r="BI4" i="34"/>
  <c r="BJ4" i="34"/>
  <c r="BK4" i="34"/>
  <c r="BL4" i="34"/>
  <c r="BM4" i="34"/>
  <c r="BN4" i="34"/>
  <c r="BO4" i="34"/>
  <c r="BP4" i="34"/>
  <c r="BQ4" i="34"/>
  <c r="BR4" i="34"/>
  <c r="BS4" i="34"/>
  <c r="BT4" i="34"/>
  <c r="BU4" i="34"/>
  <c r="BV4" i="34"/>
  <c r="BW4" i="34"/>
  <c r="BX4" i="34"/>
  <c r="BY4" i="34"/>
  <c r="BZ4" i="34"/>
  <c r="CA4" i="34"/>
  <c r="CB4" i="34"/>
  <c r="CC4" i="34"/>
  <c r="CD4" i="34"/>
  <c r="CE4" i="34"/>
  <c r="CF4" i="34"/>
  <c r="CG4" i="34"/>
  <c r="CH4" i="34"/>
  <c r="CI4" i="34"/>
  <c r="CJ4" i="34"/>
  <c r="CK4" i="34"/>
  <c r="CL4" i="34"/>
  <c r="CM4" i="34"/>
  <c r="CN4" i="34"/>
  <c r="CO4" i="34"/>
  <c r="CP4" i="34"/>
  <c r="CQ4" i="34"/>
  <c r="CR4" i="34"/>
  <c r="CS4" i="34"/>
  <c r="CT4" i="34"/>
  <c r="CU4" i="34"/>
  <c r="CV4" i="34"/>
  <c r="CW4" i="34"/>
  <c r="CX4" i="34"/>
  <c r="CY4" i="34"/>
  <c r="CZ4" i="34"/>
  <c r="G7" i="34"/>
  <c r="G6" i="34"/>
  <c r="G5" i="34"/>
  <c r="G4" i="34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U7" i="33"/>
  <c r="V7" i="33"/>
  <c r="W7" i="33"/>
  <c r="X7" i="33"/>
  <c r="Y7" i="33"/>
  <c r="Z7" i="33"/>
  <c r="AA7" i="33"/>
  <c r="AB7" i="33"/>
  <c r="AC7" i="33"/>
  <c r="AD7" i="33"/>
  <c r="AE7" i="33"/>
  <c r="AF7" i="33"/>
  <c r="AG7" i="33"/>
  <c r="AH7" i="33"/>
  <c r="AI7" i="33"/>
  <c r="AJ7" i="33"/>
  <c r="AK7" i="33"/>
  <c r="AL7" i="33"/>
  <c r="AM7" i="33"/>
  <c r="AN7" i="33"/>
  <c r="AO7" i="33"/>
  <c r="AP7" i="33"/>
  <c r="AQ7" i="33"/>
  <c r="AR7" i="33"/>
  <c r="AS7" i="33"/>
  <c r="AT7" i="33"/>
  <c r="AU7" i="33"/>
  <c r="AV7" i="33"/>
  <c r="AW7" i="33"/>
  <c r="AX7" i="33"/>
  <c r="AY7" i="33"/>
  <c r="AZ7" i="33"/>
  <c r="BA7" i="33"/>
  <c r="BB7" i="33"/>
  <c r="BC7" i="33"/>
  <c r="BD7" i="33"/>
  <c r="BE7" i="33"/>
  <c r="BF7" i="33"/>
  <c r="BG7" i="33"/>
  <c r="BH7" i="33"/>
  <c r="BI7" i="33"/>
  <c r="BJ7" i="33"/>
  <c r="BK7" i="33"/>
  <c r="BL7" i="33"/>
  <c r="BM7" i="33"/>
  <c r="BN7" i="33"/>
  <c r="BO7" i="33"/>
  <c r="BP7" i="33"/>
  <c r="BQ7" i="33"/>
  <c r="BR7" i="33"/>
  <c r="BS7" i="33"/>
  <c r="BT7" i="33"/>
  <c r="BU7" i="33"/>
  <c r="BV7" i="33"/>
  <c r="BW7" i="33"/>
  <c r="BX7" i="33"/>
  <c r="BY7" i="33"/>
  <c r="BZ7" i="33"/>
  <c r="CA7" i="33"/>
  <c r="CB7" i="33"/>
  <c r="CC7" i="33"/>
  <c r="CD7" i="33"/>
  <c r="CE7" i="33"/>
  <c r="CF7" i="33"/>
  <c r="CG7" i="33"/>
  <c r="CH7" i="33"/>
  <c r="CI7" i="33"/>
  <c r="CJ7" i="33"/>
  <c r="CK7" i="33"/>
  <c r="CL7" i="33"/>
  <c r="CM7" i="33"/>
  <c r="CN7" i="33"/>
  <c r="CO7" i="33"/>
  <c r="CP7" i="33"/>
  <c r="CQ7" i="33"/>
  <c r="CR7" i="33"/>
  <c r="CS7" i="33"/>
  <c r="CT7" i="33"/>
  <c r="CU7" i="33"/>
  <c r="CV7" i="33"/>
  <c r="CW7" i="33"/>
  <c r="CX7" i="33"/>
  <c r="CY7" i="33"/>
  <c r="CZ7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U6" i="33"/>
  <c r="V6" i="33"/>
  <c r="W6" i="33"/>
  <c r="X6" i="33"/>
  <c r="Y6" i="33"/>
  <c r="Z6" i="33"/>
  <c r="AA6" i="33"/>
  <c r="AB6" i="33"/>
  <c r="AC6" i="33"/>
  <c r="AD6" i="33"/>
  <c r="AE6" i="33"/>
  <c r="AF6" i="33"/>
  <c r="AG6" i="33"/>
  <c r="AH6" i="33"/>
  <c r="AI6" i="33"/>
  <c r="AJ6" i="33"/>
  <c r="AK6" i="33"/>
  <c r="AL6" i="33"/>
  <c r="AM6" i="33"/>
  <c r="AN6" i="33"/>
  <c r="AO6" i="33"/>
  <c r="AP6" i="33"/>
  <c r="AQ6" i="33"/>
  <c r="AR6" i="33"/>
  <c r="AS6" i="33"/>
  <c r="AT6" i="33"/>
  <c r="AU6" i="33"/>
  <c r="AV6" i="33"/>
  <c r="AW6" i="33"/>
  <c r="AX6" i="33"/>
  <c r="AY6" i="33"/>
  <c r="AZ6" i="33"/>
  <c r="BA6" i="33"/>
  <c r="BB6" i="33"/>
  <c r="BC6" i="33"/>
  <c r="BD6" i="33"/>
  <c r="BE6" i="33"/>
  <c r="BF6" i="33"/>
  <c r="BG6" i="33"/>
  <c r="BH6" i="33"/>
  <c r="BI6" i="33"/>
  <c r="BJ6" i="33"/>
  <c r="BK6" i="33"/>
  <c r="BL6" i="33"/>
  <c r="BM6" i="33"/>
  <c r="BN6" i="33"/>
  <c r="BO6" i="33"/>
  <c r="BP6" i="33"/>
  <c r="BQ6" i="33"/>
  <c r="BR6" i="33"/>
  <c r="BS6" i="33"/>
  <c r="BT6" i="33"/>
  <c r="BU6" i="33"/>
  <c r="BV6" i="33"/>
  <c r="BW6" i="33"/>
  <c r="BX6" i="33"/>
  <c r="BY6" i="33"/>
  <c r="BZ6" i="33"/>
  <c r="CA6" i="33"/>
  <c r="CB6" i="33"/>
  <c r="CC6" i="33"/>
  <c r="CD6" i="33"/>
  <c r="CE6" i="33"/>
  <c r="CF6" i="33"/>
  <c r="CG6" i="33"/>
  <c r="CH6" i="33"/>
  <c r="CI6" i="33"/>
  <c r="CJ6" i="33"/>
  <c r="CK6" i="33"/>
  <c r="CL6" i="33"/>
  <c r="CM6" i="33"/>
  <c r="CN6" i="33"/>
  <c r="CO6" i="33"/>
  <c r="CP6" i="33"/>
  <c r="CQ6" i="33"/>
  <c r="CR6" i="33"/>
  <c r="CS6" i="33"/>
  <c r="CT6" i="33"/>
  <c r="CU6" i="33"/>
  <c r="CV6" i="33"/>
  <c r="CW6" i="33"/>
  <c r="CX6" i="33"/>
  <c r="CY6" i="33"/>
  <c r="CZ6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U5" i="33"/>
  <c r="V5" i="33"/>
  <c r="W5" i="33"/>
  <c r="X5" i="33"/>
  <c r="Y5" i="33"/>
  <c r="Z5" i="33"/>
  <c r="AA5" i="33"/>
  <c r="AB5" i="33"/>
  <c r="AC5" i="33"/>
  <c r="AD5" i="33"/>
  <c r="AE5" i="33"/>
  <c r="AF5" i="33"/>
  <c r="AG5" i="33"/>
  <c r="AH5" i="33"/>
  <c r="AI5" i="33"/>
  <c r="AJ5" i="33"/>
  <c r="AK5" i="33"/>
  <c r="AL5" i="33"/>
  <c r="AM5" i="33"/>
  <c r="AN5" i="33"/>
  <c r="AO5" i="33"/>
  <c r="AP5" i="33"/>
  <c r="AQ5" i="33"/>
  <c r="AR5" i="33"/>
  <c r="AS5" i="33"/>
  <c r="AT5" i="33"/>
  <c r="AU5" i="33"/>
  <c r="AV5" i="33"/>
  <c r="AW5" i="33"/>
  <c r="AX5" i="33"/>
  <c r="AY5" i="33"/>
  <c r="AZ5" i="33"/>
  <c r="BA5" i="33"/>
  <c r="BB5" i="33"/>
  <c r="BC5" i="33"/>
  <c r="BD5" i="33"/>
  <c r="BE5" i="33"/>
  <c r="BF5" i="33"/>
  <c r="BG5" i="33"/>
  <c r="BH5" i="33"/>
  <c r="BI5" i="33"/>
  <c r="BJ5" i="33"/>
  <c r="BK5" i="33"/>
  <c r="BL5" i="33"/>
  <c r="BM5" i="33"/>
  <c r="BN5" i="33"/>
  <c r="BO5" i="33"/>
  <c r="BP5" i="33"/>
  <c r="BQ5" i="33"/>
  <c r="BR5" i="33"/>
  <c r="BS5" i="33"/>
  <c r="BT5" i="33"/>
  <c r="BU5" i="33"/>
  <c r="BV5" i="33"/>
  <c r="BW5" i="33"/>
  <c r="BX5" i="33"/>
  <c r="BY5" i="33"/>
  <c r="BZ5" i="33"/>
  <c r="CA5" i="33"/>
  <c r="CB5" i="33"/>
  <c r="CC5" i="33"/>
  <c r="CD5" i="33"/>
  <c r="CE5" i="33"/>
  <c r="CF5" i="33"/>
  <c r="CG5" i="33"/>
  <c r="CH5" i="33"/>
  <c r="CI5" i="33"/>
  <c r="CJ5" i="33"/>
  <c r="CK5" i="33"/>
  <c r="CL5" i="33"/>
  <c r="CM5" i="33"/>
  <c r="CN5" i="33"/>
  <c r="CO5" i="33"/>
  <c r="CP5" i="33"/>
  <c r="CQ5" i="33"/>
  <c r="CR5" i="33"/>
  <c r="CS5" i="33"/>
  <c r="CT5" i="33"/>
  <c r="CU5" i="33"/>
  <c r="CV5" i="33"/>
  <c r="CW5" i="33"/>
  <c r="CX5" i="33"/>
  <c r="CY5" i="33"/>
  <c r="CZ5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U4" i="33"/>
  <c r="V4" i="33"/>
  <c r="W4" i="33"/>
  <c r="X4" i="33"/>
  <c r="Y4" i="33"/>
  <c r="Z4" i="33"/>
  <c r="AA4" i="33"/>
  <c r="AB4" i="33"/>
  <c r="AC4" i="33"/>
  <c r="AD4" i="33"/>
  <c r="AE4" i="33"/>
  <c r="AF4" i="33"/>
  <c r="AG4" i="33"/>
  <c r="AH4" i="33"/>
  <c r="AI4" i="33"/>
  <c r="AJ4" i="33"/>
  <c r="AK4" i="33"/>
  <c r="AL4" i="33"/>
  <c r="AM4" i="33"/>
  <c r="AN4" i="33"/>
  <c r="AO4" i="33"/>
  <c r="AP4" i="33"/>
  <c r="AQ4" i="33"/>
  <c r="AR4" i="33"/>
  <c r="AS4" i="33"/>
  <c r="AT4" i="33"/>
  <c r="AU4" i="33"/>
  <c r="AV4" i="33"/>
  <c r="AW4" i="33"/>
  <c r="AX4" i="33"/>
  <c r="AY4" i="33"/>
  <c r="AZ4" i="33"/>
  <c r="BA4" i="33"/>
  <c r="BB4" i="33"/>
  <c r="BC4" i="33"/>
  <c r="BD4" i="33"/>
  <c r="BE4" i="33"/>
  <c r="BF4" i="33"/>
  <c r="BG4" i="33"/>
  <c r="BH4" i="33"/>
  <c r="BI4" i="33"/>
  <c r="BJ4" i="33"/>
  <c r="BK4" i="33"/>
  <c r="BL4" i="33"/>
  <c r="BM4" i="33"/>
  <c r="BN4" i="33"/>
  <c r="BO4" i="33"/>
  <c r="BP4" i="33"/>
  <c r="BQ4" i="33"/>
  <c r="BR4" i="33"/>
  <c r="BS4" i="33"/>
  <c r="BT4" i="33"/>
  <c r="BU4" i="33"/>
  <c r="BV4" i="33"/>
  <c r="BW4" i="33"/>
  <c r="BX4" i="33"/>
  <c r="BY4" i="33"/>
  <c r="BZ4" i="33"/>
  <c r="CA4" i="33"/>
  <c r="CB4" i="33"/>
  <c r="CC4" i="33"/>
  <c r="CD4" i="33"/>
  <c r="CE4" i="33"/>
  <c r="CF4" i="33"/>
  <c r="CG4" i="33"/>
  <c r="CH4" i="33"/>
  <c r="CI4" i="33"/>
  <c r="CJ4" i="33"/>
  <c r="CK4" i="33"/>
  <c r="CL4" i="33"/>
  <c r="CM4" i="33"/>
  <c r="CN4" i="33"/>
  <c r="CO4" i="33"/>
  <c r="CP4" i="33"/>
  <c r="CQ4" i="33"/>
  <c r="CR4" i="33"/>
  <c r="CS4" i="33"/>
  <c r="CT4" i="33"/>
  <c r="CU4" i="33"/>
  <c r="CV4" i="33"/>
  <c r="CW4" i="33"/>
  <c r="CX4" i="33"/>
  <c r="CY4" i="33"/>
  <c r="CZ4" i="33"/>
  <c r="G7" i="33"/>
  <c r="G6" i="33"/>
  <c r="G5" i="33"/>
  <c r="G4" i="33"/>
  <c r="C14" i="39"/>
  <c r="D14" i="39"/>
  <c r="C15" i="39"/>
  <c r="D15" i="39"/>
  <c r="C16" i="39"/>
  <c r="D16" i="39"/>
  <c r="C17" i="39"/>
  <c r="D17" i="39"/>
  <c r="C17" i="40"/>
  <c r="D17" i="40"/>
  <c r="C18" i="40"/>
  <c r="D18" i="40"/>
  <c r="C19" i="40"/>
  <c r="D19" i="40"/>
  <c r="C20" i="40"/>
  <c r="D20" i="40"/>
  <c r="C21" i="40"/>
  <c r="D21" i="40"/>
  <c r="C22" i="40"/>
  <c r="D22" i="40"/>
  <c r="C13" i="38"/>
  <c r="D13" i="38"/>
  <c r="C14" i="38"/>
  <c r="D14" i="38"/>
  <c r="C15" i="38"/>
  <c r="D15" i="38"/>
  <c r="C16" i="38"/>
  <c r="D16" i="38"/>
  <c r="E4" i="43"/>
  <c r="E4" i="24"/>
  <c r="B4" i="25"/>
  <c r="E4" i="25"/>
  <c r="E5" i="43"/>
  <c r="E5" i="24"/>
  <c r="B5" i="25"/>
  <c r="E5" i="25"/>
  <c r="E4" i="22"/>
  <c r="E9" i="43"/>
  <c r="E9" i="24"/>
  <c r="B9" i="25"/>
  <c r="E9" i="25"/>
  <c r="E5" i="22"/>
  <c r="E4" i="26"/>
  <c r="E6" i="40"/>
  <c r="E6" i="43"/>
  <c r="E6" i="24"/>
  <c r="B6" i="25"/>
  <c r="E6" i="25"/>
  <c r="E6" i="22"/>
  <c r="E7" i="43"/>
  <c r="E7" i="24"/>
  <c r="B7" i="25"/>
  <c r="E7" i="25"/>
  <c r="E8" i="43"/>
  <c r="E8" i="24"/>
  <c r="B8" i="25"/>
  <c r="E8" i="25"/>
  <c r="E7" i="22"/>
  <c r="E5" i="26"/>
  <c r="B4" i="26"/>
  <c r="B5" i="26"/>
  <c r="E4" i="27"/>
  <c r="C4" i="43"/>
  <c r="C4" i="24"/>
  <c r="C4" i="25"/>
  <c r="C5" i="43"/>
  <c r="C5" i="24"/>
  <c r="C5" i="25"/>
  <c r="C4" i="22"/>
  <c r="C9" i="43"/>
  <c r="C9" i="24"/>
  <c r="C9" i="25"/>
  <c r="C5" i="22"/>
  <c r="C4" i="26"/>
  <c r="C6" i="43"/>
  <c r="C6" i="24"/>
  <c r="C6" i="25"/>
  <c r="C6" i="22"/>
  <c r="C7" i="43"/>
  <c r="C7" i="24"/>
  <c r="C7" i="25"/>
  <c r="C8" i="43"/>
  <c r="C8" i="24"/>
  <c r="C8" i="25"/>
  <c r="C7" i="22"/>
  <c r="C5" i="26"/>
  <c r="C4" i="27"/>
  <c r="D4" i="43"/>
  <c r="D4" i="24"/>
  <c r="D4" i="25"/>
  <c r="D5" i="43"/>
  <c r="D5" i="24"/>
  <c r="D5" i="25"/>
  <c r="D4" i="22"/>
  <c r="D9" i="43"/>
  <c r="D9" i="24"/>
  <c r="D9" i="25"/>
  <c r="D5" i="22"/>
  <c r="D4" i="26"/>
  <c r="D6" i="43"/>
  <c r="D6" i="24"/>
  <c r="D6" i="25"/>
  <c r="D6" i="22"/>
  <c r="D7" i="43"/>
  <c r="D7" i="24"/>
  <c r="D7" i="25"/>
  <c r="D8" i="43"/>
  <c r="D8" i="24"/>
  <c r="D8" i="25"/>
  <c r="D7" i="22"/>
  <c r="D5" i="26"/>
  <c r="D4" i="27"/>
  <c r="H5" i="20"/>
  <c r="H4" i="20"/>
  <c r="H3" i="20"/>
  <c r="G5" i="20"/>
  <c r="G4" i="20"/>
  <c r="G3" i="20"/>
  <c r="D5" i="20"/>
  <c r="D4" i="20"/>
  <c r="D3" i="20"/>
  <c r="F5" i="20"/>
  <c r="F4" i="20"/>
  <c r="F3" i="20"/>
  <c r="E5" i="20"/>
  <c r="E4" i="20"/>
  <c r="E3" i="20"/>
  <c r="C5" i="20"/>
  <c r="C4" i="20"/>
  <c r="C3" i="20"/>
  <c r="B5" i="20"/>
  <c r="B4" i="20"/>
  <c r="B3" i="20"/>
  <c r="E5" i="41"/>
  <c r="D5" i="41"/>
  <c r="C5" i="41"/>
  <c r="E5" i="42"/>
  <c r="D5" i="42"/>
  <c r="C5" i="42"/>
  <c r="E7" i="42"/>
  <c r="D6" i="39"/>
  <c r="E6" i="42"/>
  <c r="D4" i="39"/>
  <c r="E4" i="42"/>
  <c r="D7" i="42"/>
  <c r="D6" i="42"/>
  <c r="D4" i="42"/>
  <c r="C7" i="42"/>
  <c r="C6" i="42"/>
  <c r="C4" i="42"/>
  <c r="E7" i="41"/>
  <c r="E6" i="41"/>
  <c r="E4" i="41"/>
  <c r="D7" i="41"/>
  <c r="D6" i="41"/>
  <c r="D4" i="41"/>
  <c r="C7" i="41"/>
  <c r="C6" i="41"/>
  <c r="C4" i="41"/>
  <c r="E6" i="37"/>
  <c r="F7" i="36"/>
  <c r="F6" i="36"/>
  <c r="F5" i="36"/>
  <c r="F4" i="36"/>
  <c r="D6" i="36"/>
  <c r="D4" i="36"/>
</calcChain>
</file>

<file path=xl/sharedStrings.xml><?xml version="1.0" encoding="utf-8"?>
<sst xmlns="http://schemas.openxmlformats.org/spreadsheetml/2006/main" count="818" uniqueCount="299">
  <si>
    <t>Raw</t>
  </si>
  <si>
    <t>The original data as found on the source</t>
  </si>
  <si>
    <t>Data including the gaps, see also inputed method</t>
  </si>
  <si>
    <t>Normalised</t>
  </si>
  <si>
    <t>The normalised values</t>
  </si>
  <si>
    <t>Inputed method</t>
  </si>
  <si>
    <t>Normalised country names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</si>
  <si>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</si>
  <si>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</si>
  <si>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</si>
  <si>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</si>
  <si>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</si>
  <si>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</si>
  <si>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</si>
  <si>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</si>
  <si>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</si>
  <si>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</si>
  <si>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</si>
  <si>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</si>
  <si>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</si>
  <si>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</si>
  <si>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</si>
  <si>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</si>
  <si>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</si>
  <si>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</si>
  <si>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</si>
  <si>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</si>
  <si>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</si>
  <si>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</si>
  <si>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</si>
  <si>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</si>
  <si>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</si>
  <si>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</si>
  <si>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</si>
  <si>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</si>
  <si>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</si>
  <si>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</si>
  <si>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</si>
  <si>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</si>
  <si>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</si>
  <si>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</si>
  <si>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</si>
  <si>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</si>
  <si>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</si>
  <si>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</si>
  <si>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</si>
  <si>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</si>
  <si>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</si>
  <si>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</si>
  <si>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</si>
  <si>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Hong Kong Special Administrative Region of China</t>
  </si>
  <si>
    <t>Macao Special Administrative Region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</si>
  <si>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</si>
  <si>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</si>
  <si>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</si>
  <si>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</si>
  <si>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</si>
  <si>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</si>
  <si>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</si>
  <si>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</si>
  <si>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</si>
  <si>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</si>
  <si>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</si>
  <si>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</si>
  <si>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</si>
  <si>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</si>
  <si>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</si>
  <si>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</si>
  <si>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</si>
  <si>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</si>
  <si>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</si>
  <si>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</si>
  <si>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</si>
  <si>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</si>
  <si>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</si>
  <si>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</si>
  <si>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</si>
  <si>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</si>
  <si>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</si>
  <si>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</si>
  <si>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</si>
  <si>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</si>
  <si>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</si>
  <si>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</si>
  <si>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</si>
  <si>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</si>
  <si>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</si>
  <si>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</si>
  <si>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</si>
  <si>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</si>
  <si>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</si>
  <si>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</si>
  <si>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</si>
  <si>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</si>
  <si>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</si>
  <si>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</si>
  <si>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</si>
  <si>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</si>
  <si>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</si>
  <si>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</si>
  <si>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</si>
  <si>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</si>
  <si>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</si>
  <si>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</si>
  <si>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</si>
  <si>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</si>
  <si>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</si>
  <si>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</si>
  <si>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</si>
  <si>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</si>
  <si>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</si>
  <si>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</si>
  <si>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</si>
  <si>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</si>
  <si>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</si>
  <si>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</si>
  <si>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</si>
  <si>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</si>
  <si>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</si>
  <si>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</si>
  <si>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</si>
  <si>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</si>
  <si>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</si>
  <si>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</si>
  <si>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</si>
  <si>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</si>
  <si>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</si>
  <si>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</si>
  <si>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</si>
  <si>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</si>
  <si>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</si>
  <si>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</si>
  <si>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</si>
  <si>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</si>
  <si>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</si>
  <si>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</si>
  <si>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</si>
  <si>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</si>
  <si>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</si>
  <si>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</si>
  <si>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</si>
  <si>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</si>
  <si>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</si>
  <si>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</si>
  <si>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</si>
  <si>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</si>
  <si>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</si>
  <si>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</si>
  <si>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</si>
  <si>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</si>
  <si>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</si>
  <si>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</si>
  <si>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</si>
  <si>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</si>
  <si>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</si>
  <si>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</si>
  <si>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</si>
  <si>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</si>
  <si>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</si>
  <si>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</si>
  <si>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</si>
  <si>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</si>
  <si>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</si>
  <si>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</si>
  <si>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</si>
  <si>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</si>
  <si>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</si>
  <si>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</si>
  <si>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</si>
  <si>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</si>
  <si>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</si>
  <si>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</si>
  <si>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</si>
  <si>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</si>
  <si>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</si>
  <si>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</si>
  <si>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</si>
  <si>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</si>
  <si>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</si>
  <si>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R_union</t>
  </si>
  <si>
    <t>Romania</t>
  </si>
  <si>
    <t>Russian Federation</t>
  </si>
  <si>
    <t>Rwanda</t>
  </si>
  <si>
    <t>Saint-Barthélemy</t>
  </si>
  <si>
    <t>Saint Helena</t>
  </si>
  <si>
    <t>Saint Kitts and Nevis</t>
  </si>
  <si>
    <t>Saint Lucia</t>
  </si>
  <si>
    <t>Saint-Martin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</si>
  <si>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</si>
  <si>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</si>
  <si>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</si>
  <si>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</si>
  <si>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</si>
  <si>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</si>
  <si>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</si>
  <si>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</si>
  <si>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</si>
  <si>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</si>
  <si>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</si>
  <si>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</si>
  <si>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</si>
  <si>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</si>
  <si>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</si>
  <si>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</si>
  <si>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</si>
  <si>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</si>
  <si>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</si>
  <si>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</si>
  <si>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</si>
  <si>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</si>
  <si>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</si>
  <si>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</si>
  <si>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</si>
  <si>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</si>
  <si>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</si>
  <si>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</si>
  <si>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</si>
  <si>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</si>
  <si>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</si>
  <si>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</si>
  <si>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</si>
  <si>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</si>
  <si>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</si>
  <si>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</si>
  <si>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</si>
  <si>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</si>
  <si>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</si>
  <si>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</si>
  <si>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</si>
  <si>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</si>
  <si>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</si>
  <si>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</si>
  <si>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</si>
  <si>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</si>
  <si>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</si>
  <si>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</si>
  <si>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</si>
  <si>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</si>
  <si>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</si>
  <si>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</si>
  <si>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</si>
  <si>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</si>
  <si>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</si>
  <si>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Normalised indicators code</t>
  </si>
  <si>
    <t>Q1</t>
  </si>
  <si>
    <t>Indicator</t>
  </si>
  <si>
    <t>State</t>
  </si>
  <si>
    <t>Data that are on this sheet are NOT to be edited</t>
  </si>
  <si>
    <t>Data state</t>
  </si>
  <si>
    <t>Any changes made on this sheet needs to be validated with Jules, Hania, TAS and WESO</t>
  </si>
  <si>
    <t>Year</t>
  </si>
  <si>
    <t>A</t>
  </si>
  <si>
    <t>B</t>
  </si>
  <si>
    <t>C</t>
  </si>
  <si>
    <t>D</t>
  </si>
  <si>
    <t>Q2</t>
  </si>
  <si>
    <t>Mean</t>
  </si>
  <si>
    <t>SD</t>
  </si>
  <si>
    <t>High</t>
  </si>
  <si>
    <t>Low</t>
  </si>
  <si>
    <t>Components</t>
  </si>
  <si>
    <t>AB</t>
  </si>
  <si>
    <t>DQ1</t>
  </si>
  <si>
    <t>Subindex</t>
  </si>
  <si>
    <t>Component</t>
  </si>
  <si>
    <t>Secondary</t>
  </si>
  <si>
    <t>Primary</t>
  </si>
  <si>
    <t>ABQ2</t>
  </si>
  <si>
    <t>CDQ1</t>
  </si>
  <si>
    <t>Weight</t>
  </si>
  <si>
    <t xml:space="preserve">C </t>
  </si>
  <si>
    <t>Index</t>
  </si>
  <si>
    <t>Composite</t>
  </si>
  <si>
    <t>Indicators Type</t>
  </si>
  <si>
    <t>HighLow</t>
  </si>
  <si>
    <t>Average Growth</t>
  </si>
  <si>
    <t>Missing values as Average of previous and next</t>
  </si>
  <si>
    <t>Average</t>
  </si>
  <si>
    <t>AverageGrowth</t>
  </si>
  <si>
    <t>Imputed</t>
  </si>
  <si>
    <t>Years</t>
  </si>
  <si>
    <t>Sorted</t>
  </si>
  <si>
    <t>Filtered countries</t>
  </si>
  <si>
    <t>Adjusted</t>
  </si>
  <si>
    <t>Adjust a value so it has no negative values</t>
  </si>
  <si>
    <t>Weighted</t>
  </si>
  <si>
    <t>Weighted mean of some cluster</t>
  </si>
  <si>
    <t>Description</t>
  </si>
  <si>
    <t>Description of indicator A</t>
  </si>
  <si>
    <t>Description of indicator D</t>
  </si>
  <si>
    <t>Description of indicator C</t>
  </si>
  <si>
    <t>Description of indicator B</t>
  </si>
  <si>
    <t>Quesiton 1</t>
  </si>
  <si>
    <t>Quesiton 2</t>
  </si>
  <si>
    <t>Type</t>
  </si>
  <si>
    <t xml:space="preserve">Weight </t>
  </si>
  <si>
    <t>Ascension</t>
  </si>
  <si>
    <t>Hong Kong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</si>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</sst>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0"/>
      <name val="Verdana"/>
      <family val="2"/>
    </font>
    <font>
      <sz val="10"/>
      <name val="Verdana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0"/>
      <name val="Verdana"/>
      <family val="2"/>
    </font>
    <font>
      <sz val="8"/>
      <name val="Verdana"/>
      <family val="2"/>
    </font>
    <font>
      <b/>
      <sz val="12"/>
      <name val="Times New Roman"/>
      <family val="1"/>
    </font>
    <font>
      <sz val="10"/>
      <color rgb="FFFF000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color rgb="FFC00000"/>
      <name val="Verdana"/>
      <family val="2"/>
    </font>
    <font>
      <sz val="12"/>
      <color theme="0"/>
      <name val="Times New Roman"/>
      <family val="1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2"/>
      <color rgb="FFFF0000"/>
      <name val="Times New Roman"/>
      <family val="1"/>
    </font>
    <font>
      <sz val="10"/>
      <color rgb="FF00206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AB8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2" fillId="4" borderId="0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0" fillId="0" borderId="0" xfId="0" applyFill="1" applyBorder="1"/>
    <xf numFmtId="0" fontId="7" fillId="0" borderId="0" xfId="0" applyFont="1" applyBorder="1"/>
    <xf numFmtId="164" fontId="0" fillId="6" borderId="0" xfId="0" applyNumberFormat="1" applyFill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8" fillId="0" borderId="0" xfId="0" applyFont="1" applyBorder="1"/>
    <xf numFmtId="0" fontId="11" fillId="2" borderId="0" xfId="0" applyFont="1" applyFill="1"/>
    <xf numFmtId="0" fontId="0" fillId="5" borderId="0" xfId="0" applyFont="1" applyFill="1" applyBorder="1"/>
    <xf numFmtId="0" fontId="12" fillId="2" borderId="0" xfId="0" applyFont="1" applyFill="1" applyBorder="1"/>
    <xf numFmtId="0" fontId="12" fillId="2" borderId="1" xfId="0" applyFont="1" applyFill="1" applyBorder="1"/>
    <xf numFmtId="0" fontId="13" fillId="2" borderId="0" xfId="0" applyFont="1" applyFill="1" applyBorder="1"/>
    <xf numFmtId="0" fontId="2" fillId="2" borderId="0" xfId="0" applyFont="1" applyFill="1" applyBorder="1"/>
    <xf numFmtId="0" fontId="13" fillId="5" borderId="0" xfId="0" applyFont="1" applyFill="1" applyBorder="1"/>
    <xf numFmtId="0" fontId="2" fillId="5" borderId="0" xfId="0" applyFont="1" applyFill="1" applyBorder="1"/>
    <xf numFmtId="0" fontId="14" fillId="5" borderId="0" xfId="0" applyFont="1" applyFill="1" applyBorder="1"/>
    <xf numFmtId="0" fontId="0" fillId="5" borderId="0" xfId="0" applyFill="1" applyBorder="1"/>
    <xf numFmtId="0" fontId="7" fillId="5" borderId="0" xfId="0" applyFont="1" applyFill="1" applyBorder="1"/>
    <xf numFmtId="0" fontId="15" fillId="5" borderId="0" xfId="0" applyFont="1" applyFill="1" applyBorder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B8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mposite">
  <a:themeElements>
    <a:clrScheme name="Composite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mpos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5000"/>
                <a:satMod val="300000"/>
              </a:schemeClr>
            </a:gs>
            <a:gs pos="12000">
              <a:schemeClr val="phClr">
                <a:tint val="50000"/>
                <a:shade val="90000"/>
                <a:satMod val="250000"/>
              </a:schemeClr>
            </a:gs>
            <a:gs pos="100000">
              <a:schemeClr val="phClr">
                <a:tint val="85000"/>
                <a:shade val="75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75000"/>
                <a:shade val="95000"/>
                <a:satMod val="175000"/>
              </a:schemeClr>
            </a:gs>
            <a:gs pos="12000">
              <a:schemeClr val="phClr">
                <a:tint val="90000"/>
                <a:shade val="90000"/>
                <a:satMod val="150000"/>
              </a:schemeClr>
            </a:gs>
            <a:gs pos="100000">
              <a:schemeClr val="phClr">
                <a:tint val="100000"/>
                <a:shade val="75000"/>
                <a:satMod val="150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freezing" dir="t">
              <a:rot lat="0" lon="0" rev="6000000"/>
            </a:lightRig>
          </a:scene3d>
          <a:sp3d contourW="12700" prstMaterial="dkEdge">
            <a:bevelT w="44450" h="25400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80000"/>
                <a:satMod val="110000"/>
                <a:lumMod val="80000"/>
              </a:schemeClr>
            </a:gs>
            <a:gs pos="79000">
              <a:schemeClr val="phClr">
                <a:tint val="100000"/>
                <a:shade val="90000"/>
                <a:satMod val="105000"/>
                <a:lumMod val="10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1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hade val="100000"/>
                <a:satMod val="100000"/>
                <a:lumMod val="110000"/>
              </a:schemeClr>
            </a:gs>
            <a:gs pos="83000">
              <a:schemeClr val="phClr">
                <a:shade val="75000"/>
                <a:satMod val="200000"/>
              </a:schemeClr>
            </a:gs>
            <a:gs pos="100000">
              <a:schemeClr val="phClr">
                <a:shade val="90000"/>
                <a:satMod val="200000"/>
              </a:schemeClr>
            </a:gs>
          </a:gsLst>
          <a:path path="circle">
            <a:fillToRect l="75000" t="100000" b="3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82"/>
  <sheetViews>
    <sheetView topLeftCell="A261" workbookViewId="0">
      <selection activeCell="B264" sqref="B264"/>
    </sheetView>
  </sheetViews>
  <sheetFormatPr baseColWidth="10" defaultColWidth="9" defaultRowHeight="12.75" x14ac:dyDescent="0.2"/>
  <cols>
    <col min="1" max="1" width="27.125" customWidth="1"/>
    <col min="2" max="2" width="32.75" customWidth="1"/>
    <col min="3" max="3" width="38.75" customWidth="1"/>
    <col min="4" max="4" width="22.75" customWidth="1"/>
  </cols>
  <sheetData>
    <row r="2" spans="1:3" ht="21.75" x14ac:dyDescent="0.2">
      <c r="A2" s="28" t="s">
        <v>247</v>
      </c>
      <c r="B2" s="28"/>
      <c r="C2" s="4" t="s">
        <v>249</v>
      </c>
    </row>
    <row r="4" spans="1:3" s="2" customFormat="1" ht="15.75" x14ac:dyDescent="0.25">
      <c r="A4" s="1" t="s">
        <v>248</v>
      </c>
    </row>
    <row r="5" spans="1:3" x14ac:dyDescent="0.2">
      <c r="A5" s="3" t="s">
        <v>0</v>
      </c>
      <c r="B5" s="3" t="s">
        <v>1</v>
      </c>
    </row>
    <row r="6" spans="1:3" x14ac:dyDescent="0.2">
      <c r="A6" s="14" t="s">
        <v>279</v>
      </c>
      <c r="B6" s="3" t="s">
        <v>2</v>
      </c>
    </row>
    <row r="7" spans="1:3" x14ac:dyDescent="0.2">
      <c r="A7" s="14" t="s">
        <v>281</v>
      </c>
      <c r="B7" t="s">
        <v>282</v>
      </c>
    </row>
    <row r="8" spans="1:3" x14ac:dyDescent="0.2">
      <c r="A8" s="3" t="s">
        <v>3</v>
      </c>
      <c r="B8" s="3" t="s">
        <v>4</v>
      </c>
    </row>
    <row r="9" spans="1:3" x14ac:dyDescent="0.2">
      <c r="A9" s="14" t="s">
        <v>283</v>
      </c>
      <c r="B9" s="14" t="s">
        <v>284</v>
      </c>
    </row>
    <row r="10" spans="1:3" x14ac:dyDescent="0.2">
      <c r="A10" s="14" t="s">
        <v>285</v>
      </c>
      <c r="B10" s="14" t="s">
        <v>286</v>
      </c>
    </row>
    <row r="12" spans="1:3" s="1" customFormat="1" ht="15.75" x14ac:dyDescent="0.25">
      <c r="A12" s="1" t="s">
        <v>5</v>
      </c>
    </row>
    <row r="13" spans="1:3" x14ac:dyDescent="0.2">
      <c r="A13" s="14" t="s">
        <v>277</v>
      </c>
      <c r="B13" s="14" t="s">
        <v>276</v>
      </c>
    </row>
    <row r="14" spans="1:3" x14ac:dyDescent="0.2">
      <c r="A14" s="14" t="s">
        <v>278</v>
      </c>
      <c r="B14" s="14" t="s">
        <v>275</v>
      </c>
    </row>
    <row r="16" spans="1:3" s="1" customFormat="1" ht="15.75" x14ac:dyDescent="0.25">
      <c r="A16" s="1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200</v>
      </c>
    </row>
    <row r="211" spans="1:1" x14ac:dyDescent="0.2">
      <c r="A211" t="s">
        <v>201</v>
      </c>
    </row>
    <row r="212" spans="1:1" x14ac:dyDescent="0.2">
      <c r="A212" t="s">
        <v>202</v>
      </c>
    </row>
    <row r="213" spans="1:1" x14ac:dyDescent="0.2">
      <c r="A213" t="s">
        <v>203</v>
      </c>
    </row>
    <row r="214" spans="1:1" x14ac:dyDescent="0.2">
      <c r="A214" t="s">
        <v>204</v>
      </c>
    </row>
    <row r="215" spans="1:1" x14ac:dyDescent="0.2">
      <c r="A215" t="s">
        <v>205</v>
      </c>
    </row>
    <row r="216" spans="1:1" x14ac:dyDescent="0.2">
      <c r="A216" t="s">
        <v>206</v>
      </c>
    </row>
    <row r="217" spans="1:1" x14ac:dyDescent="0.2">
      <c r="A217" t="s">
        <v>207</v>
      </c>
    </row>
    <row r="218" spans="1:1" x14ac:dyDescent="0.2">
      <c r="A218" t="s">
        <v>208</v>
      </c>
    </row>
    <row r="219" spans="1:1" x14ac:dyDescent="0.2">
      <c r="A219" t="s">
        <v>209</v>
      </c>
    </row>
    <row r="220" spans="1:1" x14ac:dyDescent="0.2">
      <c r="A220" t="s">
        <v>210</v>
      </c>
    </row>
    <row r="221" spans="1:1" x14ac:dyDescent="0.2">
      <c r="A221" t="s">
        <v>211</v>
      </c>
    </row>
    <row r="222" spans="1:1" x14ac:dyDescent="0.2">
      <c r="A222" t="s">
        <v>212</v>
      </c>
    </row>
    <row r="223" spans="1:1" x14ac:dyDescent="0.2">
      <c r="A223" t="s">
        <v>213</v>
      </c>
    </row>
    <row r="224" spans="1:1" x14ac:dyDescent="0.2">
      <c r="A224" t="s">
        <v>214</v>
      </c>
    </row>
    <row r="225" spans="1:1" x14ac:dyDescent="0.2">
      <c r="A225" t="s">
        <v>215</v>
      </c>
    </row>
    <row r="226" spans="1:1" x14ac:dyDescent="0.2">
      <c r="A226" t="s">
        <v>216</v>
      </c>
    </row>
    <row r="227" spans="1:1" x14ac:dyDescent="0.2">
      <c r="A227" t="s">
        <v>217</v>
      </c>
    </row>
    <row r="228" spans="1:1" x14ac:dyDescent="0.2">
      <c r="A228" t="s">
        <v>218</v>
      </c>
    </row>
    <row r="229" spans="1:1" x14ac:dyDescent="0.2">
      <c r="A229" t="s">
        <v>219</v>
      </c>
    </row>
    <row r="230" spans="1:1" x14ac:dyDescent="0.2">
      <c r="A230" t="s">
        <v>220</v>
      </c>
    </row>
    <row r="231" spans="1:1" x14ac:dyDescent="0.2">
      <c r="A231" t="s">
        <v>221</v>
      </c>
    </row>
    <row r="232" spans="1:1" x14ac:dyDescent="0.2">
      <c r="A232" t="s">
        <v>222</v>
      </c>
    </row>
    <row r="233" spans="1:1" x14ac:dyDescent="0.2">
      <c r="A233" t="s">
        <v>223</v>
      </c>
    </row>
    <row r="234" spans="1:1" x14ac:dyDescent="0.2">
      <c r="A234" t="s">
        <v>224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229</v>
      </c>
    </row>
    <row r="240" spans="1:1" x14ac:dyDescent="0.2">
      <c r="A240" t="s">
        <v>230</v>
      </c>
    </row>
    <row r="241" spans="1:5" x14ac:dyDescent="0.2">
      <c r="A241" t="s">
        <v>231</v>
      </c>
    </row>
    <row r="242" spans="1:5" x14ac:dyDescent="0.2">
      <c r="A242" t="s">
        <v>232</v>
      </c>
    </row>
    <row r="243" spans="1:5" x14ac:dyDescent="0.2">
      <c r="A243" t="s">
        <v>233</v>
      </c>
    </row>
    <row r="244" spans="1:5" x14ac:dyDescent="0.2">
      <c r="A244" t="s">
        <v>234</v>
      </c>
    </row>
    <row r="245" spans="1:5" x14ac:dyDescent="0.2">
      <c r="A245" t="s">
        <v>235</v>
      </c>
    </row>
    <row r="246" spans="1:5" x14ac:dyDescent="0.2">
      <c r="A246" t="s">
        <v>236</v>
      </c>
    </row>
    <row r="247" spans="1:5" x14ac:dyDescent="0.2">
      <c r="A247" t="s">
        <v>237</v>
      </c>
    </row>
    <row r="248" spans="1:5" x14ac:dyDescent="0.2">
      <c r="A248" t="s">
        <v>238</v>
      </c>
    </row>
    <row r="249" spans="1:5" x14ac:dyDescent="0.2">
      <c r="A249" t="s">
        <v>239</v>
      </c>
    </row>
    <row r="250" spans="1:5" x14ac:dyDescent="0.2">
      <c r="A250" t="s">
        <v>240</v>
      </c>
    </row>
    <row r="251" spans="1:5" x14ac:dyDescent="0.2">
      <c r="A251" t="s">
        <v>241</v>
      </c>
    </row>
    <row r="252" spans="1:5" x14ac:dyDescent="0.2">
      <c r="A252" t="s">
        <v>242</v>
      </c>
    </row>
    <row r="254" spans="1:5" s="1" customFormat="1" ht="15.75" x14ac:dyDescent="0.25">
      <c r="A254" s="1" t="s">
        <v>243</v>
      </c>
      <c r="B254" s="1" t="s">
        <v>274</v>
      </c>
      <c r="C254" s="1" t="s">
        <v>269</v>
      </c>
      <c r="D254" s="1" t="s">
        <v>287</v>
      </c>
      <c r="E254" s="1" t="s">
        <v>294</v>
      </c>
    </row>
    <row r="255" spans="1:5" x14ac:dyDescent="0.2">
      <c r="A255" t="s">
        <v>251</v>
      </c>
      <c r="B255" t="s">
        <v>258</v>
      </c>
      <c r="C255">
        <v>1</v>
      </c>
      <c r="D255" t="s">
        <v>288</v>
      </c>
      <c r="E255" t="s">
        <v>265</v>
      </c>
    </row>
    <row r="256" spans="1:5" x14ac:dyDescent="0.2">
      <c r="A256" t="s">
        <v>252</v>
      </c>
      <c r="B256" t="s">
        <v>259</v>
      </c>
      <c r="C256">
        <v>0.5</v>
      </c>
      <c r="D256" t="s">
        <v>291</v>
      </c>
      <c r="E256" t="s">
        <v>265</v>
      </c>
    </row>
    <row r="257" spans="1:5" x14ac:dyDescent="0.2">
      <c r="A257" t="s">
        <v>253</v>
      </c>
      <c r="B257" t="s">
        <v>258</v>
      </c>
      <c r="C257">
        <v>0.5</v>
      </c>
      <c r="D257" t="s">
        <v>290</v>
      </c>
      <c r="E257" t="s">
        <v>265</v>
      </c>
    </row>
    <row r="258" spans="1:5" x14ac:dyDescent="0.2">
      <c r="A258" t="s">
        <v>254</v>
      </c>
      <c r="B258" t="s">
        <v>258</v>
      </c>
      <c r="C258">
        <v>1</v>
      </c>
      <c r="D258" t="s">
        <v>289</v>
      </c>
      <c r="E258" t="s">
        <v>265</v>
      </c>
    </row>
    <row r="259" spans="1:5" x14ac:dyDescent="0.2">
      <c r="A259" t="s">
        <v>244</v>
      </c>
      <c r="B259" t="s">
        <v>258</v>
      </c>
      <c r="C259">
        <v>0.5</v>
      </c>
      <c r="D259" t="s">
        <v>292</v>
      </c>
      <c r="E259" t="s">
        <v>266</v>
      </c>
    </row>
    <row r="260" spans="1:5" x14ac:dyDescent="0.2">
      <c r="A260" t="s">
        <v>255</v>
      </c>
      <c r="B260" t="s">
        <v>258</v>
      </c>
      <c r="C260">
        <v>1</v>
      </c>
      <c r="D260" t="s">
        <v>293</v>
      </c>
      <c r="E260" t="s">
        <v>266</v>
      </c>
    </row>
    <row r="263" spans="1:5" s="1" customFormat="1" ht="15.75" x14ac:dyDescent="0.25">
      <c r="A263" s="1" t="s">
        <v>260</v>
      </c>
      <c r="B263" s="1" t="s">
        <v>269</v>
      </c>
    </row>
    <row r="264" spans="1:5" x14ac:dyDescent="0.2">
      <c r="A264" t="s">
        <v>261</v>
      </c>
      <c r="B264">
        <v>1</v>
      </c>
    </row>
    <row r="265" spans="1:5" x14ac:dyDescent="0.2">
      <c r="A265" t="s">
        <v>255</v>
      </c>
      <c r="B265">
        <v>1</v>
      </c>
    </row>
    <row r="266" spans="1:5" x14ac:dyDescent="0.2">
      <c r="A266" t="s">
        <v>270</v>
      </c>
      <c r="B266">
        <v>1</v>
      </c>
    </row>
    <row r="267" spans="1:5" x14ac:dyDescent="0.2">
      <c r="A267" t="s">
        <v>262</v>
      </c>
      <c r="B267">
        <v>1</v>
      </c>
    </row>
    <row r="269" spans="1:5" s="1" customFormat="1" ht="15.75" x14ac:dyDescent="0.25">
      <c r="A269" s="1" t="s">
        <v>263</v>
      </c>
    </row>
    <row r="270" spans="1:5" x14ac:dyDescent="0.2">
      <c r="A270" t="s">
        <v>267</v>
      </c>
      <c r="B270">
        <v>0.4</v>
      </c>
    </row>
    <row r="271" spans="1:5" x14ac:dyDescent="0.2">
      <c r="A271" t="s">
        <v>268</v>
      </c>
      <c r="B271">
        <v>0.6</v>
      </c>
    </row>
    <row r="273" spans="1:1" s="1" customFormat="1" ht="15.75" x14ac:dyDescent="0.25">
      <c r="A273" s="1" t="s">
        <v>273</v>
      </c>
    </row>
    <row r="274" spans="1:1" x14ac:dyDescent="0.2">
      <c r="A274" t="s">
        <v>266</v>
      </c>
    </row>
    <row r="275" spans="1:1" x14ac:dyDescent="0.2">
      <c r="A275" t="s">
        <v>265</v>
      </c>
    </row>
    <row r="278" spans="1:1" s="16" customFormat="1" ht="15.75" x14ac:dyDescent="0.25">
      <c r="A278" s="16" t="s">
        <v>280</v>
      </c>
    </row>
    <row r="279" spans="1:1" x14ac:dyDescent="0.2">
      <c r="A279">
        <v>2009</v>
      </c>
    </row>
    <row r="280" spans="1:1" x14ac:dyDescent="0.2">
      <c r="A280">
        <v>2010</v>
      </c>
    </row>
    <row r="281" spans="1:1" x14ac:dyDescent="0.2">
      <c r="A281">
        <v>2011</v>
      </c>
    </row>
    <row r="282" spans="1:1" x14ac:dyDescent="0.2">
      <c r="A282">
        <v>2012</v>
      </c>
    </row>
  </sheetData>
  <sortState ref="A249:A333">
    <sortCondition ref="A249"/>
  </sortState>
  <dataConsolidate/>
  <mergeCells count="1">
    <mergeCell ref="A2:B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"/>
  <sheetViews>
    <sheetView tabSelected="1" zoomScaleNormal="100" workbookViewId="0">
      <selection activeCell="CZ3" sqref="G3:CZ7"/>
    </sheetView>
  </sheetViews>
  <sheetFormatPr baseColWidth="10" defaultColWidth="9" defaultRowHeight="12.75" x14ac:dyDescent="0.2"/>
  <cols>
    <col min="1" max="1" width="9" style="5"/>
    <col min="2" max="2" width="9" style="7"/>
    <col min="3" max="6" width="9" style="5"/>
    <col min="7" max="7" width="12.125" style="5" customWidth="1"/>
    <col min="8" max="12" width="9" style="5"/>
    <col min="13" max="13" width="18.125" style="5" customWidth="1"/>
    <col min="14" max="15" width="9" style="5"/>
    <col min="16" max="16" width="9.25" style="5" customWidth="1"/>
    <col min="17" max="18" width="9" style="5"/>
    <col min="19" max="19" width="9.75" style="5" customWidth="1"/>
    <col min="20" max="21" width="9" style="5"/>
    <col min="22" max="22" width="11" style="5" customWidth="1"/>
    <col min="23" max="29" width="9" style="5"/>
    <col min="30" max="30" width="20.875" style="5" customWidth="1"/>
    <col min="31" max="32" width="9" style="5"/>
    <col min="33" max="33" width="16.875" style="5" customWidth="1"/>
    <col min="34" max="34" width="9" style="5"/>
    <col min="35" max="35" width="12.25" style="5" customWidth="1"/>
    <col min="36" max="37" width="9" style="5"/>
    <col min="38" max="38" width="10" style="5" customWidth="1"/>
    <col min="39" max="39" width="9" style="5"/>
    <col min="40" max="40" width="11" style="5" customWidth="1"/>
    <col min="41" max="41" width="14.375" style="5" customWidth="1"/>
    <col min="42" max="42" width="21.75" style="5" customWidth="1"/>
    <col min="43" max="44" width="9" style="5"/>
    <col min="45" max="45" width="10.5" style="5" customWidth="1"/>
    <col min="46" max="49" width="9" style="5"/>
    <col min="50" max="50" width="12.25" style="5" customWidth="1"/>
    <col min="51" max="51" width="9.75" style="5" customWidth="1"/>
    <col min="52" max="52" width="12" style="5" customWidth="1"/>
    <col min="53" max="55" width="9" style="5"/>
    <col min="56" max="56" width="14" style="5" customWidth="1"/>
    <col min="57" max="59" width="9" style="5"/>
    <col min="60" max="60" width="17.875" style="5" customWidth="1"/>
    <col min="61" max="62" width="9" style="5"/>
    <col min="63" max="63" width="10.375" style="5" customWidth="1"/>
    <col min="64" max="64" width="16.125" style="5" customWidth="1"/>
    <col min="65" max="67" width="9" style="5"/>
    <col min="68" max="68" width="13.25" style="5" customWidth="1"/>
    <col min="69" max="70" width="9" style="5"/>
    <col min="71" max="71" width="13" style="5" customWidth="1"/>
    <col min="72" max="72" width="16" style="5" customWidth="1"/>
    <col min="73" max="80" width="9" style="5"/>
    <col min="81" max="81" width="10.875" style="5" customWidth="1"/>
    <col min="82" max="82" width="9" style="5"/>
    <col min="83" max="83" width="9.75" style="5" customWidth="1"/>
    <col min="84" max="85" width="9" style="5"/>
    <col min="86" max="86" width="13.375" style="5" customWidth="1"/>
    <col min="87" max="96" width="9" style="5"/>
    <col min="97" max="97" width="10.875" style="5" customWidth="1"/>
    <col min="98" max="103" width="9" style="5"/>
    <col min="104" max="104" width="10.625" style="5" customWidth="1"/>
    <col min="105" max="16384" width="9" style="5"/>
  </cols>
  <sheetData>
    <row r="1" spans="1:104" ht="15.75" x14ac:dyDescent="0.25">
      <c r="A1" s="21" t="s">
        <v>250</v>
      </c>
      <c r="B1" s="8">
        <v>2009</v>
      </c>
    </row>
    <row r="2" spans="1:104" ht="15.75" x14ac:dyDescent="0.25">
      <c r="A2" s="21" t="s">
        <v>246</v>
      </c>
      <c r="B2" s="7" t="s">
        <v>0</v>
      </c>
    </row>
    <row r="3" spans="1:104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  <c r="G3" s="6" t="s">
        <v>7</v>
      </c>
      <c r="H3" s="6" t="s">
        <v>9</v>
      </c>
      <c r="I3" s="6" t="s">
        <v>10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18</v>
      </c>
      <c r="P3" s="6" t="s">
        <v>296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33</v>
      </c>
      <c r="AE3" s="6" t="s">
        <v>34</v>
      </c>
      <c r="AF3" s="6" t="s">
        <v>35</v>
      </c>
      <c r="AG3" s="6" t="s">
        <v>37</v>
      </c>
      <c r="AH3" s="6" t="s">
        <v>38</v>
      </c>
      <c r="AI3" s="6" t="s">
        <v>39</v>
      </c>
      <c r="AJ3" s="6" t="s">
        <v>40</v>
      </c>
      <c r="AK3" s="6" t="s">
        <v>41</v>
      </c>
      <c r="AL3" s="6" t="s">
        <v>42</v>
      </c>
      <c r="AM3" s="6" t="s">
        <v>43</v>
      </c>
      <c r="AN3" s="6" t="s">
        <v>44</v>
      </c>
      <c r="AO3" s="6" t="s">
        <v>45</v>
      </c>
      <c r="AP3" s="6" t="s">
        <v>46</v>
      </c>
      <c r="AQ3" s="6" t="s">
        <v>47</v>
      </c>
      <c r="AR3" s="6" t="s">
        <v>49</v>
      </c>
      <c r="AS3" s="6" t="s">
        <v>297</v>
      </c>
      <c r="AT3" s="6" t="s">
        <v>298</v>
      </c>
      <c r="AU3" s="6" t="s">
        <v>52</v>
      </c>
      <c r="AV3" s="6" t="s">
        <v>53</v>
      </c>
      <c r="AW3" s="6" t="s">
        <v>54</v>
      </c>
      <c r="AX3" s="6" t="s">
        <v>55</v>
      </c>
      <c r="AY3" s="6" t="s">
        <v>56</v>
      </c>
      <c r="AZ3" s="6" t="s">
        <v>57</v>
      </c>
      <c r="BA3" s="6" t="s">
        <v>58</v>
      </c>
      <c r="BB3" s="6" t="s">
        <v>59</v>
      </c>
      <c r="BC3" s="6" t="s">
        <v>60</v>
      </c>
      <c r="BD3" s="6" t="s">
        <v>61</v>
      </c>
      <c r="BE3" s="6" t="s">
        <v>64</v>
      </c>
      <c r="BF3" s="6" t="s">
        <v>65</v>
      </c>
      <c r="BG3" s="6" t="s">
        <v>66</v>
      </c>
      <c r="BH3" s="6" t="s">
        <v>67</v>
      </c>
      <c r="BI3" s="6" t="s">
        <v>68</v>
      </c>
      <c r="BJ3" s="6" t="s">
        <v>69</v>
      </c>
      <c r="BK3" s="6" t="s">
        <v>70</v>
      </c>
      <c r="BL3" s="6" t="s">
        <v>71</v>
      </c>
      <c r="BM3" s="6" t="s">
        <v>72</v>
      </c>
      <c r="BN3" s="6" t="s">
        <v>73</v>
      </c>
      <c r="BO3" s="6" t="s">
        <v>74</v>
      </c>
      <c r="BP3" s="6" t="s">
        <v>75</v>
      </c>
      <c r="BQ3" s="6" t="s">
        <v>77</v>
      </c>
      <c r="BR3" s="6" t="s">
        <v>79</v>
      </c>
      <c r="BS3" s="6" t="s">
        <v>80</v>
      </c>
      <c r="BT3" s="6" t="s">
        <v>81</v>
      </c>
      <c r="BU3" s="6" t="s">
        <v>82</v>
      </c>
      <c r="BV3" s="6" t="s">
        <v>83</v>
      </c>
      <c r="BW3" s="6" t="s">
        <v>84</v>
      </c>
      <c r="BX3" s="6" t="s">
        <v>85</v>
      </c>
      <c r="BY3" s="6" t="s">
        <v>86</v>
      </c>
      <c r="BZ3" s="6" t="s">
        <v>87</v>
      </c>
      <c r="CA3" s="6" t="s">
        <v>88</v>
      </c>
      <c r="CB3" s="6" t="s">
        <v>89</v>
      </c>
      <c r="CC3" s="6" t="s">
        <v>91</v>
      </c>
      <c r="CD3" s="6" t="s">
        <v>92</v>
      </c>
      <c r="CE3" s="6" t="s">
        <v>93</v>
      </c>
      <c r="CF3" s="6" t="s">
        <v>94</v>
      </c>
      <c r="CG3" s="6" t="s">
        <v>95</v>
      </c>
      <c r="CH3" s="6" t="s">
        <v>96</v>
      </c>
      <c r="CI3" s="6" t="s">
        <v>97</v>
      </c>
      <c r="CJ3" s="6" t="s">
        <v>98</v>
      </c>
      <c r="CK3" s="6" t="s">
        <v>99</v>
      </c>
      <c r="CL3" s="6" t="s">
        <v>100</v>
      </c>
      <c r="CM3" s="6" t="s">
        <v>101</v>
      </c>
      <c r="CN3" s="6" t="s">
        <v>102</v>
      </c>
      <c r="CO3" s="6" t="s">
        <v>103</v>
      </c>
      <c r="CP3" s="6" t="s">
        <v>104</v>
      </c>
      <c r="CQ3" s="6" t="s">
        <v>106</v>
      </c>
      <c r="CR3" s="6" t="s">
        <v>107</v>
      </c>
      <c r="CS3" s="6" t="s">
        <v>108</v>
      </c>
      <c r="CT3" s="6" t="s">
        <v>109</v>
      </c>
      <c r="CU3" s="6" t="s">
        <v>110</v>
      </c>
      <c r="CV3" s="6" t="s">
        <v>111</v>
      </c>
      <c r="CW3" s="6" t="s">
        <v>112</v>
      </c>
      <c r="CX3" s="6" t="s">
        <v>113</v>
      </c>
      <c r="CY3" s="6" t="s">
        <v>114</v>
      </c>
      <c r="CZ3" s="6" t="s">
        <v>115</v>
      </c>
    </row>
    <row r="4" spans="1:104" x14ac:dyDescent="0.2">
      <c r="A4" s="18" t="s">
        <v>251</v>
      </c>
      <c r="C4" s="17">
        <v>2</v>
      </c>
      <c r="D4" s="5">
        <v>1</v>
      </c>
      <c r="E4" s="5">
        <v>3</v>
      </c>
      <c r="F4" s="9">
        <v>1</v>
      </c>
      <c r="G4" s="9">
        <v>1</v>
      </c>
      <c r="H4" s="9">
        <v>3</v>
      </c>
      <c r="I4" s="9">
        <v>2</v>
      </c>
      <c r="J4" s="9">
        <v>1</v>
      </c>
      <c r="K4" s="9">
        <v>3</v>
      </c>
      <c r="L4" s="9">
        <v>5</v>
      </c>
      <c r="M4" s="9">
        <v>6</v>
      </c>
      <c r="N4" s="9">
        <v>3</v>
      </c>
      <c r="O4" s="9">
        <v>5</v>
      </c>
      <c r="P4" s="9">
        <v>4</v>
      </c>
      <c r="Q4" s="9">
        <v>5</v>
      </c>
      <c r="R4" s="9">
        <v>1</v>
      </c>
      <c r="T4" s="9">
        <v>6</v>
      </c>
      <c r="U4" s="9">
        <v>3</v>
      </c>
      <c r="V4" s="9">
        <v>2</v>
      </c>
      <c r="W4" s="9">
        <v>5</v>
      </c>
      <c r="X4" s="9">
        <v>2</v>
      </c>
      <c r="Y4" s="9">
        <v>3</v>
      </c>
      <c r="Z4" s="9">
        <v>2</v>
      </c>
      <c r="AA4" s="9">
        <v>3</v>
      </c>
      <c r="AB4" s="9">
        <v>3</v>
      </c>
      <c r="AC4" s="9">
        <v>1</v>
      </c>
      <c r="AD4" s="9">
        <v>5</v>
      </c>
      <c r="AE4" s="9">
        <v>6</v>
      </c>
      <c r="AF4" s="9">
        <v>2</v>
      </c>
      <c r="AG4" s="9">
        <v>3</v>
      </c>
      <c r="AH4" s="9">
        <v>1</v>
      </c>
      <c r="AI4" s="9">
        <v>2</v>
      </c>
      <c r="AJ4" s="9">
        <v>1</v>
      </c>
      <c r="AK4" s="9">
        <v>3</v>
      </c>
      <c r="AL4" s="9">
        <v>2</v>
      </c>
      <c r="AM4" s="9">
        <v>3</v>
      </c>
      <c r="AN4" s="9">
        <v>2</v>
      </c>
      <c r="AO4" s="9">
        <v>2</v>
      </c>
      <c r="AP4" s="9">
        <v>3</v>
      </c>
      <c r="AQ4" s="9">
        <v>3</v>
      </c>
      <c r="AR4" s="9">
        <v>5</v>
      </c>
      <c r="AS4" s="9">
        <v>3</v>
      </c>
      <c r="AT4" s="9">
        <v>6</v>
      </c>
      <c r="AU4" s="9">
        <v>5</v>
      </c>
      <c r="AV4" s="9">
        <v>1</v>
      </c>
      <c r="AW4" s="9">
        <v>3</v>
      </c>
      <c r="AX4" s="9">
        <v>1</v>
      </c>
      <c r="AY4" s="9">
        <v>3</v>
      </c>
      <c r="AZ4" s="9">
        <v>6</v>
      </c>
      <c r="BA4" s="9">
        <v>3</v>
      </c>
      <c r="BB4" s="9">
        <v>3</v>
      </c>
      <c r="BC4" s="9">
        <v>6</v>
      </c>
      <c r="BD4" s="9">
        <v>3</v>
      </c>
      <c r="BE4" s="9">
        <v>3</v>
      </c>
      <c r="BF4" s="9">
        <v>3</v>
      </c>
      <c r="BG4" s="9">
        <v>6</v>
      </c>
      <c r="BH4" s="9">
        <v>3</v>
      </c>
      <c r="BI4" s="9">
        <v>6</v>
      </c>
      <c r="BJ4" s="9">
        <v>2</v>
      </c>
      <c r="BK4" s="9">
        <v>3</v>
      </c>
      <c r="BL4" s="9">
        <v>3</v>
      </c>
      <c r="BM4" s="9">
        <v>3</v>
      </c>
      <c r="BN4" s="9">
        <v>4</v>
      </c>
      <c r="BO4" s="9">
        <v>6</v>
      </c>
      <c r="BP4" s="9">
        <v>3</v>
      </c>
      <c r="BQ4" s="9">
        <v>3</v>
      </c>
      <c r="BR4" s="9">
        <v>5</v>
      </c>
      <c r="BS4" s="9">
        <v>3</v>
      </c>
      <c r="BT4" s="9">
        <v>3</v>
      </c>
      <c r="BU4" s="9">
        <v>1</v>
      </c>
      <c r="BV4" s="9">
        <v>1</v>
      </c>
      <c r="BW4" s="9">
        <v>3</v>
      </c>
      <c r="BX4" s="9">
        <v>3</v>
      </c>
      <c r="BY4" s="9">
        <v>1</v>
      </c>
      <c r="BZ4" s="9">
        <v>3</v>
      </c>
      <c r="CA4" s="9">
        <v>1</v>
      </c>
      <c r="CB4" s="9">
        <v>6</v>
      </c>
      <c r="CC4" s="9">
        <v>1</v>
      </c>
      <c r="CD4" s="9">
        <v>3</v>
      </c>
      <c r="CE4" s="9">
        <v>2</v>
      </c>
      <c r="CF4" s="9">
        <v>2</v>
      </c>
      <c r="CG4" s="9">
        <v>3</v>
      </c>
      <c r="CH4" s="9">
        <v>1</v>
      </c>
      <c r="CI4" s="9">
        <v>3</v>
      </c>
      <c r="CJ4" s="9">
        <v>4</v>
      </c>
      <c r="CK4" s="9">
        <v>3</v>
      </c>
      <c r="CL4" s="9">
        <v>3</v>
      </c>
      <c r="CM4" s="9">
        <v>3</v>
      </c>
      <c r="CN4" s="9">
        <v>3</v>
      </c>
      <c r="CO4" s="9">
        <v>6</v>
      </c>
      <c r="CP4" s="9">
        <v>3</v>
      </c>
      <c r="CQ4" s="9">
        <v>1</v>
      </c>
      <c r="CR4" s="9">
        <v>6</v>
      </c>
      <c r="CS4" s="9">
        <v>2</v>
      </c>
      <c r="CT4" s="9">
        <v>1</v>
      </c>
      <c r="CU4" s="9">
        <v>3</v>
      </c>
      <c r="CV4" s="9">
        <v>3</v>
      </c>
      <c r="CW4" s="9">
        <v>3</v>
      </c>
      <c r="CX4" s="9">
        <v>1</v>
      </c>
      <c r="CY4" s="9">
        <v>3</v>
      </c>
      <c r="CZ4" s="9">
        <v>3</v>
      </c>
    </row>
    <row r="5" spans="1:104" x14ac:dyDescent="0.2">
      <c r="A5" s="18" t="s">
        <v>252</v>
      </c>
      <c r="C5" s="5">
        <v>6</v>
      </c>
      <c r="D5" s="5">
        <v>5</v>
      </c>
      <c r="E5" s="5">
        <v>4</v>
      </c>
      <c r="F5" s="9">
        <v>2</v>
      </c>
      <c r="G5" s="9">
        <v>5</v>
      </c>
      <c r="H5" s="9">
        <v>2</v>
      </c>
      <c r="I5" s="9">
        <v>5</v>
      </c>
      <c r="J5" s="9">
        <v>2</v>
      </c>
      <c r="K5" s="9">
        <v>2</v>
      </c>
      <c r="L5" s="9">
        <v>3</v>
      </c>
      <c r="M5" s="9">
        <v>2</v>
      </c>
      <c r="N5" s="9">
        <v>4</v>
      </c>
      <c r="O5" s="9">
        <v>2</v>
      </c>
      <c r="P5" s="9">
        <v>2</v>
      </c>
      <c r="Q5" s="9">
        <v>5</v>
      </c>
      <c r="R5" s="9">
        <v>3</v>
      </c>
      <c r="T5" s="9">
        <v>2</v>
      </c>
      <c r="U5" s="9">
        <v>2</v>
      </c>
      <c r="V5" s="9">
        <v>1</v>
      </c>
      <c r="W5" s="9">
        <v>2</v>
      </c>
      <c r="X5" s="9">
        <v>3</v>
      </c>
      <c r="Y5" s="9">
        <v>1</v>
      </c>
      <c r="Z5" s="9">
        <v>2</v>
      </c>
      <c r="AA5" s="9">
        <v>1</v>
      </c>
      <c r="AB5" s="9">
        <v>3</v>
      </c>
      <c r="AC5" s="9">
        <v>1</v>
      </c>
      <c r="AD5" s="9">
        <v>4</v>
      </c>
      <c r="AE5" s="9">
        <v>1</v>
      </c>
      <c r="AF5" s="9">
        <v>3</v>
      </c>
      <c r="AG5" s="9">
        <v>2</v>
      </c>
      <c r="AH5" s="9">
        <v>3</v>
      </c>
      <c r="AK5" s="9">
        <v>5</v>
      </c>
      <c r="AL5" s="9">
        <v>3</v>
      </c>
      <c r="AM5" s="9">
        <v>5</v>
      </c>
      <c r="AN5" s="9">
        <v>2</v>
      </c>
      <c r="AO5" s="9">
        <v>3</v>
      </c>
      <c r="AP5" s="9">
        <v>5</v>
      </c>
      <c r="AQ5" s="9">
        <v>3</v>
      </c>
      <c r="AR5" s="9">
        <v>6</v>
      </c>
      <c r="AS5" s="9">
        <v>5</v>
      </c>
      <c r="AT5" s="9">
        <v>3</v>
      </c>
      <c r="AU5" s="9">
        <v>6</v>
      </c>
      <c r="AV5" s="9">
        <v>3</v>
      </c>
      <c r="AX5" s="9">
        <v>1</v>
      </c>
      <c r="AY5" s="9">
        <v>2</v>
      </c>
      <c r="AZ5" s="9">
        <v>5</v>
      </c>
      <c r="BA5" s="9">
        <v>6</v>
      </c>
      <c r="BB5" s="9">
        <v>1</v>
      </c>
      <c r="BC5" s="9">
        <v>5</v>
      </c>
      <c r="BD5" s="9">
        <v>2</v>
      </c>
      <c r="BE5" s="9">
        <v>5</v>
      </c>
      <c r="BF5" s="9">
        <v>3</v>
      </c>
      <c r="BG5" s="9">
        <v>3</v>
      </c>
      <c r="BH5" s="9">
        <v>3</v>
      </c>
      <c r="BI5" s="9">
        <v>5</v>
      </c>
      <c r="BJ5" s="9">
        <v>3</v>
      </c>
      <c r="BK5" s="9">
        <v>5</v>
      </c>
      <c r="BL5" s="9">
        <v>3</v>
      </c>
      <c r="BM5" s="9">
        <v>5</v>
      </c>
      <c r="BN5" s="9">
        <v>2</v>
      </c>
      <c r="BO5" s="9">
        <v>5</v>
      </c>
      <c r="BP5" s="9">
        <v>3</v>
      </c>
      <c r="BQ5" s="9">
        <v>1</v>
      </c>
      <c r="BR5" s="9">
        <v>1</v>
      </c>
      <c r="BS5" s="9">
        <v>2</v>
      </c>
      <c r="BT5" s="9">
        <v>3</v>
      </c>
      <c r="BU5" s="9">
        <v>1</v>
      </c>
      <c r="BV5" s="9">
        <v>1</v>
      </c>
      <c r="BW5" s="9">
        <v>6</v>
      </c>
      <c r="BX5" s="9">
        <v>2</v>
      </c>
      <c r="BY5" s="9">
        <v>2</v>
      </c>
      <c r="BZ5" s="9">
        <v>3</v>
      </c>
      <c r="CA5" s="9">
        <v>3</v>
      </c>
      <c r="CB5" s="9">
        <v>3</v>
      </c>
      <c r="CC5" s="9">
        <v>3</v>
      </c>
      <c r="CD5" s="9">
        <v>5</v>
      </c>
      <c r="CE5" s="9">
        <v>3</v>
      </c>
      <c r="CF5" s="9">
        <v>3</v>
      </c>
      <c r="CG5" s="9">
        <v>6</v>
      </c>
      <c r="CH5" s="9">
        <v>2</v>
      </c>
      <c r="CI5" s="9">
        <v>5</v>
      </c>
      <c r="CJ5" s="9">
        <v>3</v>
      </c>
      <c r="CK5" s="9">
        <v>2</v>
      </c>
      <c r="CL5" s="9">
        <v>2</v>
      </c>
      <c r="CM5" s="9">
        <v>6</v>
      </c>
      <c r="CN5" s="9">
        <v>0</v>
      </c>
      <c r="CO5" s="9">
        <v>4</v>
      </c>
      <c r="CP5" s="9">
        <v>5</v>
      </c>
      <c r="CQ5" s="9">
        <v>5</v>
      </c>
      <c r="CR5" s="9">
        <v>1</v>
      </c>
      <c r="CS5" s="9">
        <v>3</v>
      </c>
      <c r="CT5" s="9">
        <v>2</v>
      </c>
      <c r="CU5" s="9">
        <v>5</v>
      </c>
      <c r="CV5" s="9">
        <v>2</v>
      </c>
      <c r="CW5" s="9">
        <v>2</v>
      </c>
      <c r="CX5" s="9">
        <v>1</v>
      </c>
      <c r="CY5" s="9">
        <v>5</v>
      </c>
      <c r="CZ5" s="9">
        <v>1</v>
      </c>
    </row>
    <row r="6" spans="1:104" x14ac:dyDescent="0.2">
      <c r="A6" s="18" t="s">
        <v>253</v>
      </c>
      <c r="C6" s="5">
        <v>4</v>
      </c>
      <c r="D6" s="5">
        <v>4</v>
      </c>
      <c r="E6" s="5">
        <v>6</v>
      </c>
      <c r="F6" s="9">
        <v>2</v>
      </c>
      <c r="G6" s="9">
        <v>3</v>
      </c>
      <c r="H6" s="9">
        <v>6</v>
      </c>
      <c r="I6" s="9">
        <v>3</v>
      </c>
      <c r="J6" s="9">
        <v>2</v>
      </c>
      <c r="K6" s="9">
        <v>5</v>
      </c>
      <c r="L6" s="9">
        <v>1</v>
      </c>
      <c r="M6" s="9">
        <v>3</v>
      </c>
      <c r="N6" s="9">
        <v>1</v>
      </c>
      <c r="P6" s="9">
        <v>3</v>
      </c>
      <c r="Q6" s="9">
        <v>5</v>
      </c>
      <c r="R6" s="9">
        <v>2</v>
      </c>
      <c r="S6" s="9">
        <v>3</v>
      </c>
      <c r="U6" s="9">
        <v>3</v>
      </c>
      <c r="W6" s="9">
        <v>3</v>
      </c>
      <c r="X6" s="9">
        <v>3</v>
      </c>
      <c r="Y6" s="9">
        <v>2</v>
      </c>
      <c r="Z6" s="9">
        <v>2</v>
      </c>
      <c r="AA6" s="9">
        <v>2</v>
      </c>
      <c r="AB6" s="9">
        <v>1</v>
      </c>
      <c r="AC6" s="9">
        <v>1</v>
      </c>
      <c r="AD6" s="9">
        <v>6</v>
      </c>
      <c r="AE6" s="9">
        <v>3</v>
      </c>
      <c r="AF6" s="9">
        <v>5</v>
      </c>
      <c r="AG6" s="9">
        <v>3</v>
      </c>
      <c r="AH6" s="9">
        <v>5</v>
      </c>
      <c r="AI6" s="9">
        <v>3</v>
      </c>
      <c r="AJ6" s="9">
        <v>2</v>
      </c>
      <c r="AK6" s="9">
        <v>4</v>
      </c>
      <c r="AL6" s="9">
        <v>1</v>
      </c>
      <c r="AM6" s="9">
        <v>6</v>
      </c>
      <c r="AN6" s="9">
        <v>3</v>
      </c>
      <c r="AO6" s="9">
        <v>5</v>
      </c>
      <c r="AP6" s="9">
        <v>1</v>
      </c>
      <c r="AQ6" s="9">
        <v>2</v>
      </c>
      <c r="AR6" s="9">
        <v>5</v>
      </c>
      <c r="AS6" s="9">
        <v>6</v>
      </c>
      <c r="AT6" s="9">
        <v>5</v>
      </c>
      <c r="AU6" s="9">
        <v>3</v>
      </c>
      <c r="AV6" s="9">
        <v>2</v>
      </c>
      <c r="AW6" s="9">
        <v>3</v>
      </c>
      <c r="AX6" s="9">
        <v>2</v>
      </c>
      <c r="AY6" s="9">
        <v>1</v>
      </c>
      <c r="AZ6" s="9">
        <v>3</v>
      </c>
      <c r="BA6" s="9">
        <v>2</v>
      </c>
      <c r="BB6" s="9">
        <v>2</v>
      </c>
      <c r="BC6" s="9">
        <v>3</v>
      </c>
      <c r="BD6" s="9">
        <v>5</v>
      </c>
      <c r="BE6" s="9">
        <v>1</v>
      </c>
      <c r="BF6" s="9">
        <v>6</v>
      </c>
      <c r="BG6" s="9">
        <v>2</v>
      </c>
      <c r="BI6" s="9">
        <v>4</v>
      </c>
      <c r="BJ6" s="9">
        <v>3</v>
      </c>
      <c r="BK6" s="9">
        <v>6</v>
      </c>
      <c r="BL6" s="9">
        <v>5</v>
      </c>
      <c r="BM6" s="9">
        <v>6</v>
      </c>
      <c r="BN6" s="9">
        <v>4</v>
      </c>
      <c r="BO6" s="9">
        <v>6</v>
      </c>
      <c r="BP6" s="9">
        <v>5</v>
      </c>
      <c r="BQ6" s="9">
        <v>2</v>
      </c>
      <c r="BR6" s="9">
        <v>3</v>
      </c>
      <c r="BS6" s="9">
        <v>3</v>
      </c>
      <c r="BT6" s="9">
        <v>5</v>
      </c>
      <c r="BU6" s="9">
        <v>3</v>
      </c>
      <c r="BV6" s="9">
        <v>3</v>
      </c>
      <c r="BW6" s="9">
        <v>5</v>
      </c>
      <c r="BX6" s="9">
        <v>1</v>
      </c>
      <c r="BY6" s="9">
        <v>2</v>
      </c>
      <c r="BZ6" s="9">
        <v>2</v>
      </c>
      <c r="CA6" s="9">
        <v>2</v>
      </c>
      <c r="CB6" s="9">
        <v>2</v>
      </c>
      <c r="CC6" s="9">
        <v>2</v>
      </c>
      <c r="CD6" s="9">
        <v>3</v>
      </c>
      <c r="CE6" s="9">
        <v>1</v>
      </c>
      <c r="CF6" s="9">
        <v>2</v>
      </c>
      <c r="CG6" s="9">
        <v>3</v>
      </c>
      <c r="CH6" s="9">
        <v>2</v>
      </c>
      <c r="CI6" s="9">
        <v>3</v>
      </c>
      <c r="CJ6" s="9">
        <v>2</v>
      </c>
      <c r="CK6" s="9">
        <v>1</v>
      </c>
      <c r="CL6" s="9">
        <v>6</v>
      </c>
      <c r="CN6" s="9">
        <v>3</v>
      </c>
      <c r="CO6" s="9">
        <v>2</v>
      </c>
      <c r="CP6" s="9">
        <v>6</v>
      </c>
      <c r="CQ6" s="9">
        <v>2</v>
      </c>
      <c r="CR6" s="9">
        <v>3</v>
      </c>
      <c r="CS6" s="9">
        <v>1</v>
      </c>
      <c r="CT6" s="9">
        <v>3</v>
      </c>
      <c r="CU6" s="9">
        <v>2</v>
      </c>
      <c r="CV6" s="9">
        <v>6</v>
      </c>
      <c r="CW6" s="9">
        <v>3</v>
      </c>
      <c r="CX6" s="9">
        <v>3</v>
      </c>
      <c r="CY6" s="9">
        <v>3</v>
      </c>
      <c r="CZ6" s="9">
        <v>3</v>
      </c>
    </row>
    <row r="7" spans="1:104" x14ac:dyDescent="0.2">
      <c r="A7" s="18" t="s">
        <v>254</v>
      </c>
      <c r="C7" s="9">
        <v>4</v>
      </c>
      <c r="D7" s="9">
        <v>2</v>
      </c>
      <c r="E7" s="9">
        <v>4</v>
      </c>
      <c r="F7" s="9">
        <v>1</v>
      </c>
      <c r="G7" s="9">
        <v>1</v>
      </c>
      <c r="H7" s="9">
        <v>3</v>
      </c>
      <c r="I7" s="9">
        <v>6</v>
      </c>
      <c r="J7" s="9">
        <v>1</v>
      </c>
      <c r="K7" s="9">
        <v>1</v>
      </c>
      <c r="L7" s="9">
        <v>2</v>
      </c>
      <c r="M7" s="9">
        <v>4</v>
      </c>
      <c r="N7" s="9">
        <v>2</v>
      </c>
      <c r="O7" s="9">
        <v>1</v>
      </c>
      <c r="P7" s="9">
        <v>0</v>
      </c>
      <c r="Q7" s="9">
        <v>5</v>
      </c>
      <c r="R7" s="9">
        <v>5</v>
      </c>
      <c r="S7" s="9">
        <v>1</v>
      </c>
      <c r="T7" s="9">
        <v>3</v>
      </c>
      <c r="U7" s="9">
        <v>3</v>
      </c>
      <c r="W7" s="9">
        <v>1</v>
      </c>
      <c r="X7" s="9">
        <v>1</v>
      </c>
      <c r="Y7" s="9">
        <v>1</v>
      </c>
      <c r="Z7" s="9">
        <v>2</v>
      </c>
      <c r="AA7" s="9">
        <v>1</v>
      </c>
      <c r="AB7" s="9">
        <v>3</v>
      </c>
      <c r="AC7" s="9">
        <v>2</v>
      </c>
      <c r="AD7" s="9">
        <v>3</v>
      </c>
      <c r="AE7" s="9">
        <v>2</v>
      </c>
      <c r="AF7" s="9">
        <v>6</v>
      </c>
      <c r="AG7" s="9">
        <v>6</v>
      </c>
      <c r="AH7" s="9">
        <v>1</v>
      </c>
      <c r="AI7" s="9">
        <v>4</v>
      </c>
      <c r="AJ7" s="9">
        <v>3</v>
      </c>
      <c r="AK7" s="9">
        <v>6</v>
      </c>
      <c r="AL7" s="9">
        <v>1</v>
      </c>
      <c r="AM7" s="9">
        <v>5</v>
      </c>
      <c r="AN7" s="9">
        <v>5</v>
      </c>
      <c r="AO7" s="9">
        <v>1</v>
      </c>
      <c r="AP7" s="9">
        <v>3</v>
      </c>
      <c r="AQ7" s="9">
        <v>2</v>
      </c>
      <c r="AR7" s="9">
        <v>5</v>
      </c>
      <c r="AS7" s="9">
        <v>5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5</v>
      </c>
      <c r="AZ7" s="9">
        <v>2</v>
      </c>
      <c r="BA7" s="9">
        <v>2</v>
      </c>
      <c r="BB7" s="9">
        <v>2</v>
      </c>
      <c r="BC7" s="9">
        <v>5</v>
      </c>
      <c r="BD7" s="9">
        <v>6</v>
      </c>
      <c r="BE7" s="9">
        <v>1</v>
      </c>
      <c r="BF7" s="9">
        <v>5</v>
      </c>
      <c r="BG7" s="9">
        <v>3</v>
      </c>
      <c r="BH7" s="9">
        <v>1</v>
      </c>
      <c r="BI7" s="9">
        <v>4</v>
      </c>
      <c r="BJ7" s="9">
        <v>5</v>
      </c>
      <c r="BK7" s="9">
        <v>3</v>
      </c>
      <c r="BL7" s="9">
        <v>6</v>
      </c>
      <c r="BM7" s="9">
        <v>4</v>
      </c>
      <c r="BN7" s="9">
        <v>2</v>
      </c>
      <c r="BO7" s="9">
        <v>4</v>
      </c>
      <c r="BP7" s="9">
        <v>4</v>
      </c>
      <c r="BQ7" s="9">
        <v>1</v>
      </c>
      <c r="BR7" s="9">
        <v>2</v>
      </c>
      <c r="BS7" s="9">
        <v>2</v>
      </c>
      <c r="BT7" s="9">
        <v>1</v>
      </c>
      <c r="BU7" s="9">
        <v>2</v>
      </c>
      <c r="BV7" s="9">
        <v>2</v>
      </c>
      <c r="BW7" s="9">
        <v>6</v>
      </c>
      <c r="BX7" s="9">
        <v>3</v>
      </c>
      <c r="BY7" s="9">
        <v>1</v>
      </c>
      <c r="BZ7" s="9">
        <v>1</v>
      </c>
      <c r="CA7" s="9">
        <v>1</v>
      </c>
      <c r="CB7" s="9">
        <v>1</v>
      </c>
      <c r="CC7" s="9">
        <v>2</v>
      </c>
      <c r="CD7" s="9">
        <v>2</v>
      </c>
      <c r="CE7" s="9">
        <v>1</v>
      </c>
      <c r="CF7" s="9">
        <v>2</v>
      </c>
      <c r="CG7" s="9">
        <v>3</v>
      </c>
      <c r="CH7" s="9">
        <v>2</v>
      </c>
      <c r="CI7" s="9">
        <v>2</v>
      </c>
      <c r="CJ7" s="9">
        <v>4</v>
      </c>
      <c r="CK7" s="9">
        <v>3</v>
      </c>
      <c r="CL7" s="9">
        <v>5</v>
      </c>
      <c r="CM7" s="9">
        <v>1</v>
      </c>
      <c r="CN7" s="9">
        <v>6</v>
      </c>
      <c r="CO7" s="9">
        <v>2</v>
      </c>
      <c r="CP7" s="9">
        <v>4</v>
      </c>
      <c r="CQ7" s="9">
        <v>1</v>
      </c>
      <c r="CR7" s="9">
        <v>2</v>
      </c>
      <c r="CS7" s="9">
        <v>3</v>
      </c>
      <c r="CT7" s="9">
        <v>1</v>
      </c>
      <c r="CU7" s="9">
        <v>1</v>
      </c>
      <c r="CV7" s="9">
        <v>5</v>
      </c>
      <c r="CW7" s="9">
        <v>3</v>
      </c>
      <c r="CX7" s="9">
        <v>2</v>
      </c>
      <c r="CY7" s="9">
        <v>2</v>
      </c>
      <c r="CZ7" s="9">
        <v>2</v>
      </c>
    </row>
    <row r="8" spans="1:104" x14ac:dyDescent="0.2">
      <c r="A8" s="15"/>
      <c r="C8" s="9"/>
      <c r="D8" s="9"/>
      <c r="E8" s="9"/>
      <c r="F8" s="9"/>
    </row>
  </sheetData>
  <dataValidations count="4">
    <dataValidation type="list" allowBlank="1" showInputMessage="1" showErrorMessage="1" sqref="C3:F3 A18:A1048576 A8:A10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16:A17 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"/>
  <sheetViews>
    <sheetView zoomScaleNormal="100" workbookViewId="0">
      <selection activeCell="CZ12" sqref="CZ12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104" ht="15.75" x14ac:dyDescent="0.25">
      <c r="A1" s="21" t="s">
        <v>250</v>
      </c>
      <c r="B1" s="8">
        <v>2010</v>
      </c>
    </row>
    <row r="2" spans="1:104" ht="15.75" x14ac:dyDescent="0.25">
      <c r="A2" s="21" t="s">
        <v>246</v>
      </c>
      <c r="B2" s="7" t="s">
        <v>0</v>
      </c>
    </row>
    <row r="3" spans="1:104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  <c r="G3" s="6" t="s">
        <v>7</v>
      </c>
      <c r="H3" s="6" t="s">
        <v>9</v>
      </c>
      <c r="I3" s="6" t="s">
        <v>10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18</v>
      </c>
      <c r="P3" s="6" t="s">
        <v>296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33</v>
      </c>
      <c r="AE3" s="6" t="s">
        <v>34</v>
      </c>
      <c r="AF3" s="6" t="s">
        <v>35</v>
      </c>
      <c r="AG3" s="6" t="s">
        <v>37</v>
      </c>
      <c r="AH3" s="6" t="s">
        <v>38</v>
      </c>
      <c r="AI3" s="6" t="s">
        <v>39</v>
      </c>
      <c r="AJ3" s="6" t="s">
        <v>40</v>
      </c>
      <c r="AK3" s="6" t="s">
        <v>41</v>
      </c>
      <c r="AL3" s="6" t="s">
        <v>42</v>
      </c>
      <c r="AM3" s="6" t="s">
        <v>43</v>
      </c>
      <c r="AN3" s="6" t="s">
        <v>44</v>
      </c>
      <c r="AO3" s="6" t="s">
        <v>45</v>
      </c>
      <c r="AP3" s="6" t="s">
        <v>46</v>
      </c>
      <c r="AQ3" s="6" t="s">
        <v>47</v>
      </c>
      <c r="AR3" s="6" t="s">
        <v>49</v>
      </c>
      <c r="AS3" s="6" t="s">
        <v>297</v>
      </c>
      <c r="AT3" s="6" t="s">
        <v>298</v>
      </c>
      <c r="AU3" s="6" t="s">
        <v>52</v>
      </c>
      <c r="AV3" s="6" t="s">
        <v>53</v>
      </c>
      <c r="AW3" s="6" t="s">
        <v>54</v>
      </c>
      <c r="AX3" s="6" t="s">
        <v>55</v>
      </c>
      <c r="AY3" s="6" t="s">
        <v>56</v>
      </c>
      <c r="AZ3" s="6" t="s">
        <v>57</v>
      </c>
      <c r="BA3" s="6" t="s">
        <v>58</v>
      </c>
      <c r="BB3" s="6" t="s">
        <v>59</v>
      </c>
      <c r="BC3" s="6" t="s">
        <v>60</v>
      </c>
      <c r="BD3" s="6" t="s">
        <v>61</v>
      </c>
      <c r="BE3" s="6" t="s">
        <v>64</v>
      </c>
      <c r="BF3" s="6" t="s">
        <v>65</v>
      </c>
      <c r="BG3" s="6" t="s">
        <v>66</v>
      </c>
      <c r="BH3" s="6" t="s">
        <v>67</v>
      </c>
      <c r="BI3" s="6" t="s">
        <v>68</v>
      </c>
      <c r="BJ3" s="6" t="s">
        <v>69</v>
      </c>
      <c r="BK3" s="6" t="s">
        <v>70</v>
      </c>
      <c r="BL3" s="6" t="s">
        <v>71</v>
      </c>
      <c r="BM3" s="6" t="s">
        <v>72</v>
      </c>
      <c r="BN3" s="6" t="s">
        <v>73</v>
      </c>
      <c r="BO3" s="6" t="s">
        <v>74</v>
      </c>
      <c r="BP3" s="6" t="s">
        <v>75</v>
      </c>
      <c r="BQ3" s="6" t="s">
        <v>77</v>
      </c>
      <c r="BR3" s="6" t="s">
        <v>79</v>
      </c>
      <c r="BS3" s="6" t="s">
        <v>80</v>
      </c>
      <c r="BT3" s="6" t="s">
        <v>81</v>
      </c>
      <c r="BU3" s="6" t="s">
        <v>82</v>
      </c>
      <c r="BV3" s="6" t="s">
        <v>83</v>
      </c>
      <c r="BW3" s="6" t="s">
        <v>84</v>
      </c>
      <c r="BX3" s="6" t="s">
        <v>85</v>
      </c>
      <c r="BY3" s="6" t="s">
        <v>86</v>
      </c>
      <c r="BZ3" s="6" t="s">
        <v>87</v>
      </c>
      <c r="CA3" s="6" t="s">
        <v>88</v>
      </c>
      <c r="CB3" s="6" t="s">
        <v>89</v>
      </c>
      <c r="CC3" s="6" t="s">
        <v>91</v>
      </c>
      <c r="CD3" s="6" t="s">
        <v>92</v>
      </c>
      <c r="CE3" s="6" t="s">
        <v>93</v>
      </c>
      <c r="CF3" s="6" t="s">
        <v>94</v>
      </c>
      <c r="CG3" s="6" t="s">
        <v>95</v>
      </c>
      <c r="CH3" s="6" t="s">
        <v>96</v>
      </c>
      <c r="CI3" s="6" t="s">
        <v>97</v>
      </c>
      <c r="CJ3" s="6" t="s">
        <v>98</v>
      </c>
      <c r="CK3" s="6" t="s">
        <v>99</v>
      </c>
      <c r="CL3" s="6" t="s">
        <v>100</v>
      </c>
      <c r="CM3" s="6" t="s">
        <v>101</v>
      </c>
      <c r="CN3" s="6" t="s">
        <v>102</v>
      </c>
      <c r="CO3" s="6" t="s">
        <v>103</v>
      </c>
      <c r="CP3" s="6" t="s">
        <v>104</v>
      </c>
      <c r="CQ3" s="6" t="s">
        <v>106</v>
      </c>
      <c r="CR3" s="6" t="s">
        <v>107</v>
      </c>
      <c r="CS3" s="6" t="s">
        <v>108</v>
      </c>
      <c r="CT3" s="6" t="s">
        <v>109</v>
      </c>
      <c r="CU3" s="6" t="s">
        <v>110</v>
      </c>
      <c r="CV3" s="6" t="s">
        <v>111</v>
      </c>
      <c r="CW3" s="6" t="s">
        <v>112</v>
      </c>
      <c r="CX3" s="6" t="s">
        <v>113</v>
      </c>
      <c r="CY3" s="6" t="s">
        <v>114</v>
      </c>
      <c r="CZ3" s="6" t="s">
        <v>115</v>
      </c>
    </row>
    <row r="4" spans="1:104" x14ac:dyDescent="0.2">
      <c r="A4" s="18" t="s">
        <v>251</v>
      </c>
      <c r="C4" s="17">
        <v>3</v>
      </c>
      <c r="E4" s="5">
        <v>5</v>
      </c>
      <c r="F4" s="9"/>
      <c r="G4" s="9">
        <f>'2009-Raw'!G4 + 1</f>
        <v>2</v>
      </c>
      <c r="H4" s="9">
        <f>'2009-Raw'!H4 + 1</f>
        <v>4</v>
      </c>
      <c r="I4" s="9">
        <f>'2009-Raw'!I4 + 1</f>
        <v>3</v>
      </c>
      <c r="J4" s="9">
        <f>'2009-Raw'!J4 + 1</f>
        <v>2</v>
      </c>
      <c r="K4" s="9">
        <f>'2009-Raw'!K4 + 1</f>
        <v>4</v>
      </c>
      <c r="L4" s="9">
        <f>'2009-Raw'!L4 + 1</f>
        <v>6</v>
      </c>
      <c r="M4" s="9">
        <f>'2009-Raw'!M4 + 1</f>
        <v>7</v>
      </c>
      <c r="N4" s="9">
        <f>'2009-Raw'!N4 + 1</f>
        <v>4</v>
      </c>
      <c r="O4" s="9">
        <f>'2009-Raw'!O4 + 1</f>
        <v>6</v>
      </c>
      <c r="P4" s="9">
        <f>'2009-Raw'!P4 + 1</f>
        <v>5</v>
      </c>
      <c r="Q4" s="9">
        <f>'2009-Raw'!Q4 + 1</f>
        <v>6</v>
      </c>
      <c r="R4" s="9">
        <f>'2009-Raw'!R4 + 1</f>
        <v>2</v>
      </c>
      <c r="S4" s="9">
        <f>'2009-Raw'!S4 + 1</f>
        <v>1</v>
      </c>
      <c r="T4" s="9">
        <f>'2009-Raw'!T4 + 1</f>
        <v>7</v>
      </c>
      <c r="U4" s="9">
        <f>'2009-Raw'!U4 + 1</f>
        <v>4</v>
      </c>
      <c r="V4" s="9">
        <f>'2009-Raw'!V4 + 1</f>
        <v>3</v>
      </c>
      <c r="W4" s="9">
        <f>'2009-Raw'!W4 + 1</f>
        <v>6</v>
      </c>
      <c r="X4" s="9">
        <f>'2009-Raw'!X4 + 1</f>
        <v>3</v>
      </c>
      <c r="Y4" s="9">
        <f>'2009-Raw'!Y4 + 1</f>
        <v>4</v>
      </c>
      <c r="Z4" s="9">
        <f>'2009-Raw'!Z4 + 1</f>
        <v>3</v>
      </c>
      <c r="AA4" s="9">
        <f>'2009-Raw'!AA4 + 1</f>
        <v>4</v>
      </c>
      <c r="AB4" s="9">
        <f>'2009-Raw'!AB4 + 1</f>
        <v>4</v>
      </c>
      <c r="AC4" s="9">
        <f>'2009-Raw'!AC4 + 1</f>
        <v>2</v>
      </c>
      <c r="AD4" s="9">
        <f>'2009-Raw'!AD4 + 1</f>
        <v>6</v>
      </c>
      <c r="AE4" s="9">
        <f>'2009-Raw'!AE4 + 1</f>
        <v>7</v>
      </c>
      <c r="AF4" s="9">
        <f>'2009-Raw'!AF4 + 1</f>
        <v>3</v>
      </c>
      <c r="AG4" s="9">
        <f>'2009-Raw'!AG4 + 1</f>
        <v>4</v>
      </c>
      <c r="AH4" s="9">
        <f>'2009-Raw'!AH4 + 1</f>
        <v>2</v>
      </c>
      <c r="AI4" s="9">
        <f>'2009-Raw'!AI4 + 1</f>
        <v>3</v>
      </c>
      <c r="AJ4" s="9">
        <f>'2009-Raw'!AJ4 + 1</f>
        <v>2</v>
      </c>
      <c r="AK4" s="9">
        <f>'2009-Raw'!AK4 + 1</f>
        <v>4</v>
      </c>
      <c r="AL4" s="9">
        <f>'2009-Raw'!AL4 + 1</f>
        <v>3</v>
      </c>
      <c r="AM4" s="9">
        <f>'2009-Raw'!AM4 + 1</f>
        <v>4</v>
      </c>
      <c r="AN4" s="9">
        <f>'2009-Raw'!AN4 + 1</f>
        <v>3</v>
      </c>
      <c r="AO4" s="9">
        <f>'2009-Raw'!AO4 + 1</f>
        <v>3</v>
      </c>
      <c r="AP4" s="9">
        <f>'2009-Raw'!AP4 + 1</f>
        <v>4</v>
      </c>
      <c r="AQ4" s="9">
        <f>'2009-Raw'!AQ4 + 1</f>
        <v>4</v>
      </c>
      <c r="AR4" s="9">
        <f>'2009-Raw'!AR4 + 1</f>
        <v>6</v>
      </c>
      <c r="AS4" s="9">
        <f>'2009-Raw'!AS4 + 1</f>
        <v>4</v>
      </c>
      <c r="AT4" s="9">
        <f>'2009-Raw'!AT4 + 1</f>
        <v>7</v>
      </c>
      <c r="AU4" s="9">
        <f>'2009-Raw'!AU4 + 1</f>
        <v>6</v>
      </c>
      <c r="AV4" s="9">
        <f>'2009-Raw'!AV4 + 1</f>
        <v>2</v>
      </c>
      <c r="AW4" s="9">
        <f>'2009-Raw'!AW4 + 1</f>
        <v>4</v>
      </c>
      <c r="AX4" s="9">
        <f>'2009-Raw'!AX4 + 1</f>
        <v>2</v>
      </c>
      <c r="AY4" s="9">
        <f>'2009-Raw'!AY4 + 1</f>
        <v>4</v>
      </c>
      <c r="AZ4" s="9">
        <f>'2009-Raw'!AZ4 + 1</f>
        <v>7</v>
      </c>
      <c r="BA4" s="9">
        <f>'2009-Raw'!BA4 + 1</f>
        <v>4</v>
      </c>
      <c r="BB4" s="9">
        <f>'2009-Raw'!BB4 + 1</f>
        <v>4</v>
      </c>
      <c r="BC4" s="9">
        <f>'2009-Raw'!BC4 + 1</f>
        <v>7</v>
      </c>
      <c r="BD4" s="9">
        <f>'2009-Raw'!BD4 + 1</f>
        <v>4</v>
      </c>
      <c r="BE4" s="9">
        <f>'2009-Raw'!BE4 + 1</f>
        <v>4</v>
      </c>
      <c r="BF4" s="9">
        <f>'2009-Raw'!BF4 + 1</f>
        <v>4</v>
      </c>
      <c r="BG4" s="9">
        <f>'2009-Raw'!BG4 + 1</f>
        <v>7</v>
      </c>
      <c r="BH4" s="9">
        <f>'2009-Raw'!BH4 + 1</f>
        <v>4</v>
      </c>
      <c r="BI4" s="9">
        <f>'2009-Raw'!BI4 + 1</f>
        <v>7</v>
      </c>
      <c r="BJ4" s="9">
        <f>'2009-Raw'!BJ4 + 1</f>
        <v>3</v>
      </c>
      <c r="BK4" s="9">
        <f>'2009-Raw'!BK4 + 1</f>
        <v>4</v>
      </c>
      <c r="BL4" s="9">
        <f>'2009-Raw'!BL4 + 1</f>
        <v>4</v>
      </c>
      <c r="BM4" s="9">
        <f>'2009-Raw'!BM4 + 1</f>
        <v>4</v>
      </c>
      <c r="BN4" s="9">
        <f>'2009-Raw'!BN4 + 1</f>
        <v>5</v>
      </c>
      <c r="BO4" s="9">
        <f>'2009-Raw'!BO4 + 1</f>
        <v>7</v>
      </c>
      <c r="BP4" s="9">
        <f>'2009-Raw'!BP4 + 1</f>
        <v>4</v>
      </c>
      <c r="BQ4" s="9">
        <f>'2009-Raw'!BQ4 + 1</f>
        <v>4</v>
      </c>
      <c r="BR4" s="9">
        <f>'2009-Raw'!BR4 + 1</f>
        <v>6</v>
      </c>
      <c r="BS4" s="9">
        <f>'2009-Raw'!BS4 + 1</f>
        <v>4</v>
      </c>
      <c r="BT4" s="9">
        <f>'2009-Raw'!BT4 + 1</f>
        <v>4</v>
      </c>
      <c r="BU4" s="9">
        <f>'2009-Raw'!BU4 + 1</f>
        <v>2</v>
      </c>
      <c r="BV4" s="9">
        <f>'2009-Raw'!BV4 + 1</f>
        <v>2</v>
      </c>
      <c r="BW4" s="9">
        <f>'2009-Raw'!BW4 + 1</f>
        <v>4</v>
      </c>
      <c r="BX4" s="9">
        <f>'2009-Raw'!BX4 + 1</f>
        <v>4</v>
      </c>
      <c r="BY4" s="9">
        <f>'2009-Raw'!BY4 + 1</f>
        <v>2</v>
      </c>
      <c r="BZ4" s="9">
        <f>'2009-Raw'!BZ4 + 1</f>
        <v>4</v>
      </c>
      <c r="CA4" s="9">
        <f>'2009-Raw'!CA4 + 1</f>
        <v>2</v>
      </c>
      <c r="CB4" s="9">
        <f>'2009-Raw'!CB4 + 1</f>
        <v>7</v>
      </c>
      <c r="CC4" s="9">
        <f>'2009-Raw'!CC4 + 1</f>
        <v>2</v>
      </c>
      <c r="CD4" s="9">
        <f>'2009-Raw'!CD4 + 1</f>
        <v>4</v>
      </c>
      <c r="CE4" s="9">
        <f>'2009-Raw'!CE4 + 1</f>
        <v>3</v>
      </c>
      <c r="CF4" s="9">
        <f>'2009-Raw'!CF4 + 1</f>
        <v>3</v>
      </c>
      <c r="CG4" s="9">
        <f>'2009-Raw'!CG4 + 1</f>
        <v>4</v>
      </c>
      <c r="CH4" s="9">
        <f>'2009-Raw'!CH4 + 1</f>
        <v>2</v>
      </c>
      <c r="CI4" s="9">
        <f>'2009-Raw'!CI4 + 1</f>
        <v>4</v>
      </c>
      <c r="CJ4" s="9">
        <f>'2009-Raw'!CJ4 + 1</f>
        <v>5</v>
      </c>
      <c r="CK4" s="9">
        <f>'2009-Raw'!CK4 + 1</f>
        <v>4</v>
      </c>
      <c r="CL4" s="9">
        <f>'2009-Raw'!CL4 + 1</f>
        <v>4</v>
      </c>
      <c r="CM4" s="9">
        <f>'2009-Raw'!CM4 + 1</f>
        <v>4</v>
      </c>
      <c r="CN4" s="9">
        <f>'2009-Raw'!CN4 + 1</f>
        <v>4</v>
      </c>
      <c r="CO4" s="9">
        <f>'2009-Raw'!CO4 + 1</f>
        <v>7</v>
      </c>
      <c r="CP4" s="9">
        <f>'2009-Raw'!CP4 + 1</f>
        <v>4</v>
      </c>
      <c r="CQ4" s="9">
        <f>'2009-Raw'!CQ4 + 1</f>
        <v>2</v>
      </c>
      <c r="CR4" s="9">
        <f>'2009-Raw'!CR4 + 1</f>
        <v>7</v>
      </c>
      <c r="CS4" s="9">
        <f>'2009-Raw'!CS4 + 1</f>
        <v>3</v>
      </c>
      <c r="CT4" s="9">
        <f>'2009-Raw'!CT4 + 1</f>
        <v>2</v>
      </c>
      <c r="CU4" s="9">
        <f>'2009-Raw'!CU4 + 1</f>
        <v>4</v>
      </c>
      <c r="CV4" s="9">
        <f>'2009-Raw'!CV4 + 1</f>
        <v>4</v>
      </c>
      <c r="CW4" s="9">
        <f>'2009-Raw'!CW4 + 1</f>
        <v>4</v>
      </c>
      <c r="CX4" s="9">
        <f>'2009-Raw'!CX4 + 1</f>
        <v>2</v>
      </c>
      <c r="CY4" s="9">
        <f>'2009-Raw'!CY4 + 1</f>
        <v>4</v>
      </c>
      <c r="CZ4" s="9">
        <f>'2009-Raw'!CZ4 + 1</f>
        <v>4</v>
      </c>
    </row>
    <row r="5" spans="1:104" x14ac:dyDescent="0.2">
      <c r="A5" s="18" t="s">
        <v>252</v>
      </c>
      <c r="C5" s="5">
        <v>8</v>
      </c>
      <c r="D5" s="5">
        <v>6</v>
      </c>
      <c r="E5" s="5">
        <v>4</v>
      </c>
      <c r="F5" s="9"/>
      <c r="G5" s="9">
        <f>'2009-Raw'!G5 + 1</f>
        <v>6</v>
      </c>
      <c r="H5" s="9">
        <f>'2009-Raw'!H5 + 1</f>
        <v>3</v>
      </c>
      <c r="I5" s="9">
        <f>'2009-Raw'!I5 + 1</f>
        <v>6</v>
      </c>
      <c r="J5" s="9">
        <f>'2009-Raw'!J5 + 1</f>
        <v>3</v>
      </c>
      <c r="K5" s="9">
        <f>'2009-Raw'!K5 + 1</f>
        <v>3</v>
      </c>
      <c r="L5" s="9">
        <f>'2009-Raw'!L5 + 1</f>
        <v>4</v>
      </c>
      <c r="M5" s="9">
        <f>'2009-Raw'!M5 + 1</f>
        <v>3</v>
      </c>
      <c r="N5" s="9">
        <f>'2009-Raw'!N5 + 1</f>
        <v>5</v>
      </c>
      <c r="O5" s="9">
        <f>'2009-Raw'!O5 + 1</f>
        <v>3</v>
      </c>
      <c r="P5" s="9">
        <f>'2009-Raw'!P5 + 1</f>
        <v>3</v>
      </c>
      <c r="Q5" s="9">
        <f>'2009-Raw'!Q5 + 1</f>
        <v>6</v>
      </c>
      <c r="R5" s="9">
        <f>'2009-Raw'!R5 + 1</f>
        <v>4</v>
      </c>
      <c r="S5" s="9">
        <f>'2009-Raw'!S5 + 1</f>
        <v>1</v>
      </c>
      <c r="T5" s="9">
        <f>'2009-Raw'!T5 + 1</f>
        <v>3</v>
      </c>
      <c r="U5" s="9">
        <f>'2009-Raw'!U5 + 1</f>
        <v>3</v>
      </c>
      <c r="V5" s="9">
        <f>'2009-Raw'!V5 + 1</f>
        <v>2</v>
      </c>
      <c r="W5" s="9">
        <f>'2009-Raw'!W5 + 1</f>
        <v>3</v>
      </c>
      <c r="X5" s="9">
        <f>'2009-Raw'!X5 + 1</f>
        <v>4</v>
      </c>
      <c r="Y5" s="9">
        <f>'2009-Raw'!Y5 + 1</f>
        <v>2</v>
      </c>
      <c r="Z5" s="9">
        <f>'2009-Raw'!Z5 + 1</f>
        <v>3</v>
      </c>
      <c r="AA5" s="9">
        <f>'2009-Raw'!AA5 + 1</f>
        <v>2</v>
      </c>
      <c r="AB5" s="9">
        <f>'2009-Raw'!AB5 + 1</f>
        <v>4</v>
      </c>
      <c r="AC5" s="9">
        <f>'2009-Raw'!AC5 + 1</f>
        <v>2</v>
      </c>
      <c r="AD5" s="9">
        <f>'2009-Raw'!AD5 + 1</f>
        <v>5</v>
      </c>
      <c r="AE5" s="9">
        <f>'2009-Raw'!AE5 + 1</f>
        <v>2</v>
      </c>
      <c r="AF5" s="9">
        <f>'2009-Raw'!AF5 + 1</f>
        <v>4</v>
      </c>
      <c r="AG5" s="9">
        <f>'2009-Raw'!AG5 + 1</f>
        <v>3</v>
      </c>
      <c r="AH5" s="9">
        <f>'2009-Raw'!AH5 + 1</f>
        <v>4</v>
      </c>
      <c r="AI5" s="9">
        <f>'2009-Raw'!AI5 + 1</f>
        <v>1</v>
      </c>
      <c r="AJ5" s="9">
        <f>'2009-Raw'!AJ5 + 1</f>
        <v>1</v>
      </c>
      <c r="AK5" s="9">
        <f>'2009-Raw'!AK5 + 1</f>
        <v>6</v>
      </c>
      <c r="AL5" s="9">
        <f>'2009-Raw'!AL5 + 1</f>
        <v>4</v>
      </c>
      <c r="AM5" s="9">
        <f>'2009-Raw'!AM5 + 1</f>
        <v>6</v>
      </c>
      <c r="AN5" s="9">
        <f>'2009-Raw'!AN5 + 1</f>
        <v>3</v>
      </c>
      <c r="AO5" s="9">
        <f>'2009-Raw'!AO5 + 1</f>
        <v>4</v>
      </c>
      <c r="AP5" s="9">
        <f>'2009-Raw'!AP5 + 1</f>
        <v>6</v>
      </c>
      <c r="AQ5" s="9">
        <f>'2009-Raw'!AQ5 + 1</f>
        <v>4</v>
      </c>
      <c r="AR5" s="9">
        <f>'2009-Raw'!AR5 + 1</f>
        <v>7</v>
      </c>
      <c r="AS5" s="9">
        <f>'2009-Raw'!AS5 + 1</f>
        <v>6</v>
      </c>
      <c r="AT5" s="9">
        <f>'2009-Raw'!AT5 + 1</f>
        <v>4</v>
      </c>
      <c r="AU5" s="9">
        <f>'2009-Raw'!AU5 + 1</f>
        <v>7</v>
      </c>
      <c r="AV5" s="9">
        <f>'2009-Raw'!AV5 + 1</f>
        <v>4</v>
      </c>
      <c r="AW5" s="9">
        <f>'2009-Raw'!AW5 + 1</f>
        <v>1</v>
      </c>
      <c r="AX5" s="9">
        <f>'2009-Raw'!AX5 + 1</f>
        <v>2</v>
      </c>
      <c r="AY5" s="9">
        <f>'2009-Raw'!AY5 + 1</f>
        <v>3</v>
      </c>
      <c r="AZ5" s="9">
        <f>'2009-Raw'!AZ5 + 1</f>
        <v>6</v>
      </c>
      <c r="BA5" s="9">
        <f>'2009-Raw'!BA5 + 1</f>
        <v>7</v>
      </c>
      <c r="BB5" s="9">
        <f>'2009-Raw'!BB5 + 1</f>
        <v>2</v>
      </c>
      <c r="BC5" s="9">
        <f>'2009-Raw'!BC5 + 1</f>
        <v>6</v>
      </c>
      <c r="BD5" s="9">
        <f>'2009-Raw'!BD5 + 1</f>
        <v>3</v>
      </c>
      <c r="BE5" s="9">
        <f>'2009-Raw'!BE5 + 1</f>
        <v>6</v>
      </c>
      <c r="BF5" s="9">
        <f>'2009-Raw'!BF5 + 1</f>
        <v>4</v>
      </c>
      <c r="BG5" s="9">
        <f>'2009-Raw'!BG5 + 1</f>
        <v>4</v>
      </c>
      <c r="BH5" s="9">
        <f>'2009-Raw'!BH5 + 1</f>
        <v>4</v>
      </c>
      <c r="BI5" s="9">
        <f>'2009-Raw'!BI5 + 1</f>
        <v>6</v>
      </c>
      <c r="BJ5" s="9">
        <f>'2009-Raw'!BJ5 + 1</f>
        <v>4</v>
      </c>
      <c r="BK5" s="9">
        <f>'2009-Raw'!BK5 + 1</f>
        <v>6</v>
      </c>
      <c r="BL5" s="9">
        <f>'2009-Raw'!BL5 + 1</f>
        <v>4</v>
      </c>
      <c r="BM5" s="9">
        <f>'2009-Raw'!BM5 + 1</f>
        <v>6</v>
      </c>
      <c r="BN5" s="9">
        <f>'2009-Raw'!BN5 + 1</f>
        <v>3</v>
      </c>
      <c r="BO5" s="9">
        <f>'2009-Raw'!BO5 + 1</f>
        <v>6</v>
      </c>
      <c r="BP5" s="9">
        <f>'2009-Raw'!BP5 + 1</f>
        <v>4</v>
      </c>
      <c r="BQ5" s="9">
        <f>'2009-Raw'!BQ5 + 1</f>
        <v>2</v>
      </c>
      <c r="BR5" s="9">
        <f>'2009-Raw'!BR5 + 1</f>
        <v>2</v>
      </c>
      <c r="BS5" s="9">
        <f>'2009-Raw'!BS5 + 1</f>
        <v>3</v>
      </c>
      <c r="BT5" s="9">
        <f>'2009-Raw'!BT5 + 1</f>
        <v>4</v>
      </c>
      <c r="BU5" s="9">
        <f>'2009-Raw'!BU5 + 1</f>
        <v>2</v>
      </c>
      <c r="BV5" s="9">
        <f>'2009-Raw'!BV5 + 1</f>
        <v>2</v>
      </c>
      <c r="BW5" s="9">
        <f>'2009-Raw'!BW5 + 1</f>
        <v>7</v>
      </c>
      <c r="BX5" s="9">
        <f>'2009-Raw'!BX5 + 1</f>
        <v>3</v>
      </c>
      <c r="BY5" s="9">
        <f>'2009-Raw'!BY5 + 1</f>
        <v>3</v>
      </c>
      <c r="BZ5" s="9">
        <f>'2009-Raw'!BZ5 + 1</f>
        <v>4</v>
      </c>
      <c r="CA5" s="9">
        <f>'2009-Raw'!CA5 + 1</f>
        <v>4</v>
      </c>
      <c r="CB5" s="9">
        <f>'2009-Raw'!CB5 + 1</f>
        <v>4</v>
      </c>
      <c r="CC5" s="9">
        <f>'2009-Raw'!CC5 + 1</f>
        <v>4</v>
      </c>
      <c r="CD5" s="9">
        <f>'2009-Raw'!CD5 + 1</f>
        <v>6</v>
      </c>
      <c r="CE5" s="9">
        <f>'2009-Raw'!CE5 + 1</f>
        <v>4</v>
      </c>
      <c r="CF5" s="9">
        <f>'2009-Raw'!CF5 + 1</f>
        <v>4</v>
      </c>
      <c r="CG5" s="9">
        <f>'2009-Raw'!CG5 + 1</f>
        <v>7</v>
      </c>
      <c r="CH5" s="9">
        <f>'2009-Raw'!CH5 + 1</f>
        <v>3</v>
      </c>
      <c r="CI5" s="9">
        <f>'2009-Raw'!CI5 + 1</f>
        <v>6</v>
      </c>
      <c r="CJ5" s="9">
        <f>'2009-Raw'!CJ5 + 1</f>
        <v>4</v>
      </c>
      <c r="CK5" s="9">
        <f>'2009-Raw'!CK5 + 1</f>
        <v>3</v>
      </c>
      <c r="CL5" s="9">
        <f>'2009-Raw'!CL5 + 1</f>
        <v>3</v>
      </c>
      <c r="CM5" s="9">
        <f>'2009-Raw'!CM5 + 1</f>
        <v>7</v>
      </c>
      <c r="CN5" s="9">
        <f>'2009-Raw'!CN5 + 1</f>
        <v>1</v>
      </c>
      <c r="CO5" s="9">
        <f>'2009-Raw'!CO5 + 1</f>
        <v>5</v>
      </c>
      <c r="CP5" s="9">
        <f>'2009-Raw'!CP5 + 1</f>
        <v>6</v>
      </c>
      <c r="CQ5" s="9">
        <f>'2009-Raw'!CQ5 + 1</f>
        <v>6</v>
      </c>
      <c r="CR5" s="9">
        <f>'2009-Raw'!CR5 + 1</f>
        <v>2</v>
      </c>
      <c r="CS5" s="9">
        <f>'2009-Raw'!CS5 + 1</f>
        <v>4</v>
      </c>
      <c r="CT5" s="9">
        <f>'2009-Raw'!CT5 + 1</f>
        <v>3</v>
      </c>
      <c r="CU5" s="9">
        <f>'2009-Raw'!CU5 + 1</f>
        <v>6</v>
      </c>
      <c r="CV5" s="9">
        <f>'2009-Raw'!CV5 + 1</f>
        <v>3</v>
      </c>
      <c r="CW5" s="9">
        <f>'2009-Raw'!CW5 + 1</f>
        <v>3</v>
      </c>
      <c r="CX5" s="9">
        <f>'2009-Raw'!CX5 + 1</f>
        <v>2</v>
      </c>
      <c r="CY5" s="9">
        <f>'2009-Raw'!CY5 + 1</f>
        <v>6</v>
      </c>
      <c r="CZ5" s="9">
        <f>'2009-Raw'!CZ5 + 1</f>
        <v>2</v>
      </c>
    </row>
    <row r="6" spans="1:104" x14ac:dyDescent="0.2">
      <c r="A6" s="18" t="s">
        <v>253</v>
      </c>
      <c r="C6" s="5">
        <v>5</v>
      </c>
      <c r="E6" s="5">
        <v>8</v>
      </c>
      <c r="F6" s="9"/>
      <c r="G6" s="9">
        <f>'2009-Raw'!G6 + 1</f>
        <v>4</v>
      </c>
      <c r="H6" s="9">
        <f>'2009-Raw'!H6 + 1</f>
        <v>7</v>
      </c>
      <c r="I6" s="9">
        <f>'2009-Raw'!I6 + 1</f>
        <v>4</v>
      </c>
      <c r="J6" s="9">
        <f>'2009-Raw'!J6 + 1</f>
        <v>3</v>
      </c>
      <c r="K6" s="9">
        <f>'2009-Raw'!K6 + 1</f>
        <v>6</v>
      </c>
      <c r="L6" s="9">
        <f>'2009-Raw'!L6 + 1</f>
        <v>2</v>
      </c>
      <c r="M6" s="9">
        <f>'2009-Raw'!M6 + 1</f>
        <v>4</v>
      </c>
      <c r="N6" s="9">
        <f>'2009-Raw'!N6 + 1</f>
        <v>2</v>
      </c>
      <c r="O6" s="9">
        <f>'2009-Raw'!O6 + 1</f>
        <v>1</v>
      </c>
      <c r="P6" s="9">
        <f>'2009-Raw'!P6 + 1</f>
        <v>4</v>
      </c>
      <c r="Q6" s="9">
        <f>'2009-Raw'!Q6 + 1</f>
        <v>6</v>
      </c>
      <c r="R6" s="9">
        <f>'2009-Raw'!R6 + 1</f>
        <v>3</v>
      </c>
      <c r="S6" s="9">
        <f>'2009-Raw'!S6 + 1</f>
        <v>4</v>
      </c>
      <c r="T6" s="9">
        <f>'2009-Raw'!T6 + 1</f>
        <v>1</v>
      </c>
      <c r="U6" s="9">
        <f>'2009-Raw'!U6 + 1</f>
        <v>4</v>
      </c>
      <c r="V6" s="9">
        <f>'2009-Raw'!V6 + 1</f>
        <v>1</v>
      </c>
      <c r="W6" s="9">
        <f>'2009-Raw'!W6 + 1</f>
        <v>4</v>
      </c>
      <c r="X6" s="9">
        <f>'2009-Raw'!X6 + 1</f>
        <v>4</v>
      </c>
      <c r="Y6" s="9">
        <f>'2009-Raw'!Y6 + 1</f>
        <v>3</v>
      </c>
      <c r="Z6" s="9">
        <f>'2009-Raw'!Z6 + 1</f>
        <v>3</v>
      </c>
      <c r="AA6" s="9">
        <f>'2009-Raw'!AA6 + 1</f>
        <v>3</v>
      </c>
      <c r="AB6" s="9">
        <f>'2009-Raw'!AB6 + 1</f>
        <v>2</v>
      </c>
      <c r="AC6" s="9">
        <f>'2009-Raw'!AC6 + 1</f>
        <v>2</v>
      </c>
      <c r="AD6" s="9">
        <f>'2009-Raw'!AD6 + 1</f>
        <v>7</v>
      </c>
      <c r="AE6" s="9">
        <f>'2009-Raw'!AE6 + 1</f>
        <v>4</v>
      </c>
      <c r="AF6" s="9">
        <f>'2009-Raw'!AF6 + 1</f>
        <v>6</v>
      </c>
      <c r="AG6" s="9">
        <f>'2009-Raw'!AG6 + 1</f>
        <v>4</v>
      </c>
      <c r="AH6" s="9">
        <f>'2009-Raw'!AH6 + 1</f>
        <v>6</v>
      </c>
      <c r="AI6" s="9">
        <f>'2009-Raw'!AI6 + 1</f>
        <v>4</v>
      </c>
      <c r="AJ6" s="9">
        <f>'2009-Raw'!AJ6 + 1</f>
        <v>3</v>
      </c>
      <c r="AK6" s="9">
        <f>'2009-Raw'!AK6 + 1</f>
        <v>5</v>
      </c>
      <c r="AL6" s="9">
        <f>'2009-Raw'!AL6 + 1</f>
        <v>2</v>
      </c>
      <c r="AM6" s="9">
        <f>'2009-Raw'!AM6 + 1</f>
        <v>7</v>
      </c>
      <c r="AN6" s="9">
        <f>'2009-Raw'!AN6 + 1</f>
        <v>4</v>
      </c>
      <c r="AO6" s="9">
        <f>'2009-Raw'!AO6 + 1</f>
        <v>6</v>
      </c>
      <c r="AP6" s="9">
        <f>'2009-Raw'!AP6 + 1</f>
        <v>2</v>
      </c>
      <c r="AQ6" s="9">
        <f>'2009-Raw'!AQ6 + 1</f>
        <v>3</v>
      </c>
      <c r="AR6" s="9">
        <f>'2009-Raw'!AR6 + 1</f>
        <v>6</v>
      </c>
      <c r="AS6" s="9">
        <f>'2009-Raw'!AS6 + 1</f>
        <v>7</v>
      </c>
      <c r="AT6" s="9">
        <f>'2009-Raw'!AT6 + 1</f>
        <v>6</v>
      </c>
      <c r="AU6" s="9">
        <f>'2009-Raw'!AU6 + 1</f>
        <v>4</v>
      </c>
      <c r="AV6" s="9">
        <f>'2009-Raw'!AV6 + 1</f>
        <v>3</v>
      </c>
      <c r="AW6" s="9">
        <f>'2009-Raw'!AW6 + 1</f>
        <v>4</v>
      </c>
      <c r="AX6" s="9">
        <f>'2009-Raw'!AX6 + 1</f>
        <v>3</v>
      </c>
      <c r="AY6" s="9">
        <f>'2009-Raw'!AY6 + 1</f>
        <v>2</v>
      </c>
      <c r="AZ6" s="9">
        <f>'2009-Raw'!AZ6 + 1</f>
        <v>4</v>
      </c>
      <c r="BA6" s="9">
        <f>'2009-Raw'!BA6 + 1</f>
        <v>3</v>
      </c>
      <c r="BB6" s="9">
        <f>'2009-Raw'!BB6 + 1</f>
        <v>3</v>
      </c>
      <c r="BC6" s="9">
        <f>'2009-Raw'!BC6 + 1</f>
        <v>4</v>
      </c>
      <c r="BD6" s="9">
        <f>'2009-Raw'!BD6 + 1</f>
        <v>6</v>
      </c>
      <c r="BE6" s="9">
        <f>'2009-Raw'!BE6 + 1</f>
        <v>2</v>
      </c>
      <c r="BF6" s="9">
        <f>'2009-Raw'!BF6 + 1</f>
        <v>7</v>
      </c>
      <c r="BG6" s="9">
        <f>'2009-Raw'!BG6 + 1</f>
        <v>3</v>
      </c>
      <c r="BH6" s="9">
        <f>'2009-Raw'!BH6 + 1</f>
        <v>1</v>
      </c>
      <c r="BI6" s="9">
        <f>'2009-Raw'!BI6 + 1</f>
        <v>5</v>
      </c>
      <c r="BJ6" s="9">
        <f>'2009-Raw'!BJ6 + 1</f>
        <v>4</v>
      </c>
      <c r="BK6" s="9">
        <f>'2009-Raw'!BK6 + 1</f>
        <v>7</v>
      </c>
      <c r="BL6" s="9">
        <f>'2009-Raw'!BL6 + 1</f>
        <v>6</v>
      </c>
      <c r="BM6" s="9">
        <f>'2009-Raw'!BM6 + 1</f>
        <v>7</v>
      </c>
      <c r="BN6" s="9">
        <f>'2009-Raw'!BN6 + 1</f>
        <v>5</v>
      </c>
      <c r="BO6" s="9">
        <f>'2009-Raw'!BO6 + 1</f>
        <v>7</v>
      </c>
      <c r="BP6" s="9">
        <f>'2009-Raw'!BP6 + 1</f>
        <v>6</v>
      </c>
      <c r="BQ6" s="9">
        <f>'2009-Raw'!BQ6 + 1</f>
        <v>3</v>
      </c>
      <c r="BR6" s="9">
        <f>'2009-Raw'!BR6 + 1</f>
        <v>4</v>
      </c>
      <c r="BS6" s="9">
        <f>'2009-Raw'!BS6 + 1</f>
        <v>4</v>
      </c>
      <c r="BT6" s="9">
        <f>'2009-Raw'!BT6 + 1</f>
        <v>6</v>
      </c>
      <c r="BU6" s="9">
        <f>'2009-Raw'!BU6 + 1</f>
        <v>4</v>
      </c>
      <c r="BV6" s="9">
        <f>'2009-Raw'!BV6 + 1</f>
        <v>4</v>
      </c>
      <c r="BW6" s="9">
        <f>'2009-Raw'!BW6 + 1</f>
        <v>6</v>
      </c>
      <c r="BX6" s="9">
        <f>'2009-Raw'!BX6 + 1</f>
        <v>2</v>
      </c>
      <c r="BY6" s="9">
        <f>'2009-Raw'!BY6 + 1</f>
        <v>3</v>
      </c>
      <c r="BZ6" s="9">
        <f>'2009-Raw'!BZ6 + 1</f>
        <v>3</v>
      </c>
      <c r="CA6" s="9">
        <f>'2009-Raw'!CA6 + 1</f>
        <v>3</v>
      </c>
      <c r="CB6" s="9">
        <f>'2009-Raw'!CB6 + 1</f>
        <v>3</v>
      </c>
      <c r="CC6" s="9">
        <f>'2009-Raw'!CC6 + 1</f>
        <v>3</v>
      </c>
      <c r="CD6" s="9">
        <f>'2009-Raw'!CD6 + 1</f>
        <v>4</v>
      </c>
      <c r="CE6" s="9">
        <f>'2009-Raw'!CE6 + 1</f>
        <v>2</v>
      </c>
      <c r="CF6" s="9">
        <f>'2009-Raw'!CF6 + 1</f>
        <v>3</v>
      </c>
      <c r="CG6" s="9">
        <f>'2009-Raw'!CG6 + 1</f>
        <v>4</v>
      </c>
      <c r="CH6" s="9">
        <f>'2009-Raw'!CH6 + 1</f>
        <v>3</v>
      </c>
      <c r="CI6" s="9">
        <f>'2009-Raw'!CI6 + 1</f>
        <v>4</v>
      </c>
      <c r="CJ6" s="9">
        <f>'2009-Raw'!CJ6 + 1</f>
        <v>3</v>
      </c>
      <c r="CK6" s="9">
        <f>'2009-Raw'!CK6 + 1</f>
        <v>2</v>
      </c>
      <c r="CL6" s="9">
        <f>'2009-Raw'!CL6 + 1</f>
        <v>7</v>
      </c>
      <c r="CM6" s="9">
        <f>'2009-Raw'!CM6 + 1</f>
        <v>1</v>
      </c>
      <c r="CN6" s="9">
        <f>'2009-Raw'!CN6 + 1</f>
        <v>4</v>
      </c>
      <c r="CO6" s="9">
        <f>'2009-Raw'!CO6 + 1</f>
        <v>3</v>
      </c>
      <c r="CP6" s="9">
        <f>'2009-Raw'!CP6 + 1</f>
        <v>7</v>
      </c>
      <c r="CQ6" s="9">
        <f>'2009-Raw'!CQ6 + 1</f>
        <v>3</v>
      </c>
      <c r="CR6" s="9">
        <f>'2009-Raw'!CR6 + 1</f>
        <v>4</v>
      </c>
      <c r="CS6" s="9">
        <f>'2009-Raw'!CS6 + 1</f>
        <v>2</v>
      </c>
      <c r="CT6" s="9">
        <f>'2009-Raw'!CT6 + 1</f>
        <v>4</v>
      </c>
      <c r="CU6" s="9">
        <f>'2009-Raw'!CU6 + 1</f>
        <v>3</v>
      </c>
      <c r="CV6" s="9">
        <f>'2009-Raw'!CV6 + 1</f>
        <v>7</v>
      </c>
      <c r="CW6" s="9">
        <f>'2009-Raw'!CW6 + 1</f>
        <v>4</v>
      </c>
      <c r="CX6" s="9">
        <f>'2009-Raw'!CX6 + 1</f>
        <v>4</v>
      </c>
      <c r="CY6" s="9">
        <f>'2009-Raw'!CY6 + 1</f>
        <v>4</v>
      </c>
      <c r="CZ6" s="9">
        <f>'2009-Raw'!CZ6 + 1</f>
        <v>4</v>
      </c>
    </row>
    <row r="7" spans="1:104" x14ac:dyDescent="0.2">
      <c r="A7" s="18" t="s">
        <v>254</v>
      </c>
      <c r="C7" s="9">
        <v>6</v>
      </c>
      <c r="D7" s="9">
        <v>3</v>
      </c>
      <c r="E7" s="9">
        <v>6</v>
      </c>
      <c r="F7" s="9"/>
      <c r="G7" s="9">
        <f>'2009-Raw'!G7 + 1</f>
        <v>2</v>
      </c>
      <c r="H7" s="9">
        <f>'2009-Raw'!H7 + 1</f>
        <v>4</v>
      </c>
      <c r="I7" s="9">
        <f>'2009-Raw'!I7 + 1</f>
        <v>7</v>
      </c>
      <c r="J7" s="9">
        <f>'2009-Raw'!J7 + 1</f>
        <v>2</v>
      </c>
      <c r="K7" s="9">
        <f>'2009-Raw'!K7 + 1</f>
        <v>2</v>
      </c>
      <c r="L7" s="9">
        <f>'2009-Raw'!L7 + 1</f>
        <v>3</v>
      </c>
      <c r="M7" s="9">
        <f>'2009-Raw'!M7 + 1</f>
        <v>5</v>
      </c>
      <c r="N7" s="9">
        <f>'2009-Raw'!N7 + 1</f>
        <v>3</v>
      </c>
      <c r="O7" s="9">
        <f>'2009-Raw'!O7 + 1</f>
        <v>2</v>
      </c>
      <c r="P7" s="9">
        <f>'2009-Raw'!P7 + 1</f>
        <v>1</v>
      </c>
      <c r="Q7" s="9">
        <f>'2009-Raw'!Q7 + 1</f>
        <v>6</v>
      </c>
      <c r="R7" s="9">
        <f>'2009-Raw'!R7 + 1</f>
        <v>6</v>
      </c>
      <c r="S7" s="9">
        <f>'2009-Raw'!S7 + 1</f>
        <v>2</v>
      </c>
      <c r="T7" s="9">
        <f>'2009-Raw'!T7 + 1</f>
        <v>4</v>
      </c>
      <c r="U7" s="9">
        <f>'2009-Raw'!U7 + 1</f>
        <v>4</v>
      </c>
      <c r="V7" s="9">
        <f>'2009-Raw'!V7 + 1</f>
        <v>1</v>
      </c>
      <c r="W7" s="9">
        <f>'2009-Raw'!W7 + 1</f>
        <v>2</v>
      </c>
      <c r="X7" s="9">
        <f>'2009-Raw'!X7 + 1</f>
        <v>2</v>
      </c>
      <c r="Y7" s="9">
        <f>'2009-Raw'!Y7 + 1</f>
        <v>2</v>
      </c>
      <c r="Z7" s="9">
        <f>'2009-Raw'!Z7 + 1</f>
        <v>3</v>
      </c>
      <c r="AA7" s="9">
        <f>'2009-Raw'!AA7 + 1</f>
        <v>2</v>
      </c>
      <c r="AB7" s="9">
        <f>'2009-Raw'!AB7 + 1</f>
        <v>4</v>
      </c>
      <c r="AC7" s="9">
        <f>'2009-Raw'!AC7 + 1</f>
        <v>3</v>
      </c>
      <c r="AD7" s="9">
        <f>'2009-Raw'!AD7 + 1</f>
        <v>4</v>
      </c>
      <c r="AE7" s="9">
        <f>'2009-Raw'!AE7 + 1</f>
        <v>3</v>
      </c>
      <c r="AF7" s="9">
        <f>'2009-Raw'!AF7 + 1</f>
        <v>7</v>
      </c>
      <c r="AG7" s="9">
        <f>'2009-Raw'!AG7 + 1</f>
        <v>7</v>
      </c>
      <c r="AH7" s="9">
        <f>'2009-Raw'!AH7 + 1</f>
        <v>2</v>
      </c>
      <c r="AI7" s="9">
        <f>'2009-Raw'!AI7 + 1</f>
        <v>5</v>
      </c>
      <c r="AJ7" s="9">
        <f>'2009-Raw'!AJ7 + 1</f>
        <v>4</v>
      </c>
      <c r="AK7" s="9">
        <f>'2009-Raw'!AK7 + 1</f>
        <v>7</v>
      </c>
      <c r="AL7" s="9">
        <f>'2009-Raw'!AL7 + 1</f>
        <v>2</v>
      </c>
      <c r="AM7" s="9">
        <f>'2009-Raw'!AM7 + 1</f>
        <v>6</v>
      </c>
      <c r="AN7" s="9">
        <f>'2009-Raw'!AN7 + 1</f>
        <v>6</v>
      </c>
      <c r="AO7" s="9">
        <f>'2009-Raw'!AO7 + 1</f>
        <v>2</v>
      </c>
      <c r="AP7" s="9">
        <f>'2009-Raw'!AP7 + 1</f>
        <v>4</v>
      </c>
      <c r="AQ7" s="9">
        <f>'2009-Raw'!AQ7 + 1</f>
        <v>3</v>
      </c>
      <c r="AR7" s="9">
        <f>'2009-Raw'!AR7 + 1</f>
        <v>6</v>
      </c>
      <c r="AS7" s="9">
        <f>'2009-Raw'!AS7 + 1</f>
        <v>6</v>
      </c>
      <c r="AT7" s="9">
        <f>'2009-Raw'!AT7 + 1</f>
        <v>3</v>
      </c>
      <c r="AU7" s="9">
        <f>'2009-Raw'!AU7 + 1</f>
        <v>3</v>
      </c>
      <c r="AV7" s="9">
        <f>'2009-Raw'!AV7 + 1</f>
        <v>3</v>
      </c>
      <c r="AW7" s="9">
        <f>'2009-Raw'!AW7 + 1</f>
        <v>3</v>
      </c>
      <c r="AX7" s="9">
        <f>'2009-Raw'!AX7 + 1</f>
        <v>3</v>
      </c>
      <c r="AY7" s="9">
        <f>'2009-Raw'!AY7 + 1</f>
        <v>6</v>
      </c>
      <c r="AZ7" s="9">
        <f>'2009-Raw'!AZ7 + 1</f>
        <v>3</v>
      </c>
      <c r="BA7" s="9">
        <f>'2009-Raw'!BA7 + 1</f>
        <v>3</v>
      </c>
      <c r="BB7" s="9">
        <f>'2009-Raw'!BB7 + 1</f>
        <v>3</v>
      </c>
      <c r="BC7" s="9">
        <f>'2009-Raw'!BC7 + 1</f>
        <v>6</v>
      </c>
      <c r="BD7" s="9">
        <f>'2009-Raw'!BD7 + 1</f>
        <v>7</v>
      </c>
      <c r="BE7" s="9">
        <f>'2009-Raw'!BE7 + 1</f>
        <v>2</v>
      </c>
      <c r="BF7" s="9">
        <f>'2009-Raw'!BF7 + 1</f>
        <v>6</v>
      </c>
      <c r="BG7" s="9">
        <f>'2009-Raw'!BG7 + 1</f>
        <v>4</v>
      </c>
      <c r="BH7" s="9">
        <f>'2009-Raw'!BH7 + 1</f>
        <v>2</v>
      </c>
      <c r="BI7" s="9">
        <f>'2009-Raw'!BI7 + 1</f>
        <v>5</v>
      </c>
      <c r="BJ7" s="9">
        <f>'2009-Raw'!BJ7 + 1</f>
        <v>6</v>
      </c>
      <c r="BK7" s="9">
        <f>'2009-Raw'!BK7 + 1</f>
        <v>4</v>
      </c>
      <c r="BL7" s="9">
        <f>'2009-Raw'!BL7 + 1</f>
        <v>7</v>
      </c>
      <c r="BM7" s="9">
        <f>'2009-Raw'!BM7 + 1</f>
        <v>5</v>
      </c>
      <c r="BN7" s="9">
        <f>'2009-Raw'!BN7 + 1</f>
        <v>3</v>
      </c>
      <c r="BO7" s="9">
        <f>'2009-Raw'!BO7 + 1</f>
        <v>5</v>
      </c>
      <c r="BP7" s="9">
        <f>'2009-Raw'!BP7 + 1</f>
        <v>5</v>
      </c>
      <c r="BQ7" s="9">
        <f>'2009-Raw'!BQ7 + 1</f>
        <v>2</v>
      </c>
      <c r="BR7" s="9">
        <f>'2009-Raw'!BR7 + 1</f>
        <v>3</v>
      </c>
      <c r="BS7" s="9">
        <f>'2009-Raw'!BS7 + 1</f>
        <v>3</v>
      </c>
      <c r="BT7" s="9">
        <f>'2009-Raw'!BT7 + 1</f>
        <v>2</v>
      </c>
      <c r="BU7" s="9">
        <f>'2009-Raw'!BU7 + 1</f>
        <v>3</v>
      </c>
      <c r="BV7" s="9">
        <f>'2009-Raw'!BV7 + 1</f>
        <v>3</v>
      </c>
      <c r="BW7" s="9">
        <f>'2009-Raw'!BW7 + 1</f>
        <v>7</v>
      </c>
      <c r="BX7" s="9">
        <f>'2009-Raw'!BX7 + 1</f>
        <v>4</v>
      </c>
      <c r="BY7" s="9">
        <f>'2009-Raw'!BY7 + 1</f>
        <v>2</v>
      </c>
      <c r="BZ7" s="9">
        <f>'2009-Raw'!BZ7 + 1</f>
        <v>2</v>
      </c>
      <c r="CA7" s="9">
        <f>'2009-Raw'!CA7 + 1</f>
        <v>2</v>
      </c>
      <c r="CB7" s="9">
        <f>'2009-Raw'!CB7 + 1</f>
        <v>2</v>
      </c>
      <c r="CC7" s="9">
        <f>'2009-Raw'!CC7 + 1</f>
        <v>3</v>
      </c>
      <c r="CD7" s="9">
        <f>'2009-Raw'!CD7 + 1</f>
        <v>3</v>
      </c>
      <c r="CE7" s="9">
        <f>'2009-Raw'!CE7 + 1</f>
        <v>2</v>
      </c>
      <c r="CF7" s="9">
        <f>'2009-Raw'!CF7 + 1</f>
        <v>3</v>
      </c>
      <c r="CG7" s="9">
        <f>'2009-Raw'!CG7 + 1</f>
        <v>4</v>
      </c>
      <c r="CH7" s="9">
        <f>'2009-Raw'!CH7 + 1</f>
        <v>3</v>
      </c>
      <c r="CI7" s="9">
        <f>'2009-Raw'!CI7 + 1</f>
        <v>3</v>
      </c>
      <c r="CJ7" s="9">
        <f>'2009-Raw'!CJ7 + 1</f>
        <v>5</v>
      </c>
      <c r="CK7" s="9">
        <f>'2009-Raw'!CK7 + 1</f>
        <v>4</v>
      </c>
      <c r="CL7" s="9">
        <f>'2009-Raw'!CL7 + 1</f>
        <v>6</v>
      </c>
      <c r="CM7" s="9">
        <f>'2009-Raw'!CM7 + 1</f>
        <v>2</v>
      </c>
      <c r="CN7" s="9">
        <f>'2009-Raw'!CN7 + 1</f>
        <v>7</v>
      </c>
      <c r="CO7" s="9">
        <f>'2009-Raw'!CO7 + 1</f>
        <v>3</v>
      </c>
      <c r="CP7" s="9">
        <f>'2009-Raw'!CP7 + 1</f>
        <v>5</v>
      </c>
      <c r="CQ7" s="9">
        <f>'2009-Raw'!CQ7 + 1</f>
        <v>2</v>
      </c>
      <c r="CR7" s="9">
        <f>'2009-Raw'!CR7 + 1</f>
        <v>3</v>
      </c>
      <c r="CS7" s="9">
        <f>'2009-Raw'!CS7 + 1</f>
        <v>4</v>
      </c>
      <c r="CT7" s="9">
        <f>'2009-Raw'!CT7 + 1</f>
        <v>2</v>
      </c>
      <c r="CU7" s="9">
        <f>'2009-Raw'!CU7 + 1</f>
        <v>2</v>
      </c>
      <c r="CV7" s="9">
        <f>'2009-Raw'!CV7 + 1</f>
        <v>6</v>
      </c>
      <c r="CW7" s="9">
        <f>'2009-Raw'!CW7 + 1</f>
        <v>4</v>
      </c>
      <c r="CX7" s="9">
        <f>'2009-Raw'!CX7 + 1</f>
        <v>3</v>
      </c>
      <c r="CY7" s="9">
        <f>'2009-Raw'!CY7 + 1</f>
        <v>3</v>
      </c>
      <c r="CZ7" s="9">
        <f>'2009-Raw'!CZ7 + 1</f>
        <v>3</v>
      </c>
    </row>
    <row r="8" spans="1:104" x14ac:dyDescent="0.2">
      <c r="A8" s="15"/>
      <c r="C8" s="9"/>
      <c r="D8" s="9"/>
      <c r="E8" s="9"/>
      <c r="F8" s="9"/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C3:F3 A18:A1048576 A8:A12">
      <formula1>countries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"/>
  <sheetViews>
    <sheetView zoomScaleNormal="100" workbookViewId="0">
      <selection activeCell="H28" sqref="H28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104" ht="15.75" x14ac:dyDescent="0.25">
      <c r="A1" s="6" t="s">
        <v>250</v>
      </c>
      <c r="B1" s="8">
        <v>2011</v>
      </c>
    </row>
    <row r="2" spans="1:104" ht="15.75" x14ac:dyDescent="0.25">
      <c r="A2" s="6" t="s">
        <v>246</v>
      </c>
      <c r="B2" s="7" t="s">
        <v>0</v>
      </c>
    </row>
    <row r="3" spans="1:104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  <c r="G3" s="6" t="s">
        <v>7</v>
      </c>
      <c r="H3" s="6" t="s">
        <v>9</v>
      </c>
      <c r="I3" s="6" t="s">
        <v>10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18</v>
      </c>
      <c r="P3" s="6" t="s">
        <v>296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33</v>
      </c>
      <c r="AE3" s="6" t="s">
        <v>34</v>
      </c>
      <c r="AF3" s="6" t="s">
        <v>35</v>
      </c>
      <c r="AG3" s="6" t="s">
        <v>37</v>
      </c>
      <c r="AH3" s="6" t="s">
        <v>38</v>
      </c>
      <c r="AI3" s="6" t="s">
        <v>39</v>
      </c>
      <c r="AJ3" s="6" t="s">
        <v>40</v>
      </c>
      <c r="AK3" s="6" t="s">
        <v>41</v>
      </c>
      <c r="AL3" s="6" t="s">
        <v>42</v>
      </c>
      <c r="AM3" s="6" t="s">
        <v>43</v>
      </c>
      <c r="AN3" s="6" t="s">
        <v>44</v>
      </c>
      <c r="AO3" s="6" t="s">
        <v>45</v>
      </c>
      <c r="AP3" s="6" t="s">
        <v>46</v>
      </c>
      <c r="AQ3" s="6" t="s">
        <v>47</v>
      </c>
      <c r="AR3" s="6" t="s">
        <v>49</v>
      </c>
      <c r="AS3" s="6" t="s">
        <v>297</v>
      </c>
      <c r="AT3" s="6" t="s">
        <v>298</v>
      </c>
      <c r="AU3" s="6" t="s">
        <v>52</v>
      </c>
      <c r="AV3" s="6" t="s">
        <v>53</v>
      </c>
      <c r="AW3" s="6" t="s">
        <v>54</v>
      </c>
      <c r="AX3" s="6" t="s">
        <v>55</v>
      </c>
      <c r="AY3" s="6" t="s">
        <v>56</v>
      </c>
      <c r="AZ3" s="6" t="s">
        <v>57</v>
      </c>
      <c r="BA3" s="6" t="s">
        <v>58</v>
      </c>
      <c r="BB3" s="6" t="s">
        <v>59</v>
      </c>
      <c r="BC3" s="6" t="s">
        <v>60</v>
      </c>
      <c r="BD3" s="6" t="s">
        <v>61</v>
      </c>
      <c r="BE3" s="6" t="s">
        <v>64</v>
      </c>
      <c r="BF3" s="6" t="s">
        <v>65</v>
      </c>
      <c r="BG3" s="6" t="s">
        <v>66</v>
      </c>
      <c r="BH3" s="6" t="s">
        <v>67</v>
      </c>
      <c r="BI3" s="6" t="s">
        <v>68</v>
      </c>
      <c r="BJ3" s="6" t="s">
        <v>69</v>
      </c>
      <c r="BK3" s="6" t="s">
        <v>70</v>
      </c>
      <c r="BL3" s="6" t="s">
        <v>71</v>
      </c>
      <c r="BM3" s="6" t="s">
        <v>72</v>
      </c>
      <c r="BN3" s="6" t="s">
        <v>73</v>
      </c>
      <c r="BO3" s="6" t="s">
        <v>74</v>
      </c>
      <c r="BP3" s="6" t="s">
        <v>75</v>
      </c>
      <c r="BQ3" s="6" t="s">
        <v>77</v>
      </c>
      <c r="BR3" s="6" t="s">
        <v>79</v>
      </c>
      <c r="BS3" s="6" t="s">
        <v>80</v>
      </c>
      <c r="BT3" s="6" t="s">
        <v>81</v>
      </c>
      <c r="BU3" s="6" t="s">
        <v>82</v>
      </c>
      <c r="BV3" s="6" t="s">
        <v>83</v>
      </c>
      <c r="BW3" s="6" t="s">
        <v>84</v>
      </c>
      <c r="BX3" s="6" t="s">
        <v>85</v>
      </c>
      <c r="BY3" s="6" t="s">
        <v>86</v>
      </c>
      <c r="BZ3" s="6" t="s">
        <v>87</v>
      </c>
      <c r="CA3" s="6" t="s">
        <v>88</v>
      </c>
      <c r="CB3" s="6" t="s">
        <v>89</v>
      </c>
      <c r="CC3" s="6" t="s">
        <v>91</v>
      </c>
      <c r="CD3" s="6" t="s">
        <v>92</v>
      </c>
      <c r="CE3" s="6" t="s">
        <v>93</v>
      </c>
      <c r="CF3" s="6" t="s">
        <v>94</v>
      </c>
      <c r="CG3" s="6" t="s">
        <v>95</v>
      </c>
      <c r="CH3" s="6" t="s">
        <v>96</v>
      </c>
      <c r="CI3" s="6" t="s">
        <v>97</v>
      </c>
      <c r="CJ3" s="6" t="s">
        <v>98</v>
      </c>
      <c r="CK3" s="6" t="s">
        <v>99</v>
      </c>
      <c r="CL3" s="6" t="s">
        <v>100</v>
      </c>
      <c r="CM3" s="6" t="s">
        <v>101</v>
      </c>
      <c r="CN3" s="6" t="s">
        <v>102</v>
      </c>
      <c r="CO3" s="6" t="s">
        <v>103</v>
      </c>
      <c r="CP3" s="6" t="s">
        <v>104</v>
      </c>
      <c r="CQ3" s="6" t="s">
        <v>106</v>
      </c>
      <c r="CR3" s="6" t="s">
        <v>107</v>
      </c>
      <c r="CS3" s="6" t="s">
        <v>108</v>
      </c>
      <c r="CT3" s="6" t="s">
        <v>109</v>
      </c>
      <c r="CU3" s="6" t="s">
        <v>110</v>
      </c>
      <c r="CV3" s="6" t="s">
        <v>111</v>
      </c>
      <c r="CW3" s="6" t="s">
        <v>112</v>
      </c>
      <c r="CX3" s="6" t="s">
        <v>113</v>
      </c>
      <c r="CY3" s="6" t="s">
        <v>114</v>
      </c>
      <c r="CZ3" s="6" t="s">
        <v>115</v>
      </c>
    </row>
    <row r="4" spans="1:104" x14ac:dyDescent="0.2">
      <c r="A4" s="18" t="s">
        <v>251</v>
      </c>
      <c r="C4" s="17">
        <v>5</v>
      </c>
      <c r="D4" s="5">
        <v>3</v>
      </c>
      <c r="E4" s="5">
        <v>7</v>
      </c>
      <c r="F4" s="9">
        <v>1</v>
      </c>
      <c r="G4" s="9">
        <f>'2010-Raw'!G4 + 1</f>
        <v>3</v>
      </c>
      <c r="H4" s="9">
        <f>'2010-Raw'!H4 + 1</f>
        <v>5</v>
      </c>
      <c r="I4" s="9">
        <f>'2010-Raw'!I4 + 1</f>
        <v>4</v>
      </c>
      <c r="J4" s="9">
        <f>'2010-Raw'!J4 + 1</f>
        <v>3</v>
      </c>
      <c r="K4" s="9">
        <f>'2010-Raw'!K4 + 1</f>
        <v>5</v>
      </c>
      <c r="L4" s="9">
        <f>'2010-Raw'!L4 + 1</f>
        <v>7</v>
      </c>
      <c r="M4" s="9">
        <f>'2010-Raw'!M4 + 1</f>
        <v>8</v>
      </c>
      <c r="N4" s="9">
        <f>'2010-Raw'!N4 + 1</f>
        <v>5</v>
      </c>
      <c r="O4" s="9">
        <f>'2010-Raw'!O4 + 1</f>
        <v>7</v>
      </c>
      <c r="P4" s="9">
        <f>'2010-Raw'!P4 + 1</f>
        <v>6</v>
      </c>
      <c r="Q4" s="9">
        <f>'2010-Raw'!Q4 + 1</f>
        <v>7</v>
      </c>
      <c r="R4" s="9">
        <f>'2010-Raw'!R4 + 1</f>
        <v>3</v>
      </c>
      <c r="S4" s="9">
        <f>'2010-Raw'!S4 + 1</f>
        <v>2</v>
      </c>
      <c r="T4" s="9">
        <f>'2010-Raw'!T4 + 1</f>
        <v>8</v>
      </c>
      <c r="U4" s="9">
        <f>'2010-Raw'!U4 + 1</f>
        <v>5</v>
      </c>
      <c r="V4" s="9">
        <f>'2010-Raw'!V4 + 1</f>
        <v>4</v>
      </c>
      <c r="W4" s="9">
        <f>'2010-Raw'!W4 + 1</f>
        <v>7</v>
      </c>
      <c r="X4" s="9">
        <f>'2010-Raw'!X4 + 1</f>
        <v>4</v>
      </c>
      <c r="Y4" s="9">
        <f>'2010-Raw'!Y4 + 1</f>
        <v>5</v>
      </c>
      <c r="Z4" s="9">
        <f>'2010-Raw'!Z4 + 1</f>
        <v>4</v>
      </c>
      <c r="AA4" s="9">
        <f>'2010-Raw'!AA4 + 1</f>
        <v>5</v>
      </c>
      <c r="AB4" s="9">
        <f>'2010-Raw'!AB4 + 1</f>
        <v>5</v>
      </c>
      <c r="AC4" s="9">
        <f>'2010-Raw'!AC4 + 1</f>
        <v>3</v>
      </c>
      <c r="AD4" s="9">
        <f>'2010-Raw'!AD4 + 1</f>
        <v>7</v>
      </c>
      <c r="AE4" s="9">
        <f>'2010-Raw'!AE4 + 1</f>
        <v>8</v>
      </c>
      <c r="AF4" s="9">
        <f>'2010-Raw'!AF4 + 1</f>
        <v>4</v>
      </c>
      <c r="AG4" s="9">
        <f>'2010-Raw'!AG4 + 1</f>
        <v>5</v>
      </c>
      <c r="AH4" s="9">
        <f>'2010-Raw'!AH4 + 1</f>
        <v>3</v>
      </c>
      <c r="AI4" s="9">
        <f>'2010-Raw'!AI4 + 1</f>
        <v>4</v>
      </c>
      <c r="AJ4" s="9">
        <f>'2010-Raw'!AJ4 + 1</f>
        <v>3</v>
      </c>
      <c r="AK4" s="9">
        <f>'2010-Raw'!AK4 + 1</f>
        <v>5</v>
      </c>
      <c r="AL4" s="9">
        <f>'2010-Raw'!AL4 + 1</f>
        <v>4</v>
      </c>
      <c r="AM4" s="9">
        <f>'2010-Raw'!AM4 + 1</f>
        <v>5</v>
      </c>
      <c r="AN4" s="9">
        <f>'2010-Raw'!AN4 + 1</f>
        <v>4</v>
      </c>
      <c r="AO4" s="9">
        <f>'2010-Raw'!AO4 + 1</f>
        <v>4</v>
      </c>
      <c r="AP4" s="9">
        <f>'2010-Raw'!AP4 + 1</f>
        <v>5</v>
      </c>
      <c r="AQ4" s="9">
        <f>'2010-Raw'!AQ4 + 1</f>
        <v>5</v>
      </c>
      <c r="AR4" s="9">
        <f>'2010-Raw'!AR4 + 1</f>
        <v>7</v>
      </c>
      <c r="AS4" s="9">
        <f>'2010-Raw'!AS4 + 1</f>
        <v>5</v>
      </c>
      <c r="AT4" s="9">
        <f>'2010-Raw'!AT4 + 1</f>
        <v>8</v>
      </c>
      <c r="AU4" s="9">
        <f>'2010-Raw'!AU4 + 1</f>
        <v>7</v>
      </c>
      <c r="AV4" s="9">
        <f>'2010-Raw'!AV4 + 1</f>
        <v>3</v>
      </c>
      <c r="AW4" s="9">
        <f>'2010-Raw'!AW4 + 1</f>
        <v>5</v>
      </c>
      <c r="AX4" s="9">
        <f>'2010-Raw'!AX4 + 1</f>
        <v>3</v>
      </c>
      <c r="AY4" s="9">
        <f>'2010-Raw'!AY4 + 1</f>
        <v>5</v>
      </c>
      <c r="AZ4" s="9">
        <f>'2010-Raw'!AZ4 + 1</f>
        <v>8</v>
      </c>
      <c r="BA4" s="9">
        <f>'2010-Raw'!BA4 + 1</f>
        <v>5</v>
      </c>
      <c r="BB4" s="9">
        <f>'2010-Raw'!BB4 + 1</f>
        <v>5</v>
      </c>
      <c r="BC4" s="9">
        <f>'2010-Raw'!BC4 + 1</f>
        <v>8</v>
      </c>
      <c r="BD4" s="9">
        <f>'2010-Raw'!BD4 + 1</f>
        <v>5</v>
      </c>
      <c r="BE4" s="9">
        <f>'2010-Raw'!BE4 + 1</f>
        <v>5</v>
      </c>
      <c r="BF4" s="9">
        <f>'2010-Raw'!BF4 + 1</f>
        <v>5</v>
      </c>
      <c r="BG4" s="9">
        <f>'2010-Raw'!BG4 + 1</f>
        <v>8</v>
      </c>
      <c r="BH4" s="9">
        <f>'2010-Raw'!BH4 + 1</f>
        <v>5</v>
      </c>
      <c r="BI4" s="9">
        <f>'2010-Raw'!BI4 + 1</f>
        <v>8</v>
      </c>
      <c r="BJ4" s="9">
        <f>'2010-Raw'!BJ4 + 1</f>
        <v>4</v>
      </c>
      <c r="BK4" s="9">
        <f>'2010-Raw'!BK4 + 1</f>
        <v>5</v>
      </c>
      <c r="BL4" s="9">
        <f>'2010-Raw'!BL4 + 1</f>
        <v>5</v>
      </c>
      <c r="BM4" s="9">
        <f>'2010-Raw'!BM4 + 1</f>
        <v>5</v>
      </c>
      <c r="BN4" s="9">
        <f>'2010-Raw'!BN4 + 1</f>
        <v>6</v>
      </c>
      <c r="BO4" s="9">
        <f>'2010-Raw'!BO4 + 1</f>
        <v>8</v>
      </c>
      <c r="BP4" s="9">
        <f>'2010-Raw'!BP4 + 1</f>
        <v>5</v>
      </c>
      <c r="BQ4" s="9">
        <f>'2010-Raw'!BQ4 + 1</f>
        <v>5</v>
      </c>
      <c r="BR4" s="9">
        <f>'2010-Raw'!BR4 + 1</f>
        <v>7</v>
      </c>
      <c r="BS4" s="9">
        <f>'2010-Raw'!BS4 + 1</f>
        <v>5</v>
      </c>
      <c r="BT4" s="9">
        <f>'2010-Raw'!BT4 + 1</f>
        <v>5</v>
      </c>
      <c r="BU4" s="9">
        <f>'2010-Raw'!BU4 + 1</f>
        <v>3</v>
      </c>
      <c r="BV4" s="9">
        <f>'2010-Raw'!BV4 + 1</f>
        <v>3</v>
      </c>
      <c r="BW4" s="9">
        <f>'2010-Raw'!BW4 + 1</f>
        <v>5</v>
      </c>
      <c r="BX4" s="9">
        <f>'2010-Raw'!BX4 + 1</f>
        <v>5</v>
      </c>
      <c r="BY4" s="9">
        <f>'2010-Raw'!BY4 + 1</f>
        <v>3</v>
      </c>
      <c r="BZ4" s="9">
        <f>'2010-Raw'!BZ4 + 1</f>
        <v>5</v>
      </c>
      <c r="CA4" s="9">
        <f>'2010-Raw'!CA4 + 1</f>
        <v>3</v>
      </c>
      <c r="CB4" s="9">
        <f>'2010-Raw'!CB4 + 1</f>
        <v>8</v>
      </c>
      <c r="CC4" s="9">
        <f>'2010-Raw'!CC4 + 1</f>
        <v>3</v>
      </c>
      <c r="CD4" s="9">
        <f>'2010-Raw'!CD4 + 1</f>
        <v>5</v>
      </c>
      <c r="CE4" s="9">
        <f>'2010-Raw'!CE4 + 1</f>
        <v>4</v>
      </c>
      <c r="CF4" s="9">
        <f>'2010-Raw'!CF4 + 1</f>
        <v>4</v>
      </c>
      <c r="CG4" s="9">
        <f>'2010-Raw'!CG4 + 1</f>
        <v>5</v>
      </c>
      <c r="CH4" s="9">
        <f>'2010-Raw'!CH4 + 1</f>
        <v>3</v>
      </c>
      <c r="CI4" s="9">
        <f>'2010-Raw'!CI4 + 1</f>
        <v>5</v>
      </c>
      <c r="CJ4" s="9">
        <f>'2010-Raw'!CJ4 + 1</f>
        <v>6</v>
      </c>
      <c r="CK4" s="9">
        <f>'2010-Raw'!CK4 + 1</f>
        <v>5</v>
      </c>
      <c r="CL4" s="9">
        <f>'2010-Raw'!CL4 + 1</f>
        <v>5</v>
      </c>
      <c r="CM4" s="9">
        <f>'2010-Raw'!CM4 + 1</f>
        <v>5</v>
      </c>
      <c r="CN4" s="9">
        <f>'2010-Raw'!CN4 + 1</f>
        <v>5</v>
      </c>
      <c r="CO4" s="9">
        <f>'2010-Raw'!CO4 + 1</f>
        <v>8</v>
      </c>
      <c r="CP4" s="9">
        <f>'2010-Raw'!CP4 + 1</f>
        <v>5</v>
      </c>
      <c r="CQ4" s="9">
        <f>'2010-Raw'!CQ4 + 1</f>
        <v>3</v>
      </c>
      <c r="CR4" s="9">
        <f>'2010-Raw'!CR4 + 1</f>
        <v>8</v>
      </c>
      <c r="CS4" s="9">
        <f>'2010-Raw'!CS4 + 1</f>
        <v>4</v>
      </c>
      <c r="CT4" s="9">
        <f>'2010-Raw'!CT4 + 1</f>
        <v>3</v>
      </c>
      <c r="CU4" s="9">
        <f>'2010-Raw'!CU4 + 1</f>
        <v>5</v>
      </c>
      <c r="CV4" s="9">
        <f>'2010-Raw'!CV4 + 1</f>
        <v>5</v>
      </c>
      <c r="CW4" s="9">
        <f>'2010-Raw'!CW4 + 1</f>
        <v>5</v>
      </c>
      <c r="CX4" s="9">
        <f>'2010-Raw'!CX4 + 1</f>
        <v>3</v>
      </c>
      <c r="CY4" s="9">
        <f>'2010-Raw'!CY4 + 1</f>
        <v>5</v>
      </c>
      <c r="CZ4" s="9">
        <f>'2010-Raw'!CZ4 + 1</f>
        <v>5</v>
      </c>
    </row>
    <row r="5" spans="1:104" x14ac:dyDescent="0.2">
      <c r="A5" s="18" t="s">
        <v>252</v>
      </c>
      <c r="C5" s="5">
        <v>10</v>
      </c>
      <c r="D5" s="5">
        <v>7</v>
      </c>
      <c r="E5" s="5">
        <v>4</v>
      </c>
      <c r="F5" s="9">
        <v>4</v>
      </c>
      <c r="G5" s="9">
        <f>'2010-Raw'!G5 + 1</f>
        <v>7</v>
      </c>
      <c r="H5" s="9">
        <f>'2010-Raw'!H5 + 1</f>
        <v>4</v>
      </c>
      <c r="I5" s="9">
        <f>'2010-Raw'!I5 + 1</f>
        <v>7</v>
      </c>
      <c r="J5" s="9">
        <f>'2010-Raw'!J5 + 1</f>
        <v>4</v>
      </c>
      <c r="K5" s="9">
        <f>'2010-Raw'!K5 + 1</f>
        <v>4</v>
      </c>
      <c r="L5" s="9">
        <f>'2010-Raw'!L5 + 1</f>
        <v>5</v>
      </c>
      <c r="M5" s="9">
        <f>'2010-Raw'!M5 + 1</f>
        <v>4</v>
      </c>
      <c r="N5" s="9">
        <f>'2010-Raw'!N5 + 1</f>
        <v>6</v>
      </c>
      <c r="O5" s="9">
        <f>'2010-Raw'!O5 + 1</f>
        <v>4</v>
      </c>
      <c r="P5" s="9">
        <f>'2010-Raw'!P5 + 1</f>
        <v>4</v>
      </c>
      <c r="Q5" s="9">
        <f>'2010-Raw'!Q5 + 1</f>
        <v>7</v>
      </c>
      <c r="R5" s="9">
        <f>'2010-Raw'!R5 + 1</f>
        <v>5</v>
      </c>
      <c r="S5" s="9">
        <f>'2010-Raw'!S5 + 1</f>
        <v>2</v>
      </c>
      <c r="T5" s="9">
        <f>'2010-Raw'!T5 + 1</f>
        <v>4</v>
      </c>
      <c r="U5" s="9">
        <f>'2010-Raw'!U5 + 1</f>
        <v>4</v>
      </c>
      <c r="V5" s="9">
        <f>'2010-Raw'!V5 + 1</f>
        <v>3</v>
      </c>
      <c r="W5" s="9">
        <f>'2010-Raw'!W5 + 1</f>
        <v>4</v>
      </c>
      <c r="X5" s="9">
        <f>'2010-Raw'!X5 + 1</f>
        <v>5</v>
      </c>
      <c r="Y5" s="9">
        <f>'2010-Raw'!Y5 + 1</f>
        <v>3</v>
      </c>
      <c r="Z5" s="9">
        <f>'2010-Raw'!Z5 + 1</f>
        <v>4</v>
      </c>
      <c r="AA5" s="9">
        <f>'2010-Raw'!AA5 + 1</f>
        <v>3</v>
      </c>
      <c r="AB5" s="9">
        <f>'2010-Raw'!AB5 + 1</f>
        <v>5</v>
      </c>
      <c r="AC5" s="9">
        <f>'2010-Raw'!AC5 + 1</f>
        <v>3</v>
      </c>
      <c r="AD5" s="9">
        <f>'2010-Raw'!AD5 + 1</f>
        <v>6</v>
      </c>
      <c r="AE5" s="9">
        <f>'2010-Raw'!AE5 + 1</f>
        <v>3</v>
      </c>
      <c r="AF5" s="9">
        <f>'2010-Raw'!AF5 + 1</f>
        <v>5</v>
      </c>
      <c r="AG5" s="9">
        <f>'2010-Raw'!AG5 + 1</f>
        <v>4</v>
      </c>
      <c r="AH5" s="9">
        <f>'2010-Raw'!AH5 + 1</f>
        <v>5</v>
      </c>
      <c r="AI5" s="9">
        <f>'2010-Raw'!AI5 + 1</f>
        <v>2</v>
      </c>
      <c r="AJ5" s="9">
        <f>'2010-Raw'!AJ5 + 1</f>
        <v>2</v>
      </c>
      <c r="AK5" s="9">
        <f>'2010-Raw'!AK5 + 1</f>
        <v>7</v>
      </c>
      <c r="AL5" s="9">
        <f>'2010-Raw'!AL5 + 1</f>
        <v>5</v>
      </c>
      <c r="AM5" s="9">
        <f>'2010-Raw'!AM5 + 1</f>
        <v>7</v>
      </c>
      <c r="AN5" s="9">
        <f>'2010-Raw'!AN5 + 1</f>
        <v>4</v>
      </c>
      <c r="AO5" s="9">
        <f>'2010-Raw'!AO5 + 1</f>
        <v>5</v>
      </c>
      <c r="AP5" s="9">
        <f>'2010-Raw'!AP5 + 1</f>
        <v>7</v>
      </c>
      <c r="AQ5" s="9">
        <f>'2010-Raw'!AQ5 + 1</f>
        <v>5</v>
      </c>
      <c r="AR5" s="9">
        <f>'2010-Raw'!AR5 + 1</f>
        <v>8</v>
      </c>
      <c r="AS5" s="9">
        <f>'2010-Raw'!AS5 + 1</f>
        <v>7</v>
      </c>
      <c r="AT5" s="9">
        <f>'2010-Raw'!AT5 + 1</f>
        <v>5</v>
      </c>
      <c r="AU5" s="9">
        <f>'2010-Raw'!AU5 + 1</f>
        <v>8</v>
      </c>
      <c r="AV5" s="9">
        <f>'2010-Raw'!AV5 + 1</f>
        <v>5</v>
      </c>
      <c r="AW5" s="9">
        <f>'2010-Raw'!AW5 + 1</f>
        <v>2</v>
      </c>
      <c r="AX5" s="9">
        <f>'2010-Raw'!AX5 + 1</f>
        <v>3</v>
      </c>
      <c r="AY5" s="9">
        <f>'2010-Raw'!AY5 + 1</f>
        <v>4</v>
      </c>
      <c r="AZ5" s="9">
        <f>'2010-Raw'!AZ5 + 1</f>
        <v>7</v>
      </c>
      <c r="BA5" s="9">
        <f>'2010-Raw'!BA5 + 1</f>
        <v>8</v>
      </c>
      <c r="BB5" s="9">
        <f>'2010-Raw'!BB5 + 1</f>
        <v>3</v>
      </c>
      <c r="BC5" s="9">
        <f>'2010-Raw'!BC5 + 1</f>
        <v>7</v>
      </c>
      <c r="BD5" s="9">
        <f>'2010-Raw'!BD5 + 1</f>
        <v>4</v>
      </c>
      <c r="BE5" s="9">
        <f>'2010-Raw'!BE5 + 1</f>
        <v>7</v>
      </c>
      <c r="BF5" s="9">
        <f>'2010-Raw'!BF5 + 1</f>
        <v>5</v>
      </c>
      <c r="BG5" s="9">
        <f>'2010-Raw'!BG5 + 1</f>
        <v>5</v>
      </c>
      <c r="BH5" s="9">
        <f>'2010-Raw'!BH5 + 1</f>
        <v>5</v>
      </c>
      <c r="BI5" s="9">
        <f>'2010-Raw'!BI5 + 1</f>
        <v>7</v>
      </c>
      <c r="BJ5" s="9">
        <f>'2010-Raw'!BJ5 + 1</f>
        <v>5</v>
      </c>
      <c r="BK5" s="9">
        <f>'2010-Raw'!BK5 + 1</f>
        <v>7</v>
      </c>
      <c r="BL5" s="9">
        <f>'2010-Raw'!BL5 + 1</f>
        <v>5</v>
      </c>
      <c r="BM5" s="9">
        <f>'2010-Raw'!BM5 + 1</f>
        <v>7</v>
      </c>
      <c r="BN5" s="9">
        <f>'2010-Raw'!BN5 + 1</f>
        <v>4</v>
      </c>
      <c r="BO5" s="9">
        <f>'2010-Raw'!BO5 + 1</f>
        <v>7</v>
      </c>
      <c r="BP5" s="9">
        <f>'2010-Raw'!BP5 + 1</f>
        <v>5</v>
      </c>
      <c r="BQ5" s="9">
        <f>'2010-Raw'!BQ5 + 1</f>
        <v>3</v>
      </c>
      <c r="BR5" s="9">
        <f>'2010-Raw'!BR5 + 1</f>
        <v>3</v>
      </c>
      <c r="BS5" s="9">
        <f>'2010-Raw'!BS5 + 1</f>
        <v>4</v>
      </c>
      <c r="BT5" s="9">
        <f>'2010-Raw'!BT5 + 1</f>
        <v>5</v>
      </c>
      <c r="BU5" s="9">
        <f>'2010-Raw'!BU5 + 1</f>
        <v>3</v>
      </c>
      <c r="BV5" s="9">
        <f>'2010-Raw'!BV5 + 1</f>
        <v>3</v>
      </c>
      <c r="BW5" s="9">
        <f>'2010-Raw'!BW5 + 1</f>
        <v>8</v>
      </c>
      <c r="BX5" s="9">
        <f>'2010-Raw'!BX5 + 1</f>
        <v>4</v>
      </c>
      <c r="BY5" s="9">
        <f>'2010-Raw'!BY5 + 1</f>
        <v>4</v>
      </c>
      <c r="BZ5" s="9">
        <f>'2010-Raw'!BZ5 + 1</f>
        <v>5</v>
      </c>
      <c r="CA5" s="9">
        <f>'2010-Raw'!CA5 + 1</f>
        <v>5</v>
      </c>
      <c r="CB5" s="9">
        <f>'2010-Raw'!CB5 + 1</f>
        <v>5</v>
      </c>
      <c r="CC5" s="9">
        <f>'2010-Raw'!CC5 + 1</f>
        <v>5</v>
      </c>
      <c r="CD5" s="9">
        <f>'2010-Raw'!CD5 + 1</f>
        <v>7</v>
      </c>
      <c r="CE5" s="9">
        <f>'2010-Raw'!CE5 + 1</f>
        <v>5</v>
      </c>
      <c r="CF5" s="9">
        <f>'2010-Raw'!CF5 + 1</f>
        <v>5</v>
      </c>
      <c r="CG5" s="9">
        <f>'2010-Raw'!CG5 + 1</f>
        <v>8</v>
      </c>
      <c r="CH5" s="9">
        <f>'2010-Raw'!CH5 + 1</f>
        <v>4</v>
      </c>
      <c r="CI5" s="9">
        <f>'2010-Raw'!CI5 + 1</f>
        <v>7</v>
      </c>
      <c r="CJ5" s="9">
        <f>'2010-Raw'!CJ5 + 1</f>
        <v>5</v>
      </c>
      <c r="CK5" s="9">
        <f>'2010-Raw'!CK5 + 1</f>
        <v>4</v>
      </c>
      <c r="CL5" s="9">
        <f>'2010-Raw'!CL5 + 1</f>
        <v>4</v>
      </c>
      <c r="CM5" s="9">
        <f>'2010-Raw'!CM5 + 1</f>
        <v>8</v>
      </c>
      <c r="CN5" s="9">
        <f>'2010-Raw'!CN5 + 1</f>
        <v>2</v>
      </c>
      <c r="CO5" s="9">
        <f>'2010-Raw'!CO5 + 1</f>
        <v>6</v>
      </c>
      <c r="CP5" s="9">
        <f>'2010-Raw'!CP5 + 1</f>
        <v>7</v>
      </c>
      <c r="CQ5" s="9">
        <f>'2010-Raw'!CQ5 + 1</f>
        <v>7</v>
      </c>
      <c r="CR5" s="9">
        <f>'2010-Raw'!CR5 + 1</f>
        <v>3</v>
      </c>
      <c r="CS5" s="9">
        <f>'2010-Raw'!CS5 + 1</f>
        <v>5</v>
      </c>
      <c r="CT5" s="9">
        <f>'2010-Raw'!CT5 + 1</f>
        <v>4</v>
      </c>
      <c r="CU5" s="9">
        <f>'2010-Raw'!CU5 + 1</f>
        <v>7</v>
      </c>
      <c r="CV5" s="9">
        <f>'2010-Raw'!CV5 + 1</f>
        <v>4</v>
      </c>
      <c r="CW5" s="9">
        <f>'2010-Raw'!CW5 + 1</f>
        <v>4</v>
      </c>
      <c r="CX5" s="9">
        <f>'2010-Raw'!CX5 + 1</f>
        <v>3</v>
      </c>
      <c r="CY5" s="9">
        <f>'2010-Raw'!CY5 + 1</f>
        <v>7</v>
      </c>
      <c r="CZ5" s="9">
        <f>'2010-Raw'!CZ5 + 1</f>
        <v>3</v>
      </c>
    </row>
    <row r="6" spans="1:104" x14ac:dyDescent="0.2">
      <c r="A6" s="18" t="s">
        <v>253</v>
      </c>
      <c r="C6" s="5">
        <v>3</v>
      </c>
      <c r="D6" s="5">
        <v>6</v>
      </c>
      <c r="F6" s="9">
        <v>4</v>
      </c>
      <c r="G6" s="9">
        <f>'2010-Raw'!G6 + 1</f>
        <v>5</v>
      </c>
      <c r="H6" s="9">
        <f>'2010-Raw'!H6 + 1</f>
        <v>8</v>
      </c>
      <c r="I6" s="9">
        <f>'2010-Raw'!I6 + 1</f>
        <v>5</v>
      </c>
      <c r="J6" s="9">
        <f>'2010-Raw'!J6 + 1</f>
        <v>4</v>
      </c>
      <c r="K6" s="9">
        <f>'2010-Raw'!K6 + 1</f>
        <v>7</v>
      </c>
      <c r="L6" s="9">
        <f>'2010-Raw'!L6 + 1</f>
        <v>3</v>
      </c>
      <c r="M6" s="9">
        <f>'2010-Raw'!M6 + 1</f>
        <v>5</v>
      </c>
      <c r="N6" s="9">
        <f>'2010-Raw'!N6 + 1</f>
        <v>3</v>
      </c>
      <c r="O6" s="9">
        <f>'2010-Raw'!O6 + 1</f>
        <v>2</v>
      </c>
      <c r="P6" s="9">
        <f>'2010-Raw'!P6 + 1</f>
        <v>5</v>
      </c>
      <c r="Q6" s="9">
        <f>'2010-Raw'!Q6 + 1</f>
        <v>7</v>
      </c>
      <c r="R6" s="9">
        <f>'2010-Raw'!R6 + 1</f>
        <v>4</v>
      </c>
      <c r="S6" s="9">
        <f>'2010-Raw'!S6 + 1</f>
        <v>5</v>
      </c>
      <c r="T6" s="9">
        <f>'2010-Raw'!T6 + 1</f>
        <v>2</v>
      </c>
      <c r="U6" s="9">
        <f>'2010-Raw'!U6 + 1</f>
        <v>5</v>
      </c>
      <c r="V6" s="9">
        <f>'2010-Raw'!V6 + 1</f>
        <v>2</v>
      </c>
      <c r="W6" s="9">
        <f>'2010-Raw'!W6 + 1</f>
        <v>5</v>
      </c>
      <c r="X6" s="9">
        <f>'2010-Raw'!X6 + 1</f>
        <v>5</v>
      </c>
      <c r="Y6" s="9">
        <f>'2010-Raw'!Y6 + 1</f>
        <v>4</v>
      </c>
      <c r="Z6" s="9">
        <f>'2010-Raw'!Z6 + 1</f>
        <v>4</v>
      </c>
      <c r="AA6" s="9">
        <f>'2010-Raw'!AA6 + 1</f>
        <v>4</v>
      </c>
      <c r="AB6" s="9">
        <f>'2010-Raw'!AB6 + 1</f>
        <v>3</v>
      </c>
      <c r="AC6" s="9">
        <f>'2010-Raw'!AC6 + 1</f>
        <v>3</v>
      </c>
      <c r="AD6" s="9">
        <f>'2010-Raw'!AD6 + 1</f>
        <v>8</v>
      </c>
      <c r="AE6" s="9">
        <f>'2010-Raw'!AE6 + 1</f>
        <v>5</v>
      </c>
      <c r="AF6" s="9">
        <f>'2010-Raw'!AF6 + 1</f>
        <v>7</v>
      </c>
      <c r="AG6" s="9">
        <f>'2010-Raw'!AG6 + 1</f>
        <v>5</v>
      </c>
      <c r="AH6" s="9">
        <f>'2010-Raw'!AH6 + 1</f>
        <v>7</v>
      </c>
      <c r="AI6" s="9">
        <f>'2010-Raw'!AI6 + 1</f>
        <v>5</v>
      </c>
      <c r="AJ6" s="9">
        <f>'2010-Raw'!AJ6 + 1</f>
        <v>4</v>
      </c>
      <c r="AK6" s="9">
        <f>'2010-Raw'!AK6 + 1</f>
        <v>6</v>
      </c>
      <c r="AL6" s="9">
        <f>'2010-Raw'!AL6 + 1</f>
        <v>3</v>
      </c>
      <c r="AM6" s="9">
        <f>'2010-Raw'!AM6 + 1</f>
        <v>8</v>
      </c>
      <c r="AN6" s="9">
        <f>'2010-Raw'!AN6 + 1</f>
        <v>5</v>
      </c>
      <c r="AO6" s="9">
        <f>'2010-Raw'!AO6 + 1</f>
        <v>7</v>
      </c>
      <c r="AP6" s="9">
        <f>'2010-Raw'!AP6 + 1</f>
        <v>3</v>
      </c>
      <c r="AQ6" s="9">
        <f>'2010-Raw'!AQ6 + 1</f>
        <v>4</v>
      </c>
      <c r="AR6" s="9">
        <f>'2010-Raw'!AR6 + 1</f>
        <v>7</v>
      </c>
      <c r="AS6" s="9">
        <f>'2010-Raw'!AS6 + 1</f>
        <v>8</v>
      </c>
      <c r="AT6" s="9">
        <f>'2010-Raw'!AT6 + 1</f>
        <v>7</v>
      </c>
      <c r="AU6" s="9">
        <f>'2010-Raw'!AU6 + 1</f>
        <v>5</v>
      </c>
      <c r="AV6" s="9">
        <f>'2010-Raw'!AV6 + 1</f>
        <v>4</v>
      </c>
      <c r="AW6" s="9">
        <f>'2010-Raw'!AW6 + 1</f>
        <v>5</v>
      </c>
      <c r="AX6" s="9">
        <f>'2010-Raw'!AX6 + 1</f>
        <v>4</v>
      </c>
      <c r="AY6" s="9">
        <f>'2010-Raw'!AY6 + 1</f>
        <v>3</v>
      </c>
      <c r="AZ6" s="9">
        <f>'2010-Raw'!AZ6 + 1</f>
        <v>5</v>
      </c>
      <c r="BA6" s="9">
        <f>'2010-Raw'!BA6 + 1</f>
        <v>4</v>
      </c>
      <c r="BB6" s="9">
        <f>'2010-Raw'!BB6 + 1</f>
        <v>4</v>
      </c>
      <c r="BC6" s="9">
        <f>'2010-Raw'!BC6 + 1</f>
        <v>5</v>
      </c>
      <c r="BD6" s="9">
        <f>'2010-Raw'!BD6 + 1</f>
        <v>7</v>
      </c>
      <c r="BE6" s="9">
        <f>'2010-Raw'!BE6 + 1</f>
        <v>3</v>
      </c>
      <c r="BF6" s="9">
        <f>'2010-Raw'!BF6 + 1</f>
        <v>8</v>
      </c>
      <c r="BG6" s="9">
        <f>'2010-Raw'!BG6 + 1</f>
        <v>4</v>
      </c>
      <c r="BH6" s="9">
        <f>'2010-Raw'!BH6 + 1</f>
        <v>2</v>
      </c>
      <c r="BI6" s="9">
        <f>'2010-Raw'!BI6 + 1</f>
        <v>6</v>
      </c>
      <c r="BJ6" s="9">
        <f>'2010-Raw'!BJ6 + 1</f>
        <v>5</v>
      </c>
      <c r="BK6" s="9">
        <f>'2010-Raw'!BK6 + 1</f>
        <v>8</v>
      </c>
      <c r="BL6" s="9">
        <f>'2010-Raw'!BL6 + 1</f>
        <v>7</v>
      </c>
      <c r="BM6" s="9">
        <f>'2010-Raw'!BM6 + 1</f>
        <v>8</v>
      </c>
      <c r="BN6" s="9">
        <f>'2010-Raw'!BN6 + 1</f>
        <v>6</v>
      </c>
      <c r="BO6" s="9">
        <f>'2010-Raw'!BO6 + 1</f>
        <v>8</v>
      </c>
      <c r="BP6" s="9">
        <f>'2010-Raw'!BP6 + 1</f>
        <v>7</v>
      </c>
      <c r="BQ6" s="9">
        <f>'2010-Raw'!BQ6 + 1</f>
        <v>4</v>
      </c>
      <c r="BR6" s="9">
        <f>'2010-Raw'!BR6 + 1</f>
        <v>5</v>
      </c>
      <c r="BS6" s="9">
        <f>'2010-Raw'!BS6 + 1</f>
        <v>5</v>
      </c>
      <c r="BT6" s="9">
        <f>'2010-Raw'!BT6 + 1</f>
        <v>7</v>
      </c>
      <c r="BU6" s="9">
        <f>'2010-Raw'!BU6 + 1</f>
        <v>5</v>
      </c>
      <c r="BV6" s="9">
        <f>'2010-Raw'!BV6 + 1</f>
        <v>5</v>
      </c>
      <c r="BW6" s="9">
        <f>'2010-Raw'!BW6 + 1</f>
        <v>7</v>
      </c>
      <c r="BX6" s="9">
        <f>'2010-Raw'!BX6 + 1</f>
        <v>3</v>
      </c>
      <c r="BY6" s="9">
        <f>'2010-Raw'!BY6 + 1</f>
        <v>4</v>
      </c>
      <c r="BZ6" s="9">
        <f>'2010-Raw'!BZ6 + 1</f>
        <v>4</v>
      </c>
      <c r="CA6" s="9">
        <f>'2010-Raw'!CA6 + 1</f>
        <v>4</v>
      </c>
      <c r="CB6" s="9">
        <f>'2010-Raw'!CB6 + 1</f>
        <v>4</v>
      </c>
      <c r="CC6" s="9">
        <f>'2010-Raw'!CC6 + 1</f>
        <v>4</v>
      </c>
      <c r="CD6" s="9">
        <f>'2010-Raw'!CD6 + 1</f>
        <v>5</v>
      </c>
      <c r="CE6" s="9">
        <f>'2010-Raw'!CE6 + 1</f>
        <v>3</v>
      </c>
      <c r="CF6" s="9">
        <f>'2010-Raw'!CF6 + 1</f>
        <v>4</v>
      </c>
      <c r="CG6" s="9">
        <f>'2010-Raw'!CG6 + 1</f>
        <v>5</v>
      </c>
      <c r="CH6" s="9">
        <f>'2010-Raw'!CH6 + 1</f>
        <v>4</v>
      </c>
      <c r="CI6" s="9">
        <f>'2010-Raw'!CI6 + 1</f>
        <v>5</v>
      </c>
      <c r="CJ6" s="9">
        <f>'2010-Raw'!CJ6 + 1</f>
        <v>4</v>
      </c>
      <c r="CK6" s="9">
        <f>'2010-Raw'!CK6 + 1</f>
        <v>3</v>
      </c>
      <c r="CL6" s="9">
        <f>'2010-Raw'!CL6 + 1</f>
        <v>8</v>
      </c>
      <c r="CM6" s="9">
        <f>'2010-Raw'!CM6 + 1</f>
        <v>2</v>
      </c>
      <c r="CN6" s="9">
        <f>'2010-Raw'!CN6 + 1</f>
        <v>5</v>
      </c>
      <c r="CO6" s="9">
        <f>'2010-Raw'!CO6 + 1</f>
        <v>4</v>
      </c>
      <c r="CP6" s="9">
        <f>'2010-Raw'!CP6 + 1</f>
        <v>8</v>
      </c>
      <c r="CQ6" s="9">
        <f>'2010-Raw'!CQ6 + 1</f>
        <v>4</v>
      </c>
      <c r="CR6" s="9">
        <f>'2010-Raw'!CR6 + 1</f>
        <v>5</v>
      </c>
      <c r="CS6" s="9">
        <f>'2010-Raw'!CS6 + 1</f>
        <v>3</v>
      </c>
      <c r="CT6" s="9">
        <f>'2010-Raw'!CT6 + 1</f>
        <v>5</v>
      </c>
      <c r="CU6" s="9">
        <f>'2010-Raw'!CU6 + 1</f>
        <v>4</v>
      </c>
      <c r="CV6" s="9">
        <f>'2010-Raw'!CV6 + 1</f>
        <v>8</v>
      </c>
      <c r="CW6" s="9">
        <f>'2010-Raw'!CW6 + 1</f>
        <v>5</v>
      </c>
      <c r="CX6" s="9">
        <f>'2010-Raw'!CX6 + 1</f>
        <v>5</v>
      </c>
      <c r="CY6" s="9">
        <f>'2010-Raw'!CY6 + 1</f>
        <v>5</v>
      </c>
      <c r="CZ6" s="9">
        <f>'2010-Raw'!CZ6 + 1</f>
        <v>5</v>
      </c>
    </row>
    <row r="7" spans="1:104" x14ac:dyDescent="0.2">
      <c r="A7" s="18" t="s">
        <v>254</v>
      </c>
      <c r="C7" s="9">
        <v>8</v>
      </c>
      <c r="D7" s="9">
        <v>4</v>
      </c>
      <c r="E7" s="9">
        <v>8</v>
      </c>
      <c r="F7" s="9">
        <v>3</v>
      </c>
      <c r="G7" s="9">
        <f>'2010-Raw'!G7 + 1</f>
        <v>3</v>
      </c>
      <c r="H7" s="9">
        <f>'2010-Raw'!H7 + 1</f>
        <v>5</v>
      </c>
      <c r="I7" s="9">
        <f>'2010-Raw'!I7 + 1</f>
        <v>8</v>
      </c>
      <c r="J7" s="9">
        <f>'2010-Raw'!J7 + 1</f>
        <v>3</v>
      </c>
      <c r="K7" s="9">
        <f>'2010-Raw'!K7 + 1</f>
        <v>3</v>
      </c>
      <c r="L7" s="9">
        <f>'2010-Raw'!L7 + 1</f>
        <v>4</v>
      </c>
      <c r="M7" s="9">
        <f>'2010-Raw'!M7 + 1</f>
        <v>6</v>
      </c>
      <c r="N7" s="9">
        <f>'2010-Raw'!N7 + 1</f>
        <v>4</v>
      </c>
      <c r="O7" s="9">
        <f>'2010-Raw'!O7 + 1</f>
        <v>3</v>
      </c>
      <c r="P7" s="9">
        <f>'2010-Raw'!P7 + 1</f>
        <v>2</v>
      </c>
      <c r="Q7" s="9">
        <f>'2010-Raw'!Q7 + 1</f>
        <v>7</v>
      </c>
      <c r="R7" s="9">
        <f>'2010-Raw'!R7 + 1</f>
        <v>7</v>
      </c>
      <c r="S7" s="9">
        <f>'2010-Raw'!S7 + 1</f>
        <v>3</v>
      </c>
      <c r="T7" s="9">
        <f>'2010-Raw'!T7 + 1</f>
        <v>5</v>
      </c>
      <c r="U7" s="9">
        <f>'2010-Raw'!U7 + 1</f>
        <v>5</v>
      </c>
      <c r="V7" s="9">
        <f>'2010-Raw'!V7 + 1</f>
        <v>2</v>
      </c>
      <c r="W7" s="9">
        <f>'2010-Raw'!W7 + 1</f>
        <v>3</v>
      </c>
      <c r="X7" s="9">
        <f>'2010-Raw'!X7 + 1</f>
        <v>3</v>
      </c>
      <c r="Y7" s="9">
        <f>'2010-Raw'!Y7 + 1</f>
        <v>3</v>
      </c>
      <c r="Z7" s="9">
        <f>'2010-Raw'!Z7 + 1</f>
        <v>4</v>
      </c>
      <c r="AA7" s="9">
        <f>'2010-Raw'!AA7 + 1</f>
        <v>3</v>
      </c>
      <c r="AB7" s="9">
        <f>'2010-Raw'!AB7 + 1</f>
        <v>5</v>
      </c>
      <c r="AC7" s="9">
        <f>'2010-Raw'!AC7 + 1</f>
        <v>4</v>
      </c>
      <c r="AD7" s="9">
        <f>'2010-Raw'!AD7 + 1</f>
        <v>5</v>
      </c>
      <c r="AE7" s="9">
        <f>'2010-Raw'!AE7 + 1</f>
        <v>4</v>
      </c>
      <c r="AF7" s="9">
        <f>'2010-Raw'!AF7 + 1</f>
        <v>8</v>
      </c>
      <c r="AG7" s="9">
        <f>'2010-Raw'!AG7 + 1</f>
        <v>8</v>
      </c>
      <c r="AH7" s="9">
        <f>'2010-Raw'!AH7 + 1</f>
        <v>3</v>
      </c>
      <c r="AI7" s="9">
        <f>'2010-Raw'!AI7 + 1</f>
        <v>6</v>
      </c>
      <c r="AJ7" s="9">
        <f>'2010-Raw'!AJ7 + 1</f>
        <v>5</v>
      </c>
      <c r="AK7" s="9">
        <f>'2010-Raw'!AK7 + 1</f>
        <v>8</v>
      </c>
      <c r="AL7" s="9">
        <f>'2010-Raw'!AL7 + 1</f>
        <v>3</v>
      </c>
      <c r="AM7" s="9">
        <f>'2010-Raw'!AM7 + 1</f>
        <v>7</v>
      </c>
      <c r="AN7" s="9">
        <f>'2010-Raw'!AN7 + 1</f>
        <v>7</v>
      </c>
      <c r="AO7" s="9">
        <f>'2010-Raw'!AO7 + 1</f>
        <v>3</v>
      </c>
      <c r="AP7" s="9">
        <f>'2010-Raw'!AP7 + 1</f>
        <v>5</v>
      </c>
      <c r="AQ7" s="9">
        <f>'2010-Raw'!AQ7 + 1</f>
        <v>4</v>
      </c>
      <c r="AR7" s="9">
        <f>'2010-Raw'!AR7 + 1</f>
        <v>7</v>
      </c>
      <c r="AS7" s="9">
        <f>'2010-Raw'!AS7 + 1</f>
        <v>7</v>
      </c>
      <c r="AT7" s="9">
        <f>'2010-Raw'!AT7 + 1</f>
        <v>4</v>
      </c>
      <c r="AU7" s="9">
        <f>'2010-Raw'!AU7 + 1</f>
        <v>4</v>
      </c>
      <c r="AV7" s="9">
        <f>'2010-Raw'!AV7 + 1</f>
        <v>4</v>
      </c>
      <c r="AW7" s="9">
        <f>'2010-Raw'!AW7 + 1</f>
        <v>4</v>
      </c>
      <c r="AX7" s="9">
        <f>'2010-Raw'!AX7 + 1</f>
        <v>4</v>
      </c>
      <c r="AY7" s="9">
        <f>'2010-Raw'!AY7 + 1</f>
        <v>7</v>
      </c>
      <c r="AZ7" s="9">
        <f>'2010-Raw'!AZ7 + 1</f>
        <v>4</v>
      </c>
      <c r="BA7" s="9">
        <f>'2010-Raw'!BA7 + 1</f>
        <v>4</v>
      </c>
      <c r="BB7" s="9">
        <f>'2010-Raw'!BB7 + 1</f>
        <v>4</v>
      </c>
      <c r="BC7" s="9">
        <f>'2010-Raw'!BC7 + 1</f>
        <v>7</v>
      </c>
      <c r="BD7" s="9">
        <f>'2010-Raw'!BD7 + 1</f>
        <v>8</v>
      </c>
      <c r="BE7" s="9">
        <f>'2010-Raw'!BE7 + 1</f>
        <v>3</v>
      </c>
      <c r="BF7" s="9">
        <f>'2010-Raw'!BF7 + 1</f>
        <v>7</v>
      </c>
      <c r="BG7" s="9">
        <f>'2010-Raw'!BG7 + 1</f>
        <v>5</v>
      </c>
      <c r="BH7" s="9">
        <f>'2010-Raw'!BH7 + 1</f>
        <v>3</v>
      </c>
      <c r="BI7" s="9">
        <f>'2010-Raw'!BI7 + 1</f>
        <v>6</v>
      </c>
      <c r="BJ7" s="9">
        <f>'2010-Raw'!BJ7 + 1</f>
        <v>7</v>
      </c>
      <c r="BK7" s="9">
        <f>'2010-Raw'!BK7 + 1</f>
        <v>5</v>
      </c>
      <c r="BL7" s="9">
        <f>'2010-Raw'!BL7 + 1</f>
        <v>8</v>
      </c>
      <c r="BM7" s="9">
        <f>'2010-Raw'!BM7 + 1</f>
        <v>6</v>
      </c>
      <c r="BN7" s="9">
        <f>'2010-Raw'!BN7 + 1</f>
        <v>4</v>
      </c>
      <c r="BO7" s="9">
        <f>'2010-Raw'!BO7 + 1</f>
        <v>6</v>
      </c>
      <c r="BP7" s="9">
        <f>'2010-Raw'!BP7 + 1</f>
        <v>6</v>
      </c>
      <c r="BQ7" s="9">
        <f>'2010-Raw'!BQ7 + 1</f>
        <v>3</v>
      </c>
      <c r="BR7" s="9">
        <f>'2010-Raw'!BR7 + 1</f>
        <v>4</v>
      </c>
      <c r="BS7" s="9">
        <f>'2010-Raw'!BS7 + 1</f>
        <v>4</v>
      </c>
      <c r="BT7" s="9">
        <f>'2010-Raw'!BT7 + 1</f>
        <v>3</v>
      </c>
      <c r="BU7" s="9">
        <f>'2010-Raw'!BU7 + 1</f>
        <v>4</v>
      </c>
      <c r="BV7" s="9">
        <f>'2010-Raw'!BV7 + 1</f>
        <v>4</v>
      </c>
      <c r="BW7" s="9">
        <f>'2010-Raw'!BW7 + 1</f>
        <v>8</v>
      </c>
      <c r="BX7" s="9">
        <f>'2010-Raw'!BX7 + 1</f>
        <v>5</v>
      </c>
      <c r="BY7" s="9">
        <f>'2010-Raw'!BY7 + 1</f>
        <v>3</v>
      </c>
      <c r="BZ7" s="9">
        <f>'2010-Raw'!BZ7 + 1</f>
        <v>3</v>
      </c>
      <c r="CA7" s="9">
        <f>'2010-Raw'!CA7 + 1</f>
        <v>3</v>
      </c>
      <c r="CB7" s="9">
        <f>'2010-Raw'!CB7 + 1</f>
        <v>3</v>
      </c>
      <c r="CC7" s="9">
        <f>'2010-Raw'!CC7 + 1</f>
        <v>4</v>
      </c>
      <c r="CD7" s="9">
        <f>'2010-Raw'!CD7 + 1</f>
        <v>4</v>
      </c>
      <c r="CE7" s="9">
        <f>'2010-Raw'!CE7 + 1</f>
        <v>3</v>
      </c>
      <c r="CF7" s="9">
        <f>'2010-Raw'!CF7 + 1</f>
        <v>4</v>
      </c>
      <c r="CG7" s="9">
        <f>'2010-Raw'!CG7 + 1</f>
        <v>5</v>
      </c>
      <c r="CH7" s="9">
        <f>'2010-Raw'!CH7 + 1</f>
        <v>4</v>
      </c>
      <c r="CI7" s="9">
        <f>'2010-Raw'!CI7 + 1</f>
        <v>4</v>
      </c>
      <c r="CJ7" s="9">
        <f>'2010-Raw'!CJ7 + 1</f>
        <v>6</v>
      </c>
      <c r="CK7" s="9">
        <f>'2010-Raw'!CK7 + 1</f>
        <v>5</v>
      </c>
      <c r="CL7" s="9">
        <f>'2010-Raw'!CL7 + 1</f>
        <v>7</v>
      </c>
      <c r="CM7" s="9">
        <f>'2010-Raw'!CM7 + 1</f>
        <v>3</v>
      </c>
      <c r="CN7" s="9">
        <f>'2010-Raw'!CN7 + 1</f>
        <v>8</v>
      </c>
      <c r="CO7" s="9">
        <f>'2010-Raw'!CO7 + 1</f>
        <v>4</v>
      </c>
      <c r="CP7" s="9">
        <f>'2010-Raw'!CP7 + 1</f>
        <v>6</v>
      </c>
      <c r="CQ7" s="9">
        <f>'2010-Raw'!CQ7 + 1</f>
        <v>3</v>
      </c>
      <c r="CR7" s="9">
        <f>'2010-Raw'!CR7 + 1</f>
        <v>4</v>
      </c>
      <c r="CS7" s="9">
        <f>'2010-Raw'!CS7 + 1</f>
        <v>5</v>
      </c>
      <c r="CT7" s="9">
        <f>'2010-Raw'!CT7 + 1</f>
        <v>3</v>
      </c>
      <c r="CU7" s="9">
        <f>'2010-Raw'!CU7 + 1</f>
        <v>3</v>
      </c>
      <c r="CV7" s="9">
        <f>'2010-Raw'!CV7 + 1</f>
        <v>7</v>
      </c>
      <c r="CW7" s="9">
        <f>'2010-Raw'!CW7 + 1</f>
        <v>5</v>
      </c>
      <c r="CX7" s="9">
        <f>'2010-Raw'!CX7 + 1</f>
        <v>4</v>
      </c>
      <c r="CY7" s="9">
        <f>'2010-Raw'!CY7 + 1</f>
        <v>4</v>
      </c>
      <c r="CZ7" s="9">
        <f>'2010-Raw'!CZ7 + 1</f>
        <v>4</v>
      </c>
    </row>
    <row r="8" spans="1:104" x14ac:dyDescent="0.2">
      <c r="A8" s="18" t="s">
        <v>244</v>
      </c>
      <c r="C8" s="9">
        <v>6</v>
      </c>
      <c r="D8" s="9">
        <v>7</v>
      </c>
      <c r="E8" s="9">
        <v>8</v>
      </c>
      <c r="F8" s="9">
        <v>3</v>
      </c>
      <c r="G8" s="9">
        <f>G7 + 1</f>
        <v>4</v>
      </c>
      <c r="H8" s="9">
        <f t="shared" ref="H8:BS9" si="0">H7 + 1</f>
        <v>6</v>
      </c>
      <c r="I8" s="9">
        <f t="shared" si="0"/>
        <v>9</v>
      </c>
      <c r="J8" s="9">
        <f t="shared" si="0"/>
        <v>4</v>
      </c>
      <c r="K8" s="9">
        <f t="shared" si="0"/>
        <v>4</v>
      </c>
      <c r="L8" s="9">
        <f t="shared" si="0"/>
        <v>5</v>
      </c>
      <c r="M8" s="9">
        <f t="shared" si="0"/>
        <v>7</v>
      </c>
      <c r="N8" s="9">
        <f t="shared" si="0"/>
        <v>5</v>
      </c>
      <c r="O8" s="9">
        <f t="shared" si="0"/>
        <v>4</v>
      </c>
      <c r="P8" s="9">
        <f t="shared" si="0"/>
        <v>3</v>
      </c>
      <c r="Q8" s="9">
        <f t="shared" si="0"/>
        <v>8</v>
      </c>
      <c r="R8" s="9">
        <f t="shared" si="0"/>
        <v>8</v>
      </c>
      <c r="S8" s="9">
        <f t="shared" si="0"/>
        <v>4</v>
      </c>
      <c r="T8" s="9">
        <f t="shared" si="0"/>
        <v>6</v>
      </c>
      <c r="U8" s="9">
        <f t="shared" si="0"/>
        <v>6</v>
      </c>
      <c r="V8" s="9">
        <f t="shared" si="0"/>
        <v>3</v>
      </c>
      <c r="W8" s="9">
        <f t="shared" si="0"/>
        <v>4</v>
      </c>
      <c r="X8" s="9">
        <f t="shared" si="0"/>
        <v>4</v>
      </c>
      <c r="Y8" s="9">
        <f t="shared" si="0"/>
        <v>4</v>
      </c>
      <c r="Z8" s="9">
        <f t="shared" si="0"/>
        <v>5</v>
      </c>
      <c r="AA8" s="9">
        <f t="shared" si="0"/>
        <v>4</v>
      </c>
      <c r="AB8" s="9">
        <f t="shared" si="0"/>
        <v>6</v>
      </c>
      <c r="AC8" s="9">
        <f t="shared" si="0"/>
        <v>5</v>
      </c>
      <c r="AD8" s="9">
        <f t="shared" si="0"/>
        <v>6</v>
      </c>
      <c r="AE8" s="9">
        <f t="shared" si="0"/>
        <v>5</v>
      </c>
      <c r="AF8" s="9">
        <f t="shared" si="0"/>
        <v>9</v>
      </c>
      <c r="AG8" s="9">
        <f t="shared" si="0"/>
        <v>9</v>
      </c>
      <c r="AH8" s="9">
        <f t="shared" si="0"/>
        <v>4</v>
      </c>
      <c r="AI8" s="9">
        <f t="shared" si="0"/>
        <v>7</v>
      </c>
      <c r="AJ8" s="9">
        <f t="shared" si="0"/>
        <v>6</v>
      </c>
      <c r="AK8" s="9">
        <f t="shared" si="0"/>
        <v>9</v>
      </c>
      <c r="AL8" s="9">
        <f t="shared" si="0"/>
        <v>4</v>
      </c>
      <c r="AM8" s="9">
        <f t="shared" si="0"/>
        <v>8</v>
      </c>
      <c r="AN8" s="9">
        <f t="shared" si="0"/>
        <v>8</v>
      </c>
      <c r="AO8" s="9">
        <f t="shared" si="0"/>
        <v>4</v>
      </c>
      <c r="AP8" s="9">
        <f t="shared" si="0"/>
        <v>6</v>
      </c>
      <c r="AQ8" s="9">
        <f t="shared" si="0"/>
        <v>5</v>
      </c>
      <c r="AR8" s="9">
        <f t="shared" si="0"/>
        <v>8</v>
      </c>
      <c r="AS8" s="9">
        <f t="shared" si="0"/>
        <v>8</v>
      </c>
      <c r="AT8" s="9">
        <f t="shared" si="0"/>
        <v>5</v>
      </c>
      <c r="AU8" s="9">
        <f t="shared" si="0"/>
        <v>5</v>
      </c>
      <c r="AV8" s="9">
        <f t="shared" si="0"/>
        <v>5</v>
      </c>
      <c r="AW8" s="9">
        <f t="shared" si="0"/>
        <v>5</v>
      </c>
      <c r="AX8" s="9">
        <f t="shared" si="0"/>
        <v>5</v>
      </c>
      <c r="AY8" s="9">
        <f t="shared" si="0"/>
        <v>8</v>
      </c>
      <c r="AZ8" s="9">
        <f t="shared" si="0"/>
        <v>5</v>
      </c>
      <c r="BA8" s="9">
        <f t="shared" si="0"/>
        <v>5</v>
      </c>
      <c r="BB8" s="9">
        <f t="shared" si="0"/>
        <v>5</v>
      </c>
      <c r="BC8" s="9">
        <f t="shared" si="0"/>
        <v>8</v>
      </c>
      <c r="BD8" s="9">
        <f t="shared" si="0"/>
        <v>9</v>
      </c>
      <c r="BE8" s="9">
        <f t="shared" si="0"/>
        <v>4</v>
      </c>
      <c r="BF8" s="9">
        <f t="shared" si="0"/>
        <v>8</v>
      </c>
      <c r="BG8" s="9">
        <f t="shared" si="0"/>
        <v>6</v>
      </c>
      <c r="BH8" s="9">
        <f t="shared" si="0"/>
        <v>4</v>
      </c>
      <c r="BI8" s="9">
        <f t="shared" si="0"/>
        <v>7</v>
      </c>
      <c r="BJ8" s="9">
        <f t="shared" si="0"/>
        <v>8</v>
      </c>
      <c r="BK8" s="9">
        <f t="shared" si="0"/>
        <v>6</v>
      </c>
      <c r="BL8" s="9">
        <f t="shared" si="0"/>
        <v>9</v>
      </c>
      <c r="BM8" s="9">
        <f t="shared" si="0"/>
        <v>7</v>
      </c>
      <c r="BN8" s="9">
        <f t="shared" si="0"/>
        <v>5</v>
      </c>
      <c r="BO8" s="9">
        <f t="shared" si="0"/>
        <v>7</v>
      </c>
      <c r="BP8" s="9">
        <f t="shared" si="0"/>
        <v>7</v>
      </c>
      <c r="BQ8" s="9">
        <f t="shared" si="0"/>
        <v>4</v>
      </c>
      <c r="BR8" s="9">
        <f t="shared" si="0"/>
        <v>5</v>
      </c>
      <c r="BS8" s="9">
        <f t="shared" si="0"/>
        <v>5</v>
      </c>
      <c r="BT8" s="9">
        <f t="shared" ref="BT8:CZ9" si="1">BT7 + 1</f>
        <v>4</v>
      </c>
      <c r="BU8" s="9">
        <f t="shared" si="1"/>
        <v>5</v>
      </c>
      <c r="BV8" s="9">
        <f t="shared" si="1"/>
        <v>5</v>
      </c>
      <c r="BW8" s="9">
        <f t="shared" si="1"/>
        <v>9</v>
      </c>
      <c r="BX8" s="9">
        <f t="shared" si="1"/>
        <v>6</v>
      </c>
      <c r="BY8" s="9">
        <f t="shared" si="1"/>
        <v>4</v>
      </c>
      <c r="BZ8" s="9">
        <f t="shared" si="1"/>
        <v>4</v>
      </c>
      <c r="CA8" s="9">
        <f t="shared" si="1"/>
        <v>4</v>
      </c>
      <c r="CB8" s="9">
        <f t="shared" si="1"/>
        <v>4</v>
      </c>
      <c r="CC8" s="9">
        <f t="shared" si="1"/>
        <v>5</v>
      </c>
      <c r="CD8" s="9">
        <f t="shared" si="1"/>
        <v>5</v>
      </c>
      <c r="CE8" s="9">
        <f t="shared" si="1"/>
        <v>4</v>
      </c>
      <c r="CF8" s="9">
        <f t="shared" si="1"/>
        <v>5</v>
      </c>
      <c r="CG8" s="9">
        <f t="shared" si="1"/>
        <v>6</v>
      </c>
      <c r="CH8" s="9">
        <f t="shared" si="1"/>
        <v>5</v>
      </c>
      <c r="CI8" s="9">
        <f t="shared" si="1"/>
        <v>5</v>
      </c>
      <c r="CJ8" s="9">
        <f t="shared" si="1"/>
        <v>7</v>
      </c>
      <c r="CK8" s="9">
        <f t="shared" si="1"/>
        <v>6</v>
      </c>
      <c r="CL8" s="9">
        <f t="shared" si="1"/>
        <v>8</v>
      </c>
      <c r="CM8" s="9">
        <f t="shared" si="1"/>
        <v>4</v>
      </c>
      <c r="CN8" s="9">
        <f t="shared" si="1"/>
        <v>9</v>
      </c>
      <c r="CO8" s="9">
        <f t="shared" si="1"/>
        <v>5</v>
      </c>
      <c r="CP8" s="9">
        <f t="shared" si="1"/>
        <v>7</v>
      </c>
      <c r="CQ8" s="9">
        <f t="shared" si="1"/>
        <v>4</v>
      </c>
      <c r="CR8" s="9">
        <f t="shared" si="1"/>
        <v>5</v>
      </c>
      <c r="CS8" s="9">
        <f t="shared" si="1"/>
        <v>6</v>
      </c>
      <c r="CT8" s="9">
        <f t="shared" si="1"/>
        <v>4</v>
      </c>
      <c r="CU8" s="9">
        <f t="shared" si="1"/>
        <v>4</v>
      </c>
      <c r="CV8" s="9">
        <f t="shared" si="1"/>
        <v>8</v>
      </c>
      <c r="CW8" s="9">
        <f t="shared" si="1"/>
        <v>6</v>
      </c>
      <c r="CX8" s="9">
        <f t="shared" si="1"/>
        <v>5</v>
      </c>
      <c r="CY8" s="9">
        <f t="shared" si="1"/>
        <v>5</v>
      </c>
      <c r="CZ8" s="9">
        <f t="shared" si="1"/>
        <v>5</v>
      </c>
    </row>
    <row r="9" spans="1:104" x14ac:dyDescent="0.2">
      <c r="A9" s="18" t="s">
        <v>255</v>
      </c>
      <c r="C9" s="9">
        <v>7</v>
      </c>
      <c r="D9" s="9">
        <v>3</v>
      </c>
      <c r="E9" s="9">
        <v>4</v>
      </c>
      <c r="F9" s="9">
        <v>2</v>
      </c>
      <c r="G9" s="5">
        <f>G8 + 1</f>
        <v>5</v>
      </c>
      <c r="H9" s="5">
        <f t="shared" si="0"/>
        <v>7</v>
      </c>
      <c r="I9" s="5">
        <f t="shared" si="0"/>
        <v>10</v>
      </c>
      <c r="J9" s="5">
        <f t="shared" si="0"/>
        <v>5</v>
      </c>
      <c r="K9" s="5">
        <f t="shared" si="0"/>
        <v>5</v>
      </c>
      <c r="L9" s="5">
        <f t="shared" si="0"/>
        <v>6</v>
      </c>
      <c r="M9" s="5">
        <f t="shared" si="0"/>
        <v>8</v>
      </c>
      <c r="N9" s="5">
        <f t="shared" si="0"/>
        <v>6</v>
      </c>
      <c r="O9" s="5">
        <f t="shared" si="0"/>
        <v>5</v>
      </c>
      <c r="P9" s="5">
        <f t="shared" si="0"/>
        <v>4</v>
      </c>
      <c r="Q9" s="5">
        <f t="shared" si="0"/>
        <v>9</v>
      </c>
      <c r="R9" s="5">
        <f t="shared" si="0"/>
        <v>9</v>
      </c>
      <c r="S9" s="5">
        <f t="shared" si="0"/>
        <v>5</v>
      </c>
      <c r="T9" s="5">
        <f t="shared" si="0"/>
        <v>7</v>
      </c>
      <c r="U9" s="5">
        <f t="shared" si="0"/>
        <v>7</v>
      </c>
      <c r="V9" s="5">
        <f t="shared" si="0"/>
        <v>4</v>
      </c>
      <c r="W9" s="5">
        <f t="shared" si="0"/>
        <v>5</v>
      </c>
      <c r="X9" s="5">
        <f t="shared" si="0"/>
        <v>5</v>
      </c>
      <c r="Y9" s="5">
        <f t="shared" si="0"/>
        <v>5</v>
      </c>
      <c r="Z9" s="5">
        <f t="shared" si="0"/>
        <v>6</v>
      </c>
      <c r="AA9" s="5">
        <f t="shared" si="0"/>
        <v>5</v>
      </c>
      <c r="AB9" s="5">
        <f t="shared" si="0"/>
        <v>7</v>
      </c>
      <c r="AC9" s="5">
        <f t="shared" si="0"/>
        <v>6</v>
      </c>
      <c r="AD9" s="5">
        <f t="shared" si="0"/>
        <v>7</v>
      </c>
      <c r="AE9" s="5">
        <f t="shared" si="0"/>
        <v>6</v>
      </c>
      <c r="AF9" s="5">
        <f t="shared" si="0"/>
        <v>10</v>
      </c>
      <c r="AG9" s="5">
        <f t="shared" si="0"/>
        <v>10</v>
      </c>
      <c r="AH9" s="5">
        <f t="shared" si="0"/>
        <v>5</v>
      </c>
      <c r="AI9" s="5">
        <f t="shared" si="0"/>
        <v>8</v>
      </c>
      <c r="AJ9" s="5">
        <f t="shared" si="0"/>
        <v>7</v>
      </c>
      <c r="AK9" s="5">
        <f t="shared" si="0"/>
        <v>10</v>
      </c>
      <c r="AL9" s="5">
        <f t="shared" si="0"/>
        <v>5</v>
      </c>
      <c r="AM9" s="5">
        <f t="shared" si="0"/>
        <v>9</v>
      </c>
      <c r="AN9" s="5">
        <f t="shared" si="0"/>
        <v>9</v>
      </c>
      <c r="AO9" s="5">
        <f t="shared" si="0"/>
        <v>5</v>
      </c>
      <c r="AP9" s="5">
        <f t="shared" si="0"/>
        <v>7</v>
      </c>
      <c r="AQ9" s="5">
        <f t="shared" si="0"/>
        <v>6</v>
      </c>
      <c r="AR9" s="5">
        <f t="shared" si="0"/>
        <v>9</v>
      </c>
      <c r="AS9" s="5">
        <f t="shared" si="0"/>
        <v>9</v>
      </c>
      <c r="AT9" s="5">
        <f t="shared" si="0"/>
        <v>6</v>
      </c>
      <c r="AU9" s="5">
        <f t="shared" si="0"/>
        <v>6</v>
      </c>
      <c r="AV9" s="5">
        <f t="shared" si="0"/>
        <v>6</v>
      </c>
      <c r="AW9" s="5">
        <f t="shared" si="0"/>
        <v>6</v>
      </c>
      <c r="AX9" s="5">
        <f t="shared" si="0"/>
        <v>6</v>
      </c>
      <c r="AY9" s="5">
        <f t="shared" si="0"/>
        <v>9</v>
      </c>
      <c r="AZ9" s="5">
        <f t="shared" si="0"/>
        <v>6</v>
      </c>
      <c r="BA9" s="5">
        <f t="shared" si="0"/>
        <v>6</v>
      </c>
      <c r="BB9" s="5">
        <f t="shared" si="0"/>
        <v>6</v>
      </c>
      <c r="BC9" s="5">
        <f t="shared" si="0"/>
        <v>9</v>
      </c>
      <c r="BD9" s="5">
        <f t="shared" si="0"/>
        <v>10</v>
      </c>
      <c r="BE9" s="5">
        <f t="shared" si="0"/>
        <v>5</v>
      </c>
      <c r="BF9" s="5">
        <f t="shared" si="0"/>
        <v>9</v>
      </c>
      <c r="BG9" s="5">
        <f t="shared" si="0"/>
        <v>7</v>
      </c>
      <c r="BH9" s="5">
        <f t="shared" si="0"/>
        <v>5</v>
      </c>
      <c r="BI9" s="5">
        <f t="shared" si="0"/>
        <v>8</v>
      </c>
      <c r="BJ9" s="5">
        <f t="shared" si="0"/>
        <v>9</v>
      </c>
      <c r="BK9" s="5">
        <f t="shared" si="0"/>
        <v>7</v>
      </c>
      <c r="BL9" s="5">
        <f t="shared" si="0"/>
        <v>10</v>
      </c>
      <c r="BM9" s="5">
        <f t="shared" si="0"/>
        <v>8</v>
      </c>
      <c r="BN9" s="5">
        <f t="shared" si="0"/>
        <v>6</v>
      </c>
      <c r="BO9" s="5">
        <f t="shared" si="0"/>
        <v>8</v>
      </c>
      <c r="BP9" s="5">
        <f t="shared" si="0"/>
        <v>8</v>
      </c>
      <c r="BQ9" s="5">
        <f t="shared" si="0"/>
        <v>5</v>
      </c>
      <c r="BR9" s="5">
        <f t="shared" si="0"/>
        <v>6</v>
      </c>
      <c r="BS9" s="5">
        <f t="shared" si="0"/>
        <v>6</v>
      </c>
      <c r="BT9" s="5">
        <f t="shared" si="1"/>
        <v>5</v>
      </c>
      <c r="BU9" s="5">
        <f t="shared" si="1"/>
        <v>6</v>
      </c>
      <c r="BV9" s="5">
        <f t="shared" si="1"/>
        <v>6</v>
      </c>
      <c r="BW9" s="5">
        <f t="shared" si="1"/>
        <v>10</v>
      </c>
      <c r="BX9" s="5">
        <f t="shared" si="1"/>
        <v>7</v>
      </c>
      <c r="BY9" s="5">
        <f t="shared" si="1"/>
        <v>5</v>
      </c>
      <c r="BZ9" s="5">
        <f t="shared" si="1"/>
        <v>5</v>
      </c>
      <c r="CA9" s="5">
        <f t="shared" si="1"/>
        <v>5</v>
      </c>
      <c r="CB9" s="5">
        <f t="shared" si="1"/>
        <v>5</v>
      </c>
      <c r="CC9" s="5">
        <f t="shared" si="1"/>
        <v>6</v>
      </c>
      <c r="CD9" s="5">
        <f t="shared" si="1"/>
        <v>6</v>
      </c>
      <c r="CE9" s="5">
        <f t="shared" si="1"/>
        <v>5</v>
      </c>
      <c r="CF9" s="5">
        <f t="shared" si="1"/>
        <v>6</v>
      </c>
      <c r="CG9" s="5">
        <f t="shared" si="1"/>
        <v>7</v>
      </c>
      <c r="CH9" s="5">
        <f t="shared" si="1"/>
        <v>6</v>
      </c>
      <c r="CI9" s="5">
        <f t="shared" si="1"/>
        <v>6</v>
      </c>
      <c r="CJ9" s="5">
        <f t="shared" si="1"/>
        <v>8</v>
      </c>
      <c r="CK9" s="5">
        <f t="shared" si="1"/>
        <v>7</v>
      </c>
      <c r="CL9" s="5">
        <f t="shared" si="1"/>
        <v>9</v>
      </c>
      <c r="CM9" s="5">
        <f t="shared" si="1"/>
        <v>5</v>
      </c>
      <c r="CN9" s="5">
        <f t="shared" si="1"/>
        <v>10</v>
      </c>
      <c r="CO9" s="5">
        <f t="shared" si="1"/>
        <v>6</v>
      </c>
      <c r="CP9" s="5">
        <f t="shared" si="1"/>
        <v>8</v>
      </c>
      <c r="CQ9" s="5">
        <f t="shared" si="1"/>
        <v>5</v>
      </c>
      <c r="CR9" s="5">
        <f t="shared" si="1"/>
        <v>6</v>
      </c>
      <c r="CS9" s="5">
        <f t="shared" si="1"/>
        <v>7</v>
      </c>
      <c r="CT9" s="5">
        <f t="shared" si="1"/>
        <v>5</v>
      </c>
      <c r="CU9" s="5">
        <f t="shared" si="1"/>
        <v>5</v>
      </c>
      <c r="CV9" s="5">
        <f t="shared" si="1"/>
        <v>9</v>
      </c>
      <c r="CW9" s="5">
        <f t="shared" si="1"/>
        <v>7</v>
      </c>
      <c r="CX9" s="5">
        <f t="shared" si="1"/>
        <v>6</v>
      </c>
      <c r="CY9" s="5">
        <f t="shared" si="1"/>
        <v>6</v>
      </c>
      <c r="CZ9" s="5">
        <f t="shared" si="1"/>
        <v>6</v>
      </c>
    </row>
  </sheetData>
  <dataValidations count="4">
    <dataValidation type="list" allowBlank="1" showInputMessage="1" showErrorMessage="1" sqref="C3:F3 A20:A1048576 A10:A12">
      <formula1>countries</formula1>
    </dataValidation>
    <dataValidation type="list" allowBlank="1" showInputMessage="1" showErrorMessage="1" sqref="A4:A9">
      <formula1>indicators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A3" sqref="A3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6" ht="15.75" x14ac:dyDescent="0.25">
      <c r="A1" s="6" t="s">
        <v>250</v>
      </c>
      <c r="B1" s="8">
        <v>2009</v>
      </c>
    </row>
    <row r="2" spans="1:6" ht="15.75" x14ac:dyDescent="0.25">
      <c r="A2" s="6" t="s">
        <v>246</v>
      </c>
      <c r="B2" s="7" t="s">
        <v>279</v>
      </c>
    </row>
    <row r="3" spans="1:6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</row>
    <row r="4" spans="1:6" x14ac:dyDescent="0.2">
      <c r="A4" s="18" t="s">
        <v>251</v>
      </c>
      <c r="C4" s="17">
        <v>2</v>
      </c>
      <c r="D4" s="5">
        <v>1</v>
      </c>
      <c r="E4" s="5">
        <v>3</v>
      </c>
      <c r="F4" s="9">
        <v>1</v>
      </c>
    </row>
    <row r="5" spans="1:6" x14ac:dyDescent="0.2">
      <c r="A5" s="18" t="s">
        <v>252</v>
      </c>
      <c r="C5" s="5">
        <v>6</v>
      </c>
      <c r="D5" s="5">
        <v>5</v>
      </c>
      <c r="E5" s="5">
        <v>4</v>
      </c>
      <c r="F5" s="9">
        <v>2</v>
      </c>
    </row>
    <row r="6" spans="1:6" x14ac:dyDescent="0.2">
      <c r="A6" s="18" t="s">
        <v>253</v>
      </c>
      <c r="C6" s="5">
        <v>4</v>
      </c>
      <c r="D6" s="5">
        <v>4</v>
      </c>
      <c r="E6" s="5">
        <v>6</v>
      </c>
      <c r="F6" s="9">
        <v>2</v>
      </c>
    </row>
    <row r="7" spans="1:6" x14ac:dyDescent="0.2">
      <c r="A7" s="18" t="s">
        <v>254</v>
      </c>
      <c r="C7" s="9">
        <v>4</v>
      </c>
      <c r="D7" s="9">
        <v>2</v>
      </c>
      <c r="E7" s="9">
        <v>4</v>
      </c>
      <c r="F7" s="9">
        <v>1</v>
      </c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A3" sqref="A3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6" ht="15.75" x14ac:dyDescent="0.25">
      <c r="A1" s="6" t="s">
        <v>250</v>
      </c>
      <c r="B1" s="8">
        <v>2010</v>
      </c>
    </row>
    <row r="2" spans="1:6" ht="15.75" x14ac:dyDescent="0.25">
      <c r="A2" s="6" t="s">
        <v>246</v>
      </c>
      <c r="B2" s="7" t="s">
        <v>279</v>
      </c>
    </row>
    <row r="3" spans="1:6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</row>
    <row r="4" spans="1:6" x14ac:dyDescent="0.2">
      <c r="A4" s="18" t="s">
        <v>251</v>
      </c>
      <c r="C4" s="17">
        <v>3</v>
      </c>
      <c r="D4" s="10">
        <f>('2009-Raw'!D4+'2011-Raw'!D4)/2</f>
        <v>2</v>
      </c>
      <c r="E4" s="5">
        <v>5</v>
      </c>
      <c r="F4" s="10">
        <f>('2009-Raw'!F4+'2011-Raw'!F4)/2</f>
        <v>1</v>
      </c>
    </row>
    <row r="5" spans="1:6" x14ac:dyDescent="0.2">
      <c r="A5" s="18" t="s">
        <v>252</v>
      </c>
      <c r="C5" s="5">
        <v>8</v>
      </c>
      <c r="D5" s="5">
        <v>6</v>
      </c>
      <c r="E5" s="5">
        <v>4</v>
      </c>
      <c r="F5" s="10">
        <f>('2009-Raw'!F5+'2011-Raw'!F5)/2</f>
        <v>3</v>
      </c>
    </row>
    <row r="6" spans="1:6" x14ac:dyDescent="0.2">
      <c r="A6" s="18" t="s">
        <v>253</v>
      </c>
      <c r="C6" s="5">
        <v>5</v>
      </c>
      <c r="D6" s="10">
        <f>('2009-Raw'!D6+'2011-Raw'!D6)/2</f>
        <v>5</v>
      </c>
      <c r="E6" s="5">
        <v>8</v>
      </c>
      <c r="F6" s="10">
        <f>('2009-Raw'!F6+'2011-Raw'!F6)/2</f>
        <v>3</v>
      </c>
    </row>
    <row r="7" spans="1:6" x14ac:dyDescent="0.2">
      <c r="A7" s="18" t="s">
        <v>254</v>
      </c>
      <c r="C7" s="9">
        <v>6</v>
      </c>
      <c r="D7" s="9">
        <v>3</v>
      </c>
      <c r="E7" s="9">
        <v>6</v>
      </c>
      <c r="F7" s="10">
        <f>('2009-Raw'!F7+'2011-Raw'!F7)/2</f>
        <v>2</v>
      </c>
    </row>
    <row r="8" spans="1:6" x14ac:dyDescent="0.2">
      <c r="A8" s="15"/>
      <c r="C8" s="10"/>
      <c r="D8" s="10"/>
      <c r="E8" s="10"/>
      <c r="F8" s="10"/>
    </row>
  </sheetData>
  <dataValidations count="4">
    <dataValidation type="list" allowBlank="1" showInputMessage="1" showErrorMessage="1" sqref="A8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3" sqref="A3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8" ht="15.75" x14ac:dyDescent="0.25">
      <c r="A1" s="6" t="s">
        <v>250</v>
      </c>
      <c r="B1" s="8">
        <v>2011</v>
      </c>
    </row>
    <row r="2" spans="1:8" ht="15.75" x14ac:dyDescent="0.25">
      <c r="A2" s="6" t="s">
        <v>246</v>
      </c>
      <c r="B2" s="7" t="s">
        <v>279</v>
      </c>
    </row>
    <row r="3" spans="1:8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0" t="s">
        <v>17</v>
      </c>
    </row>
    <row r="4" spans="1:8" x14ac:dyDescent="0.2">
      <c r="A4" s="18" t="s">
        <v>251</v>
      </c>
      <c r="C4" s="17">
        <v>5</v>
      </c>
      <c r="D4" s="5">
        <v>3</v>
      </c>
      <c r="E4" s="5">
        <v>7</v>
      </c>
      <c r="F4" s="9">
        <v>1</v>
      </c>
    </row>
    <row r="5" spans="1:8" x14ac:dyDescent="0.2">
      <c r="A5" s="18" t="s">
        <v>252</v>
      </c>
      <c r="C5" s="5">
        <v>10</v>
      </c>
      <c r="D5" s="5">
        <v>7</v>
      </c>
      <c r="E5" s="5">
        <v>4</v>
      </c>
      <c r="F5" s="9">
        <v>4</v>
      </c>
      <c r="G5" s="9"/>
      <c r="H5" s="9"/>
    </row>
    <row r="6" spans="1:8" x14ac:dyDescent="0.2">
      <c r="A6" s="18" t="s">
        <v>253</v>
      </c>
      <c r="C6" s="5">
        <v>3</v>
      </c>
      <c r="D6" s="5">
        <v>6</v>
      </c>
      <c r="E6" s="10">
        <f>'2010-Raw'!E6*('2010-Raw'!E6/'2009-Raw'!E6)</f>
        <v>10.666666666666666</v>
      </c>
      <c r="F6" s="9">
        <v>4</v>
      </c>
      <c r="G6" s="9"/>
      <c r="H6" s="9"/>
    </row>
    <row r="7" spans="1:8" x14ac:dyDescent="0.2">
      <c r="A7" s="18" t="s">
        <v>254</v>
      </c>
      <c r="C7" s="9">
        <v>8</v>
      </c>
      <c r="D7" s="9">
        <v>4</v>
      </c>
      <c r="E7" s="9">
        <v>8</v>
      </c>
      <c r="F7" s="9">
        <v>3</v>
      </c>
      <c r="G7" s="9"/>
      <c r="H7" s="9"/>
    </row>
    <row r="8" spans="1:8" x14ac:dyDescent="0.2">
      <c r="A8" s="18" t="s">
        <v>244</v>
      </c>
      <c r="C8" s="9">
        <v>6</v>
      </c>
      <c r="D8" s="9">
        <v>7</v>
      </c>
      <c r="E8" s="9">
        <v>8</v>
      </c>
      <c r="F8" s="9">
        <v>3</v>
      </c>
      <c r="G8" s="9"/>
      <c r="H8" s="9"/>
    </row>
    <row r="9" spans="1:8" x14ac:dyDescent="0.2">
      <c r="A9" s="18" t="s">
        <v>255</v>
      </c>
      <c r="C9" s="9">
        <v>7</v>
      </c>
      <c r="D9" s="9">
        <v>3</v>
      </c>
      <c r="E9" s="9">
        <v>4</v>
      </c>
      <c r="F9" s="9">
        <v>2</v>
      </c>
    </row>
  </sheetData>
  <dataValidations count="4">
    <dataValidation type="list" allowBlank="1" showInputMessage="1" showErrorMessage="1" sqref="G3:H3 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10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"/>
  <sheetViews>
    <sheetView zoomScaleNormal="100" workbookViewId="0">
      <selection activeCell="C12" sqref="C12:D16"/>
    </sheetView>
  </sheetViews>
  <sheetFormatPr baseColWidth="10" defaultColWidth="9" defaultRowHeight="12.75" x14ac:dyDescent="0.2"/>
  <cols>
    <col min="1" max="1" width="9" style="5"/>
    <col min="2" max="2" width="9" style="7"/>
    <col min="3" max="7" width="9" style="5"/>
    <col min="8" max="8" width="10.625" style="5" bestFit="1" customWidth="1"/>
    <col min="9" max="16384" width="9" style="5"/>
  </cols>
  <sheetData>
    <row r="1" spans="1:93" ht="15.75" x14ac:dyDescent="0.25">
      <c r="A1" s="6" t="s">
        <v>250</v>
      </c>
      <c r="B1" s="8">
        <v>2009</v>
      </c>
    </row>
    <row r="2" spans="1:93" ht="15.75" x14ac:dyDescent="0.25">
      <c r="A2" s="6" t="s">
        <v>246</v>
      </c>
      <c r="B2" s="7" t="s">
        <v>281</v>
      </c>
    </row>
    <row r="3" spans="1:93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</row>
    <row r="4" spans="1:93" x14ac:dyDescent="0.2">
      <c r="A4" s="18" t="s">
        <v>251</v>
      </c>
      <c r="C4" s="17">
        <v>2</v>
      </c>
      <c r="D4" s="5">
        <v>1</v>
      </c>
      <c r="E4" s="5">
        <v>3</v>
      </c>
      <c r="F4" s="9"/>
    </row>
    <row r="5" spans="1:93" x14ac:dyDescent="0.2">
      <c r="A5" s="18" t="s">
        <v>252</v>
      </c>
      <c r="C5" s="5">
        <v>6</v>
      </c>
      <c r="D5" s="5">
        <v>5</v>
      </c>
      <c r="E5" s="5">
        <v>4</v>
      </c>
      <c r="F5" s="9"/>
    </row>
    <row r="6" spans="1:93" x14ac:dyDescent="0.2">
      <c r="A6" s="18" t="s">
        <v>253</v>
      </c>
      <c r="C6" s="5">
        <v>4</v>
      </c>
      <c r="D6" s="5">
        <v>4</v>
      </c>
      <c r="E6" s="5">
        <v>6</v>
      </c>
      <c r="F6" s="9"/>
    </row>
    <row r="7" spans="1:93" x14ac:dyDescent="0.2">
      <c r="A7" s="18" t="s">
        <v>254</v>
      </c>
      <c r="C7" s="9">
        <v>4</v>
      </c>
      <c r="D7" s="9">
        <v>2</v>
      </c>
      <c r="E7" s="9">
        <v>4</v>
      </c>
      <c r="F7" s="9"/>
    </row>
    <row r="8" spans="1:93" x14ac:dyDescent="0.2">
      <c r="A8" s="15"/>
      <c r="C8" s="9"/>
      <c r="D8" s="9"/>
      <c r="E8" s="9"/>
      <c r="F8" s="9"/>
    </row>
    <row r="12" spans="1:93" ht="15.75" x14ac:dyDescent="0.25">
      <c r="C12" s="24" t="s">
        <v>256</v>
      </c>
      <c r="D12" s="24" t="s">
        <v>257</v>
      </c>
    </row>
    <row r="13" spans="1:93" x14ac:dyDescent="0.2">
      <c r="C13" s="10">
        <f>AVERAGE(C4:E4)</f>
        <v>2</v>
      </c>
      <c r="D13" s="10">
        <f>STDEV(C4:E4)</f>
        <v>1</v>
      </c>
    </row>
    <row r="14" spans="1:93" x14ac:dyDescent="0.2">
      <c r="C14" s="10">
        <f>AVERAGE(C5:E5)</f>
        <v>5</v>
      </c>
      <c r="D14" s="10">
        <f>STDEV(C5:E5)</f>
        <v>1</v>
      </c>
    </row>
    <row r="15" spans="1:93" x14ac:dyDescent="0.2">
      <c r="C15" s="10">
        <f>AVERAGE(C6:E6)</f>
        <v>4.666666666666667</v>
      </c>
      <c r="D15" s="10">
        <f>STDEV(C6:E6)</f>
        <v>1.1547005383792526</v>
      </c>
    </row>
    <row r="16" spans="1:93" x14ac:dyDescent="0.2">
      <c r="C16" s="10">
        <f>AVERAGE(C7:E7)</f>
        <v>3.3333333333333335</v>
      </c>
      <c r="D16" s="10">
        <f>STDEV(C7:E7)</f>
        <v>1.154700538379251</v>
      </c>
    </row>
  </sheetData>
  <dataValidations count="4">
    <dataValidation type="list" allowBlank="1" showInputMessage="1" showErrorMessage="1" sqref="A8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C13" sqref="C13:D17"/>
    </sheetView>
  </sheetViews>
  <sheetFormatPr baseColWidth="10" defaultColWidth="9" defaultRowHeight="12.75" x14ac:dyDescent="0.2"/>
  <cols>
    <col min="1" max="1" width="9" style="5"/>
    <col min="2" max="2" width="9" style="7"/>
    <col min="3" max="7" width="9" style="5"/>
    <col min="8" max="8" width="10.625" style="5" bestFit="1" customWidth="1"/>
    <col min="9" max="16384" width="9" style="5"/>
  </cols>
  <sheetData>
    <row r="1" spans="1:21" ht="15.75" x14ac:dyDescent="0.25">
      <c r="A1" s="6" t="s">
        <v>250</v>
      </c>
      <c r="B1" s="8">
        <v>2010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5.75" x14ac:dyDescent="0.25">
      <c r="A2" s="6" t="s">
        <v>246</v>
      </c>
      <c r="B2" s="7" t="s">
        <v>281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x14ac:dyDescent="0.2">
      <c r="A4" s="18" t="s">
        <v>251</v>
      </c>
      <c r="C4" s="17">
        <v>3</v>
      </c>
      <c r="D4" s="10">
        <f>('2009-Raw'!D4+'2011-Raw'!D4)/2</f>
        <v>2</v>
      </c>
      <c r="E4" s="5">
        <v>5</v>
      </c>
      <c r="F4" s="26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1" x14ac:dyDescent="0.2">
      <c r="A5" s="18" t="s">
        <v>252</v>
      </c>
      <c r="C5" s="5">
        <v>8</v>
      </c>
      <c r="D5" s="5">
        <v>6</v>
      </c>
      <c r="E5" s="5">
        <v>4</v>
      </c>
      <c r="F5" s="26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18" t="s">
        <v>253</v>
      </c>
      <c r="C6" s="5">
        <v>5</v>
      </c>
      <c r="D6" s="10">
        <f>('2009-Raw'!D6+'2011-Raw'!D6)/2</f>
        <v>5</v>
      </c>
      <c r="E6" s="5">
        <v>8</v>
      </c>
      <c r="F6" s="26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x14ac:dyDescent="0.2">
      <c r="A7" s="18" t="s">
        <v>254</v>
      </c>
      <c r="C7" s="9">
        <v>6</v>
      </c>
      <c r="D7" s="9">
        <v>3</v>
      </c>
      <c r="E7" s="9">
        <v>6</v>
      </c>
      <c r="F7" s="26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15"/>
      <c r="C8" s="10"/>
      <c r="D8" s="10"/>
      <c r="E8" s="10"/>
      <c r="F8" s="10"/>
    </row>
    <row r="13" spans="1:21" ht="15.75" x14ac:dyDescent="0.25">
      <c r="C13" s="24" t="s">
        <v>256</v>
      </c>
      <c r="D13" s="24" t="s">
        <v>257</v>
      </c>
    </row>
    <row r="14" spans="1:21" x14ac:dyDescent="0.2">
      <c r="C14" s="26">
        <f>AVERAGE(C4:E4)</f>
        <v>3.3333333333333335</v>
      </c>
      <c r="D14" s="26">
        <f>STDEV(C4:E4)</f>
        <v>1.5275252316519463</v>
      </c>
    </row>
    <row r="15" spans="1:21" x14ac:dyDescent="0.2">
      <c r="C15" s="26">
        <f>AVERAGE(C5:E5)</f>
        <v>6</v>
      </c>
      <c r="D15" s="26">
        <f>STDEV(C5:E5)</f>
        <v>2</v>
      </c>
    </row>
    <row r="16" spans="1:21" x14ac:dyDescent="0.2">
      <c r="C16" s="26">
        <f>AVERAGE(C6:E6)</f>
        <v>6</v>
      </c>
      <c r="D16" s="26">
        <f>STDEV(C6:E6)</f>
        <v>1.7320508075688772</v>
      </c>
    </row>
    <row r="17" spans="3:4" x14ac:dyDescent="0.2">
      <c r="C17" s="26">
        <f>AVERAGE(C7:E7)</f>
        <v>5</v>
      </c>
      <c r="D17" s="26">
        <f>STDEV(C7:E7)</f>
        <v>1.7320508075688772</v>
      </c>
    </row>
  </sheetData>
  <dataValidations count="4">
    <dataValidation type="list" allowBlank="1" showInputMessage="1" showErrorMessage="1" sqref="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F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zoomScaleNormal="100" workbookViewId="0">
      <selection activeCell="C16" sqref="C16:D22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30" ht="15.75" x14ac:dyDescent="0.25">
      <c r="A1" s="6" t="s">
        <v>250</v>
      </c>
      <c r="B1" s="8">
        <v>2011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15.75" x14ac:dyDescent="0.25">
      <c r="A2" s="6" t="s">
        <v>246</v>
      </c>
      <c r="B2" s="7" t="s">
        <v>281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x14ac:dyDescent="0.2">
      <c r="A4" s="18" t="s">
        <v>251</v>
      </c>
      <c r="C4" s="17">
        <v>5</v>
      </c>
      <c r="D4" s="5">
        <v>3</v>
      </c>
      <c r="E4" s="5">
        <v>7</v>
      </c>
      <c r="F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x14ac:dyDescent="0.2">
      <c r="A5" s="18" t="s">
        <v>252</v>
      </c>
      <c r="C5" s="5">
        <v>10</v>
      </c>
      <c r="D5" s="5">
        <v>7</v>
      </c>
      <c r="E5" s="5">
        <v>4</v>
      </c>
      <c r="F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x14ac:dyDescent="0.2">
      <c r="A6" s="18" t="s">
        <v>253</v>
      </c>
      <c r="C6" s="5">
        <v>3</v>
      </c>
      <c r="D6" s="5">
        <v>6</v>
      </c>
      <c r="E6" s="10">
        <f>'2010-Raw'!E6*('2010-Raw'!E6/'2009-Raw'!E6)</f>
        <v>10.666666666666666</v>
      </c>
      <c r="F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x14ac:dyDescent="0.2">
      <c r="A7" s="18" t="s">
        <v>254</v>
      </c>
      <c r="C7" s="9">
        <v>8</v>
      </c>
      <c r="D7" s="9">
        <v>4</v>
      </c>
      <c r="E7" s="9">
        <v>8</v>
      </c>
      <c r="F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x14ac:dyDescent="0.2">
      <c r="A8" s="18" t="s">
        <v>244</v>
      </c>
      <c r="C8" s="9">
        <v>6</v>
      </c>
      <c r="D8" s="9">
        <v>7</v>
      </c>
      <c r="E8" s="9">
        <v>8</v>
      </c>
      <c r="F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 x14ac:dyDescent="0.2">
      <c r="A9" s="18" t="s">
        <v>255</v>
      </c>
      <c r="C9" s="9">
        <v>7</v>
      </c>
      <c r="D9" s="9">
        <v>3</v>
      </c>
      <c r="E9" s="9">
        <v>4</v>
      </c>
      <c r="F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6" spans="1:30" ht="15.75" x14ac:dyDescent="0.25">
      <c r="C16" s="24" t="s">
        <v>256</v>
      </c>
      <c r="D16" s="24" t="s">
        <v>257</v>
      </c>
    </row>
    <row r="17" spans="3:4" x14ac:dyDescent="0.2">
      <c r="C17" s="26">
        <f t="shared" ref="C17:C22" si="0">AVERAGE(C4:E4)</f>
        <v>5</v>
      </c>
      <c r="D17" s="26">
        <f t="shared" ref="D17:D22" si="1">STDEV(C4:E4)</f>
        <v>2</v>
      </c>
    </row>
    <row r="18" spans="3:4" x14ac:dyDescent="0.2">
      <c r="C18" s="26">
        <f t="shared" si="0"/>
        <v>7</v>
      </c>
      <c r="D18" s="26">
        <f t="shared" si="1"/>
        <v>3</v>
      </c>
    </row>
    <row r="19" spans="3:4" x14ac:dyDescent="0.2">
      <c r="C19" s="26">
        <f t="shared" si="0"/>
        <v>6.5555555555555545</v>
      </c>
      <c r="D19" s="26">
        <f t="shared" si="1"/>
        <v>3.8634085890474927</v>
      </c>
    </row>
    <row r="20" spans="3:4" x14ac:dyDescent="0.2">
      <c r="C20" s="26">
        <f t="shared" si="0"/>
        <v>6.666666666666667</v>
      </c>
      <c r="D20" s="26">
        <f t="shared" si="1"/>
        <v>2.309401076758502</v>
      </c>
    </row>
    <row r="21" spans="3:4" x14ac:dyDescent="0.2">
      <c r="C21" s="26">
        <f t="shared" si="0"/>
        <v>7</v>
      </c>
      <c r="D21" s="26">
        <f t="shared" si="1"/>
        <v>1</v>
      </c>
    </row>
    <row r="22" spans="3:4" x14ac:dyDescent="0.2">
      <c r="C22" s="26">
        <f t="shared" si="0"/>
        <v>4.666666666666667</v>
      </c>
      <c r="D22" s="26">
        <f t="shared" si="1"/>
        <v>2.0816659994661335</v>
      </c>
    </row>
  </sheetData>
  <dataValidations count="4">
    <dataValidation type="list" allowBlank="1" showInputMessage="1" showErrorMessage="1" sqref="A10:A1048576 C3:F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9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4" sqref="C4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6" ht="15.75" x14ac:dyDescent="0.25">
      <c r="A1" s="6" t="s">
        <v>250</v>
      </c>
      <c r="B1" s="8">
        <v>2009</v>
      </c>
    </row>
    <row r="2" spans="1:6" ht="15.75" x14ac:dyDescent="0.25">
      <c r="A2" s="6" t="s">
        <v>246</v>
      </c>
      <c r="B2" s="7" t="s">
        <v>3</v>
      </c>
    </row>
    <row r="3" spans="1:6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</row>
    <row r="4" spans="1:6" x14ac:dyDescent="0.2">
      <c r="A4" s="18" t="s">
        <v>251</v>
      </c>
      <c r="C4" s="17">
        <f>('2009-Sorted'!C4-'2009-Sorted'!C13)/'2009-Sorted'!D13</f>
        <v>0</v>
      </c>
      <c r="D4" s="17">
        <f>('2009-Sorted'!D4-'2009-Sorted'!C13)/'2009-Sorted'!D13</f>
        <v>-1</v>
      </c>
      <c r="E4" s="17">
        <f>('2009-Sorted'!E4-'2009-Sorted'!C13)/'2009-Sorted'!D13</f>
        <v>1</v>
      </c>
    </row>
    <row r="5" spans="1:6" x14ac:dyDescent="0.2">
      <c r="A5" s="18" t="s">
        <v>252</v>
      </c>
      <c r="C5" s="17">
        <f>('2009-Sorted'!C14-'2009-Sorted'!C5)/'2009-Sorted'!D14</f>
        <v>-1</v>
      </c>
      <c r="D5" s="17">
        <f>('2009-Sorted'!C14-'2009-Sorted'!D5)/'2009-Sorted'!D14</f>
        <v>0</v>
      </c>
      <c r="E5" s="17">
        <f>('2009-Sorted'!C14-'2009-Sorted'!E5)/'2009-Sorted'!D14</f>
        <v>1</v>
      </c>
    </row>
    <row r="6" spans="1:6" x14ac:dyDescent="0.2">
      <c r="A6" s="18" t="s">
        <v>253</v>
      </c>
      <c r="C6" s="17">
        <f>('2009-Sorted'!C6-'2009-Sorted'!C15)/'2009-Sorted'!D15</f>
        <v>-0.57735026918962551</v>
      </c>
      <c r="D6" s="17">
        <f>('2009-Sorted'!D6-'2009-Sorted'!C15)/'2009-Sorted'!D15</f>
        <v>-0.57735026918962551</v>
      </c>
      <c r="E6" s="17">
        <f>('2009-Sorted'!E6-'2009-Sorted'!C15)/'2009-Sorted'!D15</f>
        <v>1.1547005383792501</v>
      </c>
    </row>
    <row r="7" spans="1:6" x14ac:dyDescent="0.2">
      <c r="A7" s="18" t="s">
        <v>254</v>
      </c>
      <c r="C7" s="17">
        <f>('2009-Sorted'!C7-'2009-Sorted'!C16)/'2009-Sorted'!D16</f>
        <v>0.57735026918962584</v>
      </c>
      <c r="D7" s="17">
        <f>('2009-Sorted'!D7-'2009-Sorted'!C16)/'2009-Sorted'!D16</f>
        <v>-1.1547005383792521</v>
      </c>
      <c r="E7" s="17">
        <f>('2009-Sorted'!E7-'2009-Sorted'!C16)/'2009-Sorted'!D16</f>
        <v>0.57735026918962584</v>
      </c>
    </row>
    <row r="8" spans="1:6" x14ac:dyDescent="0.2">
      <c r="A8" s="15"/>
      <c r="C8" s="9"/>
      <c r="D8" s="9"/>
      <c r="E8" s="9"/>
      <c r="F8" s="9"/>
    </row>
  </sheetData>
  <dataValidations count="4">
    <dataValidation type="list" allowBlank="1" showInputMessage="1" showErrorMessage="1" sqref="F3 A4:A7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8:A1048576 C3:E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A4" sqref="A4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6" ht="15.75" x14ac:dyDescent="0.25">
      <c r="A1" s="6" t="s">
        <v>250</v>
      </c>
      <c r="B1" s="8">
        <v>2010</v>
      </c>
    </row>
    <row r="2" spans="1:6" ht="15.75" x14ac:dyDescent="0.25">
      <c r="A2" s="6" t="s">
        <v>246</v>
      </c>
      <c r="B2" s="7" t="s">
        <v>3</v>
      </c>
    </row>
    <row r="3" spans="1:6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</row>
    <row r="4" spans="1:6" x14ac:dyDescent="0.2">
      <c r="A4" s="18" t="s">
        <v>251</v>
      </c>
      <c r="C4" s="17">
        <f>('2010-Sorted'!C4-'2010-Sorted'!C14)/'2010-Sorted'!D14</f>
        <v>-0.21821789023599253</v>
      </c>
      <c r="D4" s="17">
        <f>('2010-Sorted'!D4-'2010-Sorted'!C14)/'2010-Sorted'!D14</f>
        <v>-0.87287156094396978</v>
      </c>
      <c r="E4" s="17">
        <f>('2010-Sorted'!E4-'2010-Sorted'!C14)/'2010-Sorted'!D14</f>
        <v>1.091089451179962</v>
      </c>
    </row>
    <row r="5" spans="1:6" x14ac:dyDescent="0.2">
      <c r="A5" s="18" t="s">
        <v>252</v>
      </c>
      <c r="C5" s="17">
        <f>('2010-Sorted'!C15-'2010-Sorted'!C5)/'2010-Sorted'!D15</f>
        <v>-1</v>
      </c>
      <c r="D5" s="17">
        <f>('2010-Sorted'!C15-'2010-Sorted'!D5)/'2010-Sorted'!D15</f>
        <v>0</v>
      </c>
      <c r="E5" s="17">
        <f>('2010-Sorted'!C15-'2010-Sorted'!E5)/'2010-Sorted'!D15</f>
        <v>1</v>
      </c>
    </row>
    <row r="6" spans="1:6" x14ac:dyDescent="0.2">
      <c r="A6" s="18" t="s">
        <v>253</v>
      </c>
      <c r="C6" s="17">
        <f>('2010-Sorted'!C6-'2010-Sorted'!C16)/'2010-Sorted'!D16</f>
        <v>-0.57735026918962584</v>
      </c>
      <c r="D6" s="17">
        <f>('2010-Sorted'!D6-'2010-Sorted'!C16)/'2010-Sorted'!D16</f>
        <v>-0.57735026918962584</v>
      </c>
      <c r="E6" s="17">
        <f>('2010-Sorted'!E6-'2010-Sorted'!C16)/'2010-Sorted'!D16</f>
        <v>1.1547005383792517</v>
      </c>
    </row>
    <row r="7" spans="1:6" x14ac:dyDescent="0.2">
      <c r="A7" s="18" t="s">
        <v>254</v>
      </c>
      <c r="C7" s="17">
        <f>('2010-Sorted'!C7-'2010-Sorted'!C17)/'2010-Sorted'!D17</f>
        <v>0.57735026918962584</v>
      </c>
      <c r="D7" s="17">
        <f>('2010-Sorted'!D7-'2010-Sorted'!C17)/'2010-Sorted'!D17</f>
        <v>-1.1547005383792517</v>
      </c>
      <c r="E7" s="17">
        <f>('2010-Sorted'!E7-'2010-Sorted'!C17)/'2010-Sorted'!D17</f>
        <v>0.57735026918962584</v>
      </c>
    </row>
    <row r="8" spans="1:6" x14ac:dyDescent="0.2">
      <c r="A8" s="15"/>
      <c r="C8" s="10"/>
      <c r="D8" s="10"/>
      <c r="E8" s="10"/>
      <c r="F8" s="10"/>
    </row>
  </sheetData>
  <dataValidations count="4">
    <dataValidation type="list" allowBlank="1" showInputMessage="1" showErrorMessage="1" sqref="A8:A1048576 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F3 A4:A7">
      <formula1>indicators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E5" sqref="E5"/>
    </sheetView>
  </sheetViews>
  <sheetFormatPr baseColWidth="10" defaultColWidth="9" defaultRowHeight="12.75" x14ac:dyDescent="0.2"/>
  <cols>
    <col min="1" max="1" width="9" style="5"/>
    <col min="2" max="2" width="9" style="7"/>
    <col min="3" max="16384" width="9" style="5"/>
  </cols>
  <sheetData>
    <row r="1" spans="1:8" ht="15.75" x14ac:dyDescent="0.25">
      <c r="A1" s="6" t="s">
        <v>250</v>
      </c>
      <c r="B1" s="8">
        <v>2011</v>
      </c>
    </row>
    <row r="2" spans="1:8" ht="15.75" x14ac:dyDescent="0.25">
      <c r="A2" s="6" t="s">
        <v>246</v>
      </c>
      <c r="B2" s="7" t="s">
        <v>3</v>
      </c>
    </row>
    <row r="3" spans="1:8" s="6" customFormat="1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</row>
    <row r="4" spans="1:8" x14ac:dyDescent="0.2">
      <c r="A4" s="18" t="s">
        <v>251</v>
      </c>
      <c r="C4" s="17">
        <f>('2011-Sorted'!C4-'2011-Sorted'!C17)/'2011-Sorted'!D17</f>
        <v>0</v>
      </c>
      <c r="D4" s="17">
        <f>('2011-Sorted'!D4-'2011-Sorted'!C17)/'2011-Sorted'!D17</f>
        <v>-1</v>
      </c>
      <c r="E4" s="17">
        <f>('2011-Sorted'!E4-'2011-Sorted'!C17)/'2011-Sorted'!D17</f>
        <v>1</v>
      </c>
    </row>
    <row r="5" spans="1:8" x14ac:dyDescent="0.2">
      <c r="A5" s="18" t="s">
        <v>252</v>
      </c>
      <c r="C5" s="17">
        <f>('2011-Sorted'!C18-'2011-Sorted'!C5)/'2011-Sorted'!D18</f>
        <v>-1</v>
      </c>
      <c r="D5" s="17">
        <f>('2011-Sorted'!C18-'2011-Sorted'!D5)/'2011-Sorted'!D18</f>
        <v>0</v>
      </c>
      <c r="E5" s="17">
        <f>('2011-Sorted'!C18-'2011-Sorted'!E5)/'2011-Sorted'!D18</f>
        <v>1</v>
      </c>
    </row>
    <row r="6" spans="1:8" x14ac:dyDescent="0.2">
      <c r="A6" s="18" t="s">
        <v>253</v>
      </c>
      <c r="C6" s="17">
        <f>('2011-Sorted'!C6-'2011-Sorted'!C19)/'2011-Sorted'!D19</f>
        <v>-0.92031569366888055</v>
      </c>
      <c r="D6" s="17">
        <f>('2011-Sorted'!D6-'2011-Sorted'!C19)/'2011-Sorted'!D19</f>
        <v>-0.14379932713576235</v>
      </c>
      <c r="E6" s="17">
        <f>('2011-Sorted'!E6-'2011-Sorted'!C19)/'2011-Sorted'!D19</f>
        <v>1.0641150208046437</v>
      </c>
    </row>
    <row r="7" spans="1:8" x14ac:dyDescent="0.2">
      <c r="A7" s="18" t="s">
        <v>254</v>
      </c>
      <c r="C7" s="17">
        <f>('2011-Sorted'!C7-'2011-Sorted'!C20)/'2011-Sorted'!D20</f>
        <v>0.57735026918962584</v>
      </c>
      <c r="D7" s="17">
        <f>('2011-Sorted'!D7-'2011-Sorted'!C20)/'2011-Sorted'!D20</f>
        <v>-1.1547005383792521</v>
      </c>
      <c r="E7" s="17">
        <f>('2011-Sorted'!E7-'2011-Sorted'!C20)/'2011-Sorted'!D20</f>
        <v>0.57735026918962584</v>
      </c>
    </row>
    <row r="8" spans="1:8" x14ac:dyDescent="0.2">
      <c r="A8" s="18" t="s">
        <v>244</v>
      </c>
      <c r="C8" s="17">
        <f>('2011-Sorted'!C8-'2011-Sorted'!C21)/'2011-Sorted'!D21</f>
        <v>-1</v>
      </c>
      <c r="D8" s="17">
        <f>('2011-Sorted'!D8-'2011-Sorted'!C21)/'2011-Sorted'!D21</f>
        <v>0</v>
      </c>
      <c r="E8" s="17">
        <f>('2011-Sorted'!E8-'2011-Sorted'!C21)/'2011-Sorted'!D21</f>
        <v>1</v>
      </c>
      <c r="F8" s="9"/>
      <c r="G8" s="9"/>
      <c r="H8" s="9"/>
    </row>
    <row r="9" spans="1:8" x14ac:dyDescent="0.2">
      <c r="A9" s="18" t="s">
        <v>255</v>
      </c>
      <c r="C9" s="17">
        <f>('2011-Sorted'!C9-'2011-Sorted'!C22)/'2011-Sorted'!D22</f>
        <v>1.1208970766356094</v>
      </c>
      <c r="D9" s="17">
        <f>('2011-Sorted'!D9-'2011-Sorted'!C22)/'2011-Sorted'!D22</f>
        <v>-0.80064076902543546</v>
      </c>
      <c r="E9" s="17">
        <f>('2011-Sorted'!E9-'2011-Sorted'!C22)/'2011-Sorted'!D22</f>
        <v>-0.32025630761017426</v>
      </c>
    </row>
  </sheetData>
  <dataValidations count="4">
    <dataValidation type="list" allowBlank="1" showInputMessage="1" showErrorMessage="1" sqref="F3:H3 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10:A1048576 C3:E3">
      <formula1>countries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5" sqref="F5"/>
    </sheetView>
  </sheetViews>
  <sheetFormatPr baseColWidth="10" defaultRowHeight="12.75" x14ac:dyDescent="0.2"/>
  <sheetData>
    <row r="1" spans="1:7" ht="15.75" x14ac:dyDescent="0.25">
      <c r="A1" s="6" t="s">
        <v>250</v>
      </c>
      <c r="B1" s="8">
        <v>2011</v>
      </c>
      <c r="C1" s="5"/>
      <c r="D1" s="5"/>
      <c r="E1" s="5"/>
    </row>
    <row r="2" spans="1:7" ht="15.75" x14ac:dyDescent="0.25">
      <c r="A2" s="6" t="s">
        <v>246</v>
      </c>
      <c r="B2" s="7" t="s">
        <v>283</v>
      </c>
      <c r="C2" s="5"/>
      <c r="D2" s="5"/>
      <c r="E2" s="5"/>
      <c r="F2" s="5"/>
      <c r="G2" s="5"/>
    </row>
    <row r="3" spans="1:7" ht="15.75" x14ac:dyDescent="0.25">
      <c r="A3" s="18" t="s">
        <v>245</v>
      </c>
      <c r="B3" s="19"/>
      <c r="C3" s="20" t="s">
        <v>204</v>
      </c>
      <c r="D3" s="21" t="s">
        <v>78</v>
      </c>
      <c r="E3" s="21" t="s">
        <v>48</v>
      </c>
      <c r="F3" s="5"/>
      <c r="G3" s="5"/>
    </row>
    <row r="4" spans="1:7" x14ac:dyDescent="0.2">
      <c r="A4" s="18" t="s">
        <v>251</v>
      </c>
      <c r="B4" s="7"/>
      <c r="C4" s="17">
        <f>'2011-Normalized'!C4+8</f>
        <v>8</v>
      </c>
      <c r="D4" s="17">
        <f>'2011-Normalized'!D4+8</f>
        <v>7</v>
      </c>
      <c r="E4" s="17">
        <f>'2011-Normalized'!E4+8</f>
        <v>9</v>
      </c>
      <c r="F4" s="5"/>
      <c r="G4" s="5"/>
    </row>
    <row r="5" spans="1:7" x14ac:dyDescent="0.2">
      <c r="A5" s="18" t="s">
        <v>252</v>
      </c>
      <c r="B5" s="7"/>
      <c r="C5" s="27">
        <f>'2011-Normalized'!C5+8</f>
        <v>7</v>
      </c>
      <c r="D5" s="27">
        <f>'2011-Normalized'!D5+8</f>
        <v>8</v>
      </c>
      <c r="E5" s="27">
        <f>'2011-Normalized'!E5+8</f>
        <v>9</v>
      </c>
    </row>
    <row r="6" spans="1:7" x14ac:dyDescent="0.2">
      <c r="A6" s="18" t="s">
        <v>253</v>
      </c>
      <c r="B6" s="7"/>
      <c r="C6" s="17">
        <f>'2011-Normalized'!C6+8</f>
        <v>7.079684306331119</v>
      </c>
      <c r="D6" s="17">
        <f>'2011-Normalized'!D6+8</f>
        <v>7.8562006728642375</v>
      </c>
      <c r="E6" s="17">
        <f>'2011-Normalized'!E6+8</f>
        <v>9.0641150208046444</v>
      </c>
    </row>
    <row r="7" spans="1:7" x14ac:dyDescent="0.2">
      <c r="A7" s="18" t="s">
        <v>254</v>
      </c>
      <c r="B7" s="7"/>
      <c r="C7" s="17">
        <f>'2011-Normalized'!C7+8</f>
        <v>8.5773502691896262</v>
      </c>
      <c r="D7" s="17">
        <f>'2011-Normalized'!D7+8</f>
        <v>6.8452994616207476</v>
      </c>
      <c r="E7" s="17">
        <f>'2011-Normalized'!E7+8</f>
        <v>8.5773502691896262</v>
      </c>
    </row>
    <row r="8" spans="1:7" x14ac:dyDescent="0.2">
      <c r="A8" s="18" t="s">
        <v>244</v>
      </c>
      <c r="B8" s="7"/>
      <c r="C8" s="17">
        <f>'2011-Normalized'!C8+8</f>
        <v>7</v>
      </c>
      <c r="D8" s="17">
        <f>'2011-Normalized'!D8+8</f>
        <v>8</v>
      </c>
      <c r="E8" s="17">
        <f>'2011-Normalized'!E8+8</f>
        <v>9</v>
      </c>
    </row>
    <row r="9" spans="1:7" x14ac:dyDescent="0.2">
      <c r="A9" s="18" t="s">
        <v>255</v>
      </c>
      <c r="B9" s="7"/>
      <c r="C9" s="17">
        <f>'2011-Normalized'!C9+8</f>
        <v>9.1208970766356092</v>
      </c>
      <c r="D9" s="17">
        <f>'2011-Normalized'!D9+8</f>
        <v>7.1993592309745642</v>
      </c>
      <c r="E9" s="17">
        <f>'2011-Normalized'!E9+8</f>
        <v>7.6797436923898257</v>
      </c>
    </row>
  </sheetData>
  <dataValidations count="4">
    <dataValidation type="list" allowBlank="1" showInputMessage="1" showErrorMessage="1" sqref="A73:A337 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9">
      <formula1>indicators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Metadata!$A$255:$A$260</xm:f>
          </x14:formula1>
          <xm:sqref>B1:O1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"/>
    </sheetView>
  </sheetViews>
  <sheetFormatPr baseColWidth="10" defaultRowHeight="12.75" x14ac:dyDescent="0.2"/>
  <sheetData>
    <row r="1" spans="1:7" ht="15.75" x14ac:dyDescent="0.25">
      <c r="A1" s="6" t="s">
        <v>250</v>
      </c>
      <c r="B1" s="8">
        <v>2011</v>
      </c>
      <c r="C1" s="5"/>
      <c r="D1" s="5"/>
      <c r="E1" s="5"/>
    </row>
    <row r="2" spans="1:7" ht="15.75" x14ac:dyDescent="0.25">
      <c r="A2" s="6" t="s">
        <v>246</v>
      </c>
      <c r="B2" s="7" t="s">
        <v>285</v>
      </c>
      <c r="C2" s="5"/>
      <c r="D2" s="5"/>
      <c r="E2" s="5"/>
    </row>
    <row r="3" spans="1:7" ht="15.75" x14ac:dyDescent="0.25">
      <c r="A3" s="18" t="s">
        <v>245</v>
      </c>
      <c r="B3" s="19" t="s">
        <v>269</v>
      </c>
      <c r="C3" s="20" t="s">
        <v>204</v>
      </c>
      <c r="D3" s="21" t="s">
        <v>78</v>
      </c>
      <c r="E3" s="21" t="s">
        <v>48</v>
      </c>
      <c r="F3" s="11"/>
      <c r="G3" s="11"/>
    </row>
    <row r="4" spans="1:7" x14ac:dyDescent="0.2">
      <c r="A4" s="18" t="s">
        <v>251</v>
      </c>
      <c r="B4" s="7">
        <f>Metadata!C255</f>
        <v>1</v>
      </c>
      <c r="C4" s="17">
        <f>'Indicators-Adjusted'!C4*B4</f>
        <v>8</v>
      </c>
      <c r="D4" s="17">
        <f>'Indicators-Adjusted'!D4*B4</f>
        <v>7</v>
      </c>
      <c r="E4" s="17">
        <f>'Indicators-Adjusted'!E4*B4</f>
        <v>9</v>
      </c>
      <c r="F4" s="11"/>
      <c r="G4" s="11"/>
    </row>
    <row r="5" spans="1:7" x14ac:dyDescent="0.2">
      <c r="A5" s="18" t="s">
        <v>252</v>
      </c>
      <c r="B5" s="7">
        <f>Metadata!C256</f>
        <v>0.5</v>
      </c>
      <c r="C5" s="17">
        <f>'Indicators-Adjusted'!C5*B5</f>
        <v>3.5</v>
      </c>
      <c r="D5" s="17">
        <f>'Indicators-Adjusted'!D5*B5</f>
        <v>4</v>
      </c>
      <c r="E5" s="17">
        <f>'Indicators-Adjusted'!E5*B5</f>
        <v>4.5</v>
      </c>
      <c r="F5" s="11"/>
      <c r="G5" s="11"/>
    </row>
    <row r="6" spans="1:7" x14ac:dyDescent="0.2">
      <c r="A6" s="18" t="s">
        <v>253</v>
      </c>
      <c r="B6" s="7">
        <f>Metadata!C257</f>
        <v>0.5</v>
      </c>
      <c r="C6" s="17">
        <f>'Indicators-Adjusted'!C6*B6</f>
        <v>3.5398421531655595</v>
      </c>
      <c r="D6" s="17">
        <f>'Indicators-Adjusted'!D6*B6</f>
        <v>3.9281003364321188</v>
      </c>
      <c r="E6" s="17">
        <f>'Indicators-Adjusted'!E6*B6</f>
        <v>4.5320575104023222</v>
      </c>
    </row>
    <row r="7" spans="1:7" x14ac:dyDescent="0.2">
      <c r="A7" s="18" t="s">
        <v>254</v>
      </c>
      <c r="B7" s="7">
        <f>Metadata!C258</f>
        <v>1</v>
      </c>
      <c r="C7" s="17">
        <f>'Indicators-Adjusted'!C7*B7</f>
        <v>8.5773502691896262</v>
      </c>
      <c r="D7" s="17">
        <f>'Indicators-Adjusted'!D7*B7</f>
        <v>6.8452994616207476</v>
      </c>
      <c r="E7" s="17">
        <f>'Indicators-Adjusted'!E7*B7</f>
        <v>8.5773502691896262</v>
      </c>
    </row>
    <row r="8" spans="1:7" x14ac:dyDescent="0.2">
      <c r="A8" s="18" t="s">
        <v>244</v>
      </c>
      <c r="B8" s="7">
        <f>Metadata!C259</f>
        <v>0.5</v>
      </c>
      <c r="C8" s="17">
        <f>'Indicators-Adjusted'!C8*B8</f>
        <v>3.5</v>
      </c>
      <c r="D8" s="17">
        <f>'Indicators-Adjusted'!D8*B8</f>
        <v>4</v>
      </c>
      <c r="E8" s="17">
        <f>'Indicators-Adjusted'!E8*B8</f>
        <v>4.5</v>
      </c>
    </row>
    <row r="9" spans="1:7" x14ac:dyDescent="0.2">
      <c r="A9" s="18" t="s">
        <v>255</v>
      </c>
      <c r="B9" s="7">
        <f>Metadata!C260</f>
        <v>1</v>
      </c>
      <c r="C9" s="17">
        <f>'Indicators-Adjusted'!C9*B9</f>
        <v>9.1208970766356092</v>
      </c>
      <c r="D9" s="17">
        <f>'Indicators-Adjusted'!D9*B9</f>
        <v>7.1993592309745642</v>
      </c>
      <c r="E9" s="17">
        <f>'Indicators-Adjusted'!E9*B9</f>
        <v>7.6797436923898257</v>
      </c>
    </row>
  </sheetData>
  <dataValidations count="4">
    <dataValidation type="list" allowBlank="1" showInputMessage="1" showErrorMessage="1" sqref="A73:A337 C3:E3">
      <formula1>countries</formula1>
    </dataValidation>
    <dataValidation type="list" allowBlank="1" showInputMessage="1" showErrorMessage="1" sqref="A4:A9">
      <formula1>indicators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</dataValidations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Metadata!$A$255:$A$260</xm:f>
          </x14:formula1>
          <xm:sqref>B1:O1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baseColWidth="10" defaultRowHeight="12.75" x14ac:dyDescent="0.2"/>
  <sheetData>
    <row r="1" spans="1:5" ht="15.75" x14ac:dyDescent="0.25">
      <c r="A1" s="6" t="s">
        <v>250</v>
      </c>
      <c r="B1" s="8">
        <v>2011</v>
      </c>
      <c r="C1" s="5"/>
      <c r="D1" s="5"/>
      <c r="E1" s="5"/>
    </row>
    <row r="2" spans="1:5" ht="15.75" x14ac:dyDescent="0.25">
      <c r="A2" s="6" t="s">
        <v>246</v>
      </c>
      <c r="B2" s="7" t="s">
        <v>285</v>
      </c>
      <c r="C2" s="5"/>
      <c r="D2" s="5"/>
      <c r="E2" s="5"/>
    </row>
    <row r="3" spans="1:5" ht="15.75" x14ac:dyDescent="0.25">
      <c r="A3" s="18" t="s">
        <v>264</v>
      </c>
      <c r="B3" s="19"/>
      <c r="C3" s="20" t="s">
        <v>204</v>
      </c>
      <c r="D3" s="21" t="s">
        <v>78</v>
      </c>
      <c r="E3" s="21" t="s">
        <v>48</v>
      </c>
    </row>
    <row r="4" spans="1:5" x14ac:dyDescent="0.2">
      <c r="A4" s="18" t="s">
        <v>261</v>
      </c>
      <c r="B4" s="7"/>
      <c r="C4" s="17">
        <f>('Indicators-Weighted'!C4+'Indicators-Weighted'!C5)/2</f>
        <v>5.75</v>
      </c>
      <c r="D4" s="17">
        <f>('Indicators-Weighted'!D4+'Indicators-Weighted'!D5)/2</f>
        <v>5.5</v>
      </c>
      <c r="E4" s="17">
        <f>('Indicators-Weighted'!E4+'Indicators-Weighted'!E5)/2</f>
        <v>6.75</v>
      </c>
    </row>
    <row r="5" spans="1:5" x14ac:dyDescent="0.2">
      <c r="A5" s="18" t="s">
        <v>255</v>
      </c>
      <c r="B5" s="7"/>
      <c r="C5" s="17">
        <f>('Indicators-Weighted'!C9)</f>
        <v>9.1208970766356092</v>
      </c>
      <c r="D5" s="17">
        <f>('Indicators-Weighted'!D9)</f>
        <v>7.1993592309745642</v>
      </c>
      <c r="E5" s="17">
        <f>('Indicators-Weighted'!E9)</f>
        <v>7.6797436923898257</v>
      </c>
    </row>
    <row r="6" spans="1:5" x14ac:dyDescent="0.2">
      <c r="A6" s="18" t="s">
        <v>270</v>
      </c>
      <c r="B6" s="7"/>
      <c r="C6" s="17">
        <f>('Indicators-Weighted'!C6)</f>
        <v>3.5398421531655595</v>
      </c>
      <c r="D6" s="17">
        <f>('Indicators-Weighted'!D6)</f>
        <v>3.9281003364321188</v>
      </c>
      <c r="E6" s="17">
        <f>('Indicators-Weighted'!E6)</f>
        <v>4.5320575104023222</v>
      </c>
    </row>
    <row r="7" spans="1:5" x14ac:dyDescent="0.2">
      <c r="A7" s="18" t="s">
        <v>262</v>
      </c>
      <c r="B7" s="7"/>
      <c r="C7" s="17">
        <f>('Indicators-Weighted'!C7+'Indicators-Weighted'!C8)/2</f>
        <v>6.0386751345948131</v>
      </c>
      <c r="D7" s="17">
        <f>('Indicators-Weighted'!D7+'Indicators-Weighted'!D8)/2</f>
        <v>5.4226497308103738</v>
      </c>
      <c r="E7" s="17">
        <f>('Indicators-Weighted'!E7+'Indicators-Weighted'!E8)/2</f>
        <v>6.5386751345948131</v>
      </c>
    </row>
  </sheetData>
  <dataConsolidate/>
  <dataValidations count="4">
    <dataValidation type="list" allowBlank="1" showInputMessage="1" showErrorMessage="1" sqref="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A4:A7">
      <formula1>components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Metadata!$A$264:$A$267</xm:f>
          </x14:formula1>
          <xm:sqref>B1:O1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2.75" x14ac:dyDescent="0.2"/>
  <sheetData>
    <row r="1" spans="1:5" ht="15.75" x14ac:dyDescent="0.25">
      <c r="A1" s="6" t="s">
        <v>250</v>
      </c>
      <c r="B1" s="8">
        <v>2011</v>
      </c>
      <c r="C1" s="5"/>
      <c r="D1" s="5"/>
      <c r="E1" s="5"/>
    </row>
    <row r="2" spans="1:5" ht="15.75" x14ac:dyDescent="0.25">
      <c r="A2" s="6" t="s">
        <v>246</v>
      </c>
      <c r="B2" s="7" t="s">
        <v>285</v>
      </c>
      <c r="C2" s="5"/>
      <c r="D2" s="5"/>
      <c r="E2" s="5"/>
    </row>
    <row r="3" spans="1:5" ht="15.75" x14ac:dyDescent="0.25">
      <c r="A3" s="18" t="s">
        <v>263</v>
      </c>
      <c r="B3" s="19" t="s">
        <v>295</v>
      </c>
      <c r="C3" s="20" t="s">
        <v>204</v>
      </c>
      <c r="D3" s="21" t="s">
        <v>78</v>
      </c>
      <c r="E3" s="21" t="s">
        <v>48</v>
      </c>
    </row>
    <row r="4" spans="1:5" x14ac:dyDescent="0.2">
      <c r="A4" s="18" t="s">
        <v>267</v>
      </c>
      <c r="B4" s="7">
        <f>Metadata!B270</f>
        <v>0.4</v>
      </c>
      <c r="C4" s="17">
        <f>AVERAGE('Clusters-Weighted'!C4:'Clusters-Weighted'!C5)</f>
        <v>7.4354485383178046</v>
      </c>
      <c r="D4" s="17">
        <f>AVERAGE('Clusters-Weighted'!D4:'Clusters-Weighted'!D5)</f>
        <v>6.3496796154872825</v>
      </c>
      <c r="E4" s="17">
        <f>AVERAGE('Clusters-Weighted'!E4:'Clusters-Weighted'!E5)</f>
        <v>7.2148718461949128</v>
      </c>
    </row>
    <row r="5" spans="1:5" x14ac:dyDescent="0.2">
      <c r="A5" s="18" t="s">
        <v>268</v>
      </c>
      <c r="B5" s="7">
        <f>Metadata!B271</f>
        <v>0.6</v>
      </c>
      <c r="C5" s="17">
        <f>AVERAGE('Clusters-Weighted'!C6:'Clusters-Weighted'!C7)</f>
        <v>4.7892586438801867</v>
      </c>
      <c r="D5" s="17">
        <f>AVERAGE('Clusters-Weighted'!D6:'Clusters-Weighted'!D7)</f>
        <v>4.6753750336212461</v>
      </c>
      <c r="E5" s="17">
        <f>AVERAGE('Clusters-Weighted'!E6:'Clusters-Weighted'!E7)</f>
        <v>5.5353663224985681</v>
      </c>
    </row>
  </sheetData>
  <dataConsolidate/>
  <dataValidations count="4">
    <dataValidation type="list" allowBlank="1" showInputMessage="1" showErrorMessage="1" sqref="C3:E3">
      <formula1>countries</formula1>
    </dataValidation>
    <dataValidation type="list" allowBlank="1" showInputMessage="1" showErrorMessage="1" sqref="B1">
      <formula1>Years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A4:A5">
      <formula1>subindexes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Metadata!$A$270:$A$271</xm:f>
          </x14:formula1>
          <xm:sqref>B1:C1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45" zoomScaleNormal="145" workbookViewId="0">
      <selection activeCell="C4" sqref="C4"/>
    </sheetView>
  </sheetViews>
  <sheetFormatPr baseColWidth="10" defaultRowHeight="12.75" x14ac:dyDescent="0.2"/>
  <sheetData>
    <row r="1" spans="1:5" ht="15.75" x14ac:dyDescent="0.25">
      <c r="A1" s="6" t="s">
        <v>250</v>
      </c>
      <c r="B1" s="8">
        <v>2011</v>
      </c>
      <c r="C1" s="5"/>
      <c r="D1" s="5"/>
      <c r="E1" s="5"/>
    </row>
    <row r="2" spans="1:5" ht="15.75" x14ac:dyDescent="0.25">
      <c r="A2" s="6" t="s">
        <v>246</v>
      </c>
      <c r="B2" s="7" t="s">
        <v>285</v>
      </c>
      <c r="C2" s="5"/>
      <c r="D2" s="5"/>
      <c r="E2" s="5"/>
    </row>
    <row r="3" spans="1:5" ht="15.75" x14ac:dyDescent="0.25">
      <c r="A3" s="18" t="s">
        <v>271</v>
      </c>
      <c r="B3" s="19"/>
      <c r="C3" s="20" t="s">
        <v>204</v>
      </c>
      <c r="D3" s="21" t="s">
        <v>78</v>
      </c>
      <c r="E3" s="21" t="s">
        <v>48</v>
      </c>
    </row>
    <row r="4" spans="1:5" x14ac:dyDescent="0.2">
      <c r="A4" s="18" t="s">
        <v>272</v>
      </c>
      <c r="B4" s="7"/>
      <c r="C4" s="17">
        <f>'Subindex-Weighted'!C4*'Subindex-Weighted'!B4+'Subindex-Weighted'!C5*'Subindex-Weighted'!B5</f>
        <v>5.8477346016552341</v>
      </c>
      <c r="D4" s="17">
        <f>'Subindex-Weighted'!D4*'Subindex-Weighted'!B4+'Subindex-Weighted'!D5*'Subindex-Weighted'!B5</f>
        <v>5.3450968663676601</v>
      </c>
      <c r="E4" s="17">
        <f>'Subindex-Weighted'!E4*'Subindex-Weighted'!B4+'Subindex-Weighted'!E5*'Subindex-Weighted'!B5</f>
        <v>6.2071685319771062</v>
      </c>
    </row>
  </sheetData>
  <dataConsolidate/>
  <dataValidations count="3">
    <dataValidation type="list" allowBlank="1" showInputMessage="1" showErrorMessage="1" sqref="C3:E3">
      <formula1>countries</formula1>
    </dataValidation>
    <dataValidation type="list" allowBlank="1" showInputMessage="1" showErrorMessage="1" sqref="B2">
      <formula1>datatype</formula1>
    </dataValidation>
    <dataValidation type="list" allowBlank="1" showInputMessage="1" showErrorMessage="1" sqref="B1">
      <formula1>Years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75" zoomScaleNormal="175" workbookViewId="0">
      <selection activeCell="A5" sqref="A5"/>
    </sheetView>
  </sheetViews>
  <sheetFormatPr baseColWidth="10" defaultRowHeight="12.75" x14ac:dyDescent="0.2"/>
  <sheetData>
    <row r="1" spans="1:8" x14ac:dyDescent="0.2">
      <c r="B1" t="s">
        <v>264</v>
      </c>
      <c r="C1" t="s">
        <v>264</v>
      </c>
      <c r="D1" t="s">
        <v>263</v>
      </c>
      <c r="E1" t="s">
        <v>264</v>
      </c>
      <c r="F1" t="s">
        <v>264</v>
      </c>
      <c r="G1" t="s">
        <v>263</v>
      </c>
      <c r="H1" s="13" t="s">
        <v>271</v>
      </c>
    </row>
    <row r="2" spans="1:8" x14ac:dyDescent="0.2">
      <c r="B2" t="s">
        <v>261</v>
      </c>
      <c r="C2" t="s">
        <v>255</v>
      </c>
      <c r="D2" t="s">
        <v>267</v>
      </c>
      <c r="E2" t="s">
        <v>253</v>
      </c>
      <c r="F2" t="s">
        <v>262</v>
      </c>
      <c r="G2" t="s">
        <v>268</v>
      </c>
      <c r="H2" s="13" t="s">
        <v>272</v>
      </c>
    </row>
    <row r="3" spans="1:8" x14ac:dyDescent="0.2">
      <c r="A3" s="14" t="s">
        <v>204</v>
      </c>
      <c r="B3" s="12">
        <f>RANK('Clusters-Weighted'!C4,'Clusters-Weighted'!C$4:E$4)</f>
        <v>2</v>
      </c>
      <c r="C3" s="12">
        <f>RANK('Clusters-Weighted'!C5,'Clusters-Weighted'!C$5:E$5)</f>
        <v>1</v>
      </c>
      <c r="D3" s="12">
        <f>RANK('Subindex-Weighted'!C4,'Subindex-Weighted'!C$4:E$4)</f>
        <v>1</v>
      </c>
      <c r="E3" s="12">
        <f>RANK('Clusters-Weighted'!C6,'Clusters-Weighted'!C$6:E$6)</f>
        <v>3</v>
      </c>
      <c r="F3" s="12">
        <f>RANK('Clusters-Weighted'!C7,'Clusters-Weighted'!C$7:E$7)</f>
        <v>2</v>
      </c>
      <c r="G3" s="12">
        <f>RANK('Subindex-Weighted'!C5,'Subindex-Weighted'!C5:E5)</f>
        <v>2</v>
      </c>
      <c r="H3" s="12">
        <f>RANK('Index-Weighted'!C4,'Index-Weighted'!C4:E4)</f>
        <v>2</v>
      </c>
    </row>
    <row r="4" spans="1:8" x14ac:dyDescent="0.2">
      <c r="A4" t="s">
        <v>78</v>
      </c>
      <c r="B4" s="12">
        <f>RANK('Clusters-Weighted'!D4,'Clusters-Weighted'!C$4:E$4)</f>
        <v>3</v>
      </c>
      <c r="C4" s="12">
        <f>RANK('Clusters-Weighted'!D5,'Clusters-Weighted'!C$5:E$5)</f>
        <v>3</v>
      </c>
      <c r="D4" s="12">
        <f>RANK('Subindex-Weighted'!D4,'Subindex-Weighted'!C$4:E$4)</f>
        <v>3</v>
      </c>
      <c r="E4" s="12">
        <f>RANK('Clusters-Weighted'!D6,'Clusters-Weighted'!C$6:E$6)</f>
        <v>2</v>
      </c>
      <c r="F4" s="12">
        <f>RANK('Clusters-Weighted'!D7,'Clusters-Weighted'!C$7:E$7)</f>
        <v>3</v>
      </c>
      <c r="G4" s="12">
        <f>RANK('Subindex-Weighted'!D5,'Subindex-Weighted'!C5:E5)</f>
        <v>3</v>
      </c>
      <c r="H4" s="12">
        <f>RANK('Index-Weighted'!D4,'Index-Weighted'!C4:E4)</f>
        <v>3</v>
      </c>
    </row>
    <row r="5" spans="1:8" x14ac:dyDescent="0.2">
      <c r="A5" t="s">
        <v>48</v>
      </c>
      <c r="B5" s="12">
        <f>RANK('Clusters-Weighted'!E4,'Clusters-Weighted'!C$4:E$4)</f>
        <v>1</v>
      </c>
      <c r="C5" s="12">
        <f>RANK('Clusters-Weighted'!E5,'Clusters-Weighted'!C$5:E$5)</f>
        <v>2</v>
      </c>
      <c r="D5" s="12">
        <f>RANK('Subindex-Weighted'!E4,'Subindex-Weighted'!C$4:E$4)</f>
        <v>2</v>
      </c>
      <c r="E5" s="12">
        <f>RANK('Clusters-Weighted'!E6,'Clusters-Weighted'!C$6:E$6)</f>
        <v>1</v>
      </c>
      <c r="F5" s="12">
        <f>RANK('Clusters-Weighted'!E7,'Clusters-Weighted'!C$7:E$7)</f>
        <v>1</v>
      </c>
      <c r="G5" s="12">
        <f>RANK('Subindex-Weighted'!E5,'Subindex-Weighted'!C5:E5)</f>
        <v>1</v>
      </c>
      <c r="H5" s="12">
        <f>RANK('Index-Weighted'!E4,'Index-Weighted'!C4:E4)</f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6</vt:i4>
      </vt:variant>
    </vt:vector>
  </HeadingPairs>
  <TitlesOfParts>
    <vt:vector size="25" baseType="lpstr">
      <vt:lpstr>Metadata</vt:lpstr>
      <vt:lpstr>2009-Raw</vt:lpstr>
      <vt:lpstr>2010-Raw</vt:lpstr>
      <vt:lpstr>2011-Raw</vt:lpstr>
      <vt:lpstr>2009-Imputed</vt:lpstr>
      <vt:lpstr>2010-Imputed</vt:lpstr>
      <vt:lpstr>2011-Imputed</vt:lpstr>
      <vt:lpstr>2009-Sorted</vt:lpstr>
      <vt:lpstr>2010-Sorted</vt:lpstr>
      <vt:lpstr>2011-Sorted</vt:lpstr>
      <vt:lpstr>2009-Normalized</vt:lpstr>
      <vt:lpstr>2010-Normalized</vt:lpstr>
      <vt:lpstr>2011-Normalized</vt:lpstr>
      <vt:lpstr>Indicators-Adjusted</vt:lpstr>
      <vt:lpstr>Indicators-Weighted</vt:lpstr>
      <vt:lpstr>Clusters-Weighted</vt:lpstr>
      <vt:lpstr>Subindex-Weighted</vt:lpstr>
      <vt:lpstr>Index-Weighted</vt:lpstr>
      <vt:lpstr>Rankings</vt:lpstr>
      <vt:lpstr>components</vt:lpstr>
      <vt:lpstr>countries</vt:lpstr>
      <vt:lpstr>datatype</vt:lpstr>
      <vt:lpstr>indicators</vt:lpstr>
      <vt:lpstr>subindexes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CR</dc:creator>
  <cp:lastModifiedBy>Nacho</cp:lastModifiedBy>
  <dcterms:created xsi:type="dcterms:W3CDTF">2013-04-30T12:41:36Z</dcterms:created>
  <dcterms:modified xsi:type="dcterms:W3CDTF">2013-08-02T08:35:26Z</dcterms:modified>
</cp:coreProperties>
</file>