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Nacho\Web_Index\wiFetcher\conf\files\"/>
    </mc:Choice>
  </mc:AlternateContent>
  <bookViews>
    <workbookView xWindow="0" yWindow="0" windowWidth="16380" windowHeight="8190" tabRatio="554" firstSheet="26" activeTab="30"/>
  </bookViews>
  <sheets>
    <sheet name="Metadata" sheetId="1" r:id="rId1"/>
    <sheet name="A-RAW" sheetId="2" r:id="rId2"/>
    <sheet name="B-RAW" sheetId="3" r:id="rId3"/>
    <sheet name="C-RAW" sheetId="4" r:id="rId4"/>
    <sheet name="Q1" sheetId="5" r:id="rId5"/>
    <sheet name="Q2" sheetId="6" r:id="rId6"/>
    <sheet name="D-Raw" sheetId="7" r:id="rId7"/>
    <sheet name="A-Imputed" sheetId="8" r:id="rId8"/>
    <sheet name="B-Imputed" sheetId="9" r:id="rId9"/>
    <sheet name="C-Imputed" sheetId="10" r:id="rId10"/>
    <sheet name="D-Imputed" sheetId="11" r:id="rId11"/>
    <sheet name="A-Ordered" sheetId="12" r:id="rId12"/>
    <sheet name="B-Ordered" sheetId="13" r:id="rId13"/>
    <sheet name="C-Ordered" sheetId="14" r:id="rId14"/>
    <sheet name="D-Ordered" sheetId="15" r:id="rId15"/>
    <sheet name="Q1-Sorted" sheetId="16" r:id="rId16"/>
    <sheet name="Q2-Sorted" sheetId="17" r:id="rId17"/>
    <sheet name="A-Normalised" sheetId="18" r:id="rId18"/>
    <sheet name="B-Normalised" sheetId="19" r:id="rId19"/>
    <sheet name="C-Normalised" sheetId="20" r:id="rId20"/>
    <sheet name="D-Normalised" sheetId="21" r:id="rId21"/>
    <sheet name="Q1-Normalized" sheetId="22" r:id="rId22"/>
    <sheet name="Q2-Normalized" sheetId="23" r:id="rId23"/>
    <sheet name="Indicators-Normalized" sheetId="24" r:id="rId24"/>
    <sheet name="Indicators-Adjusted" sheetId="25" r:id="rId25"/>
    <sheet name="Indicators-Weighted" sheetId="26" r:id="rId26"/>
    <sheet name="Clusters-Grouped" sheetId="27" r:id="rId27"/>
    <sheet name="Subindex-Grouped" sheetId="28" r:id="rId28"/>
    <sheet name="Composite" sheetId="29" r:id="rId29"/>
    <sheet name="Rankings" sheetId="30" r:id="rId30"/>
    <sheet name="Survey-Raw" sheetId="31" r:id="rId31"/>
  </sheets>
  <definedNames>
    <definedName name="countries">Metadata!$A$14:$A$249</definedName>
    <definedName name="datatype">Metadata!$A$5:$A$7</definedName>
    <definedName name="indicators">Metadata!$A$252:$A$336</definedName>
  </definedNames>
  <calcPr calcId="152511" iterateDelta="1E-4"/>
</workbook>
</file>

<file path=xl/calcChain.xml><?xml version="1.0" encoding="utf-8"?>
<calcChain xmlns="http://schemas.openxmlformats.org/spreadsheetml/2006/main">
  <c r="B3" i="25" l="1"/>
  <c r="B4" i="26" s="1"/>
  <c r="B3" i="27" s="1"/>
  <c r="F4" i="24"/>
  <c r="F4" i="25" s="1"/>
  <c r="F5" i="26" s="1"/>
  <c r="E4" i="27" s="1"/>
  <c r="F5" i="30" s="1"/>
  <c r="C4" i="24"/>
  <c r="C4" i="25" s="1"/>
  <c r="C5" i="26" s="1"/>
  <c r="B4" i="24"/>
  <c r="B4" i="25" s="1"/>
  <c r="B5" i="26" s="1"/>
  <c r="B4" i="27" s="1"/>
  <c r="B3" i="24"/>
  <c r="F2" i="24"/>
  <c r="F2" i="25" s="1"/>
  <c r="F3" i="26" s="1"/>
  <c r="E2" i="27" s="1"/>
  <c r="F3" i="30" s="1"/>
  <c r="C7" i="22"/>
  <c r="G4" i="24" s="1"/>
  <c r="G4" i="25" s="1"/>
  <c r="G5" i="26" s="1"/>
  <c r="D4" i="21"/>
  <c r="C4" i="21"/>
  <c r="B4" i="21"/>
  <c r="D3" i="21"/>
  <c r="F3" i="24" s="1"/>
  <c r="F3" i="25" s="1"/>
  <c r="F4" i="26" s="1"/>
  <c r="E3" i="27" s="1"/>
  <c r="F4" i="30" s="1"/>
  <c r="C3" i="21"/>
  <c r="B3" i="21"/>
  <c r="D2" i="21"/>
  <c r="C2" i="21"/>
  <c r="B2" i="21"/>
  <c r="D4" i="20"/>
  <c r="E4" i="24" s="1"/>
  <c r="E4" i="25" s="1"/>
  <c r="E5" i="26" s="1"/>
  <c r="D4" i="27" s="1"/>
  <c r="C4" i="20"/>
  <c r="B4" i="20"/>
  <c r="D3" i="20"/>
  <c r="E3" i="24" s="1"/>
  <c r="E3" i="25" s="1"/>
  <c r="E4" i="26" s="1"/>
  <c r="D3" i="27" s="1"/>
  <c r="B3" i="20"/>
  <c r="D2" i="20"/>
  <c r="E2" i="24" s="1"/>
  <c r="E2" i="25" s="1"/>
  <c r="E3" i="26" s="1"/>
  <c r="D2" i="27" s="1"/>
  <c r="C2" i="20"/>
  <c r="B2" i="20"/>
  <c r="D4" i="19"/>
  <c r="C4" i="19"/>
  <c r="B4" i="19"/>
  <c r="D3" i="19"/>
  <c r="C3" i="24" s="1"/>
  <c r="C3" i="25" s="1"/>
  <c r="C4" i="26" s="1"/>
  <c r="C3" i="19"/>
  <c r="B3" i="19"/>
  <c r="D2" i="19"/>
  <c r="C2" i="24" s="1"/>
  <c r="C2" i="25" s="1"/>
  <c r="C3" i="26" s="1"/>
  <c r="C2" i="19"/>
  <c r="B2" i="19"/>
  <c r="D4" i="18"/>
  <c r="C4" i="18"/>
  <c r="B4" i="18"/>
  <c r="D3" i="18"/>
  <c r="C3" i="18"/>
  <c r="B3" i="18"/>
  <c r="D2" i="18"/>
  <c r="B2" i="24" s="1"/>
  <c r="B2" i="25" s="1"/>
  <c r="B3" i="26" s="1"/>
  <c r="B2" i="27" s="1"/>
  <c r="C2" i="18"/>
  <c r="B2" i="18"/>
  <c r="C10" i="17"/>
  <c r="C9" i="17"/>
  <c r="C7" i="23" s="1"/>
  <c r="D4" i="24" s="1"/>
  <c r="D4" i="25" s="1"/>
  <c r="D5" i="26" s="1"/>
  <c r="C4" i="27" s="1"/>
  <c r="C10" i="16"/>
  <c r="C9" i="16"/>
  <c r="C6" i="22" s="1"/>
  <c r="G3" i="24" s="1"/>
  <c r="G3" i="25" s="1"/>
  <c r="G4" i="26" s="1"/>
  <c r="D4" i="14"/>
  <c r="C3" i="14"/>
  <c r="C3" i="20" s="1"/>
  <c r="C3" i="12"/>
  <c r="D4" i="10"/>
  <c r="C3" i="10"/>
  <c r="C3" i="8"/>
  <c r="B3" i="30" l="1"/>
  <c r="B2" i="28"/>
  <c r="E4" i="30"/>
  <c r="C3" i="28"/>
  <c r="G4" i="30" s="1"/>
  <c r="B4" i="28"/>
  <c r="B5" i="30"/>
  <c r="C2" i="28"/>
  <c r="G3" i="30" s="1"/>
  <c r="E3" i="30"/>
  <c r="C4" i="28"/>
  <c r="G5" i="30" s="1"/>
  <c r="E5" i="30"/>
  <c r="B4" i="30"/>
  <c r="B3" i="28"/>
  <c r="C5" i="23"/>
  <c r="D2" i="24" s="1"/>
  <c r="D2" i="25" s="1"/>
  <c r="D3" i="26" s="1"/>
  <c r="C2" i="27" s="1"/>
  <c r="C3" i="30" s="1"/>
  <c r="C5" i="22"/>
  <c r="G2" i="24" s="1"/>
  <c r="G2" i="25" s="1"/>
  <c r="G3" i="26" s="1"/>
  <c r="C6" i="23"/>
  <c r="D3" i="24" s="1"/>
  <c r="D3" i="25" s="1"/>
  <c r="D4" i="26" s="1"/>
  <c r="C3" i="27" s="1"/>
  <c r="C4" i="30" s="1"/>
  <c r="D3" i="30" l="1"/>
  <c r="B2" i="29"/>
  <c r="H3" i="30" s="1"/>
  <c r="D5" i="30"/>
  <c r="B4" i="29"/>
  <c r="H5" i="30" s="1"/>
  <c r="B3" i="29"/>
  <c r="H4" i="30" s="1"/>
  <c r="D4" i="30"/>
  <c r="C5" i="30"/>
</calcChain>
</file>

<file path=xl/sharedStrings.xml><?xml version="1.0" encoding="utf-8"?>
<sst xmlns="http://schemas.openxmlformats.org/spreadsheetml/2006/main" count="474" uniqueCount="283">
  <si>
    <t>Data that are on this sheet are NOT to be edited</t>
  </si>
  <si>
    <t>Any changes made on this sheet needs to be validated with Jules, Hania, TAS and WESO</t>
  </si>
  <si>
    <t>Data state</t>
  </si>
  <si>
    <t>Raw</t>
  </si>
  <si>
    <t>The original data as found on the source</t>
  </si>
  <si>
    <t>Imputed</t>
  </si>
  <si>
    <t>Data including the gaps, see also inputed method</t>
  </si>
  <si>
    <t>Normalised</t>
  </si>
  <si>
    <t>The normalised values</t>
  </si>
  <si>
    <t>Inputed method</t>
  </si>
  <si>
    <t>Average</t>
  </si>
  <si>
    <t>Missing values as Average of previous and next</t>
  </si>
  <si>
    <t>AverageGrowth</t>
  </si>
  <si>
    <t>Average Growth</t>
  </si>
  <si>
    <t>Normalised country names</t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</si>
  <si>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</si>
  <si>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</si>
  <si>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</si>
  <si>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</si>
  <si>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</si>
  <si>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</si>
  <si>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</si>
  <si>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</si>
  <si>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</si>
  <si>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</si>
  <si>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</si>
  <si>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</si>
  <si>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</si>
  <si>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</si>
  <si>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</si>
  <si>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</si>
  <si>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</si>
  <si>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</si>
  <si>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</si>
  <si>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</si>
  <si>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</si>
  <si>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</si>
  <si>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</si>
  <si>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</si>
  <si>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</si>
  <si>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</si>
  <si>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</si>
  <si>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</si>
  <si>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</si>
  <si>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</si>
  <si>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</si>
  <si>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</si>
  <si>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</si>
  <si>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</si>
  <si>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</si>
  <si>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</si>
  <si>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</si>
  <si>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</si>
  <si>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</si>
  <si>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</si>
  <si>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</si>
  <si>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</si>
  <si>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</si>
  <si>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Hong Kong Special Administrative Region of China</t>
  </si>
  <si>
    <t>Macao Special Administrative Region of China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</si>
  <si>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</si>
  <si>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</si>
  <si>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</si>
  <si>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</si>
  <si>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</si>
  <si>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</si>
  <si>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</si>
  <si>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</si>
  <si>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</si>
  <si>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</si>
  <si>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</si>
  <si>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</si>
  <si>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</si>
  <si>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</si>
  <si>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</si>
  <si>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</si>
  <si>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</si>
  <si>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</si>
  <si>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</si>
  <si>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</si>
  <si>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</si>
  <si>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</si>
  <si>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</si>
  <si>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</si>
  <si>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</si>
  <si>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</si>
  <si>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</si>
  <si>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</si>
  <si>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</si>
  <si>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</si>
  <si>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</si>
  <si>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</si>
  <si>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</si>
  <si>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</si>
  <si>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</si>
  <si>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</si>
  <si>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</si>
  <si>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</si>
  <si>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</si>
  <si>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</si>
  <si>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</si>
  <si>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</si>
  <si>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</si>
  <si>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</si>
  <si>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</si>
  <si>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</si>
  <si>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</si>
  <si>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</si>
  <si>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</si>
  <si>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</si>
  <si>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</si>
  <si>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</si>
  <si>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</si>
  <si>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</si>
  <si>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</si>
  <si>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</si>
  <si>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</si>
  <si>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</si>
  <si>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</si>
  <si>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</si>
  <si>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</si>
  <si>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</si>
  <si>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</si>
  <si>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</si>
  <si>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</si>
  <si>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</si>
  <si>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</si>
  <si>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</si>
  <si>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</si>
  <si>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</si>
  <si>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</si>
  <si>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</si>
  <si>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</si>
  <si>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</si>
  <si>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</si>
  <si>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</si>
  <si>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</si>
  <si>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</si>
  <si>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</si>
  <si>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</si>
  <si>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</si>
  <si>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</si>
  <si>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</si>
  <si>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</si>
  <si>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</si>
  <si>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</si>
  <si>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</si>
  <si>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</si>
  <si>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</si>
  <si>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</si>
  <si>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</si>
  <si>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</si>
  <si>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</si>
  <si>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</si>
  <si>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</si>
  <si>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</si>
  <si>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</si>
  <si>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</si>
  <si>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</si>
  <si>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</si>
  <si>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</si>
  <si>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</si>
  <si>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</si>
  <si>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</si>
  <si>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</si>
  <si>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</si>
  <si>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</si>
  <si>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</si>
  <si>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</si>
  <si>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</si>
  <si>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</si>
  <si>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</si>
  <si>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Occupied Palestinian Territory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</si>
  <si>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</si>
  <si>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</si>
  <si>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</si>
  <si>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</si>
  <si>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</si>
  <si>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</si>
  <si>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</si>
  <si>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</si>
  <si>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</si>
  <si>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</si>
  <si>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</si>
  <si>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</si>
  <si>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</si>
  <si>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Korea</t>
  </si>
  <si>
    <t>R_union</t>
  </si>
  <si>
    <t>Romania</t>
  </si>
  <si>
    <t>Russian Federation</t>
  </si>
  <si>
    <t>Rwanda</t>
  </si>
  <si>
    <t>Saint-Barthélemy</t>
  </si>
  <si>
    <t>Saint Helena</t>
  </si>
  <si>
    <t>Saint Kitts and Nevis</t>
  </si>
  <si>
    <t>Saint Lucia</t>
  </si>
  <si>
    <t>Saint-Martin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</si>
  <si>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</si>
  <si>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</si>
  <si>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</si>
  <si>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</si>
  <si>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</si>
  <si>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</si>
  <si>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</si>
  <si>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</si>
  <si>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</si>
  <si>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</si>
  <si>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</si>
  <si>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</si>
  <si>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</si>
  <si>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</si>
  <si>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</si>
  <si>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</si>
  <si>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</si>
  <si>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</si>
  <si>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</si>
  <si>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</si>
  <si>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Svalbard and Jan Mayen Islands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</si>
  <si>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</si>
  <si>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</si>
  <si>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</si>
  <si>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</si>
  <si>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</si>
  <si>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</si>
  <si>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</si>
  <si>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</si>
  <si>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</si>
  <si>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</si>
  <si>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</si>
  <si>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</si>
  <si>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</si>
  <si>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</si>
  <si>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</si>
  <si>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</si>
  <si>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</si>
  <si>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</si>
  <si>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</si>
  <si>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</si>
  <si>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</si>
  <si>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</si>
  <si>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</si>
  <si>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</si>
  <si>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</si>
  <si>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</si>
  <si>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</si>
  <si>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</si>
  <si>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</si>
  <si>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</si>
  <si>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Western Sahara</t>
  </si>
  <si>
    <t>Yemen</t>
  </si>
  <si>
    <t>Zambia</t>
  </si>
  <si>
    <t>Zimbabwe</t>
  </si>
  <si>
    <t>Normalised indicators code</t>
  </si>
  <si>
    <t>HighLow</t>
  </si>
  <si>
    <t>Weight</t>
  </si>
  <si>
    <t>A</t>
  </si>
  <si>
    <t>High</t>
  </si>
  <si>
    <t>B</t>
  </si>
  <si>
    <t>Low</t>
  </si>
  <si>
    <t>C</t>
  </si>
  <si>
    <t>D</t>
  </si>
  <si>
    <t>Q1</t>
  </si>
  <si>
    <t>Q2</t>
  </si>
  <si>
    <t>Components</t>
  </si>
  <si>
    <t>AB</t>
  </si>
  <si>
    <t>C</t>
  </si>
  <si>
    <t>DQ1</t>
  </si>
  <si>
    <t>Subindex</t>
  </si>
  <si>
    <t>ABQ2</t>
  </si>
  <si>
    <t>CDQ1</t>
  </si>
  <si>
    <t>Indicators Type</t>
  </si>
  <si>
    <t>Primary</t>
  </si>
  <si>
    <t>Secondary</t>
  </si>
  <si>
    <t/>
  </si>
  <si>
    <t>Indicator</t>
  </si>
  <si>
    <t>State</t>
  </si>
  <si>
    <t>Year</t>
  </si>
  <si>
    <t>Country</t>
  </si>
  <si>
    <t>Source</t>
  </si>
  <si>
    <t>MEAN</t>
  </si>
  <si>
    <t>SD</t>
  </si>
  <si>
    <t>Component</t>
  </si>
  <si>
    <t>Index</t>
  </si>
  <si>
    <t>Composite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</si>
</sst>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0"/>
      <name val="Verdana"/>
      <family val="2"/>
      <charset val="1"/>
    </font>
    <font>
      <b/>
      <sz val="12"/>
      <color rgb="FFFFFFFF"/>
      <name val="Verdana"/>
      <family val="2"/>
      <charset val="1"/>
    </font>
    <font>
      <sz val="8"/>
      <name val="Verdana"/>
      <family val="2"/>
      <charset val="1"/>
    </font>
    <font>
      <b/>
      <sz val="12"/>
      <color rgb="FFFFFFFF"/>
      <name val="Times New Roman"/>
      <family val="1"/>
      <charset val="1"/>
    </font>
    <font>
      <sz val="12"/>
      <name val="Times New Roman"/>
      <family val="1"/>
      <charset val="1"/>
    </font>
    <font>
      <b/>
      <sz val="10"/>
      <name val="Verdana"/>
      <family val="2"/>
      <charset val="1"/>
    </font>
    <font>
      <b/>
      <sz val="12"/>
      <name val="Times New Roman"/>
      <family val="1"/>
      <charset val="1"/>
    </font>
    <font>
      <sz val="10"/>
      <color rgb="FF808080"/>
      <name val="Verdana"/>
      <family val="2"/>
      <charset val="1"/>
    </font>
    <font>
      <sz val="10"/>
      <color rgb="FFFF0000"/>
      <name val="Verdana"/>
      <family val="2"/>
      <charset val="1"/>
    </font>
    <font>
      <sz val="14"/>
      <name val="Arial"/>
      <family val="2"/>
      <charset val="1"/>
    </font>
    <font>
      <b/>
      <sz val="10"/>
      <color rgb="FFC00000"/>
      <name val="Verdana"/>
      <family val="2"/>
      <charset val="1"/>
    </font>
    <font>
      <sz val="10"/>
      <name val="Arial"/>
      <family val="2"/>
      <charset val="1"/>
    </font>
    <font>
      <b/>
      <sz val="10"/>
      <color rgb="FFC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9B0B9"/>
        <bgColor rgb="FF339966"/>
      </patternFill>
    </fill>
    <fill>
      <patternFill patternType="solid">
        <fgColor rgb="FF7AB800"/>
        <bgColor rgb="FF98C723"/>
      </patternFill>
    </fill>
    <fill>
      <patternFill patternType="solid">
        <fgColor rgb="FF98C723"/>
        <bgColor rgb="FF7AB800"/>
      </patternFill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wrapText="1"/>
    </xf>
    <xf numFmtId="0" fontId="3" fillId="3" borderId="0" xfId="0" applyFont="1" applyFill="1"/>
    <xf numFmtId="0" fontId="4" fillId="3" borderId="0" xfId="0" applyFont="1" applyFill="1"/>
    <xf numFmtId="0" fontId="0" fillId="0" borderId="0" xfId="0" applyFont="1"/>
    <xf numFmtId="0" fontId="3" fillId="4" borderId="0" xfId="0" applyFont="1" applyFill="1" applyBorder="1"/>
    <xf numFmtId="0" fontId="5" fillId="5" borderId="0" xfId="0" applyFont="1" applyFill="1" applyBorder="1"/>
    <xf numFmtId="0" fontId="0" fillId="0" borderId="0" xfId="0" applyBorder="1"/>
    <xf numFmtId="0" fontId="6" fillId="5" borderId="0" xfId="0" applyFont="1" applyFill="1" applyBorder="1"/>
    <xf numFmtId="0" fontId="0" fillId="0" borderId="0" xfId="0" applyBorder="1"/>
    <xf numFmtId="0" fontId="5" fillId="0" borderId="0" xfId="0" applyFont="1" applyBorder="1"/>
    <xf numFmtId="0" fontId="0" fillId="5" borderId="0" xfId="0" applyFont="1" applyFill="1" applyBorder="1"/>
    <xf numFmtId="0" fontId="4" fillId="5" borderId="0" xfId="0" applyFont="1" applyFill="1" applyBorder="1"/>
    <xf numFmtId="0" fontId="0" fillId="0" borderId="0" xfId="0" applyFont="1" applyBorder="1"/>
    <xf numFmtId="0" fontId="6" fillId="0" borderId="1" xfId="0" applyFont="1" applyBorder="1"/>
    <xf numFmtId="0" fontId="0" fillId="0" borderId="1" xfId="0" applyFont="1" applyBorder="1"/>
    <xf numFmtId="0" fontId="3" fillId="4" borderId="1" xfId="0" applyFont="1" applyFill="1" applyBorder="1"/>
    <xf numFmtId="0" fontId="3" fillId="0" borderId="1" xfId="0" applyFont="1" applyBorder="1"/>
    <xf numFmtId="0" fontId="7" fillId="0" borderId="0" xfId="0" applyFont="1" applyBorder="1"/>
    <xf numFmtId="0" fontId="7" fillId="0" borderId="1" xfId="0" applyFont="1" applyBorder="1"/>
    <xf numFmtId="0" fontId="8" fillId="0" borderId="0" xfId="0" applyFont="1" applyBorder="1"/>
    <xf numFmtId="0" fontId="8" fillId="0" borderId="0" xfId="0" applyFont="1" applyBorder="1"/>
    <xf numFmtId="0" fontId="9" fillId="5" borderId="0" xfId="0" applyFont="1" applyFill="1" applyBorder="1"/>
    <xf numFmtId="164" fontId="0" fillId="5" borderId="0" xfId="0" applyNumberFormat="1" applyFill="1" applyAlignment="1">
      <alignment horizontal="center"/>
    </xf>
    <xf numFmtId="164" fontId="0" fillId="0" borderId="0" xfId="0" applyNumberFormat="1"/>
    <xf numFmtId="0" fontId="0" fillId="0" borderId="0" xfId="0"/>
    <xf numFmtId="0" fontId="10" fillId="0" borderId="0" xfId="0" applyFont="1"/>
    <xf numFmtId="0" fontId="11" fillId="5" borderId="2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7AB8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59B0B9"/>
      <rgbColor rgb="FF98C723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72"/>
  <sheetViews>
    <sheetView zoomScaleNormal="100" workbookViewId="0">
      <selection activeCell="F25" sqref="F25"/>
    </sheetView>
  </sheetViews>
  <sheetFormatPr baseColWidth="10" defaultColWidth="9" defaultRowHeight="12.75" x14ac:dyDescent="0.2"/>
  <cols>
    <col min="1" max="1" width="27.125"/>
    <col min="2" max="2" width="32.75"/>
    <col min="3" max="3" width="38.75"/>
  </cols>
  <sheetData>
    <row r="2" spans="1:3" ht="21.75" x14ac:dyDescent="0.2">
      <c r="A2" s="29" t="s">
        <v>0</v>
      </c>
      <c r="B2" s="29"/>
      <c r="C2" s="1" t="s">
        <v>1</v>
      </c>
    </row>
    <row r="4" spans="1:3" s="3" customFormat="1" ht="15.75" x14ac:dyDescent="0.25">
      <c r="A4" s="2" t="s">
        <v>2</v>
      </c>
    </row>
    <row r="5" spans="1:3" x14ac:dyDescent="0.2">
      <c r="A5" s="4" t="s">
        <v>3</v>
      </c>
      <c r="B5" s="4" t="s">
        <v>4</v>
      </c>
    </row>
    <row r="6" spans="1:3" x14ac:dyDescent="0.2">
      <c r="A6" s="4" t="s">
        <v>5</v>
      </c>
      <c r="B6" s="4" t="s">
        <v>6</v>
      </c>
    </row>
    <row r="7" spans="1:3" x14ac:dyDescent="0.2">
      <c r="A7" s="4" t="s">
        <v>7</v>
      </c>
      <c r="B7" s="4" t="s">
        <v>8</v>
      </c>
    </row>
    <row r="9" spans="1:3" s="2" customFormat="1" ht="15.75" x14ac:dyDescent="0.25">
      <c r="A9" s="2" t="s">
        <v>9</v>
      </c>
    </row>
    <row r="10" spans="1:3" x14ac:dyDescent="0.2">
      <c r="A10" s="4" t="s">
        <v>10</v>
      </c>
      <c r="B10" s="4" t="s">
        <v>11</v>
      </c>
    </row>
    <row r="11" spans="1:3" x14ac:dyDescent="0.2">
      <c r="A11" s="4" t="s">
        <v>12</v>
      </c>
      <c r="B11" s="4" t="s">
        <v>13</v>
      </c>
    </row>
    <row r="13" spans="1:3" s="2" customFormat="1" ht="15.75" x14ac:dyDescent="0.25">
      <c r="A13" s="2" t="s">
        <v>14</v>
      </c>
    </row>
    <row r="14" spans="1:3" x14ac:dyDescent="0.2">
      <c r="A14" t="s">
        <v>15</v>
      </c>
    </row>
    <row r="15" spans="1:3" x14ac:dyDescent="0.2">
      <c r="A15" t="s">
        <v>16</v>
      </c>
    </row>
    <row r="16" spans="1:3" x14ac:dyDescent="0.2">
      <c r="A16" t="s">
        <v>17</v>
      </c>
    </row>
    <row r="17" spans="1:1" x14ac:dyDescent="0.2">
      <c r="A17" t="s">
        <v>18</v>
      </c>
    </row>
    <row r="18" spans="1:1" x14ac:dyDescent="0.2">
      <c r="A18" t="s">
        <v>19</v>
      </c>
    </row>
    <row r="19" spans="1:1" x14ac:dyDescent="0.2">
      <c r="A19" t="s">
        <v>20</v>
      </c>
    </row>
    <row r="20" spans="1:1" x14ac:dyDescent="0.2">
      <c r="A20" t="s">
        <v>21</v>
      </c>
    </row>
    <row r="21" spans="1:1" x14ac:dyDescent="0.2">
      <c r="A21" t="s">
        <v>22</v>
      </c>
    </row>
    <row r="22" spans="1:1" x14ac:dyDescent="0.2">
      <c r="A22" t="s">
        <v>23</v>
      </c>
    </row>
    <row r="23" spans="1:1" x14ac:dyDescent="0.2">
      <c r="A23" t="s">
        <v>24</v>
      </c>
    </row>
    <row r="24" spans="1:1" x14ac:dyDescent="0.2">
      <c r="A24" t="s">
        <v>25</v>
      </c>
    </row>
    <row r="25" spans="1:1" x14ac:dyDescent="0.2">
      <c r="A25" t="s">
        <v>26</v>
      </c>
    </row>
    <row r="26" spans="1:1" x14ac:dyDescent="0.2">
      <c r="A26" t="s">
        <v>27</v>
      </c>
    </row>
    <row r="27" spans="1:1" x14ac:dyDescent="0.2">
      <c r="A27" t="s">
        <v>28</v>
      </c>
    </row>
    <row r="28" spans="1:1" x14ac:dyDescent="0.2">
      <c r="A28" t="s">
        <v>29</v>
      </c>
    </row>
    <row r="29" spans="1:1" x14ac:dyDescent="0.2">
      <c r="A29" t="s">
        <v>30</v>
      </c>
    </row>
    <row r="30" spans="1:1" x14ac:dyDescent="0.2">
      <c r="A30" t="s">
        <v>31</v>
      </c>
    </row>
    <row r="31" spans="1:1" x14ac:dyDescent="0.2">
      <c r="A31" t="s">
        <v>32</v>
      </c>
    </row>
    <row r="32" spans="1:1" x14ac:dyDescent="0.2">
      <c r="A32" t="s">
        <v>33</v>
      </c>
    </row>
    <row r="33" spans="1:1" x14ac:dyDescent="0.2">
      <c r="A33" t="s">
        <v>34</v>
      </c>
    </row>
    <row r="34" spans="1:1" x14ac:dyDescent="0.2">
      <c r="A34" t="s">
        <v>35</v>
      </c>
    </row>
    <row r="35" spans="1:1" x14ac:dyDescent="0.2">
      <c r="A35" t="s">
        <v>36</v>
      </c>
    </row>
    <row r="36" spans="1:1" x14ac:dyDescent="0.2">
      <c r="A36" t="s">
        <v>37</v>
      </c>
    </row>
    <row r="37" spans="1:1" x14ac:dyDescent="0.2">
      <c r="A37" t="s">
        <v>38</v>
      </c>
    </row>
    <row r="38" spans="1:1" x14ac:dyDescent="0.2">
      <c r="A38" t="s">
        <v>39</v>
      </c>
    </row>
    <row r="39" spans="1:1" x14ac:dyDescent="0.2">
      <c r="A39" t="s">
        <v>40</v>
      </c>
    </row>
    <row r="40" spans="1:1" x14ac:dyDescent="0.2">
      <c r="A40" t="s">
        <v>41</v>
      </c>
    </row>
    <row r="41" spans="1:1" x14ac:dyDescent="0.2">
      <c r="A41" t="s">
        <v>42</v>
      </c>
    </row>
    <row r="42" spans="1:1" x14ac:dyDescent="0.2">
      <c r="A42" t="s">
        <v>43</v>
      </c>
    </row>
    <row r="43" spans="1:1" x14ac:dyDescent="0.2">
      <c r="A43" t="s">
        <v>44</v>
      </c>
    </row>
    <row r="44" spans="1:1" x14ac:dyDescent="0.2">
      <c r="A44" t="s">
        <v>45</v>
      </c>
    </row>
    <row r="45" spans="1:1" x14ac:dyDescent="0.2">
      <c r="A45" t="s">
        <v>46</v>
      </c>
    </row>
    <row r="46" spans="1:1" x14ac:dyDescent="0.2">
      <c r="A46" t="s">
        <v>47</v>
      </c>
    </row>
    <row r="47" spans="1:1" x14ac:dyDescent="0.2">
      <c r="A47" t="s">
        <v>48</v>
      </c>
    </row>
    <row r="48" spans="1:1" x14ac:dyDescent="0.2">
      <c r="A48" t="s">
        <v>49</v>
      </c>
    </row>
    <row r="49" spans="1:1" x14ac:dyDescent="0.2">
      <c r="A49" t="s">
        <v>50</v>
      </c>
    </row>
    <row r="50" spans="1:1" x14ac:dyDescent="0.2">
      <c r="A50" t="s">
        <v>51</v>
      </c>
    </row>
    <row r="51" spans="1:1" x14ac:dyDescent="0.2">
      <c r="A51" t="s">
        <v>52</v>
      </c>
    </row>
    <row r="52" spans="1:1" x14ac:dyDescent="0.2">
      <c r="A52" t="s">
        <v>53</v>
      </c>
    </row>
    <row r="53" spans="1:1" x14ac:dyDescent="0.2">
      <c r="A53" t="s">
        <v>54</v>
      </c>
    </row>
    <row r="54" spans="1:1" x14ac:dyDescent="0.2">
      <c r="A54" t="s">
        <v>55</v>
      </c>
    </row>
    <row r="55" spans="1:1" x14ac:dyDescent="0.2">
      <c r="A55" t="s">
        <v>56</v>
      </c>
    </row>
    <row r="56" spans="1:1" x14ac:dyDescent="0.2">
      <c r="A56" t="s">
        <v>57</v>
      </c>
    </row>
    <row r="57" spans="1:1" x14ac:dyDescent="0.2">
      <c r="A57" t="s">
        <v>58</v>
      </c>
    </row>
    <row r="58" spans="1:1" x14ac:dyDescent="0.2">
      <c r="A58" t="s">
        <v>59</v>
      </c>
    </row>
    <row r="59" spans="1:1" x14ac:dyDescent="0.2">
      <c r="A59" t="s">
        <v>60</v>
      </c>
    </row>
    <row r="60" spans="1:1" x14ac:dyDescent="0.2">
      <c r="A60" t="s">
        <v>61</v>
      </c>
    </row>
    <row r="61" spans="1:1" x14ac:dyDescent="0.2">
      <c r="A61" t="s">
        <v>62</v>
      </c>
    </row>
    <row r="62" spans="1:1" x14ac:dyDescent="0.2">
      <c r="A62" t="s">
        <v>63</v>
      </c>
    </row>
    <row r="63" spans="1:1" x14ac:dyDescent="0.2">
      <c r="A63" t="s">
        <v>64</v>
      </c>
    </row>
    <row r="64" spans="1:1" x14ac:dyDescent="0.2">
      <c r="A64" t="s">
        <v>65</v>
      </c>
    </row>
    <row r="65" spans="1:1" x14ac:dyDescent="0.2">
      <c r="A65" t="s">
        <v>66</v>
      </c>
    </row>
    <row r="66" spans="1:1" x14ac:dyDescent="0.2">
      <c r="A66" t="s">
        <v>67</v>
      </c>
    </row>
    <row r="67" spans="1:1" x14ac:dyDescent="0.2">
      <c r="A67" t="s">
        <v>68</v>
      </c>
    </row>
    <row r="68" spans="1:1" x14ac:dyDescent="0.2">
      <c r="A68" t="s">
        <v>69</v>
      </c>
    </row>
    <row r="69" spans="1:1" x14ac:dyDescent="0.2">
      <c r="A69" t="s">
        <v>70</v>
      </c>
    </row>
    <row r="70" spans="1:1" x14ac:dyDescent="0.2">
      <c r="A70" t="s">
        <v>71</v>
      </c>
    </row>
    <row r="71" spans="1:1" x14ac:dyDescent="0.2">
      <c r="A71" t="s">
        <v>72</v>
      </c>
    </row>
    <row r="72" spans="1:1" x14ac:dyDescent="0.2">
      <c r="A72" t="s">
        <v>73</v>
      </c>
    </row>
    <row r="73" spans="1:1" x14ac:dyDescent="0.2">
      <c r="A73" t="s">
        <v>74</v>
      </c>
    </row>
    <row r="74" spans="1:1" x14ac:dyDescent="0.2">
      <c r="A74" t="s">
        <v>75</v>
      </c>
    </row>
    <row r="75" spans="1:1" x14ac:dyDescent="0.2">
      <c r="A75" t="s">
        <v>76</v>
      </c>
    </row>
    <row r="76" spans="1:1" x14ac:dyDescent="0.2">
      <c r="A76" t="s">
        <v>77</v>
      </c>
    </row>
    <row r="77" spans="1:1" x14ac:dyDescent="0.2">
      <c r="A77" t="s">
        <v>78</v>
      </c>
    </row>
    <row r="78" spans="1:1" x14ac:dyDescent="0.2">
      <c r="A78" t="s">
        <v>79</v>
      </c>
    </row>
    <row r="79" spans="1:1" x14ac:dyDescent="0.2">
      <c r="A79" t="s">
        <v>80</v>
      </c>
    </row>
    <row r="80" spans="1:1" x14ac:dyDescent="0.2">
      <c r="A80" t="s">
        <v>81</v>
      </c>
    </row>
    <row r="81" spans="1:1" x14ac:dyDescent="0.2">
      <c r="A81" t="s">
        <v>82</v>
      </c>
    </row>
    <row r="82" spans="1:1" x14ac:dyDescent="0.2">
      <c r="A82" t="s">
        <v>83</v>
      </c>
    </row>
    <row r="83" spans="1:1" x14ac:dyDescent="0.2">
      <c r="A83" t="s">
        <v>84</v>
      </c>
    </row>
    <row r="84" spans="1:1" x14ac:dyDescent="0.2">
      <c r="A84" t="s">
        <v>85</v>
      </c>
    </row>
    <row r="85" spans="1:1" x14ac:dyDescent="0.2">
      <c r="A85" t="s">
        <v>86</v>
      </c>
    </row>
    <row r="86" spans="1:1" x14ac:dyDescent="0.2">
      <c r="A86" t="s">
        <v>87</v>
      </c>
    </row>
    <row r="87" spans="1:1" x14ac:dyDescent="0.2">
      <c r="A87" t="s">
        <v>88</v>
      </c>
    </row>
    <row r="88" spans="1:1" x14ac:dyDescent="0.2">
      <c r="A88" t="s">
        <v>89</v>
      </c>
    </row>
    <row r="89" spans="1:1" x14ac:dyDescent="0.2">
      <c r="A89" t="s">
        <v>90</v>
      </c>
    </row>
    <row r="90" spans="1:1" x14ac:dyDescent="0.2">
      <c r="A90" t="s">
        <v>91</v>
      </c>
    </row>
    <row r="91" spans="1:1" x14ac:dyDescent="0.2">
      <c r="A91" t="s">
        <v>92</v>
      </c>
    </row>
    <row r="92" spans="1:1" x14ac:dyDescent="0.2">
      <c r="A92" t="s">
        <v>93</v>
      </c>
    </row>
    <row r="93" spans="1:1" x14ac:dyDescent="0.2">
      <c r="A93" t="s">
        <v>94</v>
      </c>
    </row>
    <row r="94" spans="1:1" x14ac:dyDescent="0.2">
      <c r="A94" t="s">
        <v>95</v>
      </c>
    </row>
    <row r="95" spans="1:1" x14ac:dyDescent="0.2">
      <c r="A95" t="s">
        <v>96</v>
      </c>
    </row>
    <row r="96" spans="1:1" x14ac:dyDescent="0.2">
      <c r="A96" t="s">
        <v>97</v>
      </c>
    </row>
    <row r="97" spans="1:1" x14ac:dyDescent="0.2">
      <c r="A97" t="s">
        <v>98</v>
      </c>
    </row>
    <row r="98" spans="1:1" x14ac:dyDescent="0.2">
      <c r="A98" t="s">
        <v>99</v>
      </c>
    </row>
    <row r="99" spans="1:1" x14ac:dyDescent="0.2">
      <c r="A99" t="s">
        <v>100</v>
      </c>
    </row>
    <row r="100" spans="1:1" x14ac:dyDescent="0.2">
      <c r="A100" t="s">
        <v>101</v>
      </c>
    </row>
    <row r="101" spans="1:1" x14ac:dyDescent="0.2">
      <c r="A101" t="s">
        <v>102</v>
      </c>
    </row>
    <row r="102" spans="1:1" x14ac:dyDescent="0.2">
      <c r="A102" t="s">
        <v>103</v>
      </c>
    </row>
    <row r="103" spans="1:1" x14ac:dyDescent="0.2">
      <c r="A103" t="s">
        <v>104</v>
      </c>
    </row>
    <row r="104" spans="1:1" x14ac:dyDescent="0.2">
      <c r="A104" t="s">
        <v>105</v>
      </c>
    </row>
    <row r="105" spans="1:1" x14ac:dyDescent="0.2">
      <c r="A105" t="s">
        <v>106</v>
      </c>
    </row>
    <row r="106" spans="1:1" x14ac:dyDescent="0.2">
      <c r="A106" t="s">
        <v>107</v>
      </c>
    </row>
    <row r="107" spans="1:1" x14ac:dyDescent="0.2">
      <c r="A107" t="s">
        <v>108</v>
      </c>
    </row>
    <row r="108" spans="1:1" x14ac:dyDescent="0.2">
      <c r="A108" t="s">
        <v>109</v>
      </c>
    </row>
    <row r="109" spans="1:1" x14ac:dyDescent="0.2">
      <c r="A109" t="s">
        <v>110</v>
      </c>
    </row>
    <row r="110" spans="1:1" x14ac:dyDescent="0.2">
      <c r="A110" t="s">
        <v>111</v>
      </c>
    </row>
    <row r="111" spans="1:1" x14ac:dyDescent="0.2">
      <c r="A111" t="s">
        <v>112</v>
      </c>
    </row>
    <row r="112" spans="1:1" x14ac:dyDescent="0.2">
      <c r="A112" t="s">
        <v>113</v>
      </c>
    </row>
    <row r="113" spans="1:1" x14ac:dyDescent="0.2">
      <c r="A113" t="s">
        <v>114</v>
      </c>
    </row>
    <row r="114" spans="1:1" x14ac:dyDescent="0.2">
      <c r="A114" t="s">
        <v>115</v>
      </c>
    </row>
    <row r="115" spans="1:1" x14ac:dyDescent="0.2">
      <c r="A115" t="s">
        <v>116</v>
      </c>
    </row>
    <row r="116" spans="1:1" x14ac:dyDescent="0.2">
      <c r="A116" t="s">
        <v>117</v>
      </c>
    </row>
    <row r="117" spans="1:1" x14ac:dyDescent="0.2">
      <c r="A117" t="s">
        <v>118</v>
      </c>
    </row>
    <row r="118" spans="1:1" x14ac:dyDescent="0.2">
      <c r="A118" t="s">
        <v>119</v>
      </c>
    </row>
    <row r="119" spans="1:1" x14ac:dyDescent="0.2">
      <c r="A119" t="s">
        <v>120</v>
      </c>
    </row>
    <row r="120" spans="1:1" x14ac:dyDescent="0.2">
      <c r="A120" t="s">
        <v>121</v>
      </c>
    </row>
    <row r="121" spans="1:1" x14ac:dyDescent="0.2">
      <c r="A121" t="s">
        <v>122</v>
      </c>
    </row>
    <row r="122" spans="1:1" x14ac:dyDescent="0.2">
      <c r="A122" t="s">
        <v>123</v>
      </c>
    </row>
    <row r="123" spans="1:1" x14ac:dyDescent="0.2">
      <c r="A123" t="s">
        <v>124</v>
      </c>
    </row>
    <row r="124" spans="1:1" x14ac:dyDescent="0.2">
      <c r="A124" t="s">
        <v>125</v>
      </c>
    </row>
    <row r="125" spans="1:1" x14ac:dyDescent="0.2">
      <c r="A125" t="s">
        <v>126</v>
      </c>
    </row>
    <row r="126" spans="1:1" x14ac:dyDescent="0.2">
      <c r="A126" t="s">
        <v>127</v>
      </c>
    </row>
    <row r="127" spans="1:1" x14ac:dyDescent="0.2">
      <c r="A127" t="s">
        <v>128</v>
      </c>
    </row>
    <row r="128" spans="1:1" x14ac:dyDescent="0.2">
      <c r="A128" t="s">
        <v>129</v>
      </c>
    </row>
    <row r="129" spans="1:1" x14ac:dyDescent="0.2">
      <c r="A129" t="s">
        <v>130</v>
      </c>
    </row>
    <row r="130" spans="1:1" x14ac:dyDescent="0.2">
      <c r="A130" t="s">
        <v>131</v>
      </c>
    </row>
    <row r="131" spans="1:1" x14ac:dyDescent="0.2">
      <c r="A131" t="s">
        <v>132</v>
      </c>
    </row>
    <row r="132" spans="1:1" x14ac:dyDescent="0.2">
      <c r="A132" t="s">
        <v>133</v>
      </c>
    </row>
    <row r="133" spans="1:1" x14ac:dyDescent="0.2">
      <c r="A133" t="s">
        <v>134</v>
      </c>
    </row>
    <row r="134" spans="1:1" x14ac:dyDescent="0.2">
      <c r="A134" t="s">
        <v>135</v>
      </c>
    </row>
    <row r="135" spans="1:1" x14ac:dyDescent="0.2">
      <c r="A135" t="s">
        <v>136</v>
      </c>
    </row>
    <row r="136" spans="1:1" x14ac:dyDescent="0.2">
      <c r="A136" t="s">
        <v>137</v>
      </c>
    </row>
    <row r="137" spans="1:1" x14ac:dyDescent="0.2">
      <c r="A137" t="s">
        <v>138</v>
      </c>
    </row>
    <row r="138" spans="1:1" x14ac:dyDescent="0.2">
      <c r="A138" t="s">
        <v>139</v>
      </c>
    </row>
    <row r="139" spans="1:1" x14ac:dyDescent="0.2">
      <c r="A139" t="s">
        <v>140</v>
      </c>
    </row>
    <row r="140" spans="1:1" x14ac:dyDescent="0.2">
      <c r="A140" t="s">
        <v>141</v>
      </c>
    </row>
    <row r="141" spans="1:1" x14ac:dyDescent="0.2">
      <c r="A141" t="s">
        <v>142</v>
      </c>
    </row>
    <row r="142" spans="1:1" x14ac:dyDescent="0.2">
      <c r="A142" t="s">
        <v>143</v>
      </c>
    </row>
    <row r="143" spans="1:1" x14ac:dyDescent="0.2">
      <c r="A143" t="s">
        <v>144</v>
      </c>
    </row>
    <row r="144" spans="1:1" x14ac:dyDescent="0.2">
      <c r="A144" t="s">
        <v>145</v>
      </c>
    </row>
    <row r="145" spans="1:1" x14ac:dyDescent="0.2">
      <c r="A145" t="s">
        <v>146</v>
      </c>
    </row>
    <row r="146" spans="1:1" x14ac:dyDescent="0.2">
      <c r="A146" t="s">
        <v>147</v>
      </c>
    </row>
    <row r="147" spans="1:1" x14ac:dyDescent="0.2">
      <c r="A147" t="s">
        <v>148</v>
      </c>
    </row>
    <row r="148" spans="1:1" x14ac:dyDescent="0.2">
      <c r="A148" t="s">
        <v>149</v>
      </c>
    </row>
    <row r="149" spans="1:1" x14ac:dyDescent="0.2">
      <c r="A149" t="s">
        <v>150</v>
      </c>
    </row>
    <row r="150" spans="1:1" x14ac:dyDescent="0.2">
      <c r="A150" t="s">
        <v>151</v>
      </c>
    </row>
    <row r="151" spans="1:1" x14ac:dyDescent="0.2">
      <c r="A151" t="s">
        <v>152</v>
      </c>
    </row>
    <row r="152" spans="1:1" x14ac:dyDescent="0.2">
      <c r="A152" t="s">
        <v>153</v>
      </c>
    </row>
    <row r="153" spans="1:1" x14ac:dyDescent="0.2">
      <c r="A153" t="s">
        <v>154</v>
      </c>
    </row>
    <row r="154" spans="1:1" x14ac:dyDescent="0.2">
      <c r="A154" t="s">
        <v>155</v>
      </c>
    </row>
    <row r="155" spans="1:1" x14ac:dyDescent="0.2">
      <c r="A155" t="s">
        <v>156</v>
      </c>
    </row>
    <row r="156" spans="1:1" x14ac:dyDescent="0.2">
      <c r="A156" t="s">
        <v>157</v>
      </c>
    </row>
    <row r="157" spans="1:1" x14ac:dyDescent="0.2">
      <c r="A157" t="s">
        <v>158</v>
      </c>
    </row>
    <row r="158" spans="1:1" x14ac:dyDescent="0.2">
      <c r="A158" t="s">
        <v>159</v>
      </c>
    </row>
    <row r="159" spans="1:1" x14ac:dyDescent="0.2">
      <c r="A159" t="s">
        <v>160</v>
      </c>
    </row>
    <row r="160" spans="1:1" x14ac:dyDescent="0.2">
      <c r="A160" t="s">
        <v>161</v>
      </c>
    </row>
    <row r="161" spans="1:1" x14ac:dyDescent="0.2">
      <c r="A161" t="s">
        <v>162</v>
      </c>
    </row>
    <row r="162" spans="1:1" x14ac:dyDescent="0.2">
      <c r="A162" t="s">
        <v>163</v>
      </c>
    </row>
    <row r="163" spans="1:1" x14ac:dyDescent="0.2">
      <c r="A163" t="s">
        <v>164</v>
      </c>
    </row>
    <row r="164" spans="1:1" x14ac:dyDescent="0.2">
      <c r="A164" t="s">
        <v>165</v>
      </c>
    </row>
    <row r="165" spans="1:1" x14ac:dyDescent="0.2">
      <c r="A165" t="s">
        <v>166</v>
      </c>
    </row>
    <row r="166" spans="1:1" x14ac:dyDescent="0.2">
      <c r="A166" t="s">
        <v>167</v>
      </c>
    </row>
    <row r="167" spans="1:1" x14ac:dyDescent="0.2">
      <c r="A167" t="s">
        <v>168</v>
      </c>
    </row>
    <row r="168" spans="1:1" x14ac:dyDescent="0.2">
      <c r="A168" t="s">
        <v>169</v>
      </c>
    </row>
    <row r="169" spans="1:1" x14ac:dyDescent="0.2">
      <c r="A169" t="s">
        <v>170</v>
      </c>
    </row>
    <row r="170" spans="1:1" x14ac:dyDescent="0.2">
      <c r="A170" t="s">
        <v>171</v>
      </c>
    </row>
    <row r="171" spans="1:1" x14ac:dyDescent="0.2">
      <c r="A171" t="s">
        <v>172</v>
      </c>
    </row>
    <row r="172" spans="1:1" x14ac:dyDescent="0.2">
      <c r="A172" t="s">
        <v>173</v>
      </c>
    </row>
    <row r="173" spans="1:1" x14ac:dyDescent="0.2">
      <c r="A173" t="s">
        <v>174</v>
      </c>
    </row>
    <row r="174" spans="1:1" x14ac:dyDescent="0.2">
      <c r="A174" t="s">
        <v>175</v>
      </c>
    </row>
    <row r="175" spans="1:1" x14ac:dyDescent="0.2">
      <c r="A175" t="s">
        <v>176</v>
      </c>
    </row>
    <row r="176" spans="1:1" x14ac:dyDescent="0.2">
      <c r="A176" t="s">
        <v>177</v>
      </c>
    </row>
    <row r="177" spans="1:1" x14ac:dyDescent="0.2">
      <c r="A177" t="s">
        <v>178</v>
      </c>
    </row>
    <row r="178" spans="1:1" x14ac:dyDescent="0.2">
      <c r="A178" t="s">
        <v>179</v>
      </c>
    </row>
    <row r="179" spans="1:1" x14ac:dyDescent="0.2">
      <c r="A179" t="s">
        <v>180</v>
      </c>
    </row>
    <row r="180" spans="1:1" x14ac:dyDescent="0.2">
      <c r="A180" t="s">
        <v>181</v>
      </c>
    </row>
    <row r="181" spans="1:1" x14ac:dyDescent="0.2">
      <c r="A181" t="s">
        <v>182</v>
      </c>
    </row>
    <row r="182" spans="1:1" x14ac:dyDescent="0.2">
      <c r="A182" t="s">
        <v>183</v>
      </c>
    </row>
    <row r="183" spans="1:1" x14ac:dyDescent="0.2">
      <c r="A183" t="s">
        <v>184</v>
      </c>
    </row>
    <row r="184" spans="1:1" x14ac:dyDescent="0.2">
      <c r="A184" t="s">
        <v>185</v>
      </c>
    </row>
    <row r="185" spans="1:1" x14ac:dyDescent="0.2">
      <c r="A185" t="s">
        <v>186</v>
      </c>
    </row>
    <row r="186" spans="1:1" x14ac:dyDescent="0.2">
      <c r="A186" t="s">
        <v>187</v>
      </c>
    </row>
    <row r="187" spans="1:1" x14ac:dyDescent="0.2">
      <c r="A187" t="s">
        <v>188</v>
      </c>
    </row>
    <row r="188" spans="1:1" x14ac:dyDescent="0.2">
      <c r="A188" t="s">
        <v>189</v>
      </c>
    </row>
    <row r="189" spans="1:1" x14ac:dyDescent="0.2">
      <c r="A189" t="s">
        <v>190</v>
      </c>
    </row>
    <row r="190" spans="1:1" x14ac:dyDescent="0.2">
      <c r="A190" t="s">
        <v>191</v>
      </c>
    </row>
    <row r="191" spans="1:1" x14ac:dyDescent="0.2">
      <c r="A191" t="s">
        <v>192</v>
      </c>
    </row>
    <row r="192" spans="1:1" x14ac:dyDescent="0.2">
      <c r="A192" t="s">
        <v>193</v>
      </c>
    </row>
    <row r="193" spans="1:1" x14ac:dyDescent="0.2">
      <c r="A193" t="s">
        <v>194</v>
      </c>
    </row>
    <row r="194" spans="1:1" x14ac:dyDescent="0.2">
      <c r="A194" t="s">
        <v>195</v>
      </c>
    </row>
    <row r="195" spans="1:1" x14ac:dyDescent="0.2">
      <c r="A195" t="s">
        <v>196</v>
      </c>
    </row>
    <row r="196" spans="1:1" x14ac:dyDescent="0.2">
      <c r="A196" t="s">
        <v>197</v>
      </c>
    </row>
    <row r="197" spans="1:1" x14ac:dyDescent="0.2">
      <c r="A197" t="s">
        <v>198</v>
      </c>
    </row>
    <row r="198" spans="1:1" x14ac:dyDescent="0.2">
      <c r="A198" t="s">
        <v>199</v>
      </c>
    </row>
    <row r="199" spans="1:1" x14ac:dyDescent="0.2">
      <c r="A199" t="s">
        <v>200</v>
      </c>
    </row>
    <row r="200" spans="1:1" x14ac:dyDescent="0.2">
      <c r="A200" t="s">
        <v>201</v>
      </c>
    </row>
    <row r="201" spans="1:1" x14ac:dyDescent="0.2">
      <c r="A201" t="s">
        <v>202</v>
      </c>
    </row>
    <row r="202" spans="1:1" x14ac:dyDescent="0.2">
      <c r="A202" t="s">
        <v>203</v>
      </c>
    </row>
    <row r="203" spans="1:1" x14ac:dyDescent="0.2">
      <c r="A203" t="s">
        <v>204</v>
      </c>
    </row>
    <row r="204" spans="1:1" x14ac:dyDescent="0.2">
      <c r="A204" t="s">
        <v>205</v>
      </c>
    </row>
    <row r="205" spans="1:1" x14ac:dyDescent="0.2">
      <c r="A205" t="s">
        <v>206</v>
      </c>
    </row>
    <row r="206" spans="1:1" x14ac:dyDescent="0.2">
      <c r="A206" t="s">
        <v>207</v>
      </c>
    </row>
    <row r="207" spans="1:1" x14ac:dyDescent="0.2">
      <c r="A207" t="s">
        <v>208</v>
      </c>
    </row>
    <row r="208" spans="1:1" x14ac:dyDescent="0.2">
      <c r="A208" t="s">
        <v>209</v>
      </c>
    </row>
    <row r="209" spans="1:1" x14ac:dyDescent="0.2">
      <c r="A209" t="s">
        <v>210</v>
      </c>
    </row>
    <row r="210" spans="1:1" x14ac:dyDescent="0.2">
      <c r="A210" t="s">
        <v>211</v>
      </c>
    </row>
    <row r="211" spans="1:1" x14ac:dyDescent="0.2">
      <c r="A211" t="s">
        <v>212</v>
      </c>
    </row>
    <row r="212" spans="1:1" x14ac:dyDescent="0.2">
      <c r="A212" t="s">
        <v>213</v>
      </c>
    </row>
    <row r="213" spans="1:1" x14ac:dyDescent="0.2">
      <c r="A213" t="s">
        <v>214</v>
      </c>
    </row>
    <row r="214" spans="1:1" x14ac:dyDescent="0.2">
      <c r="A214" t="s">
        <v>215</v>
      </c>
    </row>
    <row r="215" spans="1:1" x14ac:dyDescent="0.2">
      <c r="A215" t="s">
        <v>216</v>
      </c>
    </row>
    <row r="216" spans="1:1" x14ac:dyDescent="0.2">
      <c r="A216" t="s">
        <v>217</v>
      </c>
    </row>
    <row r="217" spans="1:1" x14ac:dyDescent="0.2">
      <c r="A217" t="s">
        <v>218</v>
      </c>
    </row>
    <row r="218" spans="1:1" x14ac:dyDescent="0.2">
      <c r="A218" t="s">
        <v>219</v>
      </c>
    </row>
    <row r="219" spans="1:1" x14ac:dyDescent="0.2">
      <c r="A219" t="s">
        <v>220</v>
      </c>
    </row>
    <row r="220" spans="1:1" x14ac:dyDescent="0.2">
      <c r="A220" t="s">
        <v>221</v>
      </c>
    </row>
    <row r="221" spans="1:1" x14ac:dyDescent="0.2">
      <c r="A221" t="s">
        <v>222</v>
      </c>
    </row>
    <row r="222" spans="1:1" x14ac:dyDescent="0.2">
      <c r="A222" t="s">
        <v>223</v>
      </c>
    </row>
    <row r="223" spans="1:1" x14ac:dyDescent="0.2">
      <c r="A223" t="s">
        <v>224</v>
      </c>
    </row>
    <row r="224" spans="1:1" x14ac:dyDescent="0.2">
      <c r="A224" t="s">
        <v>225</v>
      </c>
    </row>
    <row r="225" spans="1:1" x14ac:dyDescent="0.2">
      <c r="A225" t="s">
        <v>226</v>
      </c>
    </row>
    <row r="226" spans="1:1" x14ac:dyDescent="0.2">
      <c r="A226" t="s">
        <v>227</v>
      </c>
    </row>
    <row r="227" spans="1:1" x14ac:dyDescent="0.2">
      <c r="A227" t="s">
        <v>228</v>
      </c>
    </row>
    <row r="228" spans="1:1" x14ac:dyDescent="0.2">
      <c r="A228" t="s">
        <v>229</v>
      </c>
    </row>
    <row r="229" spans="1:1" x14ac:dyDescent="0.2">
      <c r="A229" t="s">
        <v>230</v>
      </c>
    </row>
    <row r="230" spans="1:1" x14ac:dyDescent="0.2">
      <c r="A230" t="s">
        <v>231</v>
      </c>
    </row>
    <row r="231" spans="1:1" x14ac:dyDescent="0.2">
      <c r="A231" t="s">
        <v>232</v>
      </c>
    </row>
    <row r="232" spans="1:1" x14ac:dyDescent="0.2">
      <c r="A232" t="s">
        <v>233</v>
      </c>
    </row>
    <row r="233" spans="1:1" x14ac:dyDescent="0.2">
      <c r="A233" t="s">
        <v>234</v>
      </c>
    </row>
    <row r="234" spans="1:1" x14ac:dyDescent="0.2">
      <c r="A234" t="s">
        <v>235</v>
      </c>
    </row>
    <row r="235" spans="1:1" x14ac:dyDescent="0.2">
      <c r="A235" t="s">
        <v>236</v>
      </c>
    </row>
    <row r="236" spans="1:1" x14ac:dyDescent="0.2">
      <c r="A236" t="s">
        <v>237</v>
      </c>
    </row>
    <row r="237" spans="1:1" x14ac:dyDescent="0.2">
      <c r="A237" t="s">
        <v>238</v>
      </c>
    </row>
    <row r="238" spans="1:1" x14ac:dyDescent="0.2">
      <c r="A238" t="s">
        <v>239</v>
      </c>
    </row>
    <row r="239" spans="1:1" x14ac:dyDescent="0.2">
      <c r="A239" t="s">
        <v>240</v>
      </c>
    </row>
    <row r="240" spans="1:1" x14ac:dyDescent="0.2">
      <c r="A240" t="s">
        <v>241</v>
      </c>
    </row>
    <row r="241" spans="1:3" x14ac:dyDescent="0.2">
      <c r="A241" t="s">
        <v>242</v>
      </c>
    </row>
    <row r="242" spans="1:3" x14ac:dyDescent="0.2">
      <c r="A242" t="s">
        <v>243</v>
      </c>
    </row>
    <row r="243" spans="1:3" x14ac:dyDescent="0.2">
      <c r="A243" t="s">
        <v>244</v>
      </c>
    </row>
    <row r="244" spans="1:3" x14ac:dyDescent="0.2">
      <c r="A244" t="s">
        <v>245</v>
      </c>
    </row>
    <row r="245" spans="1:3" x14ac:dyDescent="0.2">
      <c r="A245" t="s">
        <v>246</v>
      </c>
    </row>
    <row r="246" spans="1:3" x14ac:dyDescent="0.2">
      <c r="A246" t="s">
        <v>247</v>
      </c>
    </row>
    <row r="247" spans="1:3" x14ac:dyDescent="0.2">
      <c r="A247" t="s">
        <v>248</v>
      </c>
    </row>
    <row r="248" spans="1:3" x14ac:dyDescent="0.2">
      <c r="A248" t="s">
        <v>249</v>
      </c>
    </row>
    <row r="249" spans="1:3" x14ac:dyDescent="0.2">
      <c r="A249" t="s">
        <v>250</v>
      </c>
    </row>
    <row r="251" spans="1:3" s="2" customFormat="1" ht="15.75" x14ac:dyDescent="0.25">
      <c r="A251" s="2" t="s">
        <v>251</v>
      </c>
      <c r="B251" s="2" t="s">
        <v>252</v>
      </c>
      <c r="C251" s="2" t="s">
        <v>253</v>
      </c>
    </row>
    <row r="252" spans="1:3" x14ac:dyDescent="0.2">
      <c r="A252" t="s">
        <v>254</v>
      </c>
      <c r="B252" t="s">
        <v>255</v>
      </c>
      <c r="C252">
        <v>1</v>
      </c>
    </row>
    <row r="253" spans="1:3" x14ac:dyDescent="0.2">
      <c r="A253" t="s">
        <v>256</v>
      </c>
      <c r="B253" t="s">
        <v>257</v>
      </c>
      <c r="C253">
        <v>0.5</v>
      </c>
    </row>
    <row r="254" spans="1:3" x14ac:dyDescent="0.2">
      <c r="A254" t="s">
        <v>258</v>
      </c>
      <c r="B254" t="s">
        <v>255</v>
      </c>
      <c r="C254">
        <v>0.5</v>
      </c>
    </row>
    <row r="255" spans="1:3" x14ac:dyDescent="0.2">
      <c r="A255" t="s">
        <v>259</v>
      </c>
      <c r="B255" t="s">
        <v>255</v>
      </c>
      <c r="C255">
        <v>1</v>
      </c>
    </row>
    <row r="256" spans="1:3" x14ac:dyDescent="0.2">
      <c r="A256" t="s">
        <v>260</v>
      </c>
      <c r="B256" t="s">
        <v>255</v>
      </c>
      <c r="C256">
        <v>0.5</v>
      </c>
    </row>
    <row r="257" spans="1:3" x14ac:dyDescent="0.2">
      <c r="A257" t="s">
        <v>261</v>
      </c>
      <c r="B257" t="s">
        <v>255</v>
      </c>
      <c r="C257">
        <v>1</v>
      </c>
    </row>
    <row r="260" spans="1:3" s="2" customFormat="1" ht="15.75" x14ac:dyDescent="0.25">
      <c r="A260" s="2" t="s">
        <v>262</v>
      </c>
      <c r="B260" s="2" t="s">
        <v>253</v>
      </c>
    </row>
    <row r="261" spans="1:3" x14ac:dyDescent="0.2">
      <c r="A261" t="s">
        <v>263</v>
      </c>
      <c r="B261">
        <v>1</v>
      </c>
    </row>
    <row r="262" spans="1:3" x14ac:dyDescent="0.2">
      <c r="A262" t="s">
        <v>261</v>
      </c>
      <c r="B262">
        <v>1</v>
      </c>
    </row>
    <row r="263" spans="1:3" x14ac:dyDescent="0.2">
      <c r="A263" t="s">
        <v>264</v>
      </c>
      <c r="B263">
        <v>1</v>
      </c>
    </row>
    <row r="264" spans="1:3" x14ac:dyDescent="0.2">
      <c r="A264" t="s">
        <v>265</v>
      </c>
      <c r="B264">
        <v>1</v>
      </c>
    </row>
    <row r="266" spans="1:3" s="2" customFormat="1" ht="15.75" x14ac:dyDescent="0.25">
      <c r="A266" s="2" t="s">
        <v>266</v>
      </c>
    </row>
    <row r="267" spans="1:3" x14ac:dyDescent="0.2">
      <c r="A267" t="s">
        <v>267</v>
      </c>
      <c r="B267">
        <v>0.4</v>
      </c>
    </row>
    <row r="268" spans="1:3" x14ac:dyDescent="0.2">
      <c r="A268" t="s">
        <v>268</v>
      </c>
      <c r="B268">
        <v>0.6</v>
      </c>
    </row>
    <row r="270" spans="1:3" s="2" customFormat="1" ht="15.75" x14ac:dyDescent="0.25">
      <c r="A270" s="2" t="s">
        <v>269</v>
      </c>
    </row>
    <row r="271" spans="1:3" x14ac:dyDescent="0.2">
      <c r="A271" t="s">
        <v>270</v>
      </c>
    </row>
    <row r="272" spans="1:3" x14ac:dyDescent="0.2">
      <c r="A272" t="s">
        <v>271</v>
      </c>
    </row>
  </sheetData>
  <mergeCells count="1">
    <mergeCell ref="A2:B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145" zoomScaleNormal="145" workbookViewId="0">
      <selection activeCell="F25" sqref="F25"/>
    </sheetView>
  </sheetViews>
  <sheetFormatPr baseColWidth="10" defaultColWidth="9" defaultRowHeight="12.75" x14ac:dyDescent="0.2"/>
  <sheetData>
    <row r="1" spans="1:4" s="5" customFormat="1" ht="15.75" x14ac:dyDescent="0.25">
      <c r="B1" s="5">
        <v>2009</v>
      </c>
      <c r="C1" s="5">
        <v>2010</v>
      </c>
      <c r="D1" s="5">
        <v>2011</v>
      </c>
    </row>
    <row r="2" spans="1:4" x14ac:dyDescent="0.2">
      <c r="A2" s="11" t="s">
        <v>212</v>
      </c>
      <c r="B2" s="7">
        <v>4</v>
      </c>
      <c r="C2" s="7">
        <v>5</v>
      </c>
      <c r="D2" s="7">
        <v>3</v>
      </c>
    </row>
    <row r="3" spans="1:4" ht="15.75" x14ac:dyDescent="0.25">
      <c r="A3" s="12" t="s">
        <v>86</v>
      </c>
      <c r="B3" s="7">
        <v>4</v>
      </c>
      <c r="C3" s="20">
        <f>AVERAGE(B3,D3)</f>
        <v>5</v>
      </c>
      <c r="D3" s="7">
        <v>6</v>
      </c>
    </row>
    <row r="4" spans="1:4" ht="15.75" x14ac:dyDescent="0.25">
      <c r="A4" s="12" t="s">
        <v>56</v>
      </c>
      <c r="B4" s="9">
        <v>6</v>
      </c>
      <c r="C4" s="7">
        <v>8</v>
      </c>
      <c r="D4" s="21">
        <f>C4*AVERAGE(C4/B4)</f>
        <v>10.666666666666666</v>
      </c>
    </row>
    <row r="5" spans="1:4" x14ac:dyDescent="0.2">
      <c r="A5" s="13" t="s">
        <v>25</v>
      </c>
      <c r="B5" s="9">
        <v>2</v>
      </c>
      <c r="C5" s="21">
        <v>3</v>
      </c>
      <c r="D5" s="9">
        <v>4</v>
      </c>
    </row>
  </sheetData>
  <dataValidations count="1">
    <dataValidation type="list" allowBlank="1" showInputMessage="1" showErrorMessage="1" sqref="A2:A5">
      <formula1>countries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145" zoomScaleNormal="145" workbookViewId="0">
      <selection activeCell="F25" sqref="F25"/>
    </sheetView>
  </sheetViews>
  <sheetFormatPr baseColWidth="10" defaultColWidth="9" defaultRowHeight="12.75" x14ac:dyDescent="0.2"/>
  <sheetData>
    <row r="1" spans="1:4" s="5" customFormat="1" ht="15.75" x14ac:dyDescent="0.25">
      <c r="B1" s="5">
        <v>2009</v>
      </c>
      <c r="C1" s="5">
        <v>2010</v>
      </c>
      <c r="D1" s="5">
        <v>2011</v>
      </c>
    </row>
    <row r="2" spans="1:4" x14ac:dyDescent="0.2">
      <c r="A2" s="11" t="s">
        <v>212</v>
      </c>
      <c r="B2" s="7">
        <v>4</v>
      </c>
      <c r="C2" s="7">
        <v>6</v>
      </c>
      <c r="D2" s="7">
        <v>8</v>
      </c>
    </row>
    <row r="3" spans="1:4" ht="15.75" x14ac:dyDescent="0.25">
      <c r="A3" s="12" t="s">
        <v>86</v>
      </c>
      <c r="B3" s="7">
        <v>2</v>
      </c>
      <c r="C3" s="7">
        <v>3</v>
      </c>
      <c r="D3" s="7">
        <v>4</v>
      </c>
    </row>
    <row r="4" spans="1:4" ht="15.75" x14ac:dyDescent="0.25">
      <c r="A4" s="12" t="s">
        <v>56</v>
      </c>
      <c r="B4" s="9">
        <v>4</v>
      </c>
      <c r="C4" s="7">
        <v>6</v>
      </c>
      <c r="D4" s="9">
        <v>8</v>
      </c>
    </row>
    <row r="5" spans="1:4" x14ac:dyDescent="0.2">
      <c r="A5" s="13" t="s">
        <v>25</v>
      </c>
      <c r="B5" s="9">
        <v>1</v>
      </c>
      <c r="C5" s="21">
        <v>2</v>
      </c>
      <c r="D5" s="9">
        <v>3</v>
      </c>
    </row>
  </sheetData>
  <dataValidations count="1">
    <dataValidation type="list" allowBlank="1" showInputMessage="1" showErrorMessage="1" sqref="A2:A5">
      <formula1>countries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zoomScale="145" zoomScaleNormal="145" workbookViewId="0">
      <selection activeCell="F25" sqref="F25"/>
    </sheetView>
  </sheetViews>
  <sheetFormatPr baseColWidth="10" defaultColWidth="9" defaultRowHeight="12.75" x14ac:dyDescent="0.2"/>
  <cols>
    <col min="2" max="2" width="11.125"/>
  </cols>
  <sheetData>
    <row r="1" spans="1:4" s="5" customFormat="1" ht="15.75" x14ac:dyDescent="0.25">
      <c r="B1" s="5">
        <v>2009</v>
      </c>
      <c r="C1" s="5">
        <v>2010</v>
      </c>
      <c r="D1" s="5">
        <v>2011</v>
      </c>
    </row>
    <row r="2" spans="1:4" x14ac:dyDescent="0.2">
      <c r="A2" s="11" t="s">
        <v>212</v>
      </c>
      <c r="B2" s="7">
        <v>2</v>
      </c>
      <c r="C2" s="7">
        <v>3</v>
      </c>
      <c r="D2" s="7">
        <v>5</v>
      </c>
    </row>
    <row r="3" spans="1:4" ht="15.75" x14ac:dyDescent="0.25">
      <c r="A3" s="12" t="s">
        <v>86</v>
      </c>
      <c r="B3" s="7">
        <v>1</v>
      </c>
      <c r="C3" s="20">
        <f>AVERAGE(B3,D3)</f>
        <v>2</v>
      </c>
      <c r="D3" s="7">
        <v>3</v>
      </c>
    </row>
    <row r="4" spans="1:4" ht="15.75" x14ac:dyDescent="0.25">
      <c r="A4" s="12" t="s">
        <v>56</v>
      </c>
      <c r="B4" s="9">
        <v>3</v>
      </c>
      <c r="C4" s="7">
        <v>4</v>
      </c>
      <c r="D4" s="9">
        <v>7</v>
      </c>
    </row>
  </sheetData>
  <dataValidations count="1">
    <dataValidation type="list" allowBlank="1" showInputMessage="1" showErrorMessage="1" sqref="A2:A4">
      <formula1>countries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zoomScale="145" zoomScaleNormal="145" workbookViewId="0">
      <selection activeCell="F25" sqref="F25"/>
    </sheetView>
  </sheetViews>
  <sheetFormatPr baseColWidth="10" defaultColWidth="9" defaultRowHeight="12.75" x14ac:dyDescent="0.2"/>
  <sheetData>
    <row r="1" spans="1:4" s="5" customFormat="1" ht="15.75" x14ac:dyDescent="0.25">
      <c r="B1" s="5">
        <v>2009</v>
      </c>
      <c r="C1" s="5">
        <v>2010</v>
      </c>
      <c r="D1" s="5">
        <v>2011</v>
      </c>
    </row>
    <row r="2" spans="1:4" x14ac:dyDescent="0.2">
      <c r="A2" s="11" t="s">
        <v>212</v>
      </c>
      <c r="B2" s="7">
        <v>6</v>
      </c>
      <c r="C2" s="7">
        <v>8</v>
      </c>
      <c r="D2" s="7">
        <v>10</v>
      </c>
    </row>
    <row r="3" spans="1:4" ht="15.75" x14ac:dyDescent="0.25">
      <c r="A3" s="12" t="s">
        <v>86</v>
      </c>
      <c r="B3" s="7">
        <v>5</v>
      </c>
      <c r="C3" s="7">
        <v>6</v>
      </c>
      <c r="D3" s="7">
        <v>7</v>
      </c>
    </row>
    <row r="4" spans="1:4" ht="15.75" x14ac:dyDescent="0.25">
      <c r="A4" s="12" t="s">
        <v>56</v>
      </c>
      <c r="B4" s="9">
        <v>4</v>
      </c>
      <c r="C4" s="7">
        <v>4</v>
      </c>
      <c r="D4" s="9">
        <v>4</v>
      </c>
    </row>
  </sheetData>
  <dataValidations count="1">
    <dataValidation type="list" allowBlank="1" showInputMessage="1" showErrorMessage="1" sqref="A2:A4">
      <formula1>countries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zoomScale="145" zoomScaleNormal="145" workbookViewId="0">
      <selection activeCell="F25" sqref="F25"/>
    </sheetView>
  </sheetViews>
  <sheetFormatPr baseColWidth="10" defaultColWidth="9" defaultRowHeight="12.75" x14ac:dyDescent="0.2"/>
  <sheetData>
    <row r="1" spans="1:4" s="5" customFormat="1" ht="15.75" x14ac:dyDescent="0.25">
      <c r="B1" s="5">
        <v>2009</v>
      </c>
      <c r="C1" s="5">
        <v>2010</v>
      </c>
      <c r="D1" s="5">
        <v>2011</v>
      </c>
    </row>
    <row r="2" spans="1:4" x14ac:dyDescent="0.2">
      <c r="A2" s="11" t="s">
        <v>212</v>
      </c>
      <c r="B2" s="7">
        <v>4</v>
      </c>
      <c r="C2" s="7">
        <v>5</v>
      </c>
      <c r="D2" s="7">
        <v>3</v>
      </c>
    </row>
    <row r="3" spans="1:4" ht="15.75" x14ac:dyDescent="0.25">
      <c r="A3" s="12" t="s">
        <v>86</v>
      </c>
      <c r="B3" s="7">
        <v>4</v>
      </c>
      <c r="C3" s="20">
        <f>AVERAGE(B3,D3)</f>
        <v>5</v>
      </c>
      <c r="D3" s="7">
        <v>6</v>
      </c>
    </row>
    <row r="4" spans="1:4" ht="15.75" x14ac:dyDescent="0.25">
      <c r="A4" s="12" t="s">
        <v>56</v>
      </c>
      <c r="B4" s="9">
        <v>6</v>
      </c>
      <c r="C4" s="7">
        <v>8</v>
      </c>
      <c r="D4" s="21">
        <f>C4*AVERAGE(C4/B4)</f>
        <v>10.666666666666666</v>
      </c>
    </row>
  </sheetData>
  <dataValidations count="1">
    <dataValidation type="list" allowBlank="1" showInputMessage="1" showErrorMessage="1" sqref="A2:A4">
      <formula1>countries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zoomScale="145" zoomScaleNormal="145" workbookViewId="0">
      <selection activeCell="F25" sqref="F25"/>
    </sheetView>
  </sheetViews>
  <sheetFormatPr baseColWidth="10" defaultColWidth="9" defaultRowHeight="12.75" x14ac:dyDescent="0.2"/>
  <sheetData>
    <row r="1" spans="1:4" s="5" customFormat="1" ht="15.75" x14ac:dyDescent="0.25">
      <c r="B1" s="5">
        <v>2009</v>
      </c>
      <c r="C1" s="5">
        <v>2010</v>
      </c>
      <c r="D1" s="5">
        <v>2011</v>
      </c>
    </row>
    <row r="2" spans="1:4" x14ac:dyDescent="0.2">
      <c r="A2" s="11" t="s">
        <v>212</v>
      </c>
      <c r="B2" s="7">
        <v>4</v>
      </c>
      <c r="C2" s="7">
        <v>6</v>
      </c>
      <c r="D2" s="7">
        <v>8</v>
      </c>
    </row>
    <row r="3" spans="1:4" ht="15.75" x14ac:dyDescent="0.25">
      <c r="A3" s="12" t="s">
        <v>86</v>
      </c>
      <c r="B3" s="7">
        <v>2</v>
      </c>
      <c r="C3" s="7">
        <v>3</v>
      </c>
      <c r="D3" s="7">
        <v>4</v>
      </c>
    </row>
    <row r="4" spans="1:4" ht="15.75" x14ac:dyDescent="0.25">
      <c r="A4" s="12" t="s">
        <v>56</v>
      </c>
      <c r="B4" s="9">
        <v>4</v>
      </c>
      <c r="C4" s="7">
        <v>6</v>
      </c>
      <c r="D4" s="9">
        <v>8</v>
      </c>
    </row>
  </sheetData>
  <dataValidations count="1">
    <dataValidation type="list" allowBlank="1" showInputMessage="1" showErrorMessage="1" sqref="A2:A4">
      <formula1>countries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45" zoomScaleNormal="145" workbookViewId="0">
      <selection activeCell="F25" sqref="F25"/>
    </sheetView>
  </sheetViews>
  <sheetFormatPr baseColWidth="10" defaultColWidth="9" defaultRowHeight="12.75" x14ac:dyDescent="0.2"/>
  <sheetData>
    <row r="1" spans="1:3" ht="15.75" x14ac:dyDescent="0.25">
      <c r="A1" s="5" t="s">
        <v>273</v>
      </c>
      <c r="B1" s="14" t="s">
        <v>260</v>
      </c>
    </row>
    <row r="2" spans="1:3" ht="15.75" x14ac:dyDescent="0.25">
      <c r="A2" s="5" t="s">
        <v>274</v>
      </c>
      <c r="B2" s="15" t="s">
        <v>3</v>
      </c>
    </row>
    <row r="3" spans="1:3" s="5" customFormat="1" ht="15.75" x14ac:dyDescent="0.25">
      <c r="B3" s="16" t="s">
        <v>275</v>
      </c>
      <c r="C3" s="5">
        <v>2011</v>
      </c>
    </row>
    <row r="4" spans="1:3" ht="15.75" x14ac:dyDescent="0.25">
      <c r="A4" s="5" t="s">
        <v>276</v>
      </c>
      <c r="B4" s="16" t="s">
        <v>277</v>
      </c>
    </row>
    <row r="5" spans="1:3" ht="15.75" x14ac:dyDescent="0.25">
      <c r="A5" s="11" t="s">
        <v>212</v>
      </c>
      <c r="B5" s="17"/>
      <c r="C5" s="7">
        <v>6</v>
      </c>
    </row>
    <row r="6" spans="1:3" ht="15.75" x14ac:dyDescent="0.25">
      <c r="A6" s="12" t="s">
        <v>86</v>
      </c>
      <c r="C6" s="7">
        <v>7</v>
      </c>
    </row>
    <row r="7" spans="1:3" ht="15.75" x14ac:dyDescent="0.25">
      <c r="A7" s="12" t="s">
        <v>56</v>
      </c>
      <c r="C7" s="9">
        <v>8</v>
      </c>
    </row>
    <row r="8" spans="1:3" x14ac:dyDescent="0.2">
      <c r="C8" s="9"/>
    </row>
    <row r="9" spans="1:3" x14ac:dyDescent="0.2">
      <c r="A9" s="18"/>
      <c r="B9" s="19" t="s">
        <v>278</v>
      </c>
      <c r="C9" s="18">
        <f>AVERAGE(C5:C8)</f>
        <v>7</v>
      </c>
    </row>
    <row r="10" spans="1:3" x14ac:dyDescent="0.2">
      <c r="A10" s="18"/>
      <c r="B10" s="19" t="s">
        <v>279</v>
      </c>
      <c r="C10" s="18">
        <f>STDEV(C5:C8)</f>
        <v>1</v>
      </c>
    </row>
  </sheetData>
  <dataValidations count="3">
    <dataValidation type="list" allowBlank="1" showInputMessage="1" showErrorMessage="1" sqref="A5:A10">
      <formula1>countries</formula1>
      <formula2>0</formula2>
    </dataValidation>
    <dataValidation type="list" allowBlank="1" showInputMessage="1" showErrorMessage="1" sqref="B2">
      <formula1>datatype</formula1>
      <formula2>0</formula2>
    </dataValidation>
    <dataValidation type="list" allowBlank="1" showInputMessage="1" showErrorMessage="1" sqref="B1">
      <formula1>indicators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opLeftCell="A4" zoomScale="145" zoomScaleNormal="145" workbookViewId="0">
      <selection activeCell="F25" sqref="F25"/>
    </sheetView>
  </sheetViews>
  <sheetFormatPr baseColWidth="10" defaultColWidth="9" defaultRowHeight="12.75" x14ac:dyDescent="0.2"/>
  <sheetData>
    <row r="1" spans="1:3" ht="15.75" x14ac:dyDescent="0.25">
      <c r="A1" s="5" t="s">
        <v>273</v>
      </c>
      <c r="B1" s="14" t="s">
        <v>261</v>
      </c>
    </row>
    <row r="2" spans="1:3" ht="15.75" x14ac:dyDescent="0.25">
      <c r="A2" s="5" t="s">
        <v>274</v>
      </c>
      <c r="B2" s="15" t="s">
        <v>3</v>
      </c>
    </row>
    <row r="3" spans="1:3" s="5" customFormat="1" ht="15.75" x14ac:dyDescent="0.25">
      <c r="B3" s="16" t="s">
        <v>275</v>
      </c>
      <c r="C3" s="5">
        <v>2011</v>
      </c>
    </row>
    <row r="4" spans="1:3" ht="15.75" x14ac:dyDescent="0.25">
      <c r="A4" s="5" t="s">
        <v>276</v>
      </c>
      <c r="B4" s="16" t="s">
        <v>277</v>
      </c>
    </row>
    <row r="5" spans="1:3" ht="15.75" x14ac:dyDescent="0.25">
      <c r="A5" s="11" t="s">
        <v>212</v>
      </c>
      <c r="B5" s="17"/>
      <c r="C5" s="7">
        <v>7</v>
      </c>
    </row>
    <row r="6" spans="1:3" ht="15.75" x14ac:dyDescent="0.25">
      <c r="A6" s="12" t="s">
        <v>86</v>
      </c>
      <c r="C6" s="7">
        <v>3</v>
      </c>
    </row>
    <row r="7" spans="1:3" ht="15.75" x14ac:dyDescent="0.25">
      <c r="A7" s="12" t="s">
        <v>56</v>
      </c>
      <c r="C7" s="9">
        <v>4</v>
      </c>
    </row>
    <row r="8" spans="1:3" x14ac:dyDescent="0.2">
      <c r="C8" s="9"/>
    </row>
    <row r="9" spans="1:3" x14ac:dyDescent="0.2">
      <c r="A9" s="18"/>
      <c r="B9" s="19" t="s">
        <v>278</v>
      </c>
      <c r="C9" s="18">
        <f>AVERAGE(C5:C8)</f>
        <v>4.666666666666667</v>
      </c>
    </row>
    <row r="10" spans="1:3" x14ac:dyDescent="0.2">
      <c r="A10" s="18"/>
      <c r="B10" s="19" t="s">
        <v>279</v>
      </c>
      <c r="C10" s="18">
        <f>STDEV(C5:C8)</f>
        <v>2.0816659994661335</v>
      </c>
    </row>
  </sheetData>
  <dataValidations count="3">
    <dataValidation type="list" allowBlank="1" showInputMessage="1" showErrorMessage="1" sqref="A5:A10">
      <formula1>countries</formula1>
      <formula2>0</formula2>
    </dataValidation>
    <dataValidation type="list" allowBlank="1" showInputMessage="1" showErrorMessage="1" sqref="B2">
      <formula1>datatype</formula1>
      <formula2>0</formula2>
    </dataValidation>
    <dataValidation type="list" allowBlank="1" showInputMessage="1" showErrorMessage="1" sqref="B1">
      <formula1>indicators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zoomScaleNormal="100" workbookViewId="0">
      <selection activeCell="G17" sqref="G17"/>
    </sheetView>
  </sheetViews>
  <sheetFormatPr baseColWidth="10" defaultColWidth="9" defaultRowHeight="12.75" x14ac:dyDescent="0.2"/>
  <sheetData>
    <row r="1" spans="1:4" s="5" customFormat="1" ht="15.75" x14ac:dyDescent="0.25">
      <c r="B1" s="5">
        <v>2009</v>
      </c>
      <c r="C1" s="5">
        <v>2010</v>
      </c>
      <c r="D1" s="5">
        <v>2011</v>
      </c>
    </row>
    <row r="2" spans="1:4" ht="18" x14ac:dyDescent="0.25">
      <c r="A2" s="22" t="s">
        <v>212</v>
      </c>
      <c r="B2" s="7" t="e">
        <f>('A-Ordered'!B$2-'A-Ordered'!#REF!)/'A-Ordered'!#REF!</f>
        <v>#REF!</v>
      </c>
      <c r="C2" s="7" t="e">
        <f>('A-Ordered'!C$2-'A-Ordered'!#REF!)/'A-Ordered'!#REF!</f>
        <v>#REF!</v>
      </c>
      <c r="D2" s="7" t="e">
        <f>('A-Ordered'!D$2-'A-Ordered'!#REF!)/'A-Ordered'!#REF!</f>
        <v>#REF!</v>
      </c>
    </row>
    <row r="3" spans="1:4" ht="18" x14ac:dyDescent="0.25">
      <c r="A3" s="22" t="s">
        <v>86</v>
      </c>
      <c r="B3" s="7" t="e">
        <f>('A-Ordered'!B$3-'A-Ordered'!#REF!)/'A-Ordered'!#REF!</f>
        <v>#REF!</v>
      </c>
      <c r="C3" s="7" t="e">
        <f>('A-Ordered'!C$3-'A-Ordered'!#REF!)/'A-Ordered'!#REF!</f>
        <v>#REF!</v>
      </c>
      <c r="D3" s="7" t="e">
        <f>('A-Ordered'!D$3-'A-Ordered'!#REF!)/'A-Ordered'!#REF!</f>
        <v>#REF!</v>
      </c>
    </row>
    <row r="4" spans="1:4" ht="18" x14ac:dyDescent="0.25">
      <c r="A4" s="22" t="s">
        <v>56</v>
      </c>
      <c r="B4" s="7" t="e">
        <f>('A-Ordered'!B$4-'A-Ordered'!#REF!)/'A-Ordered'!#REF!</f>
        <v>#REF!</v>
      </c>
      <c r="C4" s="7" t="e">
        <f>('A-Ordered'!C$4-'A-Ordered'!#REF!)/'A-Ordered'!#REF!</f>
        <v>#REF!</v>
      </c>
      <c r="D4" s="7" t="e">
        <f>('A-Ordered'!D$4-'A-Ordered'!#REF!)/'A-Ordered'!#REF!</f>
        <v>#REF!</v>
      </c>
    </row>
  </sheetData>
  <dataValidations count="1">
    <dataValidation type="list" allowBlank="1" showInputMessage="1" showErrorMessage="1" sqref="A2:A4">
      <formula1>countries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zoomScaleNormal="100" workbookViewId="0">
      <selection activeCell="F25" sqref="F25"/>
    </sheetView>
  </sheetViews>
  <sheetFormatPr baseColWidth="10" defaultColWidth="9" defaultRowHeight="12.75" x14ac:dyDescent="0.2"/>
  <sheetData>
    <row r="1" spans="1:4" s="5" customFormat="1" ht="15.75" x14ac:dyDescent="0.25">
      <c r="B1" s="5">
        <v>2009</v>
      </c>
      <c r="C1" s="5">
        <v>2010</v>
      </c>
      <c r="D1" s="5">
        <v>2011</v>
      </c>
    </row>
    <row r="2" spans="1:4" ht="18" x14ac:dyDescent="0.25">
      <c r="A2" s="22" t="s">
        <v>212</v>
      </c>
      <c r="B2" s="7" t="e">
        <f>('B-Ordered'!#REF!-'B-Ordered'!B$2)/'B-Ordered'!#REF!</f>
        <v>#REF!</v>
      </c>
      <c r="C2" s="7" t="e">
        <f>('B-Ordered'!#REF!-'B-Ordered'!C$2)/'B-Ordered'!#REF!</f>
        <v>#REF!</v>
      </c>
      <c r="D2" s="7" t="e">
        <f>('B-Ordered'!#REF!-'B-Ordered'!D$2)/'B-Ordered'!#REF!</f>
        <v>#REF!</v>
      </c>
    </row>
    <row r="3" spans="1:4" ht="18" x14ac:dyDescent="0.25">
      <c r="A3" s="22" t="s">
        <v>86</v>
      </c>
      <c r="B3" s="7" t="e">
        <f>('B-Ordered'!#REF!-'B-Ordered'!B$3)/'B-Ordered'!#REF!</f>
        <v>#REF!</v>
      </c>
      <c r="C3" s="7" t="e">
        <f>('B-Ordered'!#REF!-'B-Ordered'!C$3)/'B-Ordered'!#REF!</f>
        <v>#REF!</v>
      </c>
      <c r="D3" s="7" t="e">
        <f>('B-Ordered'!#REF!-'B-Ordered'!D$3)/'B-Ordered'!#REF!</f>
        <v>#REF!</v>
      </c>
    </row>
    <row r="4" spans="1:4" ht="18" x14ac:dyDescent="0.25">
      <c r="A4" s="22" t="s">
        <v>56</v>
      </c>
      <c r="B4" s="7" t="e">
        <f>('B-Ordered'!#REF!-'B-Ordered'!B$4)/'B-Ordered'!#REF!</f>
        <v>#REF!</v>
      </c>
      <c r="C4" s="7" t="e">
        <f>('B-Ordered'!#REF!-'B-Ordered'!C$4)/'B-Ordered'!#REF!</f>
        <v>#REF!</v>
      </c>
      <c r="D4" s="7" t="e">
        <f>('B-Ordered'!#REF!-'B-Ordered'!D$4)/'B-Ordered'!#REF!</f>
        <v>#REF!</v>
      </c>
    </row>
  </sheetData>
  <dataValidations count="1">
    <dataValidation type="list" allowBlank="1" showInputMessage="1" showErrorMessage="1" sqref="A2:A4">
      <formula1>countries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Normal="100" workbookViewId="0">
      <selection activeCell="F25" sqref="F25"/>
    </sheetView>
  </sheetViews>
  <sheetFormatPr baseColWidth="10" defaultColWidth="9" defaultRowHeight="12.75" x14ac:dyDescent="0.2"/>
  <sheetData>
    <row r="1" spans="1:4" s="5" customFormat="1" ht="15.75" x14ac:dyDescent="0.25">
      <c r="B1" s="5">
        <v>2009</v>
      </c>
      <c r="C1" s="5">
        <v>2010</v>
      </c>
      <c r="D1" s="5">
        <v>2011</v>
      </c>
    </row>
    <row r="2" spans="1:4" x14ac:dyDescent="0.2">
      <c r="A2" s="6" t="s">
        <v>212</v>
      </c>
      <c r="B2" s="7">
        <v>2</v>
      </c>
      <c r="C2" s="7">
        <v>3</v>
      </c>
      <c r="D2" s="7">
        <v>5</v>
      </c>
    </row>
    <row r="3" spans="1:4" ht="15.75" x14ac:dyDescent="0.25">
      <c r="A3" s="8" t="s">
        <v>86</v>
      </c>
      <c r="B3" s="7">
        <v>1</v>
      </c>
      <c r="D3" s="7">
        <v>3</v>
      </c>
    </row>
    <row r="4" spans="1:4" ht="15.75" x14ac:dyDescent="0.25">
      <c r="A4" s="8" t="s">
        <v>56</v>
      </c>
      <c r="B4" s="9">
        <v>3</v>
      </c>
      <c r="C4" s="7">
        <v>5</v>
      </c>
      <c r="D4" s="9">
        <v>7</v>
      </c>
    </row>
    <row r="5" spans="1:4" x14ac:dyDescent="0.2">
      <c r="A5" s="10" t="s">
        <v>25</v>
      </c>
      <c r="B5" s="9">
        <v>1</v>
      </c>
      <c r="C5" s="9"/>
      <c r="D5" s="9">
        <v>1</v>
      </c>
    </row>
  </sheetData>
  <dataValidations count="1">
    <dataValidation type="list" allowBlank="1" showInputMessage="1" showErrorMessage="1" sqref="A2:A5">
      <formula1>countries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zoomScaleNormal="100" workbookViewId="0">
      <selection activeCell="F25" sqref="F25"/>
    </sheetView>
  </sheetViews>
  <sheetFormatPr baseColWidth="10" defaultColWidth="9" defaultRowHeight="12.75" x14ac:dyDescent="0.2"/>
  <sheetData>
    <row r="1" spans="1:4" s="5" customFormat="1" ht="15.75" x14ac:dyDescent="0.25">
      <c r="B1" s="5">
        <v>2009</v>
      </c>
      <c r="C1" s="5">
        <v>2010</v>
      </c>
      <c r="D1" s="5">
        <v>2011</v>
      </c>
    </row>
    <row r="2" spans="1:4" ht="18" x14ac:dyDescent="0.25">
      <c r="A2" s="22" t="s">
        <v>212</v>
      </c>
      <c r="B2" s="7" t="e">
        <f>('C-Ordered'!B$2-'C-Ordered'!#REF!)/'C-Ordered'!#REF!</f>
        <v>#REF!</v>
      </c>
      <c r="C2" s="7" t="e">
        <f>('C-Ordered'!C$2-'C-Ordered'!#REF!)/'C-Ordered'!#REF!</f>
        <v>#REF!</v>
      </c>
      <c r="D2" s="7" t="e">
        <f>('C-Ordered'!D$2-'C-Ordered'!#REF!)/'C-Ordered'!#REF!</f>
        <v>#REF!</v>
      </c>
    </row>
    <row r="3" spans="1:4" ht="18" x14ac:dyDescent="0.25">
      <c r="A3" s="22" t="s">
        <v>86</v>
      </c>
      <c r="B3" s="7" t="e">
        <f>('C-Ordered'!B$3-'C-Ordered'!#REF!)/'C-Ordered'!#REF!</f>
        <v>#REF!</v>
      </c>
      <c r="C3" s="7" t="e">
        <f>('C-Ordered'!C$3-'C-Ordered'!#REF!)/'C-Ordered'!#REF!</f>
        <v>#REF!</v>
      </c>
      <c r="D3" s="7" t="e">
        <f>('C-Ordered'!D$3-'C-Ordered'!#REF!)/'C-Ordered'!#REF!</f>
        <v>#REF!</v>
      </c>
    </row>
    <row r="4" spans="1:4" ht="18" x14ac:dyDescent="0.25">
      <c r="A4" s="22" t="s">
        <v>56</v>
      </c>
      <c r="B4" s="7" t="e">
        <f>('C-Ordered'!B$4-'C-Ordered'!#REF!)/'C-Ordered'!#REF!</f>
        <v>#REF!</v>
      </c>
      <c r="C4" s="7" t="e">
        <f>('C-Ordered'!C$4-'C-Ordered'!#REF!)/'C-Ordered'!#REF!</f>
        <v>#REF!</v>
      </c>
      <c r="D4" s="7" t="e">
        <f>('C-Ordered'!D$4-'C-Ordered'!#REF!)/'C-Ordered'!#REF!</f>
        <v>#REF!</v>
      </c>
    </row>
  </sheetData>
  <dataValidations count="1">
    <dataValidation type="list" allowBlank="1" showInputMessage="1" showErrorMessage="1" sqref="A2:A4">
      <formula1>countries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zoomScaleNormal="100" workbookViewId="0">
      <selection activeCell="F25" sqref="F25"/>
    </sheetView>
  </sheetViews>
  <sheetFormatPr baseColWidth="10" defaultColWidth="9" defaultRowHeight="12.75" x14ac:dyDescent="0.2"/>
  <sheetData>
    <row r="1" spans="1:4" s="5" customFormat="1" ht="15.75" x14ac:dyDescent="0.25">
      <c r="B1" s="5">
        <v>2009</v>
      </c>
      <c r="C1" s="5">
        <v>2010</v>
      </c>
      <c r="D1" s="5">
        <v>2011</v>
      </c>
    </row>
    <row r="2" spans="1:4" ht="18" x14ac:dyDescent="0.25">
      <c r="A2" s="22" t="s">
        <v>212</v>
      </c>
      <c r="B2" s="7" t="e">
        <f>('D-Ordered'!B$2-'D-Ordered'!#REF!)/'D-Ordered'!#REF!</f>
        <v>#REF!</v>
      </c>
      <c r="C2" s="7" t="e">
        <f>('D-Ordered'!C$2-'D-Ordered'!#REF!)/'D-Ordered'!#REF!</f>
        <v>#REF!</v>
      </c>
      <c r="D2" s="7" t="e">
        <f>('D-Ordered'!D$2-'D-Ordered'!#REF!)/'D-Ordered'!#REF!</f>
        <v>#REF!</v>
      </c>
    </row>
    <row r="3" spans="1:4" ht="18" x14ac:dyDescent="0.25">
      <c r="A3" s="22" t="s">
        <v>86</v>
      </c>
      <c r="B3" s="7" t="e">
        <f>('D-Ordered'!B$3-'D-Ordered'!#REF!)/'D-Ordered'!#REF!</f>
        <v>#REF!</v>
      </c>
      <c r="C3" s="7" t="e">
        <f>('D-Ordered'!C$3-'D-Ordered'!#REF!)/'D-Ordered'!#REF!</f>
        <v>#REF!</v>
      </c>
      <c r="D3" s="7" t="e">
        <f>('D-Ordered'!D$3-'D-Ordered'!#REF!)/'D-Ordered'!#REF!</f>
        <v>#REF!</v>
      </c>
    </row>
    <row r="4" spans="1:4" ht="18" x14ac:dyDescent="0.25">
      <c r="A4" s="22" t="s">
        <v>56</v>
      </c>
      <c r="B4" s="7" t="e">
        <f>('D-Ordered'!B$4-'D-Ordered'!#REF!)/'D-Ordered'!#REF!</f>
        <v>#REF!</v>
      </c>
      <c r="C4" s="7" t="e">
        <f>('D-Ordered'!C$4-'D-Ordered'!#REF!)/'D-Ordered'!#REF!</f>
        <v>#REF!</v>
      </c>
      <c r="D4" s="7" t="e">
        <f>('D-Ordered'!D$4-'D-Ordered'!#REF!)/'D-Ordered'!#REF!</f>
        <v>#REF!</v>
      </c>
    </row>
  </sheetData>
  <dataValidations count="1">
    <dataValidation type="list" allowBlank="1" showInputMessage="1" showErrorMessage="1" sqref="A2:A4">
      <formula1>countries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45" zoomScaleNormal="145" workbookViewId="0">
      <selection activeCell="F25" sqref="F25"/>
    </sheetView>
  </sheetViews>
  <sheetFormatPr baseColWidth="10" defaultColWidth="9" defaultRowHeight="12.75" x14ac:dyDescent="0.2"/>
  <sheetData>
    <row r="1" spans="1:3" ht="15.75" x14ac:dyDescent="0.25">
      <c r="A1" s="5" t="s">
        <v>273</v>
      </c>
      <c r="B1" s="14" t="s">
        <v>260</v>
      </c>
    </row>
    <row r="2" spans="1:3" ht="15.75" x14ac:dyDescent="0.25">
      <c r="A2" s="5" t="s">
        <v>274</v>
      </c>
      <c r="B2" s="15" t="s">
        <v>7</v>
      </c>
    </row>
    <row r="3" spans="1:3" s="5" customFormat="1" ht="15.75" x14ac:dyDescent="0.25">
      <c r="B3" s="16" t="s">
        <v>275</v>
      </c>
      <c r="C3" s="5">
        <v>2011</v>
      </c>
    </row>
    <row r="4" spans="1:3" ht="15.75" x14ac:dyDescent="0.25">
      <c r="A4" s="5" t="s">
        <v>276</v>
      </c>
      <c r="B4" s="16" t="s">
        <v>277</v>
      </c>
    </row>
    <row r="5" spans="1:3" ht="15.75" x14ac:dyDescent="0.25">
      <c r="A5" s="11" t="s">
        <v>212</v>
      </c>
      <c r="B5" s="17"/>
      <c r="C5" s="7">
        <f>('Q1-Sorted'!C$5-'Q1-Sorted'!C$9)/'Q1-Sorted'!C$10</f>
        <v>-1</v>
      </c>
    </row>
    <row r="6" spans="1:3" ht="15.75" x14ac:dyDescent="0.25">
      <c r="A6" s="12" t="s">
        <v>86</v>
      </c>
      <c r="C6" s="7">
        <f>('Q1-Sorted'!C$6-'Q1-Sorted'!C$9)/'Q1-Sorted'!C$10</f>
        <v>0</v>
      </c>
    </row>
    <row r="7" spans="1:3" ht="15.75" x14ac:dyDescent="0.25">
      <c r="A7" s="12" t="s">
        <v>56</v>
      </c>
      <c r="C7" s="7">
        <f>('Q1-Sorted'!C$7-'Q1-Sorted'!C$9)/'Q1-Sorted'!C$10</f>
        <v>1</v>
      </c>
    </row>
  </sheetData>
  <dataValidations count="3">
    <dataValidation type="list" allowBlank="1" showInputMessage="1" showErrorMessage="1" sqref="A5:A7">
      <formula1>countries</formula1>
      <formula2>0</formula2>
    </dataValidation>
    <dataValidation type="list" allowBlank="1" showInputMessage="1" showErrorMessage="1" sqref="B2">
      <formula1>datatype</formula1>
      <formula2>0</formula2>
    </dataValidation>
    <dataValidation type="list" allowBlank="1" showInputMessage="1" showErrorMessage="1" sqref="B1">
      <formula1>indicators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45" zoomScaleNormal="145" workbookViewId="0">
      <selection activeCell="F25" sqref="F25"/>
    </sheetView>
  </sheetViews>
  <sheetFormatPr baseColWidth="10" defaultColWidth="9" defaultRowHeight="12.75" x14ac:dyDescent="0.2"/>
  <sheetData>
    <row r="1" spans="1:3" ht="15.75" x14ac:dyDescent="0.25">
      <c r="A1" s="5" t="s">
        <v>273</v>
      </c>
      <c r="B1" s="14" t="s">
        <v>261</v>
      </c>
    </row>
    <row r="2" spans="1:3" ht="15.75" x14ac:dyDescent="0.25">
      <c r="A2" s="5" t="s">
        <v>274</v>
      </c>
      <c r="B2" s="15" t="s">
        <v>7</v>
      </c>
    </row>
    <row r="3" spans="1:3" s="5" customFormat="1" ht="15.75" x14ac:dyDescent="0.25">
      <c r="B3" s="16" t="s">
        <v>275</v>
      </c>
      <c r="C3" s="5">
        <v>2011</v>
      </c>
    </row>
    <row r="4" spans="1:3" ht="15.75" x14ac:dyDescent="0.25">
      <c r="A4" s="5" t="s">
        <v>276</v>
      </c>
      <c r="B4" s="16" t="s">
        <v>277</v>
      </c>
    </row>
    <row r="5" spans="1:3" ht="15.75" x14ac:dyDescent="0.25">
      <c r="A5" s="11" t="s">
        <v>212</v>
      </c>
      <c r="B5" s="17"/>
      <c r="C5" s="7">
        <f>('Q2-Sorted'!C$5-'Q2-Sorted'!C$9)/'Q2-Sorted'!C$10</f>
        <v>1.1208970766356094</v>
      </c>
    </row>
    <row r="6" spans="1:3" ht="15.75" x14ac:dyDescent="0.25">
      <c r="A6" s="12" t="s">
        <v>86</v>
      </c>
      <c r="C6" s="7">
        <f>('Q2-Sorted'!C$6-'Q2-Sorted'!C$9)/'Q2-Sorted'!C$10</f>
        <v>-0.80064076902543546</v>
      </c>
    </row>
    <row r="7" spans="1:3" ht="15.75" x14ac:dyDescent="0.25">
      <c r="A7" s="12" t="s">
        <v>56</v>
      </c>
      <c r="C7" s="7">
        <f>('Q2-Sorted'!C$7-'Q2-Sorted'!C$9)/'Q2-Sorted'!C$10</f>
        <v>-0.32025630761017426</v>
      </c>
    </row>
  </sheetData>
  <dataValidations count="3">
    <dataValidation type="list" allowBlank="1" showInputMessage="1" showErrorMessage="1" sqref="A5:A7">
      <formula1>countries</formula1>
      <formula2>0</formula2>
    </dataValidation>
    <dataValidation type="list" allowBlank="1" showInputMessage="1" showErrorMessage="1" sqref="B2">
      <formula1>datatype</formula1>
      <formula2>0</formula2>
    </dataValidation>
    <dataValidation type="list" allowBlank="1" showInputMessage="1" showErrorMessage="1" sqref="B1">
      <formula1>indicators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zoomScaleNormal="100" workbookViewId="0">
      <selection activeCell="F25" sqref="F25"/>
    </sheetView>
  </sheetViews>
  <sheetFormatPr baseColWidth="10" defaultColWidth="9" defaultRowHeight="12.75" x14ac:dyDescent="0.2"/>
  <cols>
    <col min="1" max="1025" width="10.625"/>
  </cols>
  <sheetData>
    <row r="1" spans="1:7" ht="15.75" x14ac:dyDescent="0.25">
      <c r="A1" s="5" t="s">
        <v>273</v>
      </c>
      <c r="B1" t="s">
        <v>254</v>
      </c>
      <c r="C1" t="s">
        <v>256</v>
      </c>
      <c r="D1" t="s">
        <v>261</v>
      </c>
      <c r="E1" t="s">
        <v>258</v>
      </c>
      <c r="F1" t="s">
        <v>259</v>
      </c>
      <c r="G1" t="s">
        <v>260</v>
      </c>
    </row>
    <row r="2" spans="1:7" x14ac:dyDescent="0.2">
      <c r="A2" t="s">
        <v>212</v>
      </c>
      <c r="B2" s="7" t="e">
        <f>'A-Normalised'!D$2</f>
        <v>#REF!</v>
      </c>
      <c r="C2" s="7" t="e">
        <f>'B-Normalised'!D$2</f>
        <v>#REF!</v>
      </c>
      <c r="D2" s="7">
        <f>'Q2-Normalized'!C$5</f>
        <v>1.1208970766356094</v>
      </c>
      <c r="E2" s="7" t="e">
        <f>'C-Normalised'!D$2</f>
        <v>#REF!</v>
      </c>
      <c r="F2" s="7" t="e">
        <f>'D-Normalised'!D$2</f>
        <v>#REF!</v>
      </c>
      <c r="G2" s="7">
        <f>'Q1-Normalized'!C$5</f>
        <v>-1</v>
      </c>
    </row>
    <row r="3" spans="1:7" x14ac:dyDescent="0.2">
      <c r="A3" t="s">
        <v>86</v>
      </c>
      <c r="B3" s="7" t="e">
        <f>'A-Normalised'!D3</f>
        <v>#REF!</v>
      </c>
      <c r="C3" s="7" t="e">
        <f>'B-Normalised'!D3</f>
        <v>#REF!</v>
      </c>
      <c r="D3" s="7">
        <f>'Q2-Normalized'!C$6</f>
        <v>-0.80064076902543546</v>
      </c>
      <c r="E3" s="7" t="e">
        <f>'C-Normalised'!D3</f>
        <v>#REF!</v>
      </c>
      <c r="F3" s="7" t="e">
        <f>'D-Normalised'!D3</f>
        <v>#REF!</v>
      </c>
      <c r="G3" s="7">
        <f>'Q1-Normalized'!C$6</f>
        <v>0</v>
      </c>
    </row>
    <row r="4" spans="1:7" x14ac:dyDescent="0.2">
      <c r="A4" t="s">
        <v>56</v>
      </c>
      <c r="B4" s="7" t="e">
        <f>'A-Normalised'!D4</f>
        <v>#REF!</v>
      </c>
      <c r="C4" s="7" t="e">
        <f>'B-Normalised'!D4</f>
        <v>#REF!</v>
      </c>
      <c r="D4" s="7">
        <f>'Q2-Normalized'!C$7</f>
        <v>-0.32025630761017426</v>
      </c>
      <c r="E4" s="7" t="e">
        <f>'C-Normalised'!D4</f>
        <v>#REF!</v>
      </c>
      <c r="F4" s="7" t="e">
        <f>'D-Normalised'!D4</f>
        <v>#REF!</v>
      </c>
      <c r="G4" s="7">
        <f>'Q1-Normalized'!C$7</f>
        <v>1</v>
      </c>
    </row>
  </sheetData>
  <dataValidations count="1">
    <dataValidation type="list" allowBlank="1" showInputMessage="1" showErrorMessage="1" sqref="A2:A4">
      <formula1>countries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zoomScaleNormal="100" workbookViewId="0">
      <selection activeCell="F25" sqref="F25"/>
    </sheetView>
  </sheetViews>
  <sheetFormatPr baseColWidth="10" defaultColWidth="9" defaultRowHeight="12.75" x14ac:dyDescent="0.2"/>
  <cols>
    <col min="1" max="1025" width="10.625"/>
  </cols>
  <sheetData>
    <row r="1" spans="1:7" ht="15.75" x14ac:dyDescent="0.25">
      <c r="A1" s="5" t="s">
        <v>273</v>
      </c>
      <c r="B1" t="s">
        <v>254</v>
      </c>
      <c r="C1" t="s">
        <v>256</v>
      </c>
      <c r="D1" t="s">
        <v>261</v>
      </c>
      <c r="E1" t="s">
        <v>258</v>
      </c>
      <c r="F1" t="s">
        <v>259</v>
      </c>
      <c r="G1" t="s">
        <v>260</v>
      </c>
    </row>
    <row r="2" spans="1:7" x14ac:dyDescent="0.2">
      <c r="A2" t="s">
        <v>212</v>
      </c>
      <c r="B2" s="7" t="e">
        <f>'Indicators-Normalized'!B2+8</f>
        <v>#REF!</v>
      </c>
      <c r="C2" s="7" t="e">
        <f>'Indicators-Normalized'!C2+8</f>
        <v>#REF!</v>
      </c>
      <c r="D2" s="7">
        <f>'Indicators-Normalized'!D2+8</f>
        <v>9.1208970766356092</v>
      </c>
      <c r="E2" s="7" t="e">
        <f>'Indicators-Normalized'!E2+8</f>
        <v>#REF!</v>
      </c>
      <c r="F2" s="7" t="e">
        <f>'Indicators-Normalized'!F2+8</f>
        <v>#REF!</v>
      </c>
      <c r="G2" s="7">
        <f>'Indicators-Normalized'!G2+8</f>
        <v>7</v>
      </c>
    </row>
    <row r="3" spans="1:7" x14ac:dyDescent="0.2">
      <c r="A3" t="s">
        <v>86</v>
      </c>
      <c r="B3" s="7" t="e">
        <f>'Indicators-Normalized'!B3+8</f>
        <v>#REF!</v>
      </c>
      <c r="C3" s="7" t="e">
        <f>'Indicators-Normalized'!C3+8</f>
        <v>#REF!</v>
      </c>
      <c r="D3" s="7">
        <f>'Indicators-Normalized'!D3+8</f>
        <v>7.1993592309745642</v>
      </c>
      <c r="E3" s="7" t="e">
        <f>'Indicators-Normalized'!E3+8</f>
        <v>#REF!</v>
      </c>
      <c r="F3" s="7" t="e">
        <f>'Indicators-Normalized'!F3+8</f>
        <v>#REF!</v>
      </c>
      <c r="G3" s="7">
        <f>'Indicators-Normalized'!G3+8</f>
        <v>8</v>
      </c>
    </row>
    <row r="4" spans="1:7" x14ac:dyDescent="0.2">
      <c r="A4" t="s">
        <v>56</v>
      </c>
      <c r="B4" s="7" t="e">
        <f>'Indicators-Normalized'!B4+8</f>
        <v>#REF!</v>
      </c>
      <c r="C4" s="7" t="e">
        <f>'Indicators-Normalized'!C4+8</f>
        <v>#REF!</v>
      </c>
      <c r="D4" s="7">
        <f>'Indicators-Normalized'!D4+8</f>
        <v>7.6797436923898257</v>
      </c>
      <c r="E4" s="7" t="e">
        <f>'Indicators-Normalized'!E4+8</f>
        <v>#REF!</v>
      </c>
      <c r="F4" s="7" t="e">
        <f>'Indicators-Normalized'!F4+8</f>
        <v>#REF!</v>
      </c>
      <c r="G4" s="7">
        <f>'Indicators-Normalized'!G4+8</f>
        <v>9</v>
      </c>
    </row>
  </sheetData>
  <dataValidations count="1">
    <dataValidation type="list" allowBlank="1" showInputMessage="1" showErrorMessage="1" sqref="A2:A4">
      <formula1>countries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Normal="100" workbookViewId="0">
      <selection activeCell="F25" sqref="F25"/>
    </sheetView>
  </sheetViews>
  <sheetFormatPr baseColWidth="10" defaultColWidth="9" defaultRowHeight="12.75" x14ac:dyDescent="0.2"/>
  <cols>
    <col min="1" max="1025" width="10.625"/>
  </cols>
  <sheetData>
    <row r="1" spans="1:7" ht="15.75" x14ac:dyDescent="0.25">
      <c r="A1" s="5" t="s">
        <v>273</v>
      </c>
      <c r="B1" t="s">
        <v>254</v>
      </c>
      <c r="C1" t="s">
        <v>256</v>
      </c>
      <c r="D1" t="s">
        <v>261</v>
      </c>
      <c r="E1" t="s">
        <v>258</v>
      </c>
      <c r="F1" t="s">
        <v>259</v>
      </c>
      <c r="G1" t="s">
        <v>260</v>
      </c>
    </row>
    <row r="2" spans="1:7" ht="15.75" x14ac:dyDescent="0.25">
      <c r="A2" s="5" t="s">
        <v>253</v>
      </c>
      <c r="B2">
        <v>1</v>
      </c>
      <c r="C2">
        <v>0.5</v>
      </c>
      <c r="D2">
        <v>1</v>
      </c>
      <c r="E2">
        <v>0.5</v>
      </c>
      <c r="F2">
        <v>1</v>
      </c>
      <c r="G2">
        <v>0.5</v>
      </c>
    </row>
    <row r="3" spans="1:7" x14ac:dyDescent="0.2">
      <c r="A3" t="s">
        <v>212</v>
      </c>
      <c r="B3" s="23" t="e">
        <f>IF(B2&gt;0,'Indicators-Adjusted'!B2*B2)</f>
        <v>#REF!</v>
      </c>
      <c r="C3" s="23" t="e">
        <f>IF(C2&gt;0,'Indicators-Adjusted'!C2*C2)</f>
        <v>#REF!</v>
      </c>
      <c r="D3" s="23">
        <f>IF(D2&gt;0,'Indicators-Adjusted'!D2*D2)</f>
        <v>9.1208970766356092</v>
      </c>
      <c r="E3" s="23" t="e">
        <f>IF(E2&gt;0,'Indicators-Adjusted'!E2*E2)</f>
        <v>#REF!</v>
      </c>
      <c r="F3" s="23" t="e">
        <f>IF(F2&gt;0,'Indicators-Adjusted'!F2*F2)</f>
        <v>#REF!</v>
      </c>
      <c r="G3" s="23">
        <f>IF(G2&gt;0,'Indicators-Adjusted'!G2*G2)</f>
        <v>3.5</v>
      </c>
    </row>
    <row r="4" spans="1:7" x14ac:dyDescent="0.2">
      <c r="A4" t="s">
        <v>86</v>
      </c>
      <c r="B4" s="23" t="e">
        <f>IF(B2&gt;0,'Indicators-Adjusted'!B3*B2)</f>
        <v>#REF!</v>
      </c>
      <c r="C4" s="23" t="e">
        <f>IF(C2&gt;0,'Indicators-Adjusted'!C3*C2)</f>
        <v>#REF!</v>
      </c>
      <c r="D4" s="23">
        <f>IF(D2&gt;0,'Indicators-Adjusted'!D3*D2)</f>
        <v>7.1993592309745642</v>
      </c>
      <c r="E4" s="23" t="e">
        <f>IF(E2&gt;0,'Indicators-Adjusted'!E3*E2)</f>
        <v>#REF!</v>
      </c>
      <c r="F4" s="23" t="e">
        <f>IF(F2&gt;0,'Indicators-Adjusted'!F3*F2)</f>
        <v>#REF!</v>
      </c>
      <c r="G4" s="23">
        <f>IF(G2&gt;0,'Indicators-Adjusted'!G3*G2)</f>
        <v>4</v>
      </c>
    </row>
    <row r="5" spans="1:7" x14ac:dyDescent="0.2">
      <c r="A5" t="s">
        <v>56</v>
      </c>
      <c r="B5" s="23" t="e">
        <f>IF(B2&gt;0,'Indicators-Adjusted'!B4*B2)</f>
        <v>#REF!</v>
      </c>
      <c r="C5" s="23" t="e">
        <f>IF(C2&gt;0,'Indicators-Adjusted'!C4*C2)</f>
        <v>#REF!</v>
      </c>
      <c r="D5" s="23">
        <f>IF(D2&gt;0,'Indicators-Adjusted'!D4*D2)</f>
        <v>7.6797436923898257</v>
      </c>
      <c r="E5" s="23" t="e">
        <f>IF(E2&gt;0,'Indicators-Adjusted'!E4*E2)</f>
        <v>#REF!</v>
      </c>
      <c r="F5" s="23" t="e">
        <f>IF(F2&gt;0,'Indicators-Adjusted'!F4*F2)</f>
        <v>#REF!</v>
      </c>
      <c r="G5" s="23">
        <f>IF(G2&gt;0,'Indicators-Adjusted'!G4*G2)</f>
        <v>4.5</v>
      </c>
    </row>
  </sheetData>
  <dataValidations count="1">
    <dataValidation type="list" allowBlank="1" showInputMessage="1" showErrorMessage="1" sqref="A3:A5">
      <formula1>countries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Normal="100" workbookViewId="0">
      <selection activeCell="F25" sqref="F25"/>
    </sheetView>
  </sheetViews>
  <sheetFormatPr baseColWidth="10" defaultColWidth="9" defaultRowHeight="12.75" x14ac:dyDescent="0.2"/>
  <cols>
    <col min="1" max="1025" width="10.625"/>
  </cols>
  <sheetData>
    <row r="1" spans="1:5" ht="15.75" x14ac:dyDescent="0.25">
      <c r="A1" s="5" t="s">
        <v>280</v>
      </c>
      <c r="B1" t="s">
        <v>263</v>
      </c>
      <c r="C1" t="s">
        <v>261</v>
      </c>
      <c r="D1" t="s">
        <v>264</v>
      </c>
      <c r="E1" t="s">
        <v>265</v>
      </c>
    </row>
    <row r="2" spans="1:5" x14ac:dyDescent="0.2">
      <c r="A2" t="s">
        <v>212</v>
      </c>
      <c r="B2" s="24" t="e">
        <f>AVERAGE('Indicators-Weighted'!B$3:C$3)</f>
        <v>#REF!</v>
      </c>
      <c r="C2" s="24">
        <f>AVERAGE('Indicators-Weighted'!D3)</f>
        <v>9.1208970766356092</v>
      </c>
      <c r="D2" s="24" t="e">
        <f>AVERAGE('Indicators-Weighted'!E3)</f>
        <v>#REF!</v>
      </c>
      <c r="E2" s="24" t="e">
        <f>AVERAGE('Indicators-Weighted'!F3:G3)</f>
        <v>#REF!</v>
      </c>
    </row>
    <row r="3" spans="1:5" x14ac:dyDescent="0.2">
      <c r="A3" t="s">
        <v>86</v>
      </c>
      <c r="B3" s="24" t="e">
        <f>AVERAGE('Indicators-Weighted'!B$4:C$4)</f>
        <v>#REF!</v>
      </c>
      <c r="C3" s="24">
        <f>AVERAGE('Indicators-Weighted'!D4)</f>
        <v>7.1993592309745642</v>
      </c>
      <c r="D3" s="24" t="e">
        <f>AVERAGE('Indicators-Weighted'!E4)</f>
        <v>#REF!</v>
      </c>
      <c r="E3" s="24" t="e">
        <f>AVERAGE('Indicators-Weighted'!F4:G4)</f>
        <v>#REF!</v>
      </c>
    </row>
    <row r="4" spans="1:5" x14ac:dyDescent="0.2">
      <c r="A4" t="s">
        <v>56</v>
      </c>
      <c r="B4" s="24" t="e">
        <f>AVERAGE('Indicators-Weighted'!B$5:C$5)</f>
        <v>#REF!</v>
      </c>
      <c r="C4" s="24">
        <f>AVERAGE('Indicators-Weighted'!D5)</f>
        <v>7.6797436923898257</v>
      </c>
      <c r="D4" s="24" t="e">
        <f>AVERAGE('Indicators-Weighted'!E5)</f>
        <v>#REF!</v>
      </c>
      <c r="E4" s="24" t="e">
        <f>AVERAGE('Indicators-Weighted'!F5:G5)</f>
        <v>#REF!</v>
      </c>
    </row>
  </sheetData>
  <dataValidations count="1">
    <dataValidation type="list" allowBlank="1" showInputMessage="1" showErrorMessage="1" sqref="A2:A4">
      <formula1>countries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Normal="100" workbookViewId="0">
      <selection activeCell="F25" sqref="F25"/>
    </sheetView>
  </sheetViews>
  <sheetFormatPr baseColWidth="10" defaultColWidth="9" defaultRowHeight="12.75" x14ac:dyDescent="0.2"/>
  <cols>
    <col min="1" max="1025" width="10.625"/>
  </cols>
  <sheetData>
    <row r="1" spans="1:3" ht="15.75" x14ac:dyDescent="0.25">
      <c r="A1" s="5" t="s">
        <v>266</v>
      </c>
      <c r="B1" t="s">
        <v>267</v>
      </c>
      <c r="C1" t="s">
        <v>268</v>
      </c>
    </row>
    <row r="2" spans="1:3" x14ac:dyDescent="0.2">
      <c r="A2" t="s">
        <v>212</v>
      </c>
      <c r="B2" s="24" t="e">
        <f>AVERAGE('Clusters-Grouped'!B2:C2)</f>
        <v>#REF!</v>
      </c>
      <c r="C2" s="24" t="e">
        <f>AVERAGE('Clusters-Grouped'!D2:E2)</f>
        <v>#REF!</v>
      </c>
    </row>
    <row r="3" spans="1:3" x14ac:dyDescent="0.2">
      <c r="A3" t="s">
        <v>86</v>
      </c>
      <c r="B3" s="24" t="e">
        <f>AVERAGE('Clusters-Grouped'!B3:C3)</f>
        <v>#REF!</v>
      </c>
      <c r="C3" s="24" t="e">
        <f>AVERAGE('Clusters-Grouped'!D3:E3)</f>
        <v>#REF!</v>
      </c>
    </row>
    <row r="4" spans="1:3" x14ac:dyDescent="0.2">
      <c r="A4" t="s">
        <v>56</v>
      </c>
      <c r="B4" s="24" t="e">
        <f>AVERAGE('Clusters-Grouped'!B4:C4)</f>
        <v>#REF!</v>
      </c>
      <c r="C4" s="24" t="e">
        <f>AVERAGE('Clusters-Grouped'!D4:E4)</f>
        <v>#REF!</v>
      </c>
    </row>
  </sheetData>
  <dataValidations count="1">
    <dataValidation type="list" allowBlank="1" showInputMessage="1" showErrorMessage="1" sqref="A2:A4">
      <formula1>countries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145" zoomScaleNormal="145" workbookViewId="0">
      <selection activeCell="F25" sqref="F25"/>
    </sheetView>
  </sheetViews>
  <sheetFormatPr baseColWidth="10" defaultColWidth="9" defaultRowHeight="12.75" x14ac:dyDescent="0.2"/>
  <cols>
    <col min="1" max="1025" width="10.625"/>
  </cols>
  <sheetData>
    <row r="1" spans="1:2" ht="15.75" x14ac:dyDescent="0.25">
      <c r="A1" s="5" t="s">
        <v>281</v>
      </c>
      <c r="B1" t="s">
        <v>282</v>
      </c>
    </row>
    <row r="2" spans="1:2" x14ac:dyDescent="0.2">
      <c r="A2" t="s">
        <v>212</v>
      </c>
      <c r="B2" s="25" t="e">
        <f>'Subindex-Grouped'!B2*Metadata!B267+'Subindex-Grouped'!C2*Metadata!B268</f>
        <v>#REF!</v>
      </c>
    </row>
    <row r="3" spans="1:2" x14ac:dyDescent="0.2">
      <c r="A3" t="s">
        <v>86</v>
      </c>
      <c r="B3" s="25" t="e">
        <f>'Subindex-Grouped'!B3*Metadata!B267+'Subindex-Grouped'!C3*Metadata!B268</f>
        <v>#REF!</v>
      </c>
    </row>
    <row r="4" spans="1:2" x14ac:dyDescent="0.2">
      <c r="A4" t="s">
        <v>56</v>
      </c>
      <c r="B4" s="25" t="e">
        <f>'Subindex-Grouped'!B4*Metadata!B267+'Subindex-Grouped'!C4*Metadata!B268</f>
        <v>#REF!</v>
      </c>
    </row>
  </sheetData>
  <dataValidations count="1">
    <dataValidation type="list" allowBlank="1" showInputMessage="1" showErrorMessage="1" sqref="A2:A4">
      <formula1>countries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145" zoomScaleNormal="145" workbookViewId="0">
      <selection activeCell="F25" sqref="F25"/>
    </sheetView>
  </sheetViews>
  <sheetFormatPr baseColWidth="10" defaultColWidth="9" defaultRowHeight="12.75" x14ac:dyDescent="0.2"/>
  <sheetData>
    <row r="1" spans="1:4" s="5" customFormat="1" ht="15.75" x14ac:dyDescent="0.25">
      <c r="B1" s="5">
        <v>2009</v>
      </c>
      <c r="C1" s="5">
        <v>2010</v>
      </c>
      <c r="D1" s="5">
        <v>2011</v>
      </c>
    </row>
    <row r="2" spans="1:4" x14ac:dyDescent="0.2">
      <c r="A2" s="11" t="s">
        <v>212</v>
      </c>
      <c r="B2" s="7">
        <v>6</v>
      </c>
      <c r="C2" s="7">
        <v>8</v>
      </c>
      <c r="D2" s="7">
        <v>10</v>
      </c>
    </row>
    <row r="3" spans="1:4" ht="15.75" x14ac:dyDescent="0.25">
      <c r="A3" s="12" t="s">
        <v>86</v>
      </c>
      <c r="B3" s="7">
        <v>5</v>
      </c>
      <c r="C3" s="7">
        <v>6</v>
      </c>
      <c r="D3" s="7">
        <v>7</v>
      </c>
    </row>
    <row r="4" spans="1:4" ht="15.75" x14ac:dyDescent="0.25">
      <c r="A4" s="12" t="s">
        <v>56</v>
      </c>
      <c r="B4" s="9">
        <v>4</v>
      </c>
      <c r="C4" s="7">
        <v>4</v>
      </c>
      <c r="D4" s="9">
        <v>4</v>
      </c>
    </row>
    <row r="5" spans="1:4" x14ac:dyDescent="0.2">
      <c r="A5" s="13" t="s">
        <v>25</v>
      </c>
      <c r="B5" s="9">
        <v>2</v>
      </c>
      <c r="C5" s="9"/>
      <c r="D5" s="9">
        <v>4</v>
      </c>
    </row>
  </sheetData>
  <dataValidations count="1">
    <dataValidation type="list" allowBlank="1" showInputMessage="1" showErrorMessage="1" sqref="A2:A5">
      <formula1>countries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175" zoomScaleNormal="175" workbookViewId="0">
      <selection activeCell="F25" sqref="F25"/>
    </sheetView>
  </sheetViews>
  <sheetFormatPr baseColWidth="10" defaultColWidth="9" defaultRowHeight="12.75" x14ac:dyDescent="0.2"/>
  <cols>
    <col min="1" max="1025" width="10.625"/>
  </cols>
  <sheetData>
    <row r="1" spans="1:8" x14ac:dyDescent="0.2">
      <c r="B1" t="s">
        <v>280</v>
      </c>
      <c r="C1" t="s">
        <v>280</v>
      </c>
      <c r="D1" t="s">
        <v>266</v>
      </c>
      <c r="E1" t="s">
        <v>280</v>
      </c>
      <c r="F1" t="s">
        <v>280</v>
      </c>
      <c r="G1" t="s">
        <v>266</v>
      </c>
      <c r="H1" s="26" t="s">
        <v>281</v>
      </c>
    </row>
    <row r="2" spans="1:8" x14ac:dyDescent="0.2">
      <c r="B2" t="s">
        <v>263</v>
      </c>
      <c r="C2" t="s">
        <v>261</v>
      </c>
      <c r="D2" t="s">
        <v>267</v>
      </c>
      <c r="E2" t="s">
        <v>258</v>
      </c>
      <c r="F2" t="s">
        <v>265</v>
      </c>
      <c r="G2" t="s">
        <v>268</v>
      </c>
      <c r="H2" s="26" t="s">
        <v>282</v>
      </c>
    </row>
    <row r="3" spans="1:8" x14ac:dyDescent="0.2">
      <c r="A3" s="4" t="s">
        <v>212</v>
      </c>
      <c r="B3" s="27" t="e">
        <f>RANK('Clusters-Grouped'!B2,'Clusters-Grouped'!B$2:B$4)</f>
        <v>#REF!</v>
      </c>
      <c r="C3" s="27">
        <f>RANK('Clusters-Grouped'!C2,'Clusters-Grouped'!C$2:C$4)</f>
        <v>1</v>
      </c>
      <c r="D3" s="27" t="e">
        <f>RANK('Subindex-Grouped'!B2,'Subindex-Grouped'!B$2:B$4)</f>
        <v>#REF!</v>
      </c>
      <c r="E3" s="27" t="e">
        <f>RANK('Clusters-Grouped'!D2,'Clusters-Grouped'!D$2:D$4)</f>
        <v>#REF!</v>
      </c>
      <c r="F3" s="27" t="e">
        <f>RANK('Clusters-Grouped'!E2,'Clusters-Grouped'!E$2:E$4)</f>
        <v>#REF!</v>
      </c>
      <c r="G3" s="27" t="e">
        <f>RANK('Subindex-Grouped'!C2,'Subindex-Grouped'!C$2:C$4)</f>
        <v>#REF!</v>
      </c>
      <c r="H3" s="28" t="e">
        <f>RANK(Composite!B2,Composite!B$2:B$4)</f>
        <v>#REF!</v>
      </c>
    </row>
    <row r="4" spans="1:8" x14ac:dyDescent="0.2">
      <c r="A4" t="s">
        <v>86</v>
      </c>
      <c r="B4" s="27" t="e">
        <f>RANK('Clusters-Grouped'!B3,'Clusters-Grouped'!B$2:B$4)</f>
        <v>#REF!</v>
      </c>
      <c r="C4" s="27">
        <f>RANK('Clusters-Grouped'!C3,'Clusters-Grouped'!C$2:C$4)</f>
        <v>3</v>
      </c>
      <c r="D4" s="27" t="e">
        <f>RANK('Subindex-Grouped'!B3,'Subindex-Grouped'!B$2:B$4)</f>
        <v>#REF!</v>
      </c>
      <c r="E4" s="27" t="e">
        <f>RANK('Clusters-Grouped'!D3,'Clusters-Grouped'!D$2:D$4)</f>
        <v>#REF!</v>
      </c>
      <c r="F4" s="27" t="e">
        <f>RANK('Clusters-Grouped'!E3,'Clusters-Grouped'!E$2:E$4)</f>
        <v>#REF!</v>
      </c>
      <c r="G4" s="27" t="e">
        <f>RANK('Subindex-Grouped'!C3,'Subindex-Grouped'!C$2:C$4)</f>
        <v>#REF!</v>
      </c>
      <c r="H4" s="28" t="e">
        <f>RANK(Composite!B3,Composite!B$2:B$4)</f>
        <v>#REF!</v>
      </c>
    </row>
    <row r="5" spans="1:8" x14ac:dyDescent="0.2">
      <c r="A5" t="s">
        <v>56</v>
      </c>
      <c r="B5" s="27" t="e">
        <f>RANK('Clusters-Grouped'!B4,'Clusters-Grouped'!B$2:B$4)</f>
        <v>#REF!</v>
      </c>
      <c r="C5" s="27">
        <f>RANK('Clusters-Grouped'!C4,'Clusters-Grouped'!C$2:C$4)</f>
        <v>2</v>
      </c>
      <c r="D5" s="27" t="e">
        <f>RANK('Subindex-Grouped'!B4,'Subindex-Grouped'!B$2:B$4)</f>
        <v>#REF!</v>
      </c>
      <c r="E5" s="27" t="e">
        <f>RANK('Clusters-Grouped'!D4,'Clusters-Grouped'!D$2:D$4)</f>
        <v>#REF!</v>
      </c>
      <c r="F5" s="27" t="e">
        <f>RANK('Clusters-Grouped'!E4,'Clusters-Grouped'!E$2:E$4)</f>
        <v>#REF!</v>
      </c>
      <c r="G5" s="27" t="e">
        <f>RANK('Subindex-Grouped'!C4,'Subindex-Grouped'!C$2:C$4)</f>
        <v>#REF!</v>
      </c>
      <c r="H5" s="28" t="e">
        <f>RANK(Composite!B4,Composite!B$2:B$4)</f>
        <v>#REF!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zoomScaleNormal="100" workbookViewId="0">
      <selection activeCell="A2" sqref="A2:XFD2"/>
    </sheetView>
  </sheetViews>
  <sheetFormatPr baseColWidth="10" defaultColWidth="9" defaultRowHeight="12.75" x14ac:dyDescent="0.2"/>
  <cols>
    <col min="1" max="1025" width="10.625"/>
  </cols>
  <sheetData>
    <row r="1" spans="1:3" x14ac:dyDescent="0.2">
      <c r="B1" t="s">
        <v>260</v>
      </c>
      <c r="C1" t="s">
        <v>261</v>
      </c>
    </row>
    <row r="2" spans="1:3" s="25" customFormat="1" x14ac:dyDescent="0.2"/>
    <row r="3" spans="1:3" x14ac:dyDescent="0.2">
      <c r="A3" s="11" t="s">
        <v>212</v>
      </c>
      <c r="B3" s="7">
        <v>6</v>
      </c>
      <c r="C3" s="7">
        <v>7</v>
      </c>
    </row>
    <row r="4" spans="1:3" ht="15.75" x14ac:dyDescent="0.25">
      <c r="A4" s="12" t="s">
        <v>86</v>
      </c>
      <c r="B4" s="7">
        <v>7</v>
      </c>
      <c r="C4" s="7">
        <v>3</v>
      </c>
    </row>
    <row r="5" spans="1:3" ht="15.75" x14ac:dyDescent="0.25">
      <c r="A5" s="12" t="s">
        <v>56</v>
      </c>
      <c r="B5" s="9">
        <v>8</v>
      </c>
      <c r="C5" s="9">
        <v>4</v>
      </c>
    </row>
    <row r="6" spans="1:3" x14ac:dyDescent="0.2">
      <c r="A6" s="13" t="s">
        <v>25</v>
      </c>
      <c r="B6" s="9">
        <v>3</v>
      </c>
      <c r="C6" s="9">
        <v>2</v>
      </c>
    </row>
  </sheetData>
  <dataValidations count="1">
    <dataValidation type="list" allowBlank="1" showInputMessage="1" showErrorMessage="1" sqref="A3:A6">
      <formula1>countries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145" zoomScaleNormal="145" workbookViewId="0">
      <selection activeCell="F25" sqref="F25"/>
    </sheetView>
  </sheetViews>
  <sheetFormatPr baseColWidth="10" defaultColWidth="9" defaultRowHeight="12.75" x14ac:dyDescent="0.2"/>
  <sheetData>
    <row r="1" spans="1:4" s="5" customFormat="1" ht="15.75" x14ac:dyDescent="0.25">
      <c r="B1" s="5">
        <v>2009</v>
      </c>
      <c r="C1" s="5">
        <v>2010</v>
      </c>
      <c r="D1" s="5">
        <v>2011</v>
      </c>
    </row>
    <row r="2" spans="1:4" x14ac:dyDescent="0.2">
      <c r="A2" s="11" t="s">
        <v>212</v>
      </c>
      <c r="B2" s="7">
        <v>4</v>
      </c>
      <c r="C2" s="7">
        <v>5</v>
      </c>
      <c r="D2" s="7">
        <v>6</v>
      </c>
    </row>
    <row r="3" spans="1:4" ht="15.75" x14ac:dyDescent="0.25">
      <c r="A3" s="12" t="s">
        <v>86</v>
      </c>
      <c r="B3" s="7">
        <v>4</v>
      </c>
      <c r="C3" s="7" t="s">
        <v>272</v>
      </c>
      <c r="D3" s="7">
        <v>6</v>
      </c>
    </row>
    <row r="4" spans="1:4" ht="15.75" x14ac:dyDescent="0.25">
      <c r="A4" s="12" t="s">
        <v>56</v>
      </c>
      <c r="B4" s="9">
        <v>6</v>
      </c>
      <c r="C4" s="7">
        <v>8</v>
      </c>
      <c r="D4" s="9"/>
    </row>
    <row r="5" spans="1:4" x14ac:dyDescent="0.2">
      <c r="A5" s="13" t="s">
        <v>25</v>
      </c>
      <c r="B5" s="9">
        <v>2</v>
      </c>
      <c r="C5" s="9"/>
      <c r="D5" s="9">
        <v>4</v>
      </c>
    </row>
  </sheetData>
  <dataValidations count="1">
    <dataValidation type="list" allowBlank="1" showInputMessage="1" showErrorMessage="1" sqref="A2:A5">
      <formula1>countries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45" zoomScaleNormal="145" workbookViewId="0">
      <selection activeCell="F25" sqref="F25"/>
    </sheetView>
  </sheetViews>
  <sheetFormatPr baseColWidth="10" defaultColWidth="9" defaultRowHeight="12.75" x14ac:dyDescent="0.2"/>
  <sheetData>
    <row r="1" spans="1:3" ht="15.75" x14ac:dyDescent="0.25">
      <c r="A1" s="5" t="s">
        <v>273</v>
      </c>
      <c r="B1" s="14" t="s">
        <v>260</v>
      </c>
    </row>
    <row r="2" spans="1:3" ht="15.75" x14ac:dyDescent="0.25">
      <c r="A2" s="5" t="s">
        <v>274</v>
      </c>
      <c r="B2" s="15" t="s">
        <v>3</v>
      </c>
    </row>
    <row r="3" spans="1:3" s="5" customFormat="1" ht="15.75" x14ac:dyDescent="0.25">
      <c r="B3" s="16" t="s">
        <v>275</v>
      </c>
      <c r="C3" s="5">
        <v>2011</v>
      </c>
    </row>
    <row r="4" spans="1:3" ht="15.75" x14ac:dyDescent="0.25">
      <c r="A4" s="5" t="s">
        <v>276</v>
      </c>
      <c r="B4" s="16" t="s">
        <v>277</v>
      </c>
    </row>
    <row r="5" spans="1:3" ht="15.75" x14ac:dyDescent="0.25">
      <c r="A5" s="11" t="s">
        <v>212</v>
      </c>
      <c r="B5" s="17"/>
      <c r="C5" s="7">
        <v>6</v>
      </c>
    </row>
    <row r="6" spans="1:3" ht="15.75" x14ac:dyDescent="0.25">
      <c r="A6" s="12" t="s">
        <v>86</v>
      </c>
      <c r="C6" s="7">
        <v>7</v>
      </c>
    </row>
    <row r="7" spans="1:3" ht="15.75" x14ac:dyDescent="0.25">
      <c r="A7" s="12" t="s">
        <v>56</v>
      </c>
      <c r="C7" s="9">
        <v>8</v>
      </c>
    </row>
    <row r="8" spans="1:3" x14ac:dyDescent="0.2">
      <c r="A8" s="13" t="s">
        <v>25</v>
      </c>
      <c r="C8" s="9">
        <v>3</v>
      </c>
    </row>
    <row r="9" spans="1:3" x14ac:dyDescent="0.2">
      <c r="A9" s="18"/>
      <c r="B9" s="19"/>
      <c r="C9" s="18"/>
    </row>
    <row r="10" spans="1:3" x14ac:dyDescent="0.2">
      <c r="A10" s="18"/>
      <c r="B10" s="19"/>
      <c r="C10" s="18"/>
    </row>
  </sheetData>
  <dataValidations count="3">
    <dataValidation type="list" allowBlank="1" showInputMessage="1" showErrorMessage="1" sqref="A5:A10">
      <formula1>countries</formula1>
      <formula2>0</formula2>
    </dataValidation>
    <dataValidation type="list" allowBlank="1" showInputMessage="1" showErrorMessage="1" sqref="B2">
      <formula1>datatype</formula1>
      <formula2>0</formula2>
    </dataValidation>
    <dataValidation type="list" allowBlank="1" showInputMessage="1" showErrorMessage="1" sqref="B1">
      <formula1>indicators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opLeftCell="A4" zoomScale="145" zoomScaleNormal="145" workbookViewId="0">
      <selection activeCell="F25" sqref="F25"/>
    </sheetView>
  </sheetViews>
  <sheetFormatPr baseColWidth="10" defaultColWidth="9" defaultRowHeight="12.75" x14ac:dyDescent="0.2"/>
  <sheetData>
    <row r="1" spans="1:3" ht="15.75" x14ac:dyDescent="0.25">
      <c r="A1" s="5" t="s">
        <v>273</v>
      </c>
      <c r="B1" s="14" t="s">
        <v>261</v>
      </c>
    </row>
    <row r="2" spans="1:3" ht="15.75" x14ac:dyDescent="0.25">
      <c r="A2" s="5" t="s">
        <v>274</v>
      </c>
      <c r="B2" s="15" t="s">
        <v>3</v>
      </c>
    </row>
    <row r="3" spans="1:3" s="5" customFormat="1" ht="15.75" x14ac:dyDescent="0.25">
      <c r="B3" s="16" t="s">
        <v>275</v>
      </c>
      <c r="C3" s="5">
        <v>2011</v>
      </c>
    </row>
    <row r="4" spans="1:3" ht="15.75" x14ac:dyDescent="0.25">
      <c r="A4" s="5" t="s">
        <v>276</v>
      </c>
      <c r="B4" s="16" t="s">
        <v>277</v>
      </c>
    </row>
    <row r="5" spans="1:3" ht="15.75" x14ac:dyDescent="0.25">
      <c r="A5" s="11" t="s">
        <v>212</v>
      </c>
      <c r="B5" s="17"/>
      <c r="C5" s="7">
        <v>7</v>
      </c>
    </row>
    <row r="6" spans="1:3" ht="15.75" x14ac:dyDescent="0.25">
      <c r="A6" s="12" t="s">
        <v>86</v>
      </c>
      <c r="C6" s="7">
        <v>3</v>
      </c>
    </row>
    <row r="7" spans="1:3" ht="15.75" x14ac:dyDescent="0.25">
      <c r="A7" s="12" t="s">
        <v>56</v>
      </c>
      <c r="C7" s="9">
        <v>4</v>
      </c>
    </row>
    <row r="8" spans="1:3" x14ac:dyDescent="0.2">
      <c r="A8" s="13" t="s">
        <v>25</v>
      </c>
      <c r="C8" s="9">
        <v>2</v>
      </c>
    </row>
    <row r="9" spans="1:3" x14ac:dyDescent="0.2">
      <c r="A9" s="18"/>
      <c r="B9" s="19"/>
      <c r="C9" s="18"/>
    </row>
    <row r="10" spans="1:3" x14ac:dyDescent="0.2">
      <c r="A10" s="18"/>
      <c r="B10" s="19"/>
      <c r="C10" s="18"/>
    </row>
  </sheetData>
  <dataValidations count="3">
    <dataValidation type="list" allowBlank="1" showInputMessage="1" showErrorMessage="1" sqref="A5:A10">
      <formula1>countries</formula1>
      <formula2>0</formula2>
    </dataValidation>
    <dataValidation type="list" allowBlank="1" showInputMessage="1" showErrorMessage="1" sqref="B2">
      <formula1>datatype</formula1>
      <formula2>0</formula2>
    </dataValidation>
    <dataValidation type="list" allowBlank="1" showInputMessage="1" showErrorMessage="1" sqref="B1">
      <formula1>indicators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145" zoomScaleNormal="145" workbookViewId="0">
      <selection activeCell="F25" sqref="F25"/>
    </sheetView>
  </sheetViews>
  <sheetFormatPr baseColWidth="10" defaultColWidth="9" defaultRowHeight="12.75" x14ac:dyDescent="0.2"/>
  <sheetData>
    <row r="1" spans="1:4" s="5" customFormat="1" ht="15.75" x14ac:dyDescent="0.25">
      <c r="B1" s="5">
        <v>2009</v>
      </c>
      <c r="C1" s="5">
        <v>2010</v>
      </c>
      <c r="D1" s="5">
        <v>2011</v>
      </c>
    </row>
    <row r="2" spans="1:4" x14ac:dyDescent="0.2">
      <c r="A2" s="11" t="s">
        <v>212</v>
      </c>
      <c r="B2" s="7">
        <v>4</v>
      </c>
      <c r="C2" s="7">
        <v>6</v>
      </c>
      <c r="D2" s="7">
        <v>8</v>
      </c>
    </row>
    <row r="3" spans="1:4" ht="15.75" x14ac:dyDescent="0.25">
      <c r="A3" s="12" t="s">
        <v>86</v>
      </c>
      <c r="B3" s="7">
        <v>2</v>
      </c>
      <c r="C3" s="7">
        <v>3</v>
      </c>
      <c r="D3" s="7">
        <v>4</v>
      </c>
    </row>
    <row r="4" spans="1:4" ht="15.75" x14ac:dyDescent="0.25">
      <c r="A4" s="12" t="s">
        <v>56</v>
      </c>
      <c r="B4" s="9">
        <v>4</v>
      </c>
      <c r="C4" s="7">
        <v>6</v>
      </c>
      <c r="D4" s="9">
        <v>8</v>
      </c>
    </row>
    <row r="5" spans="1:4" x14ac:dyDescent="0.2">
      <c r="A5" s="13" t="s">
        <v>25</v>
      </c>
      <c r="B5" s="9">
        <v>1</v>
      </c>
      <c r="D5" s="9">
        <v>3</v>
      </c>
    </row>
  </sheetData>
  <dataValidations count="1">
    <dataValidation type="list" allowBlank="1" showInputMessage="1" showErrorMessage="1" sqref="A2:A5">
      <formula1>countries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145" zoomScaleNormal="145" workbookViewId="0">
      <selection activeCell="F25" sqref="F25"/>
    </sheetView>
  </sheetViews>
  <sheetFormatPr baseColWidth="10" defaultColWidth="9" defaultRowHeight="12.75" x14ac:dyDescent="0.2"/>
  <cols>
    <col min="2" max="2" width="11.125"/>
  </cols>
  <sheetData>
    <row r="1" spans="1:4" s="5" customFormat="1" ht="15.75" x14ac:dyDescent="0.25">
      <c r="B1" s="5">
        <v>2009</v>
      </c>
      <c r="C1" s="5">
        <v>2010</v>
      </c>
      <c r="D1" s="5">
        <v>2011</v>
      </c>
    </row>
    <row r="2" spans="1:4" x14ac:dyDescent="0.2">
      <c r="A2" s="11" t="s">
        <v>212</v>
      </c>
      <c r="B2" s="7">
        <v>2</v>
      </c>
      <c r="C2" s="7">
        <v>3</v>
      </c>
      <c r="D2" s="7">
        <v>5</v>
      </c>
    </row>
    <row r="3" spans="1:4" ht="15.75" x14ac:dyDescent="0.25">
      <c r="A3" s="12" t="s">
        <v>86</v>
      </c>
      <c r="B3" s="7">
        <v>1</v>
      </c>
      <c r="C3" s="20">
        <f>AVERAGE(B3,D3)</f>
        <v>2</v>
      </c>
      <c r="D3" s="7">
        <v>3</v>
      </c>
    </row>
    <row r="4" spans="1:4" ht="15.75" x14ac:dyDescent="0.25">
      <c r="A4" s="12" t="s">
        <v>56</v>
      </c>
      <c r="B4" s="9">
        <v>3</v>
      </c>
      <c r="C4" s="7">
        <v>4</v>
      </c>
      <c r="D4" s="9">
        <v>7</v>
      </c>
    </row>
    <row r="5" spans="1:4" x14ac:dyDescent="0.2">
      <c r="A5" s="13" t="s">
        <v>25</v>
      </c>
      <c r="B5" s="9">
        <v>1</v>
      </c>
      <c r="C5" s="21">
        <v>1</v>
      </c>
      <c r="D5" s="9">
        <v>1</v>
      </c>
    </row>
  </sheetData>
  <dataValidations count="1">
    <dataValidation type="list" allowBlank="1" showInputMessage="1" showErrorMessage="1" sqref="A2:A5">
      <formula1>countries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145" zoomScaleNormal="145" workbookViewId="0">
      <selection activeCell="F25" sqref="F25"/>
    </sheetView>
  </sheetViews>
  <sheetFormatPr baseColWidth="10" defaultColWidth="9" defaultRowHeight="12.75" x14ac:dyDescent="0.2"/>
  <sheetData>
    <row r="1" spans="1:4" s="5" customFormat="1" ht="15.75" x14ac:dyDescent="0.25">
      <c r="B1" s="5">
        <v>2009</v>
      </c>
      <c r="C1" s="5">
        <v>2010</v>
      </c>
      <c r="D1" s="5">
        <v>2011</v>
      </c>
    </row>
    <row r="2" spans="1:4" x14ac:dyDescent="0.2">
      <c r="A2" s="11" t="s">
        <v>212</v>
      </c>
      <c r="B2" s="7">
        <v>6</v>
      </c>
      <c r="C2" s="7">
        <v>8</v>
      </c>
      <c r="D2" s="7">
        <v>10</v>
      </c>
    </row>
    <row r="3" spans="1:4" ht="15.75" x14ac:dyDescent="0.25">
      <c r="A3" s="12" t="s">
        <v>86</v>
      </c>
      <c r="B3" s="7">
        <v>5</v>
      </c>
      <c r="C3" s="7">
        <v>6</v>
      </c>
      <c r="D3" s="7">
        <v>7</v>
      </c>
    </row>
    <row r="4" spans="1:4" ht="15.75" x14ac:dyDescent="0.25">
      <c r="A4" s="12" t="s">
        <v>56</v>
      </c>
      <c r="B4" s="9">
        <v>4</v>
      </c>
      <c r="C4" s="7">
        <v>4</v>
      </c>
      <c r="D4" s="9">
        <v>4</v>
      </c>
    </row>
    <row r="5" spans="1:4" x14ac:dyDescent="0.2">
      <c r="A5" s="13" t="s">
        <v>25</v>
      </c>
      <c r="B5" s="9">
        <v>2</v>
      </c>
      <c r="C5" s="21">
        <v>3</v>
      </c>
      <c r="D5" s="9">
        <v>4</v>
      </c>
    </row>
  </sheetData>
  <dataValidations count="1">
    <dataValidation type="list" allowBlank="1" showInputMessage="1" showErrorMessage="1" sqref="A2:A5">
      <formula1>countries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31</vt:i4>
      </vt:variant>
      <vt:variant>
        <vt:lpstr>Rangos con nombre</vt:lpstr>
      </vt:variant>
      <vt:variant>
        <vt:i4>3</vt:i4>
      </vt:variant>
    </vt:vector>
  </HeadingPairs>
  <TitlesOfParts>
    <vt:vector size="34" baseType="lpstr">
      <vt:lpstr>Metadata</vt:lpstr>
      <vt:lpstr>A-RAW</vt:lpstr>
      <vt:lpstr>B-RAW</vt:lpstr>
      <vt:lpstr>C-RAW</vt:lpstr>
      <vt:lpstr>Q1</vt:lpstr>
      <vt:lpstr>Q2</vt:lpstr>
      <vt:lpstr>D-Raw</vt:lpstr>
      <vt:lpstr>A-Imputed</vt:lpstr>
      <vt:lpstr>B-Imputed</vt:lpstr>
      <vt:lpstr>C-Imputed</vt:lpstr>
      <vt:lpstr>D-Imputed</vt:lpstr>
      <vt:lpstr>A-Ordered</vt:lpstr>
      <vt:lpstr>B-Ordered</vt:lpstr>
      <vt:lpstr>C-Ordered</vt:lpstr>
      <vt:lpstr>D-Ordered</vt:lpstr>
      <vt:lpstr>Q1-Sorted</vt:lpstr>
      <vt:lpstr>Q2-Sorted</vt:lpstr>
      <vt:lpstr>A-Normalised</vt:lpstr>
      <vt:lpstr>B-Normalised</vt:lpstr>
      <vt:lpstr>C-Normalised</vt:lpstr>
      <vt:lpstr>D-Normalised</vt:lpstr>
      <vt:lpstr>Q1-Normalized</vt:lpstr>
      <vt:lpstr>Q2-Normalized</vt:lpstr>
      <vt:lpstr>Indicators-Normalized</vt:lpstr>
      <vt:lpstr>Indicators-Adjusted</vt:lpstr>
      <vt:lpstr>Indicators-Weighted</vt:lpstr>
      <vt:lpstr>Clusters-Grouped</vt:lpstr>
      <vt:lpstr>Subindex-Grouped</vt:lpstr>
      <vt:lpstr>Composite</vt:lpstr>
      <vt:lpstr>Rankings</vt:lpstr>
      <vt:lpstr>Survey-Raw</vt:lpstr>
      <vt:lpstr>countries</vt:lpstr>
      <vt:lpstr>datatype</vt:lpstr>
      <vt:lpstr>indicators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CR</dc:creator>
  <cp:lastModifiedBy>Nacho Fuertes Bernardo</cp:lastModifiedBy>
  <cp:revision>0</cp:revision>
  <dcterms:created xsi:type="dcterms:W3CDTF">2013-04-30T12:41:36Z</dcterms:created>
  <dcterms:modified xsi:type="dcterms:W3CDTF">2013-11-05T13:20:34Z</dcterms:modified>
</cp:coreProperties>
</file>