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935073B-E73C-402B-B768-084905AEF88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7" i="1" l="1"/>
  <c r="D48" i="1"/>
  <c r="D49" i="1"/>
  <c r="D50" i="1"/>
  <c r="D51" i="1"/>
  <c r="D52" i="1"/>
  <c r="D53" i="1"/>
  <c r="D54" i="1"/>
  <c r="D55" i="1"/>
  <c r="D56" i="1"/>
  <c r="D57" i="1"/>
  <c r="D58" i="1"/>
  <c r="D10" i="1" l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8" i="1"/>
  <c r="D7" i="1"/>
  <c r="D6" i="1"/>
  <c r="D5" i="1"/>
  <c r="D4" i="1"/>
  <c r="D3" i="1"/>
  <c r="D9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2" i="1"/>
  <c r="B52" i="1" l="1"/>
  <c r="B53" i="1" s="1"/>
  <c r="B54" i="1" s="1"/>
  <c r="B55" i="1" s="1"/>
  <c r="B56" i="1" s="1"/>
  <c r="B57" i="1" s="1"/>
  <c r="B58" i="1" s="1"/>
  <c r="B2" i="1" l="1"/>
  <c r="B3" i="1" s="1"/>
  <c r="B4" i="1" l="1"/>
  <c r="B5" i="1" l="1"/>
  <c r="B6" i="1" l="1"/>
  <c r="B7" i="1" l="1"/>
  <c r="B8" i="1" l="1"/>
  <c r="B9" i="1" l="1"/>
  <c r="B10" i="1" l="1"/>
  <c r="B11" i="1" l="1"/>
  <c r="B12" i="1" l="1"/>
  <c r="B13" i="1" l="1"/>
  <c r="B14" i="1" l="1"/>
  <c r="B15" i="1" l="1"/>
  <c r="B16" i="1" l="1"/>
  <c r="B17" i="1" l="1"/>
  <c r="B18" i="1" l="1"/>
  <c r="B19" i="1" l="1"/>
  <c r="B20" i="1" l="1"/>
  <c r="B21" i="1" l="1"/>
  <c r="B22" i="1" l="1"/>
  <c r="B23" i="1" l="1"/>
  <c r="B24" i="1" l="1"/>
  <c r="B25" i="1" l="1"/>
  <c r="B26" i="1" l="1"/>
  <c r="B27" i="1" l="1"/>
  <c r="B28" i="1" l="1"/>
  <c r="B29" i="1" l="1"/>
  <c r="B30" i="1" l="1"/>
  <c r="B31" i="1" l="1"/>
  <c r="B32" i="1" l="1"/>
  <c r="B33" i="1" l="1"/>
  <c r="B34" i="1" l="1"/>
  <c r="B35" i="1" l="1"/>
  <c r="B36" i="1" l="1"/>
  <c r="B37" i="1" l="1"/>
  <c r="B38" i="1" l="1"/>
  <c r="B39" i="1" l="1"/>
  <c r="B40" i="1" l="1"/>
  <c r="B41" i="1" l="1"/>
  <c r="B42" i="1" l="1"/>
  <c r="B43" i="1" l="1"/>
  <c r="B44" i="1" l="1"/>
  <c r="B45" i="1" l="1"/>
  <c r="B46" i="1" l="1"/>
  <c r="B47" i="1" l="1"/>
  <c r="B48" i="1" l="1"/>
  <c r="B49" i="1" l="1"/>
  <c r="B50" i="1" l="1"/>
  <c r="B51" i="1" l="1"/>
</calcChain>
</file>

<file path=xl/sharedStrings.xml><?xml version="1.0" encoding="utf-8"?>
<sst xmlns="http://schemas.openxmlformats.org/spreadsheetml/2006/main" count="8" uniqueCount="8">
  <si>
    <t>Days Since Release</t>
  </si>
  <si>
    <t>Actual</t>
  </si>
  <si>
    <t>Linear</t>
  </si>
  <si>
    <t>Poly-2</t>
  </si>
  <si>
    <t>Poly-3</t>
  </si>
  <si>
    <t>Exponential</t>
  </si>
  <si>
    <t>Date</t>
  </si>
  <si>
    <t>Growth/Day from Last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</si>
</sst>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Estimation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3"/>
            <c:dispRSqr val="1"/>
            <c:dispEq val="1"/>
            <c:trendlineLbl>
              <c:layout>
                <c:manualLayout>
                  <c:x val="-0.36004811898512684"/>
                  <c:y val="9.24318314377369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Sheet1!$B$2:$B$52</c:f>
              <c:numCache>
                <c:formatCode>0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Sheet1!$C$2:$C$52</c:f>
              <c:numCache>
                <c:formatCode>0</c:formatCode>
                <c:ptCount val="51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10</c:v>
                </c:pt>
                <c:pt idx="11">
                  <c:v>13</c:v>
                </c:pt>
                <c:pt idx="12">
                  <c:v>15</c:v>
                </c:pt>
                <c:pt idx="13">
                  <c:v>18</c:v>
                </c:pt>
                <c:pt idx="14">
                  <c:v>20</c:v>
                </c:pt>
                <c:pt idx="15">
                  <c:v>18</c:v>
                </c:pt>
                <c:pt idx="16">
                  <c:v>23</c:v>
                </c:pt>
                <c:pt idx="17">
                  <c:v>27</c:v>
                </c:pt>
                <c:pt idx="18">
                  <c:v>27</c:v>
                </c:pt>
                <c:pt idx="19">
                  <c:v>31</c:v>
                </c:pt>
                <c:pt idx="20">
                  <c:v>34</c:v>
                </c:pt>
                <c:pt idx="21">
                  <c:v>43</c:v>
                </c:pt>
                <c:pt idx="22">
                  <c:v>44</c:v>
                </c:pt>
                <c:pt idx="23">
                  <c:v>47</c:v>
                </c:pt>
                <c:pt idx="24">
                  <c:v>47</c:v>
                </c:pt>
                <c:pt idx="25">
                  <c:v>57</c:v>
                </c:pt>
                <c:pt idx="26" formatCode="General">
                  <c:v>63</c:v>
                </c:pt>
                <c:pt idx="27" formatCode="General">
                  <c:v>66</c:v>
                </c:pt>
                <c:pt idx="28" formatCode="General">
                  <c:v>72</c:v>
                </c:pt>
                <c:pt idx="29" formatCode="General">
                  <c:v>127</c:v>
                </c:pt>
                <c:pt idx="30" formatCode="General">
                  <c:v>183</c:v>
                </c:pt>
                <c:pt idx="31" formatCode="General">
                  <c:v>195</c:v>
                </c:pt>
                <c:pt idx="32" formatCode="General">
                  <c:v>191</c:v>
                </c:pt>
                <c:pt idx="33" formatCode="General">
                  <c:v>211</c:v>
                </c:pt>
                <c:pt idx="34" formatCode="General">
                  <c:v>206</c:v>
                </c:pt>
                <c:pt idx="35" formatCode="General">
                  <c:v>219</c:v>
                </c:pt>
                <c:pt idx="36" formatCode="General">
                  <c:v>227</c:v>
                </c:pt>
                <c:pt idx="37" formatCode="General">
                  <c:v>238</c:v>
                </c:pt>
                <c:pt idx="38" formatCode="General">
                  <c:v>252</c:v>
                </c:pt>
                <c:pt idx="39" formatCode="General">
                  <c:v>261</c:v>
                </c:pt>
                <c:pt idx="40" formatCode="General">
                  <c:v>268</c:v>
                </c:pt>
                <c:pt idx="41" formatCode="General">
                  <c:v>287</c:v>
                </c:pt>
                <c:pt idx="42" formatCode="General">
                  <c:v>289</c:v>
                </c:pt>
                <c:pt idx="43" formatCode="General">
                  <c:v>301</c:v>
                </c:pt>
                <c:pt idx="44" formatCode="General">
                  <c:v>315</c:v>
                </c:pt>
                <c:pt idx="45" formatCode="General">
                  <c:v>334</c:v>
                </c:pt>
                <c:pt idx="46" formatCode="General">
                  <c:v>331</c:v>
                </c:pt>
                <c:pt idx="47" formatCode="General">
                  <c:v>356</c:v>
                </c:pt>
                <c:pt idx="48" formatCode="General">
                  <c:v>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47-4C15-A6BB-08F9EAA23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995608"/>
        <c:axId val="681994296"/>
      </c:scatterChart>
      <c:valAx>
        <c:axId val="681995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Since Release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94296"/>
        <c:crosses val="autoZero"/>
        <c:crossBetween val="midCat"/>
      </c:valAx>
      <c:valAx>
        <c:axId val="681994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95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Poly-2 Estimation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3"/>
            <c:dispRSqr val="1"/>
            <c:dispEq val="1"/>
            <c:trendlineLbl>
              <c:layout>
                <c:manualLayout>
                  <c:x val="-0.19300174978127735"/>
                  <c:y val="0.14398476232137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Sheet1!$B$2:$B$52</c:f>
              <c:numCache>
                <c:formatCode>0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Sheet1!$C$2:$C$52</c:f>
              <c:numCache>
                <c:formatCode>0</c:formatCode>
                <c:ptCount val="51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10</c:v>
                </c:pt>
                <c:pt idx="11">
                  <c:v>13</c:v>
                </c:pt>
                <c:pt idx="12">
                  <c:v>15</c:v>
                </c:pt>
                <c:pt idx="13">
                  <c:v>18</c:v>
                </c:pt>
                <c:pt idx="14">
                  <c:v>20</c:v>
                </c:pt>
                <c:pt idx="15">
                  <c:v>18</c:v>
                </c:pt>
                <c:pt idx="16">
                  <c:v>23</c:v>
                </c:pt>
                <c:pt idx="17">
                  <c:v>27</c:v>
                </c:pt>
                <c:pt idx="18">
                  <c:v>27</c:v>
                </c:pt>
                <c:pt idx="19">
                  <c:v>31</c:v>
                </c:pt>
                <c:pt idx="20">
                  <c:v>34</c:v>
                </c:pt>
                <c:pt idx="21">
                  <c:v>43</c:v>
                </c:pt>
                <c:pt idx="22">
                  <c:v>44</c:v>
                </c:pt>
                <c:pt idx="23">
                  <c:v>47</c:v>
                </c:pt>
                <c:pt idx="24">
                  <c:v>47</c:v>
                </c:pt>
                <c:pt idx="25">
                  <c:v>57</c:v>
                </c:pt>
                <c:pt idx="26" formatCode="General">
                  <c:v>63</c:v>
                </c:pt>
                <c:pt idx="27" formatCode="General">
                  <c:v>66</c:v>
                </c:pt>
                <c:pt idx="28" formatCode="General">
                  <c:v>72</c:v>
                </c:pt>
                <c:pt idx="29" formatCode="General">
                  <c:v>127</c:v>
                </c:pt>
                <c:pt idx="30" formatCode="General">
                  <c:v>183</c:v>
                </c:pt>
                <c:pt idx="31" formatCode="General">
                  <c:v>195</c:v>
                </c:pt>
                <c:pt idx="32" formatCode="General">
                  <c:v>191</c:v>
                </c:pt>
                <c:pt idx="33" formatCode="General">
                  <c:v>211</c:v>
                </c:pt>
                <c:pt idx="34" formatCode="General">
                  <c:v>206</c:v>
                </c:pt>
                <c:pt idx="35" formatCode="General">
                  <c:v>219</c:v>
                </c:pt>
                <c:pt idx="36" formatCode="General">
                  <c:v>227</c:v>
                </c:pt>
                <c:pt idx="37" formatCode="General">
                  <c:v>238</c:v>
                </c:pt>
                <c:pt idx="38" formatCode="General">
                  <c:v>252</c:v>
                </c:pt>
                <c:pt idx="39" formatCode="General">
                  <c:v>261</c:v>
                </c:pt>
                <c:pt idx="40" formatCode="General">
                  <c:v>268</c:v>
                </c:pt>
                <c:pt idx="41" formatCode="General">
                  <c:v>287</c:v>
                </c:pt>
                <c:pt idx="42" formatCode="General">
                  <c:v>289</c:v>
                </c:pt>
                <c:pt idx="43" formatCode="General">
                  <c:v>301</c:v>
                </c:pt>
                <c:pt idx="44" formatCode="General">
                  <c:v>315</c:v>
                </c:pt>
                <c:pt idx="45" formatCode="General">
                  <c:v>334</c:v>
                </c:pt>
                <c:pt idx="46" formatCode="General">
                  <c:v>331</c:v>
                </c:pt>
                <c:pt idx="47" formatCode="General">
                  <c:v>356</c:v>
                </c:pt>
                <c:pt idx="48" formatCode="General">
                  <c:v>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7C-4492-A909-4D05524F6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995608"/>
        <c:axId val="681994296"/>
      </c:scatterChart>
      <c:valAx>
        <c:axId val="681995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Since Release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94296"/>
        <c:crosses val="autoZero"/>
        <c:crossBetween val="midCat"/>
      </c:valAx>
      <c:valAx>
        <c:axId val="681994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95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Poly-3 Estimation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intercept val="3"/>
            <c:dispRSqr val="1"/>
            <c:dispEq val="1"/>
            <c:trendlineLbl>
              <c:layout>
                <c:manualLayout>
                  <c:x val="-0.14743241469816273"/>
                  <c:y val="0.143101851851851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Sheet1!$B$2:$B$52</c:f>
              <c:numCache>
                <c:formatCode>0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Sheet1!$C$2:$C$52</c:f>
              <c:numCache>
                <c:formatCode>0</c:formatCode>
                <c:ptCount val="51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10</c:v>
                </c:pt>
                <c:pt idx="11">
                  <c:v>13</c:v>
                </c:pt>
                <c:pt idx="12">
                  <c:v>15</c:v>
                </c:pt>
                <c:pt idx="13">
                  <c:v>18</c:v>
                </c:pt>
                <c:pt idx="14">
                  <c:v>20</c:v>
                </c:pt>
                <c:pt idx="15">
                  <c:v>18</c:v>
                </c:pt>
                <c:pt idx="16">
                  <c:v>23</c:v>
                </c:pt>
                <c:pt idx="17">
                  <c:v>27</c:v>
                </c:pt>
                <c:pt idx="18">
                  <c:v>27</c:v>
                </c:pt>
                <c:pt idx="19">
                  <c:v>31</c:v>
                </c:pt>
                <c:pt idx="20">
                  <c:v>34</c:v>
                </c:pt>
                <c:pt idx="21">
                  <c:v>43</c:v>
                </c:pt>
                <c:pt idx="22">
                  <c:v>44</c:v>
                </c:pt>
                <c:pt idx="23">
                  <c:v>47</c:v>
                </c:pt>
                <c:pt idx="24">
                  <c:v>47</c:v>
                </c:pt>
                <c:pt idx="25">
                  <c:v>57</c:v>
                </c:pt>
                <c:pt idx="26" formatCode="General">
                  <c:v>63</c:v>
                </c:pt>
                <c:pt idx="27" formatCode="General">
                  <c:v>66</c:v>
                </c:pt>
                <c:pt idx="28" formatCode="General">
                  <c:v>72</c:v>
                </c:pt>
                <c:pt idx="29" formatCode="General">
                  <c:v>127</c:v>
                </c:pt>
                <c:pt idx="30" formatCode="General">
                  <c:v>183</c:v>
                </c:pt>
                <c:pt idx="31" formatCode="General">
                  <c:v>195</c:v>
                </c:pt>
                <c:pt idx="32" formatCode="General">
                  <c:v>191</c:v>
                </c:pt>
                <c:pt idx="33" formatCode="General">
                  <c:v>211</c:v>
                </c:pt>
                <c:pt idx="34" formatCode="General">
                  <c:v>206</c:v>
                </c:pt>
                <c:pt idx="35" formatCode="General">
                  <c:v>219</c:v>
                </c:pt>
                <c:pt idx="36" formatCode="General">
                  <c:v>227</c:v>
                </c:pt>
                <c:pt idx="37" formatCode="General">
                  <c:v>238</c:v>
                </c:pt>
                <c:pt idx="38" formatCode="General">
                  <c:v>252</c:v>
                </c:pt>
                <c:pt idx="39" formatCode="General">
                  <c:v>261</c:v>
                </c:pt>
                <c:pt idx="40" formatCode="General">
                  <c:v>268</c:v>
                </c:pt>
                <c:pt idx="41" formatCode="General">
                  <c:v>287</c:v>
                </c:pt>
                <c:pt idx="42" formatCode="General">
                  <c:v>289</c:v>
                </c:pt>
                <c:pt idx="43" formatCode="General">
                  <c:v>301</c:v>
                </c:pt>
                <c:pt idx="44" formatCode="General">
                  <c:v>315</c:v>
                </c:pt>
                <c:pt idx="45" formatCode="General">
                  <c:v>334</c:v>
                </c:pt>
                <c:pt idx="46" formatCode="General">
                  <c:v>331</c:v>
                </c:pt>
                <c:pt idx="47" formatCode="General">
                  <c:v>356</c:v>
                </c:pt>
                <c:pt idx="48" formatCode="General">
                  <c:v>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12-4893-9228-B5D142FFF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995608"/>
        <c:axId val="681994296"/>
      </c:scatterChart>
      <c:valAx>
        <c:axId val="681995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Since Release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94296"/>
        <c:crosses val="autoZero"/>
        <c:crossBetween val="midCat"/>
      </c:valAx>
      <c:valAx>
        <c:axId val="681994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95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Exponential Estimation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intercept val="3"/>
            <c:dispRSqr val="1"/>
            <c:dispEq val="1"/>
            <c:trendlineLbl>
              <c:layout>
                <c:manualLayout>
                  <c:x val="-0.14743241469816273"/>
                  <c:y val="0.143101851851851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Sheet1!$B$2:$B$52</c:f>
              <c:numCache>
                <c:formatCode>0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Sheet1!$C$2:$C$52</c:f>
              <c:numCache>
                <c:formatCode>0</c:formatCode>
                <c:ptCount val="51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10</c:v>
                </c:pt>
                <c:pt idx="11">
                  <c:v>13</c:v>
                </c:pt>
                <c:pt idx="12">
                  <c:v>15</c:v>
                </c:pt>
                <c:pt idx="13">
                  <c:v>18</c:v>
                </c:pt>
                <c:pt idx="14">
                  <c:v>20</c:v>
                </c:pt>
                <c:pt idx="15">
                  <c:v>18</c:v>
                </c:pt>
                <c:pt idx="16">
                  <c:v>23</c:v>
                </c:pt>
                <c:pt idx="17">
                  <c:v>27</c:v>
                </c:pt>
                <c:pt idx="18">
                  <c:v>27</c:v>
                </c:pt>
                <c:pt idx="19">
                  <c:v>31</c:v>
                </c:pt>
                <c:pt idx="20">
                  <c:v>34</c:v>
                </c:pt>
                <c:pt idx="21">
                  <c:v>43</c:v>
                </c:pt>
                <c:pt idx="22">
                  <c:v>44</c:v>
                </c:pt>
                <c:pt idx="23">
                  <c:v>47</c:v>
                </c:pt>
                <c:pt idx="24">
                  <c:v>47</c:v>
                </c:pt>
                <c:pt idx="25">
                  <c:v>57</c:v>
                </c:pt>
                <c:pt idx="26" formatCode="General">
                  <c:v>63</c:v>
                </c:pt>
                <c:pt idx="27" formatCode="General">
                  <c:v>66</c:v>
                </c:pt>
                <c:pt idx="28" formatCode="General">
                  <c:v>72</c:v>
                </c:pt>
                <c:pt idx="29" formatCode="General">
                  <c:v>127</c:v>
                </c:pt>
                <c:pt idx="30" formatCode="General">
                  <c:v>183</c:v>
                </c:pt>
                <c:pt idx="31" formatCode="General">
                  <c:v>195</c:v>
                </c:pt>
                <c:pt idx="32" formatCode="General">
                  <c:v>191</c:v>
                </c:pt>
                <c:pt idx="33" formatCode="General">
                  <c:v>211</c:v>
                </c:pt>
                <c:pt idx="34" formatCode="General">
                  <c:v>206</c:v>
                </c:pt>
                <c:pt idx="35" formatCode="General">
                  <c:v>219</c:v>
                </c:pt>
                <c:pt idx="36" formatCode="General">
                  <c:v>227</c:v>
                </c:pt>
                <c:pt idx="37" formatCode="General">
                  <c:v>238</c:v>
                </c:pt>
                <c:pt idx="38" formatCode="General">
                  <c:v>252</c:v>
                </c:pt>
                <c:pt idx="39" formatCode="General">
                  <c:v>261</c:v>
                </c:pt>
                <c:pt idx="40" formatCode="General">
                  <c:v>268</c:v>
                </c:pt>
                <c:pt idx="41" formatCode="General">
                  <c:v>287</c:v>
                </c:pt>
                <c:pt idx="42" formatCode="General">
                  <c:v>289</c:v>
                </c:pt>
                <c:pt idx="43" formatCode="General">
                  <c:v>301</c:v>
                </c:pt>
                <c:pt idx="44" formatCode="General">
                  <c:v>315</c:v>
                </c:pt>
                <c:pt idx="45" formatCode="General">
                  <c:v>334</c:v>
                </c:pt>
                <c:pt idx="46" formatCode="General">
                  <c:v>331</c:v>
                </c:pt>
                <c:pt idx="47" formatCode="General">
                  <c:v>356</c:v>
                </c:pt>
                <c:pt idx="48" formatCode="General">
                  <c:v>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69-4D00-BFB7-F384862BE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995608"/>
        <c:axId val="681994296"/>
      </c:scatterChart>
      <c:valAx>
        <c:axId val="681995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Since Release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94296"/>
        <c:crosses val="autoZero"/>
        <c:crossBetween val="midCat"/>
      </c:valAx>
      <c:valAx>
        <c:axId val="681994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95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Growth</a:t>
            </a:r>
            <a:r>
              <a:rPr lang="en-US" baseline="0"/>
              <a:t> per day from Weekly Growth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layout>
                <c:manualLayout>
                  <c:x val="-0.37881430446194225"/>
                  <c:y val="-4.61803732866725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Sheet1!$B$2:$B$52</c:f>
              <c:numCache>
                <c:formatCode>0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Sheet1!$D$2:$D$46</c:f>
              <c:numCache>
                <c:formatCode>0</c:formatCode>
                <c:ptCount val="45"/>
                <c:pt idx="0">
                  <c:v>0.42857142857142855</c:v>
                </c:pt>
                <c:pt idx="1">
                  <c:v>0.14285714285714285</c:v>
                </c:pt>
                <c:pt idx="2">
                  <c:v>0.14285714285714285</c:v>
                </c:pt>
                <c:pt idx="3">
                  <c:v>0.2857142857142857</c:v>
                </c:pt>
                <c:pt idx="4">
                  <c:v>0.2857142857142857</c:v>
                </c:pt>
                <c:pt idx="5">
                  <c:v>0.5714285714285714</c:v>
                </c:pt>
                <c:pt idx="6">
                  <c:v>0.42857142857142855</c:v>
                </c:pt>
                <c:pt idx="7">
                  <c:v>0.5714285714285714</c:v>
                </c:pt>
                <c:pt idx="8">
                  <c:v>0.5714285714285714</c:v>
                </c:pt>
                <c:pt idx="9">
                  <c:v>0.8571428571428571</c:v>
                </c:pt>
                <c:pt idx="10">
                  <c:v>0.7142857142857143</c:v>
                </c:pt>
                <c:pt idx="11">
                  <c:v>1.1428571428571428</c:v>
                </c:pt>
                <c:pt idx="12">
                  <c:v>1.1428571428571428</c:v>
                </c:pt>
                <c:pt idx="13">
                  <c:v>1.7142857142857142</c:v>
                </c:pt>
                <c:pt idx="14">
                  <c:v>1.8571428571428572</c:v>
                </c:pt>
                <c:pt idx="15">
                  <c:v>1.4285714285714286</c:v>
                </c:pt>
                <c:pt idx="16">
                  <c:v>1.8571428571428572</c:v>
                </c:pt>
                <c:pt idx="17">
                  <c:v>2.4285714285714284</c:v>
                </c:pt>
                <c:pt idx="18">
                  <c:v>2</c:v>
                </c:pt>
                <c:pt idx="19">
                  <c:v>2.2857142857142856</c:v>
                </c:pt>
                <c:pt idx="20">
                  <c:v>2.2857142857142856</c:v>
                </c:pt>
                <c:pt idx="21">
                  <c:v>3.2857142857142856</c:v>
                </c:pt>
                <c:pt idx="22">
                  <c:v>3.7142857142857144</c:v>
                </c:pt>
                <c:pt idx="23">
                  <c:v>3.4285714285714284</c:v>
                </c:pt>
                <c:pt idx="24">
                  <c:v>2.8571428571428572</c:v>
                </c:pt>
                <c:pt idx="25">
                  <c:v>4.2857142857142856</c:v>
                </c:pt>
                <c:pt idx="26">
                  <c:v>4.5714285714285712</c:v>
                </c:pt>
                <c:pt idx="27">
                  <c:v>4.5714285714285712</c:v>
                </c:pt>
                <c:pt idx="28">
                  <c:v>4.1428571428571432</c:v>
                </c:pt>
                <c:pt idx="29">
                  <c:v>11.857142857142858</c:v>
                </c:pt>
                <c:pt idx="30">
                  <c:v>19.428571428571427</c:v>
                </c:pt>
                <c:pt idx="31">
                  <c:v>21.142857142857142</c:v>
                </c:pt>
                <c:pt idx="32">
                  <c:v>19.142857142857142</c:v>
                </c:pt>
                <c:pt idx="33">
                  <c:v>21.142857142857142</c:v>
                </c:pt>
                <c:pt idx="34">
                  <c:v>20</c:v>
                </c:pt>
                <c:pt idx="35">
                  <c:v>21</c:v>
                </c:pt>
                <c:pt idx="36">
                  <c:v>14.285714285714286</c:v>
                </c:pt>
                <c:pt idx="37">
                  <c:v>7.8571428571428568</c:v>
                </c:pt>
                <c:pt idx="38">
                  <c:v>8.1428571428571423</c:v>
                </c:pt>
                <c:pt idx="39">
                  <c:v>10</c:v>
                </c:pt>
                <c:pt idx="40">
                  <c:v>8.1428571428571423</c:v>
                </c:pt>
                <c:pt idx="41">
                  <c:v>11.571428571428571</c:v>
                </c:pt>
                <c:pt idx="42">
                  <c:v>10</c:v>
                </c:pt>
                <c:pt idx="43">
                  <c:v>10.571428571428571</c:v>
                </c:pt>
                <c:pt idx="44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72-4D1D-974A-0F662C90E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983080"/>
        <c:axId val="670979472"/>
      </c:scatterChart>
      <c:valAx>
        <c:axId val="670983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since Release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979472"/>
        <c:crosses val="autoZero"/>
        <c:crossBetween val="midCat"/>
      </c:valAx>
      <c:valAx>
        <c:axId val="67097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Daily Growth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983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1</xdr:row>
      <xdr:rowOff>33337</xdr:rowOff>
    </xdr:from>
    <xdr:to>
      <xdr:col>16</xdr:col>
      <xdr:colOff>457200</xdr:colOff>
      <xdr:row>15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867FE4-5C2D-42B6-8F15-BD2870B1E7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57150</xdr:colOff>
      <xdr:row>1</xdr:row>
      <xdr:rowOff>66675</xdr:rowOff>
    </xdr:from>
    <xdr:to>
      <xdr:col>24</xdr:col>
      <xdr:colOff>361950</xdr:colOff>
      <xdr:row>15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2F6A90-AB51-4135-9177-053543370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161925</xdr:colOff>
      <xdr:row>16</xdr:row>
      <xdr:rowOff>57150</xdr:rowOff>
    </xdr:from>
    <xdr:to>
      <xdr:col>16</xdr:col>
      <xdr:colOff>466725</xdr:colOff>
      <xdr:row>30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B70009B-AD6F-430C-8AF2-E82DB5C9A2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76200</xdr:colOff>
      <xdr:row>16</xdr:row>
      <xdr:rowOff>76200</xdr:rowOff>
    </xdr:from>
    <xdr:to>
      <xdr:col>24</xdr:col>
      <xdr:colOff>381000</xdr:colOff>
      <xdr:row>30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828278C-9F4E-4B3F-B127-F4E5993526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123825</xdr:colOff>
      <xdr:row>31</xdr:row>
      <xdr:rowOff>185737</xdr:rowOff>
    </xdr:from>
    <xdr:to>
      <xdr:col>16</xdr:col>
      <xdr:colOff>428625</xdr:colOff>
      <xdr:row>46</xdr:row>
      <xdr:rowOff>71437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C737D75-4491-49EB-A1A0-031CECB31D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workbookViewId="0">
      <selection activeCell="I22" sqref="I22"/>
    </sheetView>
  </sheetViews>
  <sheetFormatPr defaultRowHeight="15" x14ac:dyDescent="0.25"/>
  <cols>
    <col min="1" max="1" width="9.7109375" bestFit="1" customWidth="1"/>
    <col min="2" max="2" width="18" bestFit="1" customWidth="1"/>
    <col min="3" max="3" width="6.5703125" bestFit="1" customWidth="1"/>
    <col min="4" max="4" width="26.42578125" bestFit="1" customWidth="1"/>
    <col min="5" max="5" width="6.42578125" bestFit="1" customWidth="1"/>
    <col min="6" max="7" width="6.5703125" bestFit="1" customWidth="1"/>
    <col min="8" max="8" width="11.5703125" bestFit="1" customWidth="1"/>
  </cols>
  <sheetData>
    <row r="1" spans="1:9" x14ac:dyDescent="0.25">
      <c r="A1" t="s">
        <v>6</v>
      </c>
      <c r="B1" t="s">
        <v>0</v>
      </c>
      <c r="C1" t="s">
        <v>1</v>
      </c>
      <c r="D1" t="s">
        <v>7</v>
      </c>
      <c r="E1" t="s">
        <v>2</v>
      </c>
      <c r="F1" t="s">
        <v>3</v>
      </c>
      <c r="G1" t="s">
        <v>4</v>
      </c>
      <c r="H1" t="s">
        <v>5</v>
      </c>
    </row>
    <row r="2" spans="1:9" x14ac:dyDescent="0.25">
      <c r="A2" s="1">
        <v>43625</v>
      </c>
      <c r="B2" s="2">
        <f>0</f>
        <v>0</v>
      </c>
      <c r="C2" s="2">
        <v>3</v>
      </c>
      <c r="D2" s="2">
        <v>0.42857142857142855</v>
      </c>
      <c r="E2" s="2">
        <f>5.2163*B2+3</f>
        <v>3</v>
      </c>
      <c r="F2" s="2">
        <f>0.2288*B2^2-2.4179*B2+3</f>
        <v>3</v>
      </c>
      <c r="G2" s="2">
        <f>-0.0008*B2^3 +0.2785*B2^2 -3.0818*B2 + 3</f>
        <v>3</v>
      </c>
      <c r="H2" s="2">
        <f>3*EXP(0.1186*B2)</f>
        <v>3</v>
      </c>
      <c r="I2" s="1"/>
    </row>
    <row r="3" spans="1:9" x14ac:dyDescent="0.25">
      <c r="A3" s="1">
        <v>43626</v>
      </c>
      <c r="B3" s="2">
        <f t="shared" ref="B3:B58" si="0">B2+1</f>
        <v>1</v>
      </c>
      <c r="C3" s="2">
        <v>4</v>
      </c>
      <c r="D3" s="2">
        <f>(C3-C2)/7</f>
        <v>0.14285714285714285</v>
      </c>
      <c r="E3" s="2">
        <f t="shared" ref="E3:E58" si="1">5.2163*B3+3</f>
        <v>8.2163000000000004</v>
      </c>
      <c r="F3" s="2">
        <f t="shared" ref="F3:F58" si="2">0.2288*B3^2-2.4179*B3+3</f>
        <v>0.81090000000000018</v>
      </c>
      <c r="G3" s="2">
        <f t="shared" ref="G3:G58" si="3">-0.0008*B3^3 +0.2785*B3^2 -3.0818*B3 + 3</f>
        <v>0.19589999999999996</v>
      </c>
      <c r="H3" s="2">
        <f t="shared" ref="H3:H58" si="4">3*EXP(0.1186*B3)</f>
        <v>3.3777583812558527</v>
      </c>
    </row>
    <row r="4" spans="1:9" x14ac:dyDescent="0.25">
      <c r="A4" s="1">
        <v>43627</v>
      </c>
      <c r="B4" s="2">
        <f t="shared" si="0"/>
        <v>2</v>
      </c>
      <c r="C4" s="2">
        <v>4</v>
      </c>
      <c r="D4" s="2">
        <f>(C4-C2)/7</f>
        <v>0.14285714285714285</v>
      </c>
      <c r="E4" s="2">
        <f t="shared" si="1"/>
        <v>13.432600000000001</v>
      </c>
      <c r="F4" s="2">
        <f t="shared" si="2"/>
        <v>-0.92059999999999986</v>
      </c>
      <c r="G4" s="2">
        <f t="shared" si="3"/>
        <v>-2.0559999999999992</v>
      </c>
      <c r="H4" s="2">
        <f t="shared" si="4"/>
        <v>3.8030838940480534</v>
      </c>
    </row>
    <row r="5" spans="1:9" x14ac:dyDescent="0.25">
      <c r="A5" s="1">
        <v>43628</v>
      </c>
      <c r="B5" s="2">
        <f t="shared" si="0"/>
        <v>3</v>
      </c>
      <c r="C5" s="2">
        <v>5</v>
      </c>
      <c r="D5" s="2">
        <f>(C5-C2)/7</f>
        <v>0.2857142857142857</v>
      </c>
      <c r="E5" s="2">
        <f t="shared" si="1"/>
        <v>18.648900000000001</v>
      </c>
      <c r="F5" s="2">
        <f t="shared" si="2"/>
        <v>-2.1944999999999997</v>
      </c>
      <c r="G5" s="2">
        <f t="shared" si="3"/>
        <v>-3.7604999999999995</v>
      </c>
      <c r="H5" s="2">
        <f t="shared" si="4"/>
        <v>4.2819661659133192</v>
      </c>
    </row>
    <row r="6" spans="1:9" x14ac:dyDescent="0.25">
      <c r="A6" s="1">
        <v>43629</v>
      </c>
      <c r="B6" s="2">
        <f t="shared" si="0"/>
        <v>4</v>
      </c>
      <c r="C6" s="2">
        <v>5</v>
      </c>
      <c r="D6" s="2">
        <f>(C6-C2)/7</f>
        <v>0.2857142857142857</v>
      </c>
      <c r="E6" s="2">
        <f t="shared" si="1"/>
        <v>23.865200000000002</v>
      </c>
      <c r="F6" s="2">
        <f t="shared" si="2"/>
        <v>-3.0107999999999997</v>
      </c>
      <c r="G6" s="2">
        <f t="shared" si="3"/>
        <v>-4.9223999999999988</v>
      </c>
      <c r="H6" s="2">
        <f t="shared" si="4"/>
        <v>4.8211490350559014</v>
      </c>
    </row>
    <row r="7" spans="1:9" x14ac:dyDescent="0.25">
      <c r="A7" s="1">
        <v>43630</v>
      </c>
      <c r="B7" s="2">
        <f t="shared" si="0"/>
        <v>5</v>
      </c>
      <c r="C7" s="2">
        <v>7</v>
      </c>
      <c r="D7" s="2">
        <f>(C7-C2)/7</f>
        <v>0.5714285714285714</v>
      </c>
      <c r="E7" s="2">
        <f t="shared" si="1"/>
        <v>29.081500000000002</v>
      </c>
      <c r="F7" s="2">
        <f t="shared" si="2"/>
        <v>-3.3694999999999995</v>
      </c>
      <c r="G7" s="2">
        <f t="shared" si="3"/>
        <v>-5.5464999999999982</v>
      </c>
      <c r="H7" s="2">
        <f t="shared" si="4"/>
        <v>5.4282255201478797</v>
      </c>
    </row>
    <row r="8" spans="1:9" x14ac:dyDescent="0.25">
      <c r="A8" s="1">
        <v>43631</v>
      </c>
      <c r="B8" s="2">
        <f t="shared" si="0"/>
        <v>6</v>
      </c>
      <c r="C8" s="2">
        <v>6</v>
      </c>
      <c r="D8" s="2">
        <f>(C8-C2)/7</f>
        <v>0.42857142857142855</v>
      </c>
      <c r="E8" s="2">
        <f t="shared" si="1"/>
        <v>34.297800000000002</v>
      </c>
      <c r="F8" s="2">
        <f t="shared" si="2"/>
        <v>-3.2706</v>
      </c>
      <c r="G8" s="2">
        <f t="shared" si="3"/>
        <v>-5.6375999999999991</v>
      </c>
      <c r="H8" s="2">
        <f t="shared" si="4"/>
        <v>6.1117447486754708</v>
      </c>
    </row>
    <row r="9" spans="1:9" x14ac:dyDescent="0.25">
      <c r="A9" s="1">
        <v>43632</v>
      </c>
      <c r="B9" s="2">
        <f t="shared" si="0"/>
        <v>7</v>
      </c>
      <c r="C9" s="2">
        <v>7</v>
      </c>
      <c r="D9" s="2">
        <f>(C9-C2)/7</f>
        <v>0.5714285714285714</v>
      </c>
      <c r="E9" s="2">
        <f t="shared" si="1"/>
        <v>39.514099999999999</v>
      </c>
      <c r="F9" s="2">
        <f t="shared" si="2"/>
        <v>-2.7141000000000002</v>
      </c>
      <c r="G9" s="2">
        <f t="shared" si="3"/>
        <v>-5.2004999999999963</v>
      </c>
      <c r="H9" s="2">
        <f t="shared" si="4"/>
        <v>6.881332349645005</v>
      </c>
    </row>
    <row r="10" spans="1:9" x14ac:dyDescent="0.25">
      <c r="A10" s="1">
        <v>43633</v>
      </c>
      <c r="B10" s="2">
        <f t="shared" si="0"/>
        <v>8</v>
      </c>
      <c r="C10" s="2">
        <v>8</v>
      </c>
      <c r="D10" s="2">
        <f t="shared" ref="D10:D58" si="5">(C10-C3)/7</f>
        <v>0.5714285714285714</v>
      </c>
      <c r="E10" s="2">
        <f t="shared" si="1"/>
        <v>44.730400000000003</v>
      </c>
      <c r="F10" s="2">
        <f t="shared" si="2"/>
        <v>-1.6999999999999993</v>
      </c>
      <c r="G10" s="2">
        <f t="shared" si="3"/>
        <v>-4.2399999999999984</v>
      </c>
      <c r="H10" s="2">
        <f t="shared" si="4"/>
        <v>7.747826006073482</v>
      </c>
    </row>
    <row r="11" spans="1:9" x14ac:dyDescent="0.25">
      <c r="A11" s="1">
        <v>43634</v>
      </c>
      <c r="B11" s="2">
        <f t="shared" si="0"/>
        <v>9</v>
      </c>
      <c r="C11" s="2">
        <v>10</v>
      </c>
      <c r="D11" s="2">
        <f t="shared" si="5"/>
        <v>0.8571428571428571</v>
      </c>
      <c r="E11" s="2">
        <f t="shared" si="1"/>
        <v>49.946700000000007</v>
      </c>
      <c r="F11" s="2">
        <f t="shared" si="2"/>
        <v>-0.22829999999999728</v>
      </c>
      <c r="G11" s="2">
        <f t="shared" si="3"/>
        <v>-2.7608999999999995</v>
      </c>
      <c r="H11" s="2">
        <f t="shared" si="4"/>
        <v>8.7234280761755887</v>
      </c>
    </row>
    <row r="12" spans="1:9" x14ac:dyDescent="0.25">
      <c r="A12" s="1">
        <v>43635</v>
      </c>
      <c r="B12" s="2">
        <f t="shared" si="0"/>
        <v>10</v>
      </c>
      <c r="C12" s="2">
        <v>10</v>
      </c>
      <c r="D12" s="2">
        <f t="shared" si="5"/>
        <v>0.7142857142857143</v>
      </c>
      <c r="E12" s="2">
        <f t="shared" si="1"/>
        <v>55.163000000000004</v>
      </c>
      <c r="F12" s="2">
        <f t="shared" si="2"/>
        <v>1.7010000000000005</v>
      </c>
      <c r="G12" s="2">
        <f t="shared" si="3"/>
        <v>-0.76799999999999713</v>
      </c>
      <c r="H12" s="2">
        <f t="shared" si="4"/>
        <v>9.8218774325282379</v>
      </c>
    </row>
    <row r="13" spans="1:9" x14ac:dyDescent="0.25">
      <c r="A13" s="1">
        <v>43636</v>
      </c>
      <c r="B13" s="2">
        <f t="shared" si="0"/>
        <v>11</v>
      </c>
      <c r="C13" s="2">
        <v>13</v>
      </c>
      <c r="D13" s="2">
        <f t="shared" si="5"/>
        <v>1.1428571428571428</v>
      </c>
      <c r="E13" s="2">
        <f t="shared" si="1"/>
        <v>60.379300000000001</v>
      </c>
      <c r="F13" s="2">
        <f t="shared" si="2"/>
        <v>4.0879000000000012</v>
      </c>
      <c r="G13" s="2">
        <f t="shared" si="3"/>
        <v>1.7339000000000055</v>
      </c>
      <c r="H13" s="2">
        <f t="shared" si="4"/>
        <v>11.058642939129992</v>
      </c>
    </row>
    <row r="14" spans="1:9" x14ac:dyDescent="0.25">
      <c r="A14" s="1">
        <v>43637</v>
      </c>
      <c r="B14" s="2">
        <f t="shared" si="0"/>
        <v>12</v>
      </c>
      <c r="C14" s="2">
        <v>15</v>
      </c>
      <c r="D14" s="2">
        <f t="shared" si="5"/>
        <v>1.1428571428571428</v>
      </c>
      <c r="E14" s="2">
        <f t="shared" si="1"/>
        <v>65.595600000000005</v>
      </c>
      <c r="F14" s="2">
        <f t="shared" si="2"/>
        <v>6.9324000000000012</v>
      </c>
      <c r="G14" s="2">
        <f t="shared" si="3"/>
        <v>4.7400000000000091</v>
      </c>
      <c r="H14" s="2">
        <f t="shared" si="4"/>
        <v>12.451141290987398</v>
      </c>
    </row>
    <row r="15" spans="1:9" x14ac:dyDescent="0.25">
      <c r="A15" s="1">
        <v>43638</v>
      </c>
      <c r="B15" s="2">
        <f t="shared" si="0"/>
        <v>13</v>
      </c>
      <c r="C15" s="2">
        <v>18</v>
      </c>
      <c r="D15" s="2">
        <f t="shared" si="5"/>
        <v>1.7142857142857142</v>
      </c>
      <c r="E15" s="2">
        <f t="shared" si="1"/>
        <v>70.811900000000009</v>
      </c>
      <c r="F15" s="2">
        <f t="shared" si="2"/>
        <v>10.234500000000001</v>
      </c>
      <c r="G15" s="2">
        <f t="shared" si="3"/>
        <v>8.2455000000000069</v>
      </c>
      <c r="H15" s="2">
        <f t="shared" si="4"/>
        <v>14.018982283944499</v>
      </c>
    </row>
    <row r="16" spans="1:9" x14ac:dyDescent="0.25">
      <c r="A16" s="1">
        <v>43639</v>
      </c>
      <c r="B16" s="2">
        <f t="shared" si="0"/>
        <v>14</v>
      </c>
      <c r="C16" s="2">
        <v>20</v>
      </c>
      <c r="D16" s="2">
        <f t="shared" si="5"/>
        <v>1.8571428571428572</v>
      </c>
      <c r="E16" s="2">
        <f t="shared" si="1"/>
        <v>76.028199999999998</v>
      </c>
      <c r="F16" s="2">
        <f t="shared" si="2"/>
        <v>13.994199999999999</v>
      </c>
      <c r="G16" s="2">
        <f t="shared" si="3"/>
        <v>12.24560000000001</v>
      </c>
      <c r="H16" s="2">
        <f t="shared" si="4"/>
        <v>15.784244968756948</v>
      </c>
    </row>
    <row r="17" spans="1:8" x14ac:dyDescent="0.25">
      <c r="A17" s="1">
        <v>43640</v>
      </c>
      <c r="B17" s="2">
        <f t="shared" si="0"/>
        <v>15</v>
      </c>
      <c r="C17" s="2">
        <v>18</v>
      </c>
      <c r="D17" s="2">
        <f t="shared" si="5"/>
        <v>1.4285714285714286</v>
      </c>
      <c r="E17" s="2">
        <f t="shared" si="1"/>
        <v>81.244500000000002</v>
      </c>
      <c r="F17" s="2">
        <f t="shared" si="2"/>
        <v>18.211500000000008</v>
      </c>
      <c r="G17" s="2">
        <f t="shared" si="3"/>
        <v>16.735500000000009</v>
      </c>
      <c r="H17" s="2">
        <f t="shared" si="4"/>
        <v>17.771788578338104</v>
      </c>
    </row>
    <row r="18" spans="1:8" x14ac:dyDescent="0.25">
      <c r="A18" s="1">
        <v>43641</v>
      </c>
      <c r="B18" s="2">
        <f t="shared" si="0"/>
        <v>16</v>
      </c>
      <c r="C18" s="2">
        <v>23</v>
      </c>
      <c r="D18" s="2">
        <f t="shared" si="5"/>
        <v>1.8571428571428572</v>
      </c>
      <c r="E18" s="2">
        <f t="shared" si="1"/>
        <v>86.460800000000006</v>
      </c>
      <c r="F18" s="2">
        <f t="shared" si="2"/>
        <v>22.886400000000002</v>
      </c>
      <c r="G18" s="2">
        <f t="shared" si="3"/>
        <v>21.710400000000014</v>
      </c>
      <c r="H18" s="2">
        <f t="shared" si="4"/>
        <v>20.009602606796189</v>
      </c>
    </row>
    <row r="19" spans="1:8" x14ac:dyDescent="0.25">
      <c r="A19" s="1">
        <v>43642</v>
      </c>
      <c r="B19" s="2">
        <f t="shared" si="0"/>
        <v>17</v>
      </c>
      <c r="C19" s="2">
        <v>27</v>
      </c>
      <c r="D19" s="2">
        <f t="shared" si="5"/>
        <v>2.4285714285714284</v>
      </c>
      <c r="E19" s="2">
        <f t="shared" si="1"/>
        <v>91.67710000000001</v>
      </c>
      <c r="F19" s="2">
        <f t="shared" si="2"/>
        <v>28.018899999999995</v>
      </c>
      <c r="G19" s="2">
        <f t="shared" si="3"/>
        <v>27.165500000000002</v>
      </c>
      <c r="H19" s="2">
        <f t="shared" si="4"/>
        <v>22.529200970234932</v>
      </c>
    </row>
    <row r="20" spans="1:8" x14ac:dyDescent="0.25">
      <c r="A20" s="1">
        <v>43643</v>
      </c>
      <c r="B20" s="2">
        <f>B19+1</f>
        <v>18</v>
      </c>
      <c r="C20" s="2">
        <v>27</v>
      </c>
      <c r="D20" s="2">
        <f t="shared" si="5"/>
        <v>2</v>
      </c>
      <c r="E20" s="2">
        <f t="shared" si="1"/>
        <v>96.893400000000014</v>
      </c>
      <c r="F20" s="2">
        <f t="shared" si="2"/>
        <v>33.609000000000009</v>
      </c>
      <c r="G20" s="2">
        <f t="shared" si="3"/>
        <v>33.096000000000011</v>
      </c>
      <c r="H20" s="2">
        <f t="shared" si="4"/>
        <v>25.366065800069507</v>
      </c>
    </row>
    <row r="21" spans="1:8" x14ac:dyDescent="0.25">
      <c r="A21" s="1">
        <v>43644</v>
      </c>
      <c r="B21" s="2">
        <f t="shared" si="0"/>
        <v>19</v>
      </c>
      <c r="C21" s="2">
        <v>31</v>
      </c>
      <c r="D21" s="2">
        <f t="shared" si="5"/>
        <v>2.2857142857142856</v>
      </c>
      <c r="E21" s="2">
        <f t="shared" si="1"/>
        <v>102.1097</v>
      </c>
      <c r="F21" s="2">
        <f t="shared" si="2"/>
        <v>39.656700000000001</v>
      </c>
      <c r="G21" s="2">
        <f t="shared" si="3"/>
        <v>39.497100000000017</v>
      </c>
      <c r="H21" s="2">
        <f t="shared" si="4"/>
        <v>28.560147118557417</v>
      </c>
    </row>
    <row r="22" spans="1:8" x14ac:dyDescent="0.25">
      <c r="A22" s="1">
        <v>43645</v>
      </c>
      <c r="B22" s="2">
        <f t="shared" si="0"/>
        <v>20</v>
      </c>
      <c r="C22" s="2">
        <v>34</v>
      </c>
      <c r="D22" s="2">
        <f t="shared" si="5"/>
        <v>2.2857142857142856</v>
      </c>
      <c r="E22" s="2">
        <f t="shared" si="1"/>
        <v>107.32600000000001</v>
      </c>
      <c r="F22" s="2">
        <f t="shared" si="2"/>
        <v>46.161999999999999</v>
      </c>
      <c r="G22" s="2">
        <f t="shared" si="3"/>
        <v>46.364000000000004</v>
      </c>
      <c r="H22" s="2">
        <f t="shared" si="4"/>
        <v>32.1564254332025</v>
      </c>
    </row>
    <row r="23" spans="1:8" x14ac:dyDescent="0.25">
      <c r="A23" s="1">
        <v>43646</v>
      </c>
      <c r="B23" s="2">
        <f t="shared" si="0"/>
        <v>21</v>
      </c>
      <c r="C23" s="2">
        <v>43</v>
      </c>
      <c r="D23" s="2">
        <f t="shared" si="5"/>
        <v>3.2857142857142856</v>
      </c>
      <c r="E23" s="2">
        <f t="shared" si="1"/>
        <v>112.54230000000001</v>
      </c>
      <c r="F23" s="2">
        <f t="shared" si="2"/>
        <v>53.124900000000004</v>
      </c>
      <c r="G23" s="2">
        <f t="shared" si="3"/>
        <v>53.691900000000018</v>
      </c>
      <c r="H23" s="2">
        <f t="shared" si="4"/>
        <v>36.205545172742873</v>
      </c>
    </row>
    <row r="24" spans="1:8" x14ac:dyDescent="0.25">
      <c r="A24" s="1">
        <v>43647</v>
      </c>
      <c r="B24" s="2">
        <f t="shared" si="0"/>
        <v>22</v>
      </c>
      <c r="C24" s="2">
        <v>44</v>
      </c>
      <c r="D24" s="2">
        <f t="shared" si="5"/>
        <v>3.7142857142857144</v>
      </c>
      <c r="E24" s="2">
        <f t="shared" si="1"/>
        <v>117.7586</v>
      </c>
      <c r="F24" s="2">
        <f t="shared" si="2"/>
        <v>60.545400000000001</v>
      </c>
      <c r="G24" s="2">
        <f t="shared" si="3"/>
        <v>61.476000000000013</v>
      </c>
      <c r="H24" s="2">
        <f t="shared" si="4"/>
        <v>40.764527885056538</v>
      </c>
    </row>
    <row r="25" spans="1:8" x14ac:dyDescent="0.25">
      <c r="A25" s="1">
        <v>43648</v>
      </c>
      <c r="B25" s="2">
        <f t="shared" si="0"/>
        <v>23</v>
      </c>
      <c r="C25" s="2">
        <v>47</v>
      </c>
      <c r="D25" s="2">
        <f t="shared" si="5"/>
        <v>3.4285714285714284</v>
      </c>
      <c r="E25" s="2">
        <f t="shared" si="1"/>
        <v>122.97490000000001</v>
      </c>
      <c r="F25" s="2">
        <f t="shared" si="2"/>
        <v>68.423500000000004</v>
      </c>
      <c r="G25" s="2">
        <f t="shared" si="3"/>
        <v>69.711500000000015</v>
      </c>
      <c r="H25" s="2">
        <f t="shared" si="4"/>
        <v>45.897575240562546</v>
      </c>
    </row>
    <row r="26" spans="1:8" x14ac:dyDescent="0.25">
      <c r="A26" s="1">
        <v>43649</v>
      </c>
      <c r="B26" s="2">
        <f t="shared" si="0"/>
        <v>24</v>
      </c>
      <c r="C26" s="2">
        <v>47</v>
      </c>
      <c r="D26" s="2">
        <f t="shared" si="5"/>
        <v>2.8571428571428572</v>
      </c>
      <c r="E26" s="2">
        <f t="shared" si="1"/>
        <v>128.19120000000001</v>
      </c>
      <c r="F26" s="2">
        <f t="shared" si="2"/>
        <v>76.759200000000007</v>
      </c>
      <c r="G26" s="2">
        <f t="shared" si="3"/>
        <v>78.393600000000021</v>
      </c>
      <c r="H26" s="2">
        <f t="shared" si="4"/>
        <v>51.676973149377098</v>
      </c>
    </row>
    <row r="27" spans="1:8" x14ac:dyDescent="0.25">
      <c r="A27" s="1">
        <v>43650</v>
      </c>
      <c r="B27" s="2">
        <f t="shared" si="0"/>
        <v>25</v>
      </c>
      <c r="C27" s="2">
        <v>57</v>
      </c>
      <c r="D27" s="2">
        <f t="shared" si="5"/>
        <v>4.2857142857142856</v>
      </c>
      <c r="E27" s="2">
        <f t="shared" si="1"/>
        <v>133.4075</v>
      </c>
      <c r="F27" s="2">
        <f t="shared" si="2"/>
        <v>85.552500000000009</v>
      </c>
      <c r="G27" s="2">
        <f t="shared" si="3"/>
        <v>87.517500000000027</v>
      </c>
      <c r="H27" s="2">
        <f t="shared" si="4"/>
        <v>58.184109724414043</v>
      </c>
    </row>
    <row r="28" spans="1:8" x14ac:dyDescent="0.25">
      <c r="A28" s="1">
        <v>43651</v>
      </c>
      <c r="B28" s="2">
        <f t="shared" si="0"/>
        <v>26</v>
      </c>
      <c r="C28">
        <v>63</v>
      </c>
      <c r="D28" s="2">
        <f t="shared" si="5"/>
        <v>4.5714285714285712</v>
      </c>
      <c r="E28" s="2">
        <f t="shared" si="1"/>
        <v>138.62380000000002</v>
      </c>
      <c r="F28" s="2">
        <f t="shared" si="2"/>
        <v>94.803400000000011</v>
      </c>
      <c r="G28" s="2">
        <f t="shared" si="3"/>
        <v>97.078400000000016</v>
      </c>
      <c r="H28" s="2">
        <f t="shared" si="4"/>
        <v>65.510621425849905</v>
      </c>
    </row>
    <row r="29" spans="1:8" x14ac:dyDescent="0.25">
      <c r="A29" s="1">
        <v>43652</v>
      </c>
      <c r="B29" s="2">
        <f t="shared" si="0"/>
        <v>27</v>
      </c>
      <c r="C29">
        <v>66</v>
      </c>
      <c r="D29" s="2">
        <f t="shared" si="5"/>
        <v>4.5714285714285712</v>
      </c>
      <c r="E29" s="2">
        <f t="shared" si="1"/>
        <v>143.84010000000001</v>
      </c>
      <c r="F29" s="2">
        <f t="shared" si="2"/>
        <v>104.5119</v>
      </c>
      <c r="G29" s="2">
        <f t="shared" si="3"/>
        <v>107.07150000000004</v>
      </c>
      <c r="H29" s="2">
        <f t="shared" si="4"/>
        <v>73.759683527481258</v>
      </c>
    </row>
    <row r="30" spans="1:8" x14ac:dyDescent="0.25">
      <c r="A30" s="1">
        <v>43653</v>
      </c>
      <c r="B30" s="2">
        <f t="shared" si="0"/>
        <v>28</v>
      </c>
      <c r="C30">
        <v>72</v>
      </c>
      <c r="D30" s="2">
        <f t="shared" si="5"/>
        <v>4.1428571428571432</v>
      </c>
      <c r="E30" s="2">
        <f t="shared" si="1"/>
        <v>149.0564</v>
      </c>
      <c r="F30" s="2">
        <f t="shared" si="2"/>
        <v>114.678</v>
      </c>
      <c r="G30" s="2">
        <f t="shared" si="3"/>
        <v>117.49200000000003</v>
      </c>
      <c r="H30" s="2">
        <f t="shared" si="4"/>
        <v>83.047463077909683</v>
      </c>
    </row>
    <row r="31" spans="1:8" x14ac:dyDescent="0.25">
      <c r="A31" s="1">
        <v>43654</v>
      </c>
      <c r="B31" s="2">
        <f t="shared" si="0"/>
        <v>29</v>
      </c>
      <c r="C31">
        <v>127</v>
      </c>
      <c r="D31" s="2">
        <f t="shared" si="5"/>
        <v>11.857142857142858</v>
      </c>
      <c r="E31" s="2">
        <f t="shared" si="1"/>
        <v>154.27270000000001</v>
      </c>
      <c r="F31" s="2">
        <f t="shared" si="2"/>
        <v>125.30170000000001</v>
      </c>
      <c r="G31" s="2">
        <f t="shared" si="3"/>
        <v>128.33510000000004</v>
      </c>
      <c r="H31" s="2">
        <f t="shared" si="4"/>
        <v>93.504754817815154</v>
      </c>
    </row>
    <row r="32" spans="1:8" x14ac:dyDescent="0.25">
      <c r="A32" s="1">
        <v>43655</v>
      </c>
      <c r="B32" s="2">
        <f t="shared" si="0"/>
        <v>30</v>
      </c>
      <c r="C32">
        <v>183</v>
      </c>
      <c r="D32" s="2">
        <f t="shared" si="5"/>
        <v>19.428571428571427</v>
      </c>
      <c r="E32" s="2">
        <f t="shared" si="1"/>
        <v>159.489</v>
      </c>
      <c r="F32" s="2">
        <f t="shared" si="2"/>
        <v>136.38300000000004</v>
      </c>
      <c r="G32" s="2">
        <f t="shared" si="3"/>
        <v>139.59600000000006</v>
      </c>
      <c r="H32" s="2">
        <f t="shared" si="4"/>
        <v>105.27882309104956</v>
      </c>
    </row>
    <row r="33" spans="1:8" x14ac:dyDescent="0.25">
      <c r="A33" s="1">
        <v>43656</v>
      </c>
      <c r="B33" s="2">
        <f t="shared" si="0"/>
        <v>31</v>
      </c>
      <c r="C33">
        <v>195</v>
      </c>
      <c r="D33" s="2">
        <f t="shared" si="5"/>
        <v>21.142857142857142</v>
      </c>
      <c r="E33" s="2">
        <f t="shared" si="1"/>
        <v>164.70530000000002</v>
      </c>
      <c r="F33" s="2">
        <f t="shared" si="2"/>
        <v>147.92189999999999</v>
      </c>
      <c r="G33" s="2">
        <f t="shared" si="3"/>
        <v>151.26990000000004</v>
      </c>
      <c r="H33" s="2">
        <f t="shared" si="4"/>
        <v>118.53547568818166</v>
      </c>
    </row>
    <row r="34" spans="1:8" x14ac:dyDescent="0.25">
      <c r="A34" s="1">
        <v>43657</v>
      </c>
      <c r="B34" s="2">
        <f t="shared" si="0"/>
        <v>32</v>
      </c>
      <c r="C34">
        <v>191</v>
      </c>
      <c r="D34" s="2">
        <f t="shared" si="5"/>
        <v>19.142857142857142</v>
      </c>
      <c r="E34" s="2">
        <f t="shared" si="1"/>
        <v>169.92160000000001</v>
      </c>
      <c r="F34" s="2">
        <f t="shared" si="2"/>
        <v>159.91840000000002</v>
      </c>
      <c r="G34" s="2">
        <f t="shared" si="3"/>
        <v>163.35200000000003</v>
      </c>
      <c r="H34" s="2">
        <f t="shared" si="4"/>
        <v>133.46139882730162</v>
      </c>
    </row>
    <row r="35" spans="1:8" x14ac:dyDescent="0.25">
      <c r="A35" s="1">
        <v>43658</v>
      </c>
      <c r="B35" s="2">
        <f t="shared" si="0"/>
        <v>33</v>
      </c>
      <c r="C35">
        <v>211</v>
      </c>
      <c r="D35" s="2">
        <f t="shared" si="5"/>
        <v>21.142857142857142</v>
      </c>
      <c r="E35" s="2">
        <f t="shared" si="1"/>
        <v>175.1379</v>
      </c>
      <c r="F35" s="2">
        <f t="shared" si="2"/>
        <v>172.3725</v>
      </c>
      <c r="G35" s="2">
        <f t="shared" si="3"/>
        <v>175.83750000000006</v>
      </c>
      <c r="H35" s="2">
        <f t="shared" si="4"/>
        <v>150.26678615434935</v>
      </c>
    </row>
    <row r="36" spans="1:8" x14ac:dyDescent="0.25">
      <c r="A36" s="1">
        <v>43659</v>
      </c>
      <c r="B36" s="2">
        <f t="shared" si="0"/>
        <v>34</v>
      </c>
      <c r="C36">
        <v>206</v>
      </c>
      <c r="D36" s="2">
        <f t="shared" si="5"/>
        <v>20</v>
      </c>
      <c r="E36" s="2">
        <f t="shared" si="1"/>
        <v>180.35420000000002</v>
      </c>
      <c r="F36" s="2">
        <f t="shared" si="2"/>
        <v>185.2842</v>
      </c>
      <c r="G36" s="2">
        <f t="shared" si="3"/>
        <v>188.72160000000002</v>
      </c>
      <c r="H36" s="2">
        <f t="shared" si="4"/>
        <v>169.18829878574485</v>
      </c>
    </row>
    <row r="37" spans="1:8" x14ac:dyDescent="0.25">
      <c r="A37" s="1">
        <v>43660</v>
      </c>
      <c r="B37" s="2">
        <f>B36+1</f>
        <v>35</v>
      </c>
      <c r="C37">
        <v>219</v>
      </c>
      <c r="D37" s="2">
        <f t="shared" si="5"/>
        <v>21</v>
      </c>
      <c r="E37" s="2">
        <f t="shared" si="1"/>
        <v>185.57050000000001</v>
      </c>
      <c r="F37" s="2">
        <f t="shared" si="2"/>
        <v>198.65350000000004</v>
      </c>
      <c r="G37" s="2">
        <f t="shared" si="3"/>
        <v>201.99950000000001</v>
      </c>
      <c r="H37" s="2">
        <f t="shared" si="4"/>
        <v>190.49239807798966</v>
      </c>
    </row>
    <row r="38" spans="1:8" x14ac:dyDescent="0.25">
      <c r="A38" s="1">
        <v>43661</v>
      </c>
      <c r="B38" s="2">
        <f t="shared" si="0"/>
        <v>36</v>
      </c>
      <c r="C38">
        <v>227</v>
      </c>
      <c r="D38" s="2">
        <f t="shared" si="5"/>
        <v>14.285714285714286</v>
      </c>
      <c r="E38" s="2">
        <f t="shared" si="1"/>
        <v>190.78680000000003</v>
      </c>
      <c r="F38" s="2">
        <f t="shared" si="2"/>
        <v>212.48040000000003</v>
      </c>
      <c r="G38" s="2">
        <f t="shared" si="3"/>
        <v>215.66640000000007</v>
      </c>
      <c r="H38" s="2">
        <f t="shared" si="4"/>
        <v>214.47909805781862</v>
      </c>
    </row>
    <row r="39" spans="1:8" x14ac:dyDescent="0.25">
      <c r="A39" s="1">
        <v>43662</v>
      </c>
      <c r="B39" s="2">
        <f t="shared" si="0"/>
        <v>37</v>
      </c>
      <c r="C39">
        <v>238</v>
      </c>
      <c r="D39" s="2">
        <f t="shared" si="5"/>
        <v>7.8571428571428568</v>
      </c>
      <c r="E39" s="2">
        <f t="shared" si="1"/>
        <v>196.00310000000002</v>
      </c>
      <c r="F39" s="2">
        <f t="shared" si="2"/>
        <v>226.76489999999998</v>
      </c>
      <c r="G39" s="2">
        <f t="shared" si="3"/>
        <v>229.7175</v>
      </c>
      <c r="H39" s="2">
        <f t="shared" si="4"/>
        <v>241.48619035633106</v>
      </c>
    </row>
    <row r="40" spans="1:8" x14ac:dyDescent="0.25">
      <c r="A40" s="1">
        <v>43663</v>
      </c>
      <c r="B40" s="2">
        <f t="shared" si="0"/>
        <v>38</v>
      </c>
      <c r="C40">
        <v>252</v>
      </c>
      <c r="D40" s="2">
        <f t="shared" si="5"/>
        <v>8.1428571428571423</v>
      </c>
      <c r="E40" s="2">
        <f t="shared" si="1"/>
        <v>201.21940000000001</v>
      </c>
      <c r="F40" s="2">
        <f t="shared" si="2"/>
        <v>241.50700000000001</v>
      </c>
      <c r="G40" s="2">
        <f t="shared" si="3"/>
        <v>244.14800000000005</v>
      </c>
      <c r="H40" s="2">
        <f t="shared" si="4"/>
        <v>271.89400114454781</v>
      </c>
    </row>
    <row r="41" spans="1:8" x14ac:dyDescent="0.25">
      <c r="A41" s="1">
        <v>43664</v>
      </c>
      <c r="B41" s="2">
        <f t="shared" si="0"/>
        <v>39</v>
      </c>
      <c r="C41">
        <v>261</v>
      </c>
      <c r="D41" s="2">
        <f t="shared" si="5"/>
        <v>10</v>
      </c>
      <c r="E41" s="2">
        <f t="shared" si="1"/>
        <v>206.43570000000003</v>
      </c>
      <c r="F41" s="2">
        <f t="shared" si="2"/>
        <v>256.70670000000001</v>
      </c>
      <c r="G41" s="2">
        <f t="shared" si="3"/>
        <v>258.95310000000006</v>
      </c>
      <c r="H41" s="2">
        <f t="shared" si="4"/>
        <v>306.13074705972821</v>
      </c>
    </row>
    <row r="42" spans="1:8" x14ac:dyDescent="0.25">
      <c r="A42" s="1">
        <v>43665</v>
      </c>
      <c r="B42" s="2">
        <f t="shared" si="0"/>
        <v>40</v>
      </c>
      <c r="C42">
        <v>268</v>
      </c>
      <c r="D42" s="2">
        <f t="shared" si="5"/>
        <v>8.1428571428571423</v>
      </c>
      <c r="E42" s="2">
        <f t="shared" si="1"/>
        <v>211.65200000000002</v>
      </c>
      <c r="F42" s="2">
        <f t="shared" si="2"/>
        <v>272.36399999999998</v>
      </c>
      <c r="G42" s="2">
        <f t="shared" si="3"/>
        <v>274.12800000000004</v>
      </c>
      <c r="H42" s="2">
        <f t="shared" si="4"/>
        <v>344.67856554703746</v>
      </c>
    </row>
    <row r="43" spans="1:8" x14ac:dyDescent="0.25">
      <c r="A43" s="1">
        <v>43666</v>
      </c>
      <c r="B43" s="2">
        <f t="shared" si="0"/>
        <v>41</v>
      </c>
      <c r="C43">
        <v>287</v>
      </c>
      <c r="D43" s="2">
        <f t="shared" si="5"/>
        <v>11.571428571428571</v>
      </c>
      <c r="E43" s="2">
        <f t="shared" si="1"/>
        <v>216.8683</v>
      </c>
      <c r="F43" s="2">
        <f t="shared" si="2"/>
        <v>288.47890000000001</v>
      </c>
      <c r="G43" s="2">
        <f t="shared" si="3"/>
        <v>289.66790000000009</v>
      </c>
      <c r="H43" s="2">
        <f t="shared" si="4"/>
        <v>388.08030453858345</v>
      </c>
    </row>
    <row r="44" spans="1:8" x14ac:dyDescent="0.25">
      <c r="A44" s="1">
        <v>43667</v>
      </c>
      <c r="B44" s="2">
        <f t="shared" si="0"/>
        <v>42</v>
      </c>
      <c r="C44">
        <v>289</v>
      </c>
      <c r="D44" s="2">
        <f t="shared" si="5"/>
        <v>10</v>
      </c>
      <c r="E44" s="2">
        <f t="shared" si="1"/>
        <v>222.08460000000002</v>
      </c>
      <c r="F44" s="2">
        <f t="shared" si="2"/>
        <v>305.0514</v>
      </c>
      <c r="G44" s="2">
        <f t="shared" si="3"/>
        <v>305.5680000000001</v>
      </c>
      <c r="H44" s="2">
        <f t="shared" si="4"/>
        <v>436.94716708517501</v>
      </c>
    </row>
    <row r="45" spans="1:8" x14ac:dyDescent="0.25">
      <c r="A45" s="1">
        <v>43668</v>
      </c>
      <c r="B45" s="2">
        <f t="shared" si="0"/>
        <v>43</v>
      </c>
      <c r="C45">
        <v>301</v>
      </c>
      <c r="D45" s="2">
        <f t="shared" si="5"/>
        <v>10.571428571428571</v>
      </c>
      <c r="E45" s="2">
        <f t="shared" si="1"/>
        <v>227.30090000000001</v>
      </c>
      <c r="F45" s="2">
        <f t="shared" si="2"/>
        <v>322.08150000000001</v>
      </c>
      <c r="G45" s="2">
        <f t="shared" si="3"/>
        <v>321.82350000000008</v>
      </c>
      <c r="H45" s="2">
        <f t="shared" si="4"/>
        <v>491.96731859598367</v>
      </c>
    </row>
    <row r="46" spans="1:8" x14ac:dyDescent="0.25">
      <c r="A46" s="1">
        <v>43669</v>
      </c>
      <c r="B46" s="2">
        <f t="shared" si="0"/>
        <v>44</v>
      </c>
      <c r="C46">
        <v>315</v>
      </c>
      <c r="D46" s="2">
        <f t="shared" si="5"/>
        <v>11</v>
      </c>
      <c r="E46" s="2">
        <f t="shared" si="1"/>
        <v>232.5172</v>
      </c>
      <c r="F46" s="2">
        <f t="shared" si="2"/>
        <v>339.56920000000002</v>
      </c>
      <c r="G46" s="2">
        <f t="shared" si="3"/>
        <v>338.42960000000005</v>
      </c>
      <c r="H46" s="2">
        <f t="shared" si="4"/>
        <v>553.91557789718399</v>
      </c>
    </row>
    <row r="47" spans="1:8" x14ac:dyDescent="0.25">
      <c r="A47" s="1">
        <v>43670</v>
      </c>
      <c r="B47" s="2">
        <f t="shared" si="0"/>
        <v>45</v>
      </c>
      <c r="C47">
        <v>334</v>
      </c>
      <c r="D47" s="2">
        <f t="shared" si="5"/>
        <v>11.714285714285714</v>
      </c>
      <c r="E47" s="2">
        <f t="shared" si="1"/>
        <v>237.73350000000002</v>
      </c>
      <c r="F47" s="2">
        <f t="shared" si="2"/>
        <v>357.5145</v>
      </c>
      <c r="G47" s="2">
        <f t="shared" si="3"/>
        <v>355.38150000000013</v>
      </c>
      <c r="H47" s="2">
        <f t="shared" si="4"/>
        <v>623.66432858346411</v>
      </c>
    </row>
    <row r="48" spans="1:8" x14ac:dyDescent="0.25">
      <c r="A48" s="1">
        <v>43671</v>
      </c>
      <c r="B48" s="2">
        <f t="shared" si="0"/>
        <v>46</v>
      </c>
      <c r="C48">
        <v>331</v>
      </c>
      <c r="D48" s="2">
        <f t="shared" si="5"/>
        <v>10</v>
      </c>
      <c r="E48" s="2">
        <f t="shared" si="1"/>
        <v>242.94980000000001</v>
      </c>
      <c r="F48" s="2">
        <f t="shared" si="2"/>
        <v>375.91740000000004</v>
      </c>
      <c r="G48" s="2">
        <f t="shared" si="3"/>
        <v>372.67439999999999</v>
      </c>
      <c r="H48" s="2">
        <f t="shared" si="4"/>
        <v>702.19580432103317</v>
      </c>
    </row>
    <row r="49" spans="1:8" x14ac:dyDescent="0.25">
      <c r="A49" s="1">
        <v>43672</v>
      </c>
      <c r="B49" s="2">
        <f t="shared" si="0"/>
        <v>47</v>
      </c>
      <c r="C49">
        <v>356</v>
      </c>
      <c r="D49" s="2">
        <f t="shared" si="5"/>
        <v>12.571428571428571</v>
      </c>
      <c r="E49" s="2">
        <f t="shared" si="1"/>
        <v>248.16610000000003</v>
      </c>
      <c r="F49" s="2">
        <f t="shared" si="2"/>
        <v>394.77789999999999</v>
      </c>
      <c r="G49" s="2">
        <f t="shared" si="3"/>
        <v>390.30349999999999</v>
      </c>
      <c r="H49" s="2">
        <f t="shared" si="4"/>
        <v>790.61592110935555</v>
      </c>
    </row>
    <row r="50" spans="1:8" x14ac:dyDescent="0.25">
      <c r="A50" s="1">
        <v>43673</v>
      </c>
      <c r="B50" s="2">
        <f t="shared" si="0"/>
        <v>48</v>
      </c>
      <c r="C50">
        <v>386</v>
      </c>
      <c r="D50" s="2">
        <f t="shared" si="5"/>
        <v>14.142857142857142</v>
      </c>
      <c r="E50" s="2">
        <f t="shared" si="1"/>
        <v>253.38240000000002</v>
      </c>
      <c r="F50" s="2">
        <f t="shared" si="2"/>
        <v>414.096</v>
      </c>
      <c r="G50" s="2">
        <f t="shared" si="3"/>
        <v>408.26400000000007</v>
      </c>
      <c r="H50" s="2">
        <f t="shared" si="4"/>
        <v>890.16985129381374</v>
      </c>
    </row>
    <row r="51" spans="1:8" x14ac:dyDescent="0.25">
      <c r="A51" s="1">
        <v>43674</v>
      </c>
      <c r="B51" s="2">
        <f t="shared" si="0"/>
        <v>49</v>
      </c>
      <c r="C51" s="2"/>
      <c r="D51" s="2">
        <f t="shared" si="5"/>
        <v>-41.285714285714285</v>
      </c>
      <c r="E51" s="2">
        <f t="shared" si="1"/>
        <v>258.59870000000001</v>
      </c>
      <c r="F51" s="2">
        <f t="shared" si="2"/>
        <v>433.87169999999998</v>
      </c>
      <c r="G51" s="2">
        <f t="shared" si="3"/>
        <v>426.55110000000013</v>
      </c>
      <c r="H51" s="2">
        <f t="shared" si="4"/>
        <v>1002.2595586496516</v>
      </c>
    </row>
    <row r="52" spans="1:8" x14ac:dyDescent="0.25">
      <c r="A52" s="1">
        <v>43675</v>
      </c>
      <c r="B52" s="2">
        <f t="shared" si="0"/>
        <v>50</v>
      </c>
      <c r="D52" s="2">
        <f t="shared" si="5"/>
        <v>-43</v>
      </c>
      <c r="E52" s="2">
        <f t="shared" si="1"/>
        <v>263.815</v>
      </c>
      <c r="F52" s="2">
        <f t="shared" si="2"/>
        <v>454.10500000000002</v>
      </c>
      <c r="G52" s="2">
        <f t="shared" si="3"/>
        <v>445.16000000000008</v>
      </c>
      <c r="H52" s="2">
        <f t="shared" si="4"/>
        <v>1128.4635414742174</v>
      </c>
    </row>
    <row r="53" spans="1:8" x14ac:dyDescent="0.25">
      <c r="A53" s="1">
        <v>43676</v>
      </c>
      <c r="B53" s="2">
        <f t="shared" si="0"/>
        <v>51</v>
      </c>
      <c r="D53" s="2">
        <f t="shared" si="5"/>
        <v>-45</v>
      </c>
      <c r="E53" s="2">
        <f t="shared" si="1"/>
        <v>269.03130000000004</v>
      </c>
      <c r="F53" s="2">
        <f t="shared" si="2"/>
        <v>474.79589999999996</v>
      </c>
      <c r="G53" s="2">
        <f t="shared" si="3"/>
        <v>464.08590000000004</v>
      </c>
      <c r="H53" s="2">
        <f t="shared" si="4"/>
        <v>1270.5590617187329</v>
      </c>
    </row>
    <row r="54" spans="1:8" x14ac:dyDescent="0.25">
      <c r="A54" s="1">
        <v>43677</v>
      </c>
      <c r="B54" s="2">
        <f t="shared" si="0"/>
        <v>52</v>
      </c>
      <c r="D54" s="2">
        <f t="shared" si="5"/>
        <v>-47.714285714285715</v>
      </c>
      <c r="E54" s="2">
        <f t="shared" si="1"/>
        <v>274.24760000000003</v>
      </c>
      <c r="F54" s="2">
        <f t="shared" si="2"/>
        <v>495.94440000000003</v>
      </c>
      <c r="G54" s="2">
        <f t="shared" si="3"/>
        <v>483.32400000000007</v>
      </c>
      <c r="H54" s="2">
        <f t="shared" si="4"/>
        <v>1430.5471732003418</v>
      </c>
    </row>
    <row r="55" spans="1:8" x14ac:dyDescent="0.25">
      <c r="A55" s="1">
        <v>43678</v>
      </c>
      <c r="B55" s="2">
        <f t="shared" si="0"/>
        <v>53</v>
      </c>
      <c r="D55" s="2">
        <f t="shared" si="5"/>
        <v>-47.285714285714285</v>
      </c>
      <c r="E55" s="2">
        <f t="shared" si="1"/>
        <v>279.46390000000002</v>
      </c>
      <c r="F55" s="2">
        <f t="shared" si="2"/>
        <v>517.55050000000006</v>
      </c>
      <c r="G55" s="2">
        <f t="shared" si="3"/>
        <v>502.86950000000007</v>
      </c>
      <c r="H55" s="2">
        <f t="shared" si="4"/>
        <v>1610.6809013531074</v>
      </c>
    </row>
    <row r="56" spans="1:8" x14ac:dyDescent="0.25">
      <c r="A56" s="1">
        <v>43679</v>
      </c>
      <c r="B56" s="2">
        <f t="shared" si="0"/>
        <v>54</v>
      </c>
      <c r="D56" s="2">
        <f t="shared" si="5"/>
        <v>-50.857142857142854</v>
      </c>
      <c r="E56" s="2">
        <f t="shared" si="1"/>
        <v>284.68020000000001</v>
      </c>
      <c r="F56" s="2">
        <f t="shared" si="2"/>
        <v>539.61419999999998</v>
      </c>
      <c r="G56" s="2">
        <f t="shared" si="3"/>
        <v>522.71760000000006</v>
      </c>
      <c r="H56" s="2">
        <f t="shared" si="4"/>
        <v>1813.4969713580631</v>
      </c>
    </row>
    <row r="57" spans="1:8" x14ac:dyDescent="0.25">
      <c r="A57" s="1">
        <v>43680</v>
      </c>
      <c r="B57" s="2">
        <f t="shared" si="0"/>
        <v>55</v>
      </c>
      <c r="D57" s="2">
        <f t="shared" si="5"/>
        <v>-55.142857142857146</v>
      </c>
      <c r="E57" s="2">
        <f t="shared" si="1"/>
        <v>289.8965</v>
      </c>
      <c r="F57" s="2">
        <f t="shared" si="2"/>
        <v>562.13549999999998</v>
      </c>
      <c r="G57" s="2">
        <f t="shared" si="3"/>
        <v>542.86350000000004</v>
      </c>
      <c r="H57" s="2">
        <f t="shared" si="4"/>
        <v>2041.8515314622673</v>
      </c>
    </row>
    <row r="58" spans="1:8" x14ac:dyDescent="0.25">
      <c r="A58" s="1">
        <v>43681</v>
      </c>
      <c r="B58" s="2">
        <f t="shared" si="0"/>
        <v>56</v>
      </c>
      <c r="D58" s="2">
        <f t="shared" si="5"/>
        <v>0</v>
      </c>
      <c r="E58" s="2">
        <f t="shared" si="1"/>
        <v>295.11279999999999</v>
      </c>
      <c r="F58" s="2">
        <f t="shared" si="2"/>
        <v>585.11439999999993</v>
      </c>
      <c r="G58" s="2">
        <f t="shared" si="3"/>
        <v>563.30240000000015</v>
      </c>
      <c r="H58" s="2">
        <f t="shared" si="4"/>
        <v>2298.9603745589238</v>
      </c>
    </row>
  </sheetData>
  <conditionalFormatting sqref="E1:H1048576">
    <cfRule type="cellIs" dxfId="2" priority="1" operator="greaterThan">
      <formula>$C1*1.25</formula>
    </cfRule>
    <cfRule type="cellIs" dxfId="1" priority="2" operator="between">
      <formula>$C1*0.75</formula>
      <formula>$C1*1.25</formula>
    </cfRule>
    <cfRule type="cellIs" dxfId="0" priority="3" operator="lessThan">
      <formula>$C1*0.75</formula>
    </cfRule>
  </conditionalFormatting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2019-07-29T15:05:20Z</dcterms:modified>
</cp:coreProperties>
</file>