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5A91EE2-9FE3-4325-B544-E8913B64E59D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" i="1"/>
  <c r="B239" i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F177" i="1" l="1"/>
  <c r="F178" i="1"/>
  <c r="F179" i="1"/>
  <c r="F188" i="1"/>
  <c r="F189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D177" i="1"/>
  <c r="D178" i="1"/>
  <c r="D179" i="1"/>
  <c r="D180" i="1"/>
  <c r="F190" i="1" s="1"/>
  <c r="D181" i="1"/>
  <c r="F182" i="1" s="1"/>
  <c r="D182" i="1"/>
  <c r="F185" i="1" s="1"/>
  <c r="D183" i="1"/>
  <c r="F186" i="1" s="1"/>
  <c r="D184" i="1"/>
  <c r="F187" i="1" s="1"/>
  <c r="D185" i="1"/>
  <c r="D186" i="1"/>
  <c r="D187" i="1"/>
  <c r="D188" i="1"/>
  <c r="D189" i="1"/>
  <c r="D190" i="1"/>
  <c r="F184" i="1" l="1"/>
  <c r="F183" i="1"/>
  <c r="F181" i="1"/>
  <c r="F180" i="1"/>
  <c r="B208" i="1"/>
  <c r="B209" i="1"/>
  <c r="B210" i="1"/>
  <c r="B211" i="1"/>
  <c r="B212" i="1"/>
  <c r="B213" i="1"/>
  <c r="B214" i="1"/>
  <c r="B215" i="1"/>
  <c r="B216" i="1"/>
  <c r="B217" i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F153" i="1" l="1"/>
  <c r="F154" i="1"/>
  <c r="F155" i="1"/>
  <c r="F156" i="1"/>
  <c r="F157" i="1"/>
  <c r="F158" i="1"/>
  <c r="F159" i="1"/>
  <c r="F160" i="1"/>
  <c r="F161" i="1"/>
  <c r="E153" i="1"/>
  <c r="E154" i="1"/>
  <c r="E155" i="1"/>
  <c r="E156" i="1"/>
  <c r="E157" i="1"/>
  <c r="E158" i="1"/>
  <c r="E159" i="1"/>
  <c r="E160" i="1"/>
  <c r="E161" i="1"/>
  <c r="E162" i="1"/>
  <c r="E163" i="1"/>
  <c r="D153" i="1"/>
  <c r="D154" i="1"/>
  <c r="D155" i="1"/>
  <c r="D156" i="1"/>
  <c r="D157" i="1"/>
  <c r="D158" i="1"/>
  <c r="D159" i="1"/>
  <c r="D160" i="1"/>
  <c r="D161" i="1"/>
  <c r="D162" i="1"/>
  <c r="D163" i="1"/>
  <c r="F163" i="1" l="1"/>
  <c r="F171" i="1"/>
  <c r="F174" i="1"/>
  <c r="F168" i="1"/>
  <c r="F172" i="1"/>
  <c r="F173" i="1"/>
  <c r="F175" i="1"/>
  <c r="F169" i="1"/>
  <c r="F164" i="1"/>
  <c r="F176" i="1"/>
  <c r="F165" i="1"/>
  <c r="F166" i="1"/>
  <c r="F167" i="1"/>
  <c r="F170" i="1"/>
  <c r="F162" i="1"/>
  <c r="E149" i="1"/>
  <c r="E150" i="1"/>
  <c r="E151" i="1"/>
  <c r="E152" i="1"/>
  <c r="D149" i="1"/>
  <c r="D150" i="1"/>
  <c r="D151" i="1"/>
  <c r="D152" i="1"/>
  <c r="B177" i="1" l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F144" i="1"/>
  <c r="F139" i="1"/>
  <c r="F140" i="1"/>
  <c r="F141" i="1"/>
  <c r="F142" i="1"/>
  <c r="E139" i="1"/>
  <c r="E140" i="1"/>
  <c r="E141" i="1"/>
  <c r="E142" i="1"/>
  <c r="E143" i="1"/>
  <c r="E144" i="1"/>
  <c r="E145" i="1"/>
  <c r="E146" i="1"/>
  <c r="E147" i="1"/>
  <c r="E148" i="1"/>
  <c r="D139" i="1"/>
  <c r="D140" i="1"/>
  <c r="D141" i="1"/>
  <c r="D142" i="1"/>
  <c r="D143" i="1"/>
  <c r="F145" i="1" s="1"/>
  <c r="D144" i="1"/>
  <c r="D145" i="1"/>
  <c r="D146" i="1"/>
  <c r="D147" i="1"/>
  <c r="D148" i="1"/>
  <c r="F149" i="1" l="1"/>
  <c r="F150" i="1"/>
  <c r="F152" i="1"/>
  <c r="F151" i="1"/>
  <c r="F148" i="1"/>
  <c r="F146" i="1"/>
  <c r="F143" i="1"/>
  <c r="F147" i="1"/>
  <c r="F134" i="1"/>
  <c r="F137" i="1"/>
  <c r="E131" i="1"/>
  <c r="E132" i="1"/>
  <c r="E133" i="1"/>
  <c r="E134" i="1"/>
  <c r="E135" i="1"/>
  <c r="E136" i="1"/>
  <c r="E137" i="1"/>
  <c r="E138" i="1"/>
  <c r="D131" i="1"/>
  <c r="F131" i="1" s="1"/>
  <c r="D132" i="1"/>
  <c r="D133" i="1"/>
  <c r="D134" i="1"/>
  <c r="D135" i="1"/>
  <c r="D136" i="1"/>
  <c r="D137" i="1"/>
  <c r="D138" i="1"/>
  <c r="F138" i="1" l="1"/>
  <c r="F136" i="1"/>
  <c r="F135" i="1"/>
  <c r="F133" i="1"/>
  <c r="F132" i="1"/>
  <c r="E128" i="1"/>
  <c r="E129" i="1"/>
  <c r="E130" i="1"/>
  <c r="D128" i="1"/>
  <c r="D129" i="1"/>
  <c r="D130" i="1"/>
  <c r="E124" i="1" l="1"/>
  <c r="E125" i="1"/>
  <c r="E126" i="1"/>
  <c r="E127" i="1"/>
  <c r="D124" i="1"/>
  <c r="D125" i="1"/>
  <c r="D126" i="1"/>
  <c r="D12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9" i="1"/>
  <c r="E8" i="1"/>
  <c r="E7" i="1"/>
  <c r="E6" i="1"/>
  <c r="E5" i="1"/>
  <c r="E4" i="1"/>
  <c r="F4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  <c r="D121" i="1"/>
  <c r="D122" i="1"/>
  <c r="D123" i="1"/>
  <c r="D114" i="1" l="1"/>
  <c r="D115" i="1"/>
  <c r="D116" i="1"/>
  <c r="D117" i="1"/>
  <c r="D118" i="1"/>
  <c r="D119" i="1"/>
  <c r="D120" i="1"/>
  <c r="F129" i="1" l="1"/>
  <c r="F128" i="1"/>
  <c r="F130" i="1"/>
  <c r="F124" i="1"/>
  <c r="F127" i="1"/>
  <c r="F125" i="1"/>
  <c r="F126" i="1"/>
  <c r="F119" i="1"/>
  <c r="F121" i="1"/>
  <c r="F120" i="1"/>
  <c r="F123" i="1"/>
  <c r="F122" i="1"/>
  <c r="D103" i="1"/>
  <c r="D104" i="1"/>
  <c r="D105" i="1"/>
  <c r="D106" i="1"/>
  <c r="D107" i="1"/>
  <c r="D108" i="1"/>
  <c r="D109" i="1"/>
  <c r="D110" i="1"/>
  <c r="D111" i="1"/>
  <c r="D112" i="1"/>
  <c r="D113" i="1"/>
  <c r="D99" i="1" l="1"/>
  <c r="D100" i="1"/>
  <c r="D101" i="1"/>
  <c r="D102" i="1"/>
  <c r="D97" i="1" l="1"/>
  <c r="D98" i="1"/>
  <c r="D93" i="1" l="1"/>
  <c r="D94" i="1"/>
  <c r="D95" i="1"/>
  <c r="D96" i="1"/>
  <c r="D90" i="1" l="1"/>
  <c r="D91" i="1"/>
  <c r="D92" i="1"/>
  <c r="D87" i="1" l="1"/>
  <c r="D88" i="1"/>
  <c r="D89" i="1"/>
  <c r="D83" i="1" l="1"/>
  <c r="D84" i="1"/>
  <c r="D85" i="1"/>
  <c r="D86" i="1"/>
  <c r="D79" i="1" l="1"/>
  <c r="D80" i="1"/>
  <c r="D81" i="1"/>
  <c r="D82" i="1"/>
  <c r="D78" i="1" l="1"/>
  <c r="D72" i="1" l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3" i="1" l="1"/>
  <c r="B2" i="1" l="1"/>
  <c r="B3" i="1" l="1"/>
  <c r="B4" i="1" l="1"/>
  <c r="B5" i="1" l="1"/>
  <c r="B6" i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</calcChain>
</file>

<file path=xl/sharedStrings.xml><?xml version="1.0" encoding="utf-8"?>
<sst xmlns="http://schemas.openxmlformats.org/spreadsheetml/2006/main" count="16" uniqueCount="16">
  <si>
    <t>Actual</t>
  </si>
  <si>
    <t>Poly-2</t>
  </si>
  <si>
    <t>Poly-3</t>
  </si>
  <si>
    <t>Date</t>
  </si>
  <si>
    <t>Daily</t>
  </si>
  <si>
    <t>Days</t>
  </si>
  <si>
    <t>Poly2 Expected to hit 2k - 8/30/19</t>
  </si>
  <si>
    <t>Poly3 Expected to hit 2k - 8/30/19</t>
  </si>
  <si>
    <t>Poly2 Expected to hit 2.5k - 9/13/19</t>
  </si>
  <si>
    <t>Poly3 Expected to hit 2.5k - 9/13/19</t>
  </si>
  <si>
    <t>Poly2 Expected to hit 4k - 9/30/19</t>
  </si>
  <si>
    <t>Poly3 Expected to hit 4k - 9/30/19</t>
  </si>
  <si>
    <t>Average/Week</t>
  </si>
  <si>
    <t>Average/Ever</t>
  </si>
  <si>
    <t>Poly2 Expected to hit 5k - 10/25/19</t>
  </si>
  <si>
    <t>Poly3 Expected to hit 5k - 10/25/19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</si>
</sst>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Sheet1!$B$2:$B$238</c:f>
              <c:numCache>
                <c:formatCode>0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xVal>
          <c:yVal>
            <c:numRef>
              <c:f>Sheet1!$C$2:$C$238</c:f>
              <c:numCache>
                <c:formatCode>0</c:formatCode>
                <c:ptCount val="23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3362</c:v>
                </c:pt>
                <c:pt idx="124" formatCode="#,##0">
                  <c:v>3442</c:v>
                </c:pt>
                <c:pt idx="125" formatCode="#,##0">
                  <c:v>3507</c:v>
                </c:pt>
                <c:pt idx="126" formatCode="#,##0">
                  <c:v>3533</c:v>
                </c:pt>
                <c:pt idx="127" formatCode="#,##0">
                  <c:v>3601</c:v>
                </c:pt>
                <c:pt idx="128" formatCode="#,##0">
                  <c:v>3636</c:v>
                </c:pt>
                <c:pt idx="129" formatCode="#,##0">
                  <c:v>3705</c:v>
                </c:pt>
                <c:pt idx="130" formatCode="#,##0">
                  <c:v>3723</c:v>
                </c:pt>
                <c:pt idx="131" formatCode="#,##0">
                  <c:v>3806</c:v>
                </c:pt>
                <c:pt idx="132" formatCode="#,##0">
                  <c:v>3822</c:v>
                </c:pt>
                <c:pt idx="133" formatCode="#,##0">
                  <c:v>3873</c:v>
                </c:pt>
                <c:pt idx="134" formatCode="#,##0">
                  <c:v>3922</c:v>
                </c:pt>
                <c:pt idx="135" formatCode="#,##0">
                  <c:v>3972</c:v>
                </c:pt>
                <c:pt idx="136" formatCode="#,##0">
                  <c:v>4023</c:v>
                </c:pt>
                <c:pt idx="137" formatCode="#,##0">
                  <c:v>4072</c:v>
                </c:pt>
                <c:pt idx="138" formatCode="#,##0">
                  <c:v>4136</c:v>
                </c:pt>
                <c:pt idx="139" formatCode="#,##0">
                  <c:v>4214</c:v>
                </c:pt>
                <c:pt idx="140" formatCode="#,##0">
                  <c:v>4265</c:v>
                </c:pt>
                <c:pt idx="141" formatCode="#,##0">
                  <c:v>4299</c:v>
                </c:pt>
                <c:pt idx="142" formatCode="#,##0">
                  <c:v>4336</c:v>
                </c:pt>
                <c:pt idx="143" formatCode="#,##0">
                  <c:v>4376</c:v>
                </c:pt>
                <c:pt idx="144" formatCode="#,##0">
                  <c:v>4451</c:v>
                </c:pt>
                <c:pt idx="145" formatCode="#,##0">
                  <c:v>4457</c:v>
                </c:pt>
                <c:pt idx="146" formatCode="#,##0">
                  <c:v>4539</c:v>
                </c:pt>
                <c:pt idx="147" formatCode="#,##0">
                  <c:v>4540</c:v>
                </c:pt>
                <c:pt idx="148" formatCode="#,##0">
                  <c:v>4627</c:v>
                </c:pt>
                <c:pt idx="149" formatCode="#,##0">
                  <c:v>4687</c:v>
                </c:pt>
                <c:pt idx="150" formatCode="#,##0">
                  <c:v>4702</c:v>
                </c:pt>
                <c:pt idx="151" formatCode="#,##0">
                  <c:v>4750</c:v>
                </c:pt>
                <c:pt idx="152" formatCode="#,##0">
                  <c:v>4819</c:v>
                </c:pt>
                <c:pt idx="153" formatCode="#,##0">
                  <c:v>4898</c:v>
                </c:pt>
                <c:pt idx="154" formatCode="#,##0">
                  <c:v>4923</c:v>
                </c:pt>
                <c:pt idx="155" formatCode="#,##0">
                  <c:v>4987</c:v>
                </c:pt>
                <c:pt idx="156" formatCode="#,##0">
                  <c:v>5037</c:v>
                </c:pt>
                <c:pt idx="157" formatCode="#,##0">
                  <c:v>5031</c:v>
                </c:pt>
                <c:pt idx="158" formatCode="#,##0">
                  <c:v>5079</c:v>
                </c:pt>
                <c:pt idx="159" formatCode="#,##0">
                  <c:v>5134</c:v>
                </c:pt>
                <c:pt idx="160" formatCode="#,##0">
                  <c:v>5187</c:v>
                </c:pt>
                <c:pt idx="161" formatCode="#,##0">
                  <c:v>5195</c:v>
                </c:pt>
                <c:pt idx="162" formatCode="#,##0">
                  <c:v>5240</c:v>
                </c:pt>
                <c:pt idx="163" formatCode="#,##0">
                  <c:v>5279</c:v>
                </c:pt>
                <c:pt idx="164" formatCode="#,##0">
                  <c:v>5340</c:v>
                </c:pt>
                <c:pt idx="165" formatCode="#,##0">
                  <c:v>5354</c:v>
                </c:pt>
                <c:pt idx="166" formatCode="#,##0">
                  <c:v>5359</c:v>
                </c:pt>
                <c:pt idx="167" formatCode="#,##0">
                  <c:v>5381</c:v>
                </c:pt>
                <c:pt idx="168" formatCode="#,##0">
                  <c:v>5420</c:v>
                </c:pt>
                <c:pt idx="169" formatCode="#,##0">
                  <c:v>5450</c:v>
                </c:pt>
                <c:pt idx="170" formatCode="#,##0">
                  <c:v>5449</c:v>
                </c:pt>
                <c:pt idx="171" formatCode="#,##0">
                  <c:v>5458</c:v>
                </c:pt>
                <c:pt idx="172" formatCode="#,##0">
                  <c:v>5484</c:v>
                </c:pt>
                <c:pt idx="173" formatCode="#,##0">
                  <c:v>5534</c:v>
                </c:pt>
                <c:pt idx="174" formatCode="#,##0">
                  <c:v>5561</c:v>
                </c:pt>
                <c:pt idx="175" formatCode="#,##0">
                  <c:v>5556</c:v>
                </c:pt>
                <c:pt idx="176" formatCode="#,##0">
                  <c:v>5590</c:v>
                </c:pt>
                <c:pt idx="177" formatCode="#,##0">
                  <c:v>5614</c:v>
                </c:pt>
                <c:pt idx="178" formatCode="#,##0">
                  <c:v>5612</c:v>
                </c:pt>
                <c:pt idx="179" formatCode="#,##0">
                  <c:v>5635</c:v>
                </c:pt>
                <c:pt idx="180" formatCode="#,##0">
                  <c:v>5660</c:v>
                </c:pt>
                <c:pt idx="181" formatCode="#,##0">
                  <c:v>5682</c:v>
                </c:pt>
                <c:pt idx="182" formatCode="#,##0">
                  <c:v>5746</c:v>
                </c:pt>
                <c:pt idx="183" formatCode="#,##0">
                  <c:v>5713</c:v>
                </c:pt>
                <c:pt idx="184" formatCode="#,##0">
                  <c:v>5706</c:v>
                </c:pt>
                <c:pt idx="185" formatCode="#,##0">
                  <c:v>5743</c:v>
                </c:pt>
                <c:pt idx="186" formatCode="#,##0">
                  <c:v>5787</c:v>
                </c:pt>
                <c:pt idx="187" formatCode="#,##0">
                  <c:v>5794</c:v>
                </c:pt>
                <c:pt idx="188" formatCode="#,##0">
                  <c:v>5842</c:v>
                </c:pt>
                <c:pt idx="189" formatCode="#,##0">
                  <c:v>5839</c:v>
                </c:pt>
                <c:pt idx="190" formatCode="#,##0">
                  <c:v>5875</c:v>
                </c:pt>
                <c:pt idx="191" formatCode="#,##0">
                  <c:v>5908</c:v>
                </c:pt>
                <c:pt idx="192" formatCode="#,##0">
                  <c:v>5910</c:v>
                </c:pt>
                <c:pt idx="193" formatCode="#,##0">
                  <c:v>5915</c:v>
                </c:pt>
                <c:pt idx="194" formatCode="#,##0">
                  <c:v>5964</c:v>
                </c:pt>
                <c:pt idx="195" formatCode="#,##0">
                  <c:v>6002</c:v>
                </c:pt>
                <c:pt idx="196" formatCode="#,##0">
                  <c:v>5994</c:v>
                </c:pt>
                <c:pt idx="197" formatCode="#,##0">
                  <c:v>6030</c:v>
                </c:pt>
                <c:pt idx="198" formatCode="#,##0">
                  <c:v>6061</c:v>
                </c:pt>
                <c:pt idx="199" formatCode="#,##0">
                  <c:v>6088</c:v>
                </c:pt>
                <c:pt idx="200" formatCode="#,##0">
                  <c:v>6086</c:v>
                </c:pt>
                <c:pt idx="201" formatCode="#,##0">
                  <c:v>6115</c:v>
                </c:pt>
                <c:pt idx="202" formatCode="#,##0">
                  <c:v>6152</c:v>
                </c:pt>
                <c:pt idx="203" formatCode="#,##0">
                  <c:v>6195</c:v>
                </c:pt>
                <c:pt idx="204" formatCode="#,##0">
                  <c:v>6226</c:v>
                </c:pt>
                <c:pt idx="205" formatCode="#,##0">
                  <c:v>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Sheet1!$B$2:$B$238</c:f>
              <c:numCache>
                <c:formatCode>0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xVal>
          <c:yVal>
            <c:numRef>
              <c:f>Sheet1!$C$2:$C$238</c:f>
              <c:numCache>
                <c:formatCode>0</c:formatCode>
                <c:ptCount val="23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3362</c:v>
                </c:pt>
                <c:pt idx="124" formatCode="#,##0">
                  <c:v>3442</c:v>
                </c:pt>
                <c:pt idx="125" formatCode="#,##0">
                  <c:v>3507</c:v>
                </c:pt>
                <c:pt idx="126" formatCode="#,##0">
                  <c:v>3533</c:v>
                </c:pt>
                <c:pt idx="127" formatCode="#,##0">
                  <c:v>3601</c:v>
                </c:pt>
                <c:pt idx="128" formatCode="#,##0">
                  <c:v>3636</c:v>
                </c:pt>
                <c:pt idx="129" formatCode="#,##0">
                  <c:v>3705</c:v>
                </c:pt>
                <c:pt idx="130" formatCode="#,##0">
                  <c:v>3723</c:v>
                </c:pt>
                <c:pt idx="131" formatCode="#,##0">
                  <c:v>3806</c:v>
                </c:pt>
                <c:pt idx="132" formatCode="#,##0">
                  <c:v>3822</c:v>
                </c:pt>
                <c:pt idx="133" formatCode="#,##0">
                  <c:v>3873</c:v>
                </c:pt>
                <c:pt idx="134" formatCode="#,##0">
                  <c:v>3922</c:v>
                </c:pt>
                <c:pt idx="135" formatCode="#,##0">
                  <c:v>3972</c:v>
                </c:pt>
                <c:pt idx="136" formatCode="#,##0">
                  <c:v>4023</c:v>
                </c:pt>
                <c:pt idx="137" formatCode="#,##0">
                  <c:v>4072</c:v>
                </c:pt>
                <c:pt idx="138" formatCode="#,##0">
                  <c:v>4136</c:v>
                </c:pt>
                <c:pt idx="139" formatCode="#,##0">
                  <c:v>4214</c:v>
                </c:pt>
                <c:pt idx="140" formatCode="#,##0">
                  <c:v>4265</c:v>
                </c:pt>
                <c:pt idx="141" formatCode="#,##0">
                  <c:v>4299</c:v>
                </c:pt>
                <c:pt idx="142" formatCode="#,##0">
                  <c:v>4336</c:v>
                </c:pt>
                <c:pt idx="143" formatCode="#,##0">
                  <c:v>4376</c:v>
                </c:pt>
                <c:pt idx="144" formatCode="#,##0">
                  <c:v>4451</c:v>
                </c:pt>
                <c:pt idx="145" formatCode="#,##0">
                  <c:v>4457</c:v>
                </c:pt>
                <c:pt idx="146" formatCode="#,##0">
                  <c:v>4539</c:v>
                </c:pt>
                <c:pt idx="147" formatCode="#,##0">
                  <c:v>4540</c:v>
                </c:pt>
                <c:pt idx="148" formatCode="#,##0">
                  <c:v>4627</c:v>
                </c:pt>
                <c:pt idx="149" formatCode="#,##0">
                  <c:v>4687</c:v>
                </c:pt>
                <c:pt idx="150" formatCode="#,##0">
                  <c:v>4702</c:v>
                </c:pt>
                <c:pt idx="151" formatCode="#,##0">
                  <c:v>4750</c:v>
                </c:pt>
                <c:pt idx="152" formatCode="#,##0">
                  <c:v>4819</c:v>
                </c:pt>
                <c:pt idx="153" formatCode="#,##0">
                  <c:v>4898</c:v>
                </c:pt>
                <c:pt idx="154" formatCode="#,##0">
                  <c:v>4923</c:v>
                </c:pt>
                <c:pt idx="155" formatCode="#,##0">
                  <c:v>4987</c:v>
                </c:pt>
                <c:pt idx="156" formatCode="#,##0">
                  <c:v>5037</c:v>
                </c:pt>
                <c:pt idx="157" formatCode="#,##0">
                  <c:v>5031</c:v>
                </c:pt>
                <c:pt idx="158" formatCode="#,##0">
                  <c:v>5079</c:v>
                </c:pt>
                <c:pt idx="159" formatCode="#,##0">
                  <c:v>5134</c:v>
                </c:pt>
                <c:pt idx="160" formatCode="#,##0">
                  <c:v>5187</c:v>
                </c:pt>
                <c:pt idx="161" formatCode="#,##0">
                  <c:v>5195</c:v>
                </c:pt>
                <c:pt idx="162" formatCode="#,##0">
                  <c:v>5240</c:v>
                </c:pt>
                <c:pt idx="163" formatCode="#,##0">
                  <c:v>5279</c:v>
                </c:pt>
                <c:pt idx="164" formatCode="#,##0">
                  <c:v>5340</c:v>
                </c:pt>
                <c:pt idx="165" formatCode="#,##0">
                  <c:v>5354</c:v>
                </c:pt>
                <c:pt idx="166" formatCode="#,##0">
                  <c:v>5359</c:v>
                </c:pt>
                <c:pt idx="167" formatCode="#,##0">
                  <c:v>5381</c:v>
                </c:pt>
                <c:pt idx="168" formatCode="#,##0">
                  <c:v>5420</c:v>
                </c:pt>
                <c:pt idx="169" formatCode="#,##0">
                  <c:v>5450</c:v>
                </c:pt>
                <c:pt idx="170" formatCode="#,##0">
                  <c:v>5449</c:v>
                </c:pt>
                <c:pt idx="171" formatCode="#,##0">
                  <c:v>5458</c:v>
                </c:pt>
                <c:pt idx="172" formatCode="#,##0">
                  <c:v>5484</c:v>
                </c:pt>
                <c:pt idx="173" formatCode="#,##0">
                  <c:v>5534</c:v>
                </c:pt>
                <c:pt idx="174" formatCode="#,##0">
                  <c:v>5561</c:v>
                </c:pt>
                <c:pt idx="175" formatCode="#,##0">
                  <c:v>5556</c:v>
                </c:pt>
                <c:pt idx="176" formatCode="#,##0">
                  <c:v>5590</c:v>
                </c:pt>
                <c:pt idx="177" formatCode="#,##0">
                  <c:v>5614</c:v>
                </c:pt>
                <c:pt idx="178" formatCode="#,##0">
                  <c:v>5612</c:v>
                </c:pt>
                <c:pt idx="179" formatCode="#,##0">
                  <c:v>5635</c:v>
                </c:pt>
                <c:pt idx="180" formatCode="#,##0">
                  <c:v>5660</c:v>
                </c:pt>
                <c:pt idx="181" formatCode="#,##0">
                  <c:v>5682</c:v>
                </c:pt>
                <c:pt idx="182" formatCode="#,##0">
                  <c:v>5746</c:v>
                </c:pt>
                <c:pt idx="183" formatCode="#,##0">
                  <c:v>5713</c:v>
                </c:pt>
                <c:pt idx="184" formatCode="#,##0">
                  <c:v>5706</c:v>
                </c:pt>
                <c:pt idx="185" formatCode="#,##0">
                  <c:v>5743</c:v>
                </c:pt>
                <c:pt idx="186" formatCode="#,##0">
                  <c:v>5787</c:v>
                </c:pt>
                <c:pt idx="187" formatCode="#,##0">
                  <c:v>5794</c:v>
                </c:pt>
                <c:pt idx="188" formatCode="#,##0">
                  <c:v>5842</c:v>
                </c:pt>
                <c:pt idx="189" formatCode="#,##0">
                  <c:v>5839</c:v>
                </c:pt>
                <c:pt idx="190" formatCode="#,##0">
                  <c:v>5875</c:v>
                </c:pt>
                <c:pt idx="191" formatCode="#,##0">
                  <c:v>5908</c:v>
                </c:pt>
                <c:pt idx="192" formatCode="#,##0">
                  <c:v>5910</c:v>
                </c:pt>
                <c:pt idx="193" formatCode="#,##0">
                  <c:v>5915</c:v>
                </c:pt>
                <c:pt idx="194" formatCode="#,##0">
                  <c:v>5964</c:v>
                </c:pt>
                <c:pt idx="195" formatCode="#,##0">
                  <c:v>6002</c:v>
                </c:pt>
                <c:pt idx="196" formatCode="#,##0">
                  <c:v>5994</c:v>
                </c:pt>
                <c:pt idx="197" formatCode="#,##0">
                  <c:v>6030</c:v>
                </c:pt>
                <c:pt idx="198" formatCode="#,##0">
                  <c:v>6061</c:v>
                </c:pt>
                <c:pt idx="199" formatCode="#,##0">
                  <c:v>6088</c:v>
                </c:pt>
                <c:pt idx="200" formatCode="#,##0">
                  <c:v>6086</c:v>
                </c:pt>
                <c:pt idx="201" formatCode="#,##0">
                  <c:v>6115</c:v>
                </c:pt>
                <c:pt idx="202" formatCode="#,##0">
                  <c:v>6152</c:v>
                </c:pt>
                <c:pt idx="203" formatCode="#,##0">
                  <c:v>6195</c:v>
                </c:pt>
                <c:pt idx="204" formatCode="#,##0">
                  <c:v>6226</c:v>
                </c:pt>
                <c:pt idx="205" formatCode="#,##0">
                  <c:v>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Sheet1!$B$2:$B$238</c:f>
              <c:numCache>
                <c:formatCode>0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xVal>
          <c:yVal>
            <c:numRef>
              <c:f>Sheet1!$E$2:$E$238</c:f>
              <c:numCache>
                <c:formatCode>0</c:formatCode>
                <c:ptCount val="237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18</c:v>
                </c:pt>
                <c:pt idx="54">
                  <c:v>18.571428571428573</c:v>
                </c:pt>
                <c:pt idx="55">
                  <c:v>19.428571428571427</c:v>
                </c:pt>
                <c:pt idx="56">
                  <c:v>22.571428571428573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26.857142857142858</c:v>
                </c:pt>
                <c:pt idx="61">
                  <c:v>28.714285714285715</c:v>
                </c:pt>
                <c:pt idx="62">
                  <c:v>27.857142857142858</c:v>
                </c:pt>
                <c:pt idx="63">
                  <c:v>33.142857142857146</c:v>
                </c:pt>
                <c:pt idx="64">
                  <c:v>28.142857142857142</c:v>
                </c:pt>
                <c:pt idx="65">
                  <c:v>26</c:v>
                </c:pt>
                <c:pt idx="66">
                  <c:v>26.714285714285715</c:v>
                </c:pt>
                <c:pt idx="67">
                  <c:v>28.571428571428573</c:v>
                </c:pt>
                <c:pt idx="68">
                  <c:v>31.142857142857142</c:v>
                </c:pt>
                <c:pt idx="69">
                  <c:v>37.285714285714285</c:v>
                </c:pt>
                <c:pt idx="70">
                  <c:v>37</c:v>
                </c:pt>
                <c:pt idx="71">
                  <c:v>46.571428571428569</c:v>
                </c:pt>
                <c:pt idx="72">
                  <c:v>55</c:v>
                </c:pt>
                <c:pt idx="73">
                  <c:v>60.714285714285715</c:v>
                </c:pt>
                <c:pt idx="74">
                  <c:v>57.285714285714285</c:v>
                </c:pt>
                <c:pt idx="75">
                  <c:v>56.285714285714285</c:v>
                </c:pt>
                <c:pt idx="76">
                  <c:v>50.142857142857146</c:v>
                </c:pt>
                <c:pt idx="77">
                  <c:v>45.285714285714285</c:v>
                </c:pt>
                <c:pt idx="78">
                  <c:v>43</c:v>
                </c:pt>
                <c:pt idx="79">
                  <c:v>39.285714285714285</c:v>
                </c:pt>
                <c:pt idx="80">
                  <c:v>34</c:v>
                </c:pt>
                <c:pt idx="81">
                  <c:v>29.857142857142858</c:v>
                </c:pt>
                <c:pt idx="82">
                  <c:v>28</c:v>
                </c:pt>
                <c:pt idx="83">
                  <c:v>30.285714285714285</c:v>
                </c:pt>
                <c:pt idx="84">
                  <c:v>32.714285714285715</c:v>
                </c:pt>
                <c:pt idx="85">
                  <c:v>30.142857142857142</c:v>
                </c:pt>
                <c:pt idx="86">
                  <c:v>28.571428571428573</c:v>
                </c:pt>
                <c:pt idx="87">
                  <c:v>30</c:v>
                </c:pt>
                <c:pt idx="88">
                  <c:v>30.571428571428573</c:v>
                </c:pt>
                <c:pt idx="89">
                  <c:v>30.428571428571427</c:v>
                </c:pt>
                <c:pt idx="90">
                  <c:v>27.714285714285715</c:v>
                </c:pt>
                <c:pt idx="91">
                  <c:v>29.428571428571427</c:v>
                </c:pt>
                <c:pt idx="92">
                  <c:v>33.714285714285715</c:v>
                </c:pt>
                <c:pt idx="93">
                  <c:v>31.285714285714285</c:v>
                </c:pt>
                <c:pt idx="94">
                  <c:v>34.142857142857146</c:v>
                </c:pt>
                <c:pt idx="95">
                  <c:v>39</c:v>
                </c:pt>
                <c:pt idx="96">
                  <c:v>40.571428571428569</c:v>
                </c:pt>
                <c:pt idx="97">
                  <c:v>47.857142857142854</c:v>
                </c:pt>
                <c:pt idx="98">
                  <c:v>49.428571428571431</c:v>
                </c:pt>
                <c:pt idx="99">
                  <c:v>42.285714285714285</c:v>
                </c:pt>
                <c:pt idx="100">
                  <c:v>49.428571428571431</c:v>
                </c:pt>
                <c:pt idx="101">
                  <c:v>44.285714285714285</c:v>
                </c:pt>
                <c:pt idx="102">
                  <c:v>42.285714285714285</c:v>
                </c:pt>
                <c:pt idx="103">
                  <c:v>41.714285714285715</c:v>
                </c:pt>
                <c:pt idx="104">
                  <c:v>43</c:v>
                </c:pt>
                <c:pt idx="105">
                  <c:v>38.285714285714285</c:v>
                </c:pt>
                <c:pt idx="106">
                  <c:v>43.142857142857146</c:v>
                </c:pt>
                <c:pt idx="107">
                  <c:v>44.285714285714285</c:v>
                </c:pt>
                <c:pt idx="108">
                  <c:v>49.142857142857146</c:v>
                </c:pt>
                <c:pt idx="109">
                  <c:v>49.428571428571431</c:v>
                </c:pt>
                <c:pt idx="110">
                  <c:v>49.857142857142854</c:v>
                </c:pt>
                <c:pt idx="111">
                  <c:v>47.285714285714285</c:v>
                </c:pt>
                <c:pt idx="112">
                  <c:v>54.428571428571431</c:v>
                </c:pt>
                <c:pt idx="113">
                  <c:v>52.428571428571431</c:v>
                </c:pt>
                <c:pt idx="114">
                  <c:v>46.857142857142854</c:v>
                </c:pt>
                <c:pt idx="115">
                  <c:v>47</c:v>
                </c:pt>
                <c:pt idx="116">
                  <c:v>51</c:v>
                </c:pt>
                <c:pt idx="117">
                  <c:v>55.428571428571431</c:v>
                </c:pt>
                <c:pt idx="118">
                  <c:v>57.571428571428569</c:v>
                </c:pt>
                <c:pt idx="119">
                  <c:v>58.285714285714285</c:v>
                </c:pt>
                <c:pt idx="120">
                  <c:v>59.285714285714285</c:v>
                </c:pt>
                <c:pt idx="121">
                  <c:v>61.857142857142854</c:v>
                </c:pt>
                <c:pt idx="122">
                  <c:v>67.428571428571431</c:v>
                </c:pt>
                <c:pt idx="123">
                  <c:v>60.142857142857146</c:v>
                </c:pt>
                <c:pt idx="124">
                  <c:v>60.142857142857146</c:v>
                </c:pt>
                <c:pt idx="125">
                  <c:v>57.428571428571431</c:v>
                </c:pt>
                <c:pt idx="126">
                  <c:v>49.142857142857146</c:v>
                </c:pt>
                <c:pt idx="127">
                  <c:v>53.857142857142854</c:v>
                </c:pt>
                <c:pt idx="128">
                  <c:v>52.142857142857146</c:v>
                </c:pt>
                <c:pt idx="129">
                  <c:v>49.571428571428569</c:v>
                </c:pt>
                <c:pt idx="130">
                  <c:v>51.571428571428569</c:v>
                </c:pt>
                <c:pt idx="131">
                  <c:v>52</c:v>
                </c:pt>
                <c:pt idx="132">
                  <c:v>45</c:v>
                </c:pt>
                <c:pt idx="133">
                  <c:v>48.571428571428569</c:v>
                </c:pt>
                <c:pt idx="134">
                  <c:v>45.857142857142854</c:v>
                </c:pt>
                <c:pt idx="135">
                  <c:v>48</c:v>
                </c:pt>
                <c:pt idx="136">
                  <c:v>45.428571428571431</c:v>
                </c:pt>
                <c:pt idx="137">
                  <c:v>49.857142857142854</c:v>
                </c:pt>
                <c:pt idx="138">
                  <c:v>47.142857142857146</c:v>
                </c:pt>
                <c:pt idx="139">
                  <c:v>56</c:v>
                </c:pt>
                <c:pt idx="140">
                  <c:v>56</c:v>
                </c:pt>
                <c:pt idx="141">
                  <c:v>53.857142857142854</c:v>
                </c:pt>
                <c:pt idx="142">
                  <c:v>52</c:v>
                </c:pt>
                <c:pt idx="143">
                  <c:v>50.428571428571431</c:v>
                </c:pt>
                <c:pt idx="144">
                  <c:v>54.142857142857146</c:v>
                </c:pt>
                <c:pt idx="145">
                  <c:v>45.857142857142854</c:v>
                </c:pt>
                <c:pt idx="146">
                  <c:v>46.428571428571431</c:v>
                </c:pt>
                <c:pt idx="147">
                  <c:v>39.285714285714285</c:v>
                </c:pt>
                <c:pt idx="148">
                  <c:v>46.857142857142854</c:v>
                </c:pt>
                <c:pt idx="149">
                  <c:v>50.142857142857146</c:v>
                </c:pt>
                <c:pt idx="150">
                  <c:v>46.571428571428569</c:v>
                </c:pt>
                <c:pt idx="151">
                  <c:v>42.714285714285715</c:v>
                </c:pt>
                <c:pt idx="152">
                  <c:v>51.714285714285715</c:v>
                </c:pt>
                <c:pt idx="153">
                  <c:v>51.285714285714285</c:v>
                </c:pt>
                <c:pt idx="154">
                  <c:v>54.714285714285715</c:v>
                </c:pt>
                <c:pt idx="155">
                  <c:v>51.428571428571431</c:v>
                </c:pt>
                <c:pt idx="156">
                  <c:v>50</c:v>
                </c:pt>
                <c:pt idx="157">
                  <c:v>47</c:v>
                </c:pt>
                <c:pt idx="158">
                  <c:v>47</c:v>
                </c:pt>
                <c:pt idx="159">
                  <c:v>45</c:v>
                </c:pt>
                <c:pt idx="160">
                  <c:v>41.285714285714285</c:v>
                </c:pt>
                <c:pt idx="161">
                  <c:v>38.857142857142854</c:v>
                </c:pt>
                <c:pt idx="162">
                  <c:v>36.142857142857146</c:v>
                </c:pt>
                <c:pt idx="163">
                  <c:v>34.571428571428569</c:v>
                </c:pt>
                <c:pt idx="164">
                  <c:v>44.142857142857146</c:v>
                </c:pt>
                <c:pt idx="165">
                  <c:v>39.285714285714285</c:v>
                </c:pt>
                <c:pt idx="166">
                  <c:v>32.142857142857146</c:v>
                </c:pt>
                <c:pt idx="167">
                  <c:v>27.714285714285715</c:v>
                </c:pt>
                <c:pt idx="168">
                  <c:v>32.142857142857146</c:v>
                </c:pt>
                <c:pt idx="169">
                  <c:v>30</c:v>
                </c:pt>
                <c:pt idx="170">
                  <c:v>24.285714285714285</c:v>
                </c:pt>
                <c:pt idx="171">
                  <c:v>16.857142857142858</c:v>
                </c:pt>
                <c:pt idx="172">
                  <c:v>18.571428571428573</c:v>
                </c:pt>
                <c:pt idx="173">
                  <c:v>25</c:v>
                </c:pt>
                <c:pt idx="174">
                  <c:v>25.714285714285715</c:v>
                </c:pt>
                <c:pt idx="175">
                  <c:v>19.428571428571427</c:v>
                </c:pt>
                <c:pt idx="176">
                  <c:v>20</c:v>
                </c:pt>
                <c:pt idx="177">
                  <c:v>23.571428571428573</c:v>
                </c:pt>
                <c:pt idx="178">
                  <c:v>22</c:v>
                </c:pt>
                <c:pt idx="179">
                  <c:v>21.571428571428573</c:v>
                </c:pt>
                <c:pt idx="180">
                  <c:v>18</c:v>
                </c:pt>
                <c:pt idx="181">
                  <c:v>17.285714285714285</c:v>
                </c:pt>
                <c:pt idx="182">
                  <c:v>27.142857142857142</c:v>
                </c:pt>
                <c:pt idx="183">
                  <c:v>17.571428571428573</c:v>
                </c:pt>
                <c:pt idx="184">
                  <c:v>13.142857142857142</c:v>
                </c:pt>
                <c:pt idx="185">
                  <c:v>18.714285714285715</c:v>
                </c:pt>
                <c:pt idx="186">
                  <c:v>21.714285714285715</c:v>
                </c:pt>
                <c:pt idx="187">
                  <c:v>19.142857142857142</c:v>
                </c:pt>
                <c:pt idx="188">
                  <c:v>22.857142857142858</c:v>
                </c:pt>
                <c:pt idx="189">
                  <c:v>13.285714285714286</c:v>
                </c:pt>
                <c:pt idx="190">
                  <c:v>23.142857142857142</c:v>
                </c:pt>
                <c:pt idx="191">
                  <c:v>28.857142857142858</c:v>
                </c:pt>
                <c:pt idx="192">
                  <c:v>23.857142857142858</c:v>
                </c:pt>
                <c:pt idx="193">
                  <c:v>18.285714285714285</c:v>
                </c:pt>
                <c:pt idx="194">
                  <c:v>24.285714285714285</c:v>
                </c:pt>
                <c:pt idx="195">
                  <c:v>22.857142857142858</c:v>
                </c:pt>
                <c:pt idx="196">
                  <c:v>22.142857142857142</c:v>
                </c:pt>
                <c:pt idx="197">
                  <c:v>22.142857142857142</c:v>
                </c:pt>
                <c:pt idx="198">
                  <c:v>21.857142857142858</c:v>
                </c:pt>
                <c:pt idx="199">
                  <c:v>25.428571428571427</c:v>
                </c:pt>
                <c:pt idx="200">
                  <c:v>24.428571428571427</c:v>
                </c:pt>
                <c:pt idx="201">
                  <c:v>21.571428571428573</c:v>
                </c:pt>
                <c:pt idx="202">
                  <c:v>21.428571428571427</c:v>
                </c:pt>
                <c:pt idx="203">
                  <c:v>28.714285714285715</c:v>
                </c:pt>
                <c:pt idx="204">
                  <c:v>28</c:v>
                </c:pt>
                <c:pt idx="205">
                  <c:v>27.571428571428573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Sheet1!$B$2:$B$238</c:f>
              <c:numCache>
                <c:formatCode>0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xVal>
          <c:yVal>
            <c:numRef>
              <c:f>Sheet1!$D$2:$D$238</c:f>
              <c:numCache>
                <c:formatCode>0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34</c:v>
                </c:pt>
                <c:pt idx="54">
                  <c:v>29</c:v>
                </c:pt>
                <c:pt idx="55">
                  <c:v>36</c:v>
                </c:pt>
                <c:pt idx="56">
                  <c:v>21</c:v>
                </c:pt>
                <c:pt idx="57">
                  <c:v>30</c:v>
                </c:pt>
                <c:pt idx="58">
                  <c:v>20</c:v>
                </c:pt>
                <c:pt idx="59">
                  <c:v>11</c:v>
                </c:pt>
                <c:pt idx="60">
                  <c:v>41</c:v>
                </c:pt>
                <c:pt idx="61">
                  <c:v>42</c:v>
                </c:pt>
                <c:pt idx="62">
                  <c:v>30</c:v>
                </c:pt>
                <c:pt idx="63">
                  <c:v>58</c:v>
                </c:pt>
                <c:pt idx="64">
                  <c:v>-5</c:v>
                </c:pt>
                <c:pt idx="65">
                  <c:v>5</c:v>
                </c:pt>
                <c:pt idx="66">
                  <c:v>16</c:v>
                </c:pt>
                <c:pt idx="67">
                  <c:v>54</c:v>
                </c:pt>
                <c:pt idx="68">
                  <c:v>60</c:v>
                </c:pt>
                <c:pt idx="69">
                  <c:v>73</c:v>
                </c:pt>
                <c:pt idx="70">
                  <c:v>56</c:v>
                </c:pt>
                <c:pt idx="71">
                  <c:v>62</c:v>
                </c:pt>
                <c:pt idx="72">
                  <c:v>64</c:v>
                </c:pt>
                <c:pt idx="73">
                  <c:v>56</c:v>
                </c:pt>
                <c:pt idx="74">
                  <c:v>30</c:v>
                </c:pt>
                <c:pt idx="75">
                  <c:v>53</c:v>
                </c:pt>
                <c:pt idx="76">
                  <c:v>30</c:v>
                </c:pt>
                <c:pt idx="77">
                  <c:v>22</c:v>
                </c:pt>
                <c:pt idx="78">
                  <c:v>46</c:v>
                </c:pt>
                <c:pt idx="79">
                  <c:v>38</c:v>
                </c:pt>
                <c:pt idx="80">
                  <c:v>19</c:v>
                </c:pt>
                <c:pt idx="81">
                  <c:v>1</c:v>
                </c:pt>
                <c:pt idx="82">
                  <c:v>40</c:v>
                </c:pt>
                <c:pt idx="83">
                  <c:v>46</c:v>
                </c:pt>
                <c:pt idx="84">
                  <c:v>39</c:v>
                </c:pt>
                <c:pt idx="85">
                  <c:v>28</c:v>
                </c:pt>
                <c:pt idx="86">
                  <c:v>27</c:v>
                </c:pt>
                <c:pt idx="87">
                  <c:v>29</c:v>
                </c:pt>
                <c:pt idx="88">
                  <c:v>5</c:v>
                </c:pt>
                <c:pt idx="89">
                  <c:v>39</c:v>
                </c:pt>
                <c:pt idx="90">
                  <c:v>27</c:v>
                </c:pt>
                <c:pt idx="91">
                  <c:v>51</c:v>
                </c:pt>
                <c:pt idx="92">
                  <c:v>58</c:v>
                </c:pt>
                <c:pt idx="93">
                  <c:v>10</c:v>
                </c:pt>
                <c:pt idx="94">
                  <c:v>49</c:v>
                </c:pt>
                <c:pt idx="95">
                  <c:v>39</c:v>
                </c:pt>
                <c:pt idx="96">
                  <c:v>50</c:v>
                </c:pt>
                <c:pt idx="97">
                  <c:v>78</c:v>
                </c:pt>
                <c:pt idx="98">
                  <c:v>62</c:v>
                </c:pt>
                <c:pt idx="99">
                  <c:v>8</c:v>
                </c:pt>
                <c:pt idx="100">
                  <c:v>60</c:v>
                </c:pt>
                <c:pt idx="101">
                  <c:v>13</c:v>
                </c:pt>
                <c:pt idx="102">
                  <c:v>25</c:v>
                </c:pt>
                <c:pt idx="103">
                  <c:v>46</c:v>
                </c:pt>
                <c:pt idx="104">
                  <c:v>87</c:v>
                </c:pt>
                <c:pt idx="105">
                  <c:v>29</c:v>
                </c:pt>
                <c:pt idx="106">
                  <c:v>42</c:v>
                </c:pt>
                <c:pt idx="107">
                  <c:v>68</c:v>
                </c:pt>
                <c:pt idx="108">
                  <c:v>47</c:v>
                </c:pt>
                <c:pt idx="109">
                  <c:v>27</c:v>
                </c:pt>
                <c:pt idx="110">
                  <c:v>49</c:v>
                </c:pt>
                <c:pt idx="111">
                  <c:v>69</c:v>
                </c:pt>
                <c:pt idx="112">
                  <c:v>79</c:v>
                </c:pt>
                <c:pt idx="113">
                  <c:v>28</c:v>
                </c:pt>
                <c:pt idx="114">
                  <c:v>29</c:v>
                </c:pt>
                <c:pt idx="115">
                  <c:v>48</c:v>
                </c:pt>
                <c:pt idx="116">
                  <c:v>55</c:v>
                </c:pt>
                <c:pt idx="117">
                  <c:v>80</c:v>
                </c:pt>
                <c:pt idx="118">
                  <c:v>84</c:v>
                </c:pt>
                <c:pt idx="119">
                  <c:v>84</c:v>
                </c:pt>
                <c:pt idx="120">
                  <c:v>35</c:v>
                </c:pt>
                <c:pt idx="121">
                  <c:v>47</c:v>
                </c:pt>
                <c:pt idx="122">
                  <c:v>87</c:v>
                </c:pt>
                <c:pt idx="123">
                  <c:v>4</c:v>
                </c:pt>
                <c:pt idx="124">
                  <c:v>80</c:v>
                </c:pt>
                <c:pt idx="125">
                  <c:v>65</c:v>
                </c:pt>
                <c:pt idx="126">
                  <c:v>26</c:v>
                </c:pt>
                <c:pt idx="127">
                  <c:v>68</c:v>
                </c:pt>
                <c:pt idx="128">
                  <c:v>35</c:v>
                </c:pt>
                <c:pt idx="129">
                  <c:v>69</c:v>
                </c:pt>
                <c:pt idx="130">
                  <c:v>18</c:v>
                </c:pt>
                <c:pt idx="131">
                  <c:v>83</c:v>
                </c:pt>
                <c:pt idx="132">
                  <c:v>16</c:v>
                </c:pt>
                <c:pt idx="133">
                  <c:v>51</c:v>
                </c:pt>
                <c:pt idx="134">
                  <c:v>49</c:v>
                </c:pt>
                <c:pt idx="135">
                  <c:v>50</c:v>
                </c:pt>
                <c:pt idx="136">
                  <c:v>51</c:v>
                </c:pt>
                <c:pt idx="137">
                  <c:v>49</c:v>
                </c:pt>
                <c:pt idx="138">
                  <c:v>64</c:v>
                </c:pt>
                <c:pt idx="139">
                  <c:v>78</c:v>
                </c:pt>
                <c:pt idx="140">
                  <c:v>51</c:v>
                </c:pt>
                <c:pt idx="141">
                  <c:v>34</c:v>
                </c:pt>
                <c:pt idx="142">
                  <c:v>37</c:v>
                </c:pt>
                <c:pt idx="143">
                  <c:v>40</c:v>
                </c:pt>
                <c:pt idx="144">
                  <c:v>75</c:v>
                </c:pt>
                <c:pt idx="145">
                  <c:v>6</c:v>
                </c:pt>
                <c:pt idx="146">
                  <c:v>82</c:v>
                </c:pt>
                <c:pt idx="147">
                  <c:v>1</c:v>
                </c:pt>
                <c:pt idx="148">
                  <c:v>87</c:v>
                </c:pt>
                <c:pt idx="149">
                  <c:v>60</c:v>
                </c:pt>
                <c:pt idx="150">
                  <c:v>15</c:v>
                </c:pt>
                <c:pt idx="151">
                  <c:v>48</c:v>
                </c:pt>
                <c:pt idx="152">
                  <c:v>69</c:v>
                </c:pt>
                <c:pt idx="153">
                  <c:v>79</c:v>
                </c:pt>
                <c:pt idx="154">
                  <c:v>25</c:v>
                </c:pt>
                <c:pt idx="155">
                  <c:v>64</c:v>
                </c:pt>
                <c:pt idx="156">
                  <c:v>50</c:v>
                </c:pt>
                <c:pt idx="157">
                  <c:v>-6</c:v>
                </c:pt>
                <c:pt idx="158">
                  <c:v>48</c:v>
                </c:pt>
                <c:pt idx="159">
                  <c:v>55</c:v>
                </c:pt>
                <c:pt idx="160">
                  <c:v>53</c:v>
                </c:pt>
                <c:pt idx="161">
                  <c:v>8</c:v>
                </c:pt>
                <c:pt idx="162">
                  <c:v>45</c:v>
                </c:pt>
                <c:pt idx="163">
                  <c:v>39</c:v>
                </c:pt>
                <c:pt idx="164">
                  <c:v>61</c:v>
                </c:pt>
                <c:pt idx="165">
                  <c:v>14</c:v>
                </c:pt>
                <c:pt idx="166">
                  <c:v>5</c:v>
                </c:pt>
                <c:pt idx="167">
                  <c:v>22</c:v>
                </c:pt>
                <c:pt idx="168">
                  <c:v>39</c:v>
                </c:pt>
                <c:pt idx="169">
                  <c:v>30</c:v>
                </c:pt>
                <c:pt idx="170">
                  <c:v>-1</c:v>
                </c:pt>
                <c:pt idx="171">
                  <c:v>9</c:v>
                </c:pt>
                <c:pt idx="172">
                  <c:v>26</c:v>
                </c:pt>
                <c:pt idx="173">
                  <c:v>50</c:v>
                </c:pt>
                <c:pt idx="174">
                  <c:v>27</c:v>
                </c:pt>
                <c:pt idx="175">
                  <c:v>-5</c:v>
                </c:pt>
                <c:pt idx="176">
                  <c:v>34</c:v>
                </c:pt>
                <c:pt idx="177">
                  <c:v>24</c:v>
                </c:pt>
                <c:pt idx="178">
                  <c:v>-2</c:v>
                </c:pt>
                <c:pt idx="179">
                  <c:v>23</c:v>
                </c:pt>
                <c:pt idx="180">
                  <c:v>25</c:v>
                </c:pt>
                <c:pt idx="181">
                  <c:v>22</c:v>
                </c:pt>
                <c:pt idx="182">
                  <c:v>64</c:v>
                </c:pt>
                <c:pt idx="183">
                  <c:v>-33</c:v>
                </c:pt>
                <c:pt idx="184">
                  <c:v>-7</c:v>
                </c:pt>
                <c:pt idx="185">
                  <c:v>37</c:v>
                </c:pt>
                <c:pt idx="186">
                  <c:v>44</c:v>
                </c:pt>
                <c:pt idx="187">
                  <c:v>7</c:v>
                </c:pt>
                <c:pt idx="188">
                  <c:v>48</c:v>
                </c:pt>
                <c:pt idx="189">
                  <c:v>-3</c:v>
                </c:pt>
                <c:pt idx="190">
                  <c:v>36</c:v>
                </c:pt>
                <c:pt idx="191">
                  <c:v>33</c:v>
                </c:pt>
                <c:pt idx="192">
                  <c:v>2</c:v>
                </c:pt>
                <c:pt idx="193">
                  <c:v>5</c:v>
                </c:pt>
                <c:pt idx="194">
                  <c:v>49</c:v>
                </c:pt>
                <c:pt idx="195">
                  <c:v>38</c:v>
                </c:pt>
                <c:pt idx="196">
                  <c:v>-8</c:v>
                </c:pt>
                <c:pt idx="197">
                  <c:v>36</c:v>
                </c:pt>
                <c:pt idx="198">
                  <c:v>31</c:v>
                </c:pt>
                <c:pt idx="199">
                  <c:v>27</c:v>
                </c:pt>
                <c:pt idx="200">
                  <c:v>-2</c:v>
                </c:pt>
                <c:pt idx="201">
                  <c:v>29</c:v>
                </c:pt>
                <c:pt idx="202">
                  <c:v>37</c:v>
                </c:pt>
                <c:pt idx="203">
                  <c:v>43</c:v>
                </c:pt>
                <c:pt idx="204">
                  <c:v>31</c:v>
                </c:pt>
                <c:pt idx="20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Beginning</a:t>
            </a:r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Sheet1!$B$2:$B$238</c:f>
              <c:numCache>
                <c:formatCode>0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xVal>
          <c:yVal>
            <c:numRef>
              <c:f>Sheet1!$F$2:$F$238</c:f>
              <c:numCache>
                <c:formatCode>0</c:formatCode>
                <c:ptCount val="237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0.55555555555555558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0.83333333333333337</c:v>
                </c:pt>
                <c:pt idx="12">
                  <c:v>0.92307692307692313</c:v>
                </c:pt>
                <c:pt idx="13">
                  <c:v>1.0714285714285714</c:v>
                </c:pt>
                <c:pt idx="14">
                  <c:v>1.1333333333333333</c:v>
                </c:pt>
                <c:pt idx="15">
                  <c:v>0.9375</c:v>
                </c:pt>
                <c:pt idx="16">
                  <c:v>1.1764705882352942</c:v>
                </c:pt>
                <c:pt idx="17">
                  <c:v>1.3333333333333333</c:v>
                </c:pt>
                <c:pt idx="18">
                  <c:v>1.263157894736842</c:v>
                </c:pt>
                <c:pt idx="19">
                  <c:v>1.4</c:v>
                </c:pt>
                <c:pt idx="20">
                  <c:v>1.4761904761904763</c:v>
                </c:pt>
                <c:pt idx="21">
                  <c:v>1.8181818181818181</c:v>
                </c:pt>
                <c:pt idx="22">
                  <c:v>1.7826086956521738</c:v>
                </c:pt>
                <c:pt idx="23">
                  <c:v>1.8333333333333333</c:v>
                </c:pt>
                <c:pt idx="24">
                  <c:v>1.76</c:v>
                </c:pt>
                <c:pt idx="25">
                  <c:v>2.0769230769230771</c:v>
                </c:pt>
                <c:pt idx="26">
                  <c:v>2.2222222222222223</c:v>
                </c:pt>
                <c:pt idx="27">
                  <c:v>2.25</c:v>
                </c:pt>
                <c:pt idx="28">
                  <c:v>2.3793103448275863</c:v>
                </c:pt>
                <c:pt idx="29">
                  <c:v>4.1333333333333337</c:v>
                </c:pt>
                <c:pt idx="30">
                  <c:v>5.806451612903226</c:v>
                </c:pt>
                <c:pt idx="31">
                  <c:v>6</c:v>
                </c:pt>
                <c:pt idx="32">
                  <c:v>5.6969696969696972</c:v>
                </c:pt>
                <c:pt idx="33">
                  <c:v>6.117647058823529</c:v>
                </c:pt>
                <c:pt idx="34">
                  <c:v>5.8</c:v>
                </c:pt>
                <c:pt idx="35">
                  <c:v>6</c:v>
                </c:pt>
                <c:pt idx="36">
                  <c:v>6.0540540540540544</c:v>
                </c:pt>
                <c:pt idx="37">
                  <c:v>6.1842105263157894</c:v>
                </c:pt>
                <c:pt idx="38">
                  <c:v>6.384615384615385</c:v>
                </c:pt>
                <c:pt idx="39">
                  <c:v>6.45</c:v>
                </c:pt>
                <c:pt idx="40">
                  <c:v>6.4634146341463419</c:v>
                </c:pt>
                <c:pt idx="41">
                  <c:v>6.7619047619047619</c:v>
                </c:pt>
                <c:pt idx="42">
                  <c:v>6.6511627906976747</c:v>
                </c:pt>
                <c:pt idx="43">
                  <c:v>6.7727272727272725</c:v>
                </c:pt>
                <c:pt idx="44">
                  <c:v>6.9333333333333336</c:v>
                </c:pt>
                <c:pt idx="45">
                  <c:v>7.1956521739130439</c:v>
                </c:pt>
                <c:pt idx="46">
                  <c:v>6.9787234042553195</c:v>
                </c:pt>
                <c:pt idx="47">
                  <c:v>7.354166666666667</c:v>
                </c:pt>
                <c:pt idx="48">
                  <c:v>7.8163265306122449</c:v>
                </c:pt>
                <c:pt idx="49">
                  <c:v>7.64</c:v>
                </c:pt>
                <c:pt idx="50">
                  <c:v>7.7450980392156863</c:v>
                </c:pt>
                <c:pt idx="51">
                  <c:v>7.9038461538461542</c:v>
                </c:pt>
                <c:pt idx="52">
                  <c:v>7.9245283018867925</c:v>
                </c:pt>
                <c:pt idx="53">
                  <c:v>8.4074074074074066</c:v>
                </c:pt>
                <c:pt idx="54">
                  <c:v>8.7818181818181813</c:v>
                </c:pt>
                <c:pt idx="55">
                  <c:v>9.2678571428571423</c:v>
                </c:pt>
                <c:pt idx="56">
                  <c:v>9.473684210526315</c:v>
                </c:pt>
                <c:pt idx="57">
                  <c:v>9.8275862068965516</c:v>
                </c:pt>
                <c:pt idx="58">
                  <c:v>10</c:v>
                </c:pt>
                <c:pt idx="59">
                  <c:v>10.016666666666667</c:v>
                </c:pt>
                <c:pt idx="60">
                  <c:v>10.524590163934427</c:v>
                </c:pt>
                <c:pt idx="61">
                  <c:v>11.03225806451613</c:v>
                </c:pt>
                <c:pt idx="62">
                  <c:v>11.333333333333334</c:v>
                </c:pt>
                <c:pt idx="63">
                  <c:v>12.0625</c:v>
                </c:pt>
                <c:pt idx="64">
                  <c:v>11.8</c:v>
                </c:pt>
                <c:pt idx="65">
                  <c:v>11.696969696969697</c:v>
                </c:pt>
                <c:pt idx="66">
                  <c:v>11.761194029850746</c:v>
                </c:pt>
                <c:pt idx="67">
                  <c:v>12.382352941176471</c:v>
                </c:pt>
                <c:pt idx="68">
                  <c:v>13.072463768115941</c:v>
                </c:pt>
                <c:pt idx="69">
                  <c:v>13.928571428571429</c:v>
                </c:pt>
                <c:pt idx="70">
                  <c:v>14.52112676056338</c:v>
                </c:pt>
                <c:pt idx="71">
                  <c:v>15.180555555555555</c:v>
                </c:pt>
                <c:pt idx="72">
                  <c:v>15.849315068493151</c:v>
                </c:pt>
                <c:pt idx="73">
                  <c:v>16.391891891891891</c:v>
                </c:pt>
                <c:pt idx="74">
                  <c:v>16.573333333333334</c:v>
                </c:pt>
                <c:pt idx="75">
                  <c:v>17.05263157894737</c:v>
                </c:pt>
                <c:pt idx="76">
                  <c:v>17.220779220779221</c:v>
                </c:pt>
                <c:pt idx="77">
                  <c:v>17.282051282051281</c:v>
                </c:pt>
                <c:pt idx="78">
                  <c:v>17.645569620253166</c:v>
                </c:pt>
                <c:pt idx="79">
                  <c:v>17.899999999999999</c:v>
                </c:pt>
                <c:pt idx="80">
                  <c:v>17.913580246913579</c:v>
                </c:pt>
                <c:pt idx="81">
                  <c:v>17.707317073170731</c:v>
                </c:pt>
                <c:pt idx="82">
                  <c:v>17.975903614457831</c:v>
                </c:pt>
                <c:pt idx="83">
                  <c:v>18.30952380952381</c:v>
                </c:pt>
                <c:pt idx="84">
                  <c:v>18.55294117647059</c:v>
                </c:pt>
                <c:pt idx="85">
                  <c:v>18.662790697674417</c:v>
                </c:pt>
                <c:pt idx="86">
                  <c:v>18.758620689655171</c:v>
                </c:pt>
                <c:pt idx="87">
                  <c:v>18.875</c:v>
                </c:pt>
                <c:pt idx="88">
                  <c:v>18.719101123595507</c:v>
                </c:pt>
                <c:pt idx="89">
                  <c:v>18.944444444444443</c:v>
                </c:pt>
                <c:pt idx="90">
                  <c:v>19.032967032967033</c:v>
                </c:pt>
                <c:pt idx="91">
                  <c:v>19.380434782608695</c:v>
                </c:pt>
                <c:pt idx="92">
                  <c:v>19.795698924731184</c:v>
                </c:pt>
                <c:pt idx="93">
                  <c:v>19.691489361702128</c:v>
                </c:pt>
                <c:pt idx="94">
                  <c:v>20</c:v>
                </c:pt>
                <c:pt idx="95">
                  <c:v>20.197916666666668</c:v>
                </c:pt>
                <c:pt idx="96">
                  <c:v>20.505154639175259</c:v>
                </c:pt>
                <c:pt idx="97">
                  <c:v>21.091836734693878</c:v>
                </c:pt>
                <c:pt idx="98">
                  <c:v>21.505050505050505</c:v>
                </c:pt>
                <c:pt idx="99">
                  <c:v>21.37</c:v>
                </c:pt>
                <c:pt idx="100">
                  <c:v>21.752475247524753</c:v>
                </c:pt>
                <c:pt idx="101">
                  <c:v>21.666666666666668</c:v>
                </c:pt>
                <c:pt idx="102">
                  <c:v>21.699029126213592</c:v>
                </c:pt>
                <c:pt idx="103">
                  <c:v>21.932692307692307</c:v>
                </c:pt>
                <c:pt idx="104">
                  <c:v>22.552380952380954</c:v>
                </c:pt>
                <c:pt idx="105">
                  <c:v>22.613207547169811</c:v>
                </c:pt>
                <c:pt idx="106">
                  <c:v>22.794392523364486</c:v>
                </c:pt>
                <c:pt idx="107">
                  <c:v>23.212962962962962</c:v>
                </c:pt>
                <c:pt idx="108">
                  <c:v>23.431192660550458</c:v>
                </c:pt>
                <c:pt idx="109">
                  <c:v>23.463636363636365</c:v>
                </c:pt>
                <c:pt idx="110">
                  <c:v>23.693693693693692</c:v>
                </c:pt>
                <c:pt idx="111">
                  <c:v>24.098214285714285</c:v>
                </c:pt>
                <c:pt idx="112">
                  <c:v>24.584070796460178</c:v>
                </c:pt>
                <c:pt idx="113">
                  <c:v>24.614035087719298</c:v>
                </c:pt>
                <c:pt idx="114">
                  <c:v>24.652173913043477</c:v>
                </c:pt>
                <c:pt idx="115">
                  <c:v>24.853448275862068</c:v>
                </c:pt>
                <c:pt idx="116">
                  <c:v>25.111111111111111</c:v>
                </c:pt>
                <c:pt idx="117">
                  <c:v>25.576271186440678</c:v>
                </c:pt>
                <c:pt idx="118">
                  <c:v>26.067226890756302</c:v>
                </c:pt>
                <c:pt idx="119">
                  <c:v>26.55</c:v>
                </c:pt>
                <c:pt idx="120">
                  <c:v>26.619834710743802</c:v>
                </c:pt>
                <c:pt idx="121">
                  <c:v>26.78688524590164</c:v>
                </c:pt>
                <c:pt idx="122">
                  <c:v>27.276422764227643</c:v>
                </c:pt>
                <c:pt idx="123">
                  <c:v>27.088709677419356</c:v>
                </c:pt>
                <c:pt idx="124">
                  <c:v>27.512</c:v>
                </c:pt>
                <c:pt idx="125">
                  <c:v>27.80952380952381</c:v>
                </c:pt>
                <c:pt idx="126">
                  <c:v>27.795275590551181</c:v>
                </c:pt>
                <c:pt idx="127">
                  <c:v>28.109375</c:v>
                </c:pt>
                <c:pt idx="128">
                  <c:v>28.162790697674417</c:v>
                </c:pt>
                <c:pt idx="129">
                  <c:v>28.476923076923075</c:v>
                </c:pt>
                <c:pt idx="130">
                  <c:v>28.396946564885496</c:v>
                </c:pt>
                <c:pt idx="131">
                  <c:v>28.810606060606062</c:v>
                </c:pt>
                <c:pt idx="132">
                  <c:v>28.714285714285715</c:v>
                </c:pt>
                <c:pt idx="133">
                  <c:v>28.880597014925375</c:v>
                </c:pt>
                <c:pt idx="134">
                  <c:v>29.029629629629628</c:v>
                </c:pt>
                <c:pt idx="135">
                  <c:v>29.183823529411764</c:v>
                </c:pt>
                <c:pt idx="136">
                  <c:v>29.343065693430656</c:v>
                </c:pt>
                <c:pt idx="137">
                  <c:v>29.485507246376812</c:v>
                </c:pt>
                <c:pt idx="138">
                  <c:v>29.733812949640289</c:v>
                </c:pt>
                <c:pt idx="139">
                  <c:v>30.078571428571429</c:v>
                </c:pt>
                <c:pt idx="140">
                  <c:v>30.226950354609929</c:v>
                </c:pt>
                <c:pt idx="141">
                  <c:v>30.253521126760564</c:v>
                </c:pt>
                <c:pt idx="142">
                  <c:v>30.3006993006993</c:v>
                </c:pt>
                <c:pt idx="143">
                  <c:v>30.368055555555557</c:v>
                </c:pt>
                <c:pt idx="144">
                  <c:v>30.675862068965518</c:v>
                </c:pt>
                <c:pt idx="145">
                  <c:v>30.506849315068493</c:v>
                </c:pt>
                <c:pt idx="146">
                  <c:v>30.857142857142858</c:v>
                </c:pt>
                <c:pt idx="147">
                  <c:v>30.655405405405407</c:v>
                </c:pt>
                <c:pt idx="148">
                  <c:v>31.033557046979865</c:v>
                </c:pt>
                <c:pt idx="149">
                  <c:v>31.226666666666667</c:v>
                </c:pt>
                <c:pt idx="150">
                  <c:v>31.119205298013245</c:v>
                </c:pt>
                <c:pt idx="151">
                  <c:v>31.230263157894736</c:v>
                </c:pt>
                <c:pt idx="152">
                  <c:v>31.477124183006534</c:v>
                </c:pt>
                <c:pt idx="153">
                  <c:v>31.785714285714285</c:v>
                </c:pt>
                <c:pt idx="154">
                  <c:v>31.741935483870968</c:v>
                </c:pt>
                <c:pt idx="155">
                  <c:v>31.948717948717949</c:v>
                </c:pt>
                <c:pt idx="156">
                  <c:v>32.06369426751592</c:v>
                </c:pt>
                <c:pt idx="157">
                  <c:v>31.822784810126581</c:v>
                </c:pt>
                <c:pt idx="158">
                  <c:v>31.924528301886792</c:v>
                </c:pt>
                <c:pt idx="159">
                  <c:v>32.068750000000001</c:v>
                </c:pt>
                <c:pt idx="160">
                  <c:v>32.198757763975152</c:v>
                </c:pt>
                <c:pt idx="161">
                  <c:v>32.049382716049379</c:v>
                </c:pt>
                <c:pt idx="162">
                  <c:v>32.128834355828218</c:v>
                </c:pt>
                <c:pt idx="163">
                  <c:v>32.170731707317074</c:v>
                </c:pt>
                <c:pt idx="164">
                  <c:v>32.345454545454544</c:v>
                </c:pt>
                <c:pt idx="165">
                  <c:v>32.234939759036145</c:v>
                </c:pt>
                <c:pt idx="166">
                  <c:v>32.071856287425149</c:v>
                </c:pt>
                <c:pt idx="167">
                  <c:v>32.011904761904759</c:v>
                </c:pt>
                <c:pt idx="168">
                  <c:v>32.053254437869825</c:v>
                </c:pt>
                <c:pt idx="169">
                  <c:v>32.041176470588233</c:v>
                </c:pt>
                <c:pt idx="170">
                  <c:v>31.847953216374268</c:v>
                </c:pt>
                <c:pt idx="171">
                  <c:v>31.715116279069768</c:v>
                </c:pt>
                <c:pt idx="172">
                  <c:v>31.682080924855491</c:v>
                </c:pt>
                <c:pt idx="173">
                  <c:v>31.787356321839081</c:v>
                </c:pt>
                <c:pt idx="174">
                  <c:v>31.76</c:v>
                </c:pt>
                <c:pt idx="175">
                  <c:v>31.551136363636363</c:v>
                </c:pt>
                <c:pt idx="176">
                  <c:v>31.564971751412429</c:v>
                </c:pt>
                <c:pt idx="177">
                  <c:v>31.522471910112358</c:v>
                </c:pt>
                <c:pt idx="178">
                  <c:v>31.335195530726256</c:v>
                </c:pt>
                <c:pt idx="179">
                  <c:v>31.288888888888888</c:v>
                </c:pt>
                <c:pt idx="180">
                  <c:v>31.254143646408838</c:v>
                </c:pt>
                <c:pt idx="181">
                  <c:v>31.203296703296704</c:v>
                </c:pt>
                <c:pt idx="182">
                  <c:v>31.382513661202186</c:v>
                </c:pt>
                <c:pt idx="183">
                  <c:v>31.032608695652176</c:v>
                </c:pt>
                <c:pt idx="184">
                  <c:v>30.827027027027029</c:v>
                </c:pt>
                <c:pt idx="185">
                  <c:v>30.86021505376344</c:v>
                </c:pt>
                <c:pt idx="186">
                  <c:v>30.930481283422459</c:v>
                </c:pt>
                <c:pt idx="187">
                  <c:v>30.803191489361701</c:v>
                </c:pt>
                <c:pt idx="188">
                  <c:v>30.894179894179896</c:v>
                </c:pt>
                <c:pt idx="189">
                  <c:v>30.715789473684211</c:v>
                </c:pt>
                <c:pt idx="190">
                  <c:v>30.7434554973822</c:v>
                </c:pt>
                <c:pt idx="191">
                  <c:v>30.755208333333332</c:v>
                </c:pt>
                <c:pt idx="192">
                  <c:v>30.606217616580309</c:v>
                </c:pt>
                <c:pt idx="193">
                  <c:v>30.47422680412371</c:v>
                </c:pt>
                <c:pt idx="194">
                  <c:v>30.569230769230771</c:v>
                </c:pt>
                <c:pt idx="195">
                  <c:v>30.607142857142858</c:v>
                </c:pt>
                <c:pt idx="196">
                  <c:v>30.411167512690355</c:v>
                </c:pt>
                <c:pt idx="197">
                  <c:v>30.439393939393938</c:v>
                </c:pt>
                <c:pt idx="198">
                  <c:v>30.442211055276381</c:v>
                </c:pt>
                <c:pt idx="199">
                  <c:v>30.425000000000001</c:v>
                </c:pt>
                <c:pt idx="200">
                  <c:v>30.263681592039802</c:v>
                </c:pt>
                <c:pt idx="201">
                  <c:v>30.257425742574256</c:v>
                </c:pt>
                <c:pt idx="202">
                  <c:v>30.290640394088669</c:v>
                </c:pt>
                <c:pt idx="203">
                  <c:v>30.352941176470587</c:v>
                </c:pt>
                <c:pt idx="204">
                  <c:v>30.356097560975609</c:v>
                </c:pt>
                <c:pt idx="205">
                  <c:v>30.344660194174757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E-4AB4-97B8-847FB3527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47625</xdr:rowOff>
    </xdr:from>
    <xdr:to>
      <xdr:col>16</xdr:col>
      <xdr:colOff>352425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</xdr:row>
      <xdr:rowOff>66675</xdr:rowOff>
    </xdr:from>
    <xdr:to>
      <xdr:col>24</xdr:col>
      <xdr:colOff>228600</xdr:colOff>
      <xdr:row>15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16</xdr:row>
      <xdr:rowOff>109537</xdr:rowOff>
    </xdr:from>
    <xdr:to>
      <xdr:col>16</xdr:col>
      <xdr:colOff>352425</xdr:colOff>
      <xdr:row>30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538162</xdr:colOff>
      <xdr:row>16</xdr:row>
      <xdr:rowOff>90487</xdr:rowOff>
    </xdr:from>
    <xdr:to>
      <xdr:col>24</xdr:col>
      <xdr:colOff>233362</xdr:colOff>
      <xdr:row>30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65315</xdr:colOff>
      <xdr:row>31</xdr:row>
      <xdr:rowOff>136072</xdr:rowOff>
    </xdr:from>
    <xdr:to>
      <xdr:col>16</xdr:col>
      <xdr:colOff>370115</xdr:colOff>
      <xdr:row>46</xdr:row>
      <xdr:rowOff>27214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D8733F-F5A6-4523-A60D-FD9BD91E9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7"/>
  <sheetViews>
    <sheetView tabSelected="1" zoomScaleNormal="100" workbookViewId="0">
      <pane ySplit="1" topLeftCell="A2" activePane="bottomLeft" state="frozen"/>
      <selection pane="bottomLeft" activeCell="V36" sqref="V36"/>
    </sheetView>
  </sheetViews>
  <sheetFormatPr defaultRowHeight="14.5" x14ac:dyDescent="0.35"/>
  <cols>
    <col min="1" max="1" width="10.7265625" bestFit="1" customWidth="1"/>
    <col min="2" max="2" width="5.1796875" bestFit="1" customWidth="1"/>
    <col min="3" max="3" width="6.54296875" bestFit="1" customWidth="1"/>
    <col min="4" max="4" width="5.453125" bestFit="1" customWidth="1"/>
    <col min="5" max="5" width="8.26953125" bestFit="1" customWidth="1"/>
    <col min="6" max="6" width="11.54296875" bestFit="1" customWidth="1"/>
    <col min="7" max="8" width="6.54296875" bestFit="1" customWidth="1"/>
    <col min="9" max="9" width="11.54296875" bestFit="1" customWidth="1"/>
  </cols>
  <sheetData>
    <row r="1" spans="1:10" x14ac:dyDescent="0.35">
      <c r="A1" t="s">
        <v>3</v>
      </c>
      <c r="B1" t="s">
        <v>5</v>
      </c>
      <c r="C1" t="s">
        <v>0</v>
      </c>
      <c r="D1" t="s">
        <v>4</v>
      </c>
      <c r="E1" t="s">
        <v>12</v>
      </c>
      <c r="F1" t="s">
        <v>13</v>
      </c>
      <c r="G1" t="s">
        <v>1</v>
      </c>
      <c r="H1" t="s">
        <v>2</v>
      </c>
    </row>
    <row r="2" spans="1:10" x14ac:dyDescent="0.35">
      <c r="A2" s="1">
        <v>43625</v>
      </c>
      <c r="B2" s="2">
        <f>0</f>
        <v>0</v>
      </c>
      <c r="C2" s="2">
        <v>3</v>
      </c>
      <c r="D2" s="2">
        <f>0</f>
        <v>0</v>
      </c>
      <c r="E2" s="4">
        <v>0</v>
      </c>
      <c r="F2" s="2">
        <f>SUM($D$2:$D2)/COUNT($D$2:$D2)</f>
        <v>0</v>
      </c>
      <c r="G2" s="2">
        <f>0.1155*B2^2+10.812*B2+3</f>
        <v>3</v>
      </c>
      <c r="H2" s="2">
        <f>-0.0015*B2^3+0.5277*B2^2-14.6*B2+3</f>
        <v>3</v>
      </c>
      <c r="I2" s="2"/>
      <c r="J2" s="1"/>
    </row>
    <row r="3" spans="1:10" x14ac:dyDescent="0.35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4">
        <f>(C3-C2)/7</f>
        <v>0.14285714285714285</v>
      </c>
      <c r="F3" s="2">
        <f>SUM($D$2:$D3)/COUNT($D$2:$D3)</f>
        <v>0.5</v>
      </c>
      <c r="G3" s="2">
        <f t="shared" ref="G3:G66" si="1">0.1155*B3^2+10.812*B3+3</f>
        <v>13.9275</v>
      </c>
      <c r="H3" s="2">
        <f t="shared" ref="H3:H66" si="2">-0.0015*B3^3+0.5277*B3^2-14.6*B3+3</f>
        <v>-11.0738</v>
      </c>
      <c r="I3" s="2"/>
    </row>
    <row r="4" spans="1:10" x14ac:dyDescent="0.35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4">
        <f>(C4-C2)/7</f>
        <v>0.14285714285714285</v>
      </c>
      <c r="F4" s="2">
        <f>SUM($D$2:$D4)/COUNT($D$2:$D4)</f>
        <v>0.33333333333333331</v>
      </c>
      <c r="G4" s="2">
        <f t="shared" si="1"/>
        <v>25.085999999999999</v>
      </c>
      <c r="H4" s="2">
        <f t="shared" si="2"/>
        <v>-24.101199999999999</v>
      </c>
      <c r="I4" s="2"/>
    </row>
    <row r="5" spans="1:10" x14ac:dyDescent="0.35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4">
        <f>(C5-C2)/7</f>
        <v>0.2857142857142857</v>
      </c>
      <c r="F5" s="2">
        <f>SUM($D$2:$D5)/COUNT($D$2:$D5)</f>
        <v>0.5</v>
      </c>
      <c r="G5" s="2">
        <f t="shared" si="1"/>
        <v>36.475499999999997</v>
      </c>
      <c r="H5" s="2">
        <f t="shared" si="2"/>
        <v>-36.091200000000001</v>
      </c>
      <c r="I5" s="2"/>
    </row>
    <row r="6" spans="1:10" x14ac:dyDescent="0.35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4">
        <f>(C6-C2)/7</f>
        <v>0.2857142857142857</v>
      </c>
      <c r="F6" s="2">
        <f>SUM($D$2:$D6)/COUNT($D$2:$D6)</f>
        <v>0.4</v>
      </c>
      <c r="G6" s="2">
        <f t="shared" si="1"/>
        <v>48.095999999999997</v>
      </c>
      <c r="H6" s="2">
        <f t="shared" si="2"/>
        <v>-47.052799999999998</v>
      </c>
      <c r="I6" s="2"/>
    </row>
    <row r="7" spans="1:10" x14ac:dyDescent="0.35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4">
        <f>(C7-C2)/7</f>
        <v>0.5714285714285714</v>
      </c>
      <c r="F7" s="2">
        <f>SUM($D$2:$D7)/COUNT($D$2:$D7)</f>
        <v>0.66666666666666663</v>
      </c>
      <c r="G7" s="2">
        <f t="shared" si="1"/>
        <v>59.947499999999998</v>
      </c>
      <c r="H7" s="2">
        <f t="shared" si="2"/>
        <v>-56.995000000000005</v>
      </c>
      <c r="I7" s="2"/>
    </row>
    <row r="8" spans="1:10" x14ac:dyDescent="0.35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4">
        <f>(C8-C2)/7</f>
        <v>0.42857142857142855</v>
      </c>
      <c r="F8" s="2">
        <f>SUM($D$2:$D8)/COUNT($D$2:$D8)</f>
        <v>0.42857142857142855</v>
      </c>
      <c r="G8" s="2">
        <f t="shared" si="1"/>
        <v>72.03</v>
      </c>
      <c r="H8" s="2">
        <f t="shared" si="2"/>
        <v>-65.9268</v>
      </c>
      <c r="I8" s="2"/>
    </row>
    <row r="9" spans="1:10" x14ac:dyDescent="0.35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>SUM($D$2:$D9)/COUNT($D$2:$D9)</f>
        <v>0.5</v>
      </c>
      <c r="G9" s="2">
        <f t="shared" si="1"/>
        <v>84.343499999999992</v>
      </c>
      <c r="H9" s="2">
        <f t="shared" si="2"/>
        <v>-73.857200000000006</v>
      </c>
      <c r="I9" s="2"/>
    </row>
    <row r="10" spans="1:10" x14ac:dyDescent="0.35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>SUM($D$2:$D10)/COUNT($D$2:$D10)</f>
        <v>0.55555555555555558</v>
      </c>
      <c r="G10" s="2">
        <f t="shared" si="1"/>
        <v>96.887999999999991</v>
      </c>
      <c r="H10" s="2">
        <f t="shared" si="2"/>
        <v>-80.795199999999994</v>
      </c>
      <c r="I10" s="2"/>
    </row>
    <row r="11" spans="1:10" x14ac:dyDescent="0.35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>SUM($D$2:$D11)/COUNT($D$2:$D11)</f>
        <v>0.7</v>
      </c>
      <c r="G11" s="2">
        <f t="shared" si="1"/>
        <v>109.6635</v>
      </c>
      <c r="H11" s="2">
        <f t="shared" si="2"/>
        <v>-86.749800000000008</v>
      </c>
      <c r="I11" s="2"/>
    </row>
    <row r="12" spans="1:10" x14ac:dyDescent="0.35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>SUM($D$2:$D12)/COUNT($D$2:$D12)</f>
        <v>0.63636363636363635</v>
      </c>
      <c r="G12" s="2">
        <f t="shared" si="1"/>
        <v>122.66999999999999</v>
      </c>
      <c r="H12" s="2">
        <f t="shared" si="2"/>
        <v>-91.73</v>
      </c>
      <c r="I12" s="2"/>
    </row>
    <row r="13" spans="1:10" x14ac:dyDescent="0.35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>SUM($D$2:$D13)/COUNT($D$2:$D13)</f>
        <v>0.83333333333333337</v>
      </c>
      <c r="G13" s="2">
        <f t="shared" si="1"/>
        <v>135.9075</v>
      </c>
      <c r="H13" s="2">
        <f t="shared" si="2"/>
        <v>-95.744799999999998</v>
      </c>
      <c r="I13" s="2"/>
    </row>
    <row r="14" spans="1:10" x14ac:dyDescent="0.35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>SUM($D$2:$D14)/COUNT($D$2:$D14)</f>
        <v>0.92307692307692313</v>
      </c>
      <c r="G14" s="2">
        <f t="shared" si="1"/>
        <v>149.376</v>
      </c>
      <c r="H14" s="2">
        <f t="shared" si="2"/>
        <v>-98.80319999999999</v>
      </c>
      <c r="I14" s="2"/>
    </row>
    <row r="15" spans="1:10" x14ac:dyDescent="0.35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>SUM($D$2:$D15)/COUNT($D$2:$D15)</f>
        <v>1.0714285714285714</v>
      </c>
      <c r="G15" s="2">
        <f t="shared" si="1"/>
        <v>163.07549999999998</v>
      </c>
      <c r="H15" s="2">
        <f t="shared" si="2"/>
        <v>-100.91419999999999</v>
      </c>
      <c r="I15" s="2"/>
    </row>
    <row r="16" spans="1:10" x14ac:dyDescent="0.35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>SUM($D$2:$D16)/COUNT($D$2:$D16)</f>
        <v>1.1333333333333333</v>
      </c>
      <c r="G16" s="2">
        <f t="shared" si="1"/>
        <v>177.006</v>
      </c>
      <c r="H16" s="2">
        <f t="shared" si="2"/>
        <v>-102.08680000000001</v>
      </c>
      <c r="I16" s="2"/>
    </row>
    <row r="17" spans="1:9" x14ac:dyDescent="0.35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>SUM($D$2:$D17)/COUNT($D$2:$D17)</f>
        <v>0.9375</v>
      </c>
      <c r="G17" s="2">
        <f t="shared" si="1"/>
        <v>191.16749999999999</v>
      </c>
      <c r="H17" s="2">
        <f t="shared" si="2"/>
        <v>-102.33000000000001</v>
      </c>
      <c r="I17" s="2"/>
    </row>
    <row r="18" spans="1:9" x14ac:dyDescent="0.35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>SUM($D$2:$D18)/COUNT($D$2:$D18)</f>
        <v>1.1764705882352942</v>
      </c>
      <c r="G18" s="2">
        <f t="shared" si="1"/>
        <v>205.56</v>
      </c>
      <c r="H18" s="2">
        <f t="shared" si="2"/>
        <v>-101.65280000000001</v>
      </c>
      <c r="I18" s="2"/>
    </row>
    <row r="19" spans="1:9" x14ac:dyDescent="0.35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>SUM($D$2:$D19)/COUNT($D$2:$D19)</f>
        <v>1.3333333333333333</v>
      </c>
      <c r="G19" s="2">
        <f t="shared" si="1"/>
        <v>220.18350000000001</v>
      </c>
      <c r="H19" s="2">
        <f t="shared" si="2"/>
        <v>-100.0642</v>
      </c>
      <c r="I19" s="2"/>
    </row>
    <row r="20" spans="1:9" x14ac:dyDescent="0.35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>SUM($D$2:$D20)/COUNT($D$2:$D20)</f>
        <v>1.263157894736842</v>
      </c>
      <c r="G20" s="2">
        <f t="shared" si="1"/>
        <v>235.03799999999998</v>
      </c>
      <c r="H20" s="2">
        <f t="shared" si="2"/>
        <v>-97.573200000000014</v>
      </c>
      <c r="I20" s="2"/>
    </row>
    <row r="21" spans="1:9" x14ac:dyDescent="0.35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>SUM($D$2:$D21)/COUNT($D$2:$D21)</f>
        <v>1.4</v>
      </c>
      <c r="G21" s="2">
        <f t="shared" si="1"/>
        <v>250.12350000000001</v>
      </c>
      <c r="H21" s="2">
        <f t="shared" si="2"/>
        <v>-94.188799999999986</v>
      </c>
      <c r="I21" s="2"/>
    </row>
    <row r="22" spans="1:9" x14ac:dyDescent="0.35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>SUM($D$2:$D22)/COUNT($D$2:$D22)</f>
        <v>1.4761904761904763</v>
      </c>
      <c r="G22" s="2">
        <f t="shared" si="1"/>
        <v>265.44</v>
      </c>
      <c r="H22" s="2">
        <f t="shared" si="2"/>
        <v>-89.920000000000016</v>
      </c>
      <c r="I22" s="2"/>
    </row>
    <row r="23" spans="1:9" x14ac:dyDescent="0.35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>SUM($D$2:$D23)/COUNT($D$2:$D23)</f>
        <v>1.8181818181818181</v>
      </c>
      <c r="G23" s="2">
        <f t="shared" si="1"/>
        <v>280.98750000000001</v>
      </c>
      <c r="H23" s="2">
        <f t="shared" si="2"/>
        <v>-84.775800000000004</v>
      </c>
      <c r="I23" s="2"/>
    </row>
    <row r="24" spans="1:9" x14ac:dyDescent="0.35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>SUM($D$2:$D24)/COUNT($D$2:$D24)</f>
        <v>1.7826086956521738</v>
      </c>
      <c r="G24" s="2">
        <f t="shared" si="1"/>
        <v>296.76599999999996</v>
      </c>
      <c r="H24" s="2">
        <f t="shared" si="2"/>
        <v>-78.765200000000021</v>
      </c>
      <c r="I24" s="2"/>
    </row>
    <row r="25" spans="1:9" x14ac:dyDescent="0.35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>SUM($D$2:$D25)/COUNT($D$2:$D25)</f>
        <v>1.8333333333333333</v>
      </c>
      <c r="G25" s="2">
        <f t="shared" si="1"/>
        <v>312.77549999999997</v>
      </c>
      <c r="H25" s="2">
        <f t="shared" si="2"/>
        <v>-71.897200000000055</v>
      </c>
      <c r="I25" s="2"/>
    </row>
    <row r="26" spans="1:9" x14ac:dyDescent="0.35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>SUM($D$2:$D26)/COUNT($D$2:$D26)</f>
        <v>1.76</v>
      </c>
      <c r="G26" s="2">
        <f t="shared" si="1"/>
        <v>329.01600000000002</v>
      </c>
      <c r="H26" s="2">
        <f t="shared" si="2"/>
        <v>-64.180799999999977</v>
      </c>
      <c r="I26" s="2"/>
    </row>
    <row r="27" spans="1:9" x14ac:dyDescent="0.35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>SUM($D$2:$D27)/COUNT($D$2:$D27)</f>
        <v>2.0769230769230771</v>
      </c>
      <c r="G27" s="2">
        <f t="shared" si="1"/>
        <v>345.48750000000001</v>
      </c>
      <c r="H27" s="2">
        <f t="shared" si="2"/>
        <v>-55.625000000000057</v>
      </c>
      <c r="I27" s="2"/>
    </row>
    <row r="28" spans="1:9" x14ac:dyDescent="0.35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>SUM($D$2:$D28)/COUNT($D$2:$D28)</f>
        <v>2.2222222222222223</v>
      </c>
      <c r="G28" s="2">
        <f t="shared" si="1"/>
        <v>362.18999999999994</v>
      </c>
      <c r="H28" s="2">
        <f t="shared" si="2"/>
        <v>-46.238799999999969</v>
      </c>
      <c r="I28" s="2"/>
    </row>
    <row r="29" spans="1:9" x14ac:dyDescent="0.35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>SUM($D$2:$D29)/COUNT($D$2:$D29)</f>
        <v>2.25</v>
      </c>
      <c r="G29" s="2">
        <f t="shared" si="1"/>
        <v>379.12349999999998</v>
      </c>
      <c r="H29" s="2">
        <f t="shared" si="2"/>
        <v>-36.031200000000013</v>
      </c>
      <c r="I29" s="2"/>
    </row>
    <row r="30" spans="1:9" x14ac:dyDescent="0.35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>SUM($D$2:$D30)/COUNT($D$2:$D30)</f>
        <v>2.3793103448275863</v>
      </c>
      <c r="G30" s="2">
        <f t="shared" si="1"/>
        <v>396.28800000000001</v>
      </c>
      <c r="H30" s="2">
        <f t="shared" si="2"/>
        <v>-25.011200000000031</v>
      </c>
      <c r="I30" s="2"/>
    </row>
    <row r="31" spans="1:9" x14ac:dyDescent="0.35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>SUM($D$2:$D31)/COUNT($D$2:$D31)</f>
        <v>4.1333333333333337</v>
      </c>
      <c r="G31" s="2">
        <f t="shared" si="1"/>
        <v>413.68349999999998</v>
      </c>
      <c r="H31" s="2">
        <f t="shared" si="2"/>
        <v>-13.187800000000038</v>
      </c>
      <c r="I31" s="2"/>
    </row>
    <row r="32" spans="1:9" x14ac:dyDescent="0.35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>SUM($D$2:$D32)/COUNT($D$2:$D32)</f>
        <v>5.806451612903226</v>
      </c>
      <c r="G32" s="2">
        <f t="shared" si="1"/>
        <v>431.30999999999995</v>
      </c>
      <c r="H32" s="2">
        <f t="shared" si="2"/>
        <v>-0.57000000000005002</v>
      </c>
      <c r="I32" s="2"/>
    </row>
    <row r="33" spans="1:9" x14ac:dyDescent="0.35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>SUM($D$2:$D33)/COUNT($D$2:$D33)</f>
        <v>6</v>
      </c>
      <c r="G33" s="2">
        <f t="shared" si="1"/>
        <v>449.16749999999996</v>
      </c>
      <c r="H33" s="2">
        <f t="shared" si="2"/>
        <v>12.833199999999977</v>
      </c>
      <c r="I33" s="2"/>
    </row>
    <row r="34" spans="1:9" x14ac:dyDescent="0.35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>SUM($D$2:$D34)/COUNT($D$2:$D34)</f>
        <v>5.6969696969696972</v>
      </c>
      <c r="G34" s="2">
        <f t="shared" si="1"/>
        <v>467.25599999999997</v>
      </c>
      <c r="H34" s="2">
        <f t="shared" si="2"/>
        <v>27.01279999999997</v>
      </c>
      <c r="I34" s="2"/>
    </row>
    <row r="35" spans="1:9" x14ac:dyDescent="0.35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>SUM($D$2:$D35)/COUNT($D$2:$D35)</f>
        <v>6.117647058823529</v>
      </c>
      <c r="G35" s="2">
        <f t="shared" si="1"/>
        <v>485.57550000000003</v>
      </c>
      <c r="H35" s="2">
        <f t="shared" si="2"/>
        <v>41.959799999999916</v>
      </c>
      <c r="I35" s="2"/>
    </row>
    <row r="36" spans="1:9" x14ac:dyDescent="0.35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>SUM($D$2:$D36)/COUNT($D$2:$D36)</f>
        <v>5.8</v>
      </c>
      <c r="G36" s="2">
        <f t="shared" si="1"/>
        <v>504.12599999999998</v>
      </c>
      <c r="H36" s="2">
        <f t="shared" si="2"/>
        <v>57.665199999999913</v>
      </c>
      <c r="I36" s="2"/>
    </row>
    <row r="37" spans="1:9" x14ac:dyDescent="0.35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>SUM($D$2:$D37)/COUNT($D$2:$D37)</f>
        <v>6</v>
      </c>
      <c r="G37" s="2">
        <f t="shared" si="1"/>
        <v>522.90750000000003</v>
      </c>
      <c r="H37" s="2">
        <f t="shared" si="2"/>
        <v>74.119999999999891</v>
      </c>
      <c r="I37" s="2"/>
    </row>
    <row r="38" spans="1:9" x14ac:dyDescent="0.35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>SUM($D$2:$D38)/COUNT($D$2:$D38)</f>
        <v>6.0540540540540544</v>
      </c>
      <c r="G38" s="2">
        <f t="shared" si="1"/>
        <v>541.91999999999996</v>
      </c>
      <c r="H38" s="2">
        <f t="shared" si="2"/>
        <v>91.315199999999891</v>
      </c>
      <c r="I38" s="2"/>
    </row>
    <row r="39" spans="1:9" x14ac:dyDescent="0.35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>SUM($D$2:$D39)/COUNT($D$2:$D39)</f>
        <v>6.1842105263157894</v>
      </c>
      <c r="G39" s="2">
        <f t="shared" si="1"/>
        <v>561.1635</v>
      </c>
      <c r="H39" s="2">
        <f t="shared" si="2"/>
        <v>109.24180000000001</v>
      </c>
      <c r="I39" s="2"/>
    </row>
    <row r="40" spans="1:9" x14ac:dyDescent="0.35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>SUM($D$2:$D40)/COUNT($D$2:$D40)</f>
        <v>6.384615384615385</v>
      </c>
      <c r="G40" s="2">
        <f t="shared" si="1"/>
        <v>580.63800000000003</v>
      </c>
      <c r="H40" s="2">
        <f t="shared" si="2"/>
        <v>127.89080000000001</v>
      </c>
      <c r="I40" s="2"/>
    </row>
    <row r="41" spans="1:9" x14ac:dyDescent="0.35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>SUM($D$2:$D41)/COUNT($D$2:$D41)</f>
        <v>6.45</v>
      </c>
      <c r="G41" s="2">
        <f t="shared" si="1"/>
        <v>600.34349999999995</v>
      </c>
      <c r="H41" s="2">
        <f t="shared" si="2"/>
        <v>147.25319999999999</v>
      </c>
      <c r="I41" s="2"/>
    </row>
    <row r="42" spans="1:9" x14ac:dyDescent="0.35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>SUM($D$2:$D42)/COUNT($D$2:$D42)</f>
        <v>6.4634146341463419</v>
      </c>
      <c r="G42" s="2">
        <f t="shared" si="1"/>
        <v>620.28</v>
      </c>
      <c r="H42" s="2">
        <f t="shared" si="2"/>
        <v>167.31999999999994</v>
      </c>
      <c r="I42" s="2"/>
    </row>
    <row r="43" spans="1:9" x14ac:dyDescent="0.35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>SUM($D$2:$D43)/COUNT($D$2:$D43)</f>
        <v>6.7619047619047619</v>
      </c>
      <c r="G43" s="2">
        <f t="shared" si="1"/>
        <v>640.44749999999999</v>
      </c>
      <c r="H43" s="2">
        <f t="shared" si="2"/>
        <v>188.08219999999994</v>
      </c>
      <c r="I43" s="2"/>
    </row>
    <row r="44" spans="1:9" x14ac:dyDescent="0.35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>SUM($D$2:$D44)/COUNT($D$2:$D44)</f>
        <v>6.6511627906976747</v>
      </c>
      <c r="G44" s="2">
        <f t="shared" si="1"/>
        <v>660.846</v>
      </c>
      <c r="H44" s="2">
        <f t="shared" si="2"/>
        <v>209.53079999999989</v>
      </c>
      <c r="I44" s="2"/>
    </row>
    <row r="45" spans="1:9" x14ac:dyDescent="0.35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>SUM($D$2:$D45)/COUNT($D$2:$D45)</f>
        <v>6.7727272727272725</v>
      </c>
      <c r="G45" s="2">
        <f t="shared" si="1"/>
        <v>681.47550000000001</v>
      </c>
      <c r="H45" s="2">
        <f t="shared" si="2"/>
        <v>231.65679999999998</v>
      </c>
      <c r="I45" s="2"/>
    </row>
    <row r="46" spans="1:9" x14ac:dyDescent="0.35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>SUM($D$2:$D46)/COUNT($D$2:$D46)</f>
        <v>6.9333333333333336</v>
      </c>
      <c r="G46" s="2">
        <f t="shared" si="1"/>
        <v>702.33600000000001</v>
      </c>
      <c r="H46" s="2">
        <f t="shared" si="2"/>
        <v>254.45119999999997</v>
      </c>
      <c r="I46" s="2"/>
    </row>
    <row r="47" spans="1:9" x14ac:dyDescent="0.35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>SUM($D$2:$D47)/COUNT($D$2:$D47)</f>
        <v>7.1956521739130439</v>
      </c>
      <c r="G47" s="2">
        <f t="shared" si="1"/>
        <v>723.42750000000001</v>
      </c>
      <c r="H47" s="2">
        <f t="shared" si="2"/>
        <v>277.90499999999997</v>
      </c>
      <c r="I47" s="2"/>
    </row>
    <row r="48" spans="1:9" x14ac:dyDescent="0.35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>SUM($D$2:$D48)/COUNT($D$2:$D48)</f>
        <v>6.9787234042553195</v>
      </c>
      <c r="G48" s="2">
        <f t="shared" si="1"/>
        <v>744.75</v>
      </c>
      <c r="H48" s="2">
        <f t="shared" si="2"/>
        <v>302.00919999999974</v>
      </c>
      <c r="I48" s="2"/>
    </row>
    <row r="49" spans="1:9" x14ac:dyDescent="0.35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>SUM($D$2:$D49)/COUNT($D$2:$D49)</f>
        <v>7.354166666666667</v>
      </c>
      <c r="G49" s="2">
        <f t="shared" si="1"/>
        <v>766.30349999999999</v>
      </c>
      <c r="H49" s="2">
        <f t="shared" si="2"/>
        <v>326.75479999999982</v>
      </c>
      <c r="I49" s="2"/>
    </row>
    <row r="50" spans="1:9" x14ac:dyDescent="0.35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>SUM($D$2:$D50)/COUNT($D$2:$D50)</f>
        <v>7.8163265306122449</v>
      </c>
      <c r="G50" s="2">
        <f t="shared" si="1"/>
        <v>788.08799999999997</v>
      </c>
      <c r="H50" s="2">
        <f t="shared" si="2"/>
        <v>352.13280000000009</v>
      </c>
      <c r="I50" s="2"/>
    </row>
    <row r="51" spans="1:9" x14ac:dyDescent="0.35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>SUM($D$2:$D51)/COUNT($D$2:$D51)</f>
        <v>7.64</v>
      </c>
      <c r="G51" s="2">
        <f t="shared" si="1"/>
        <v>810.10349999999994</v>
      </c>
      <c r="H51" s="2">
        <f t="shared" si="2"/>
        <v>378.13419999999985</v>
      </c>
      <c r="I51" s="2"/>
    </row>
    <row r="52" spans="1:9" x14ac:dyDescent="0.35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>SUM($D$2:$D52)/COUNT($D$2:$D52)</f>
        <v>7.7450980392156863</v>
      </c>
      <c r="G52" s="2">
        <f t="shared" si="1"/>
        <v>832.35</v>
      </c>
      <c r="H52" s="2">
        <f t="shared" si="2"/>
        <v>404.74999999999977</v>
      </c>
      <c r="I52" s="2"/>
    </row>
    <row r="53" spans="1:9" x14ac:dyDescent="0.35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>SUM($D$2:$D53)/COUNT($D$2:$D53)</f>
        <v>7.9038461538461542</v>
      </c>
      <c r="G53" s="2">
        <f t="shared" si="1"/>
        <v>854.82749999999987</v>
      </c>
      <c r="H53" s="2">
        <f t="shared" si="2"/>
        <v>431.97119999999984</v>
      </c>
      <c r="I53" s="2"/>
    </row>
    <row r="54" spans="1:9" x14ac:dyDescent="0.35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>SUM($D$2:$D54)/COUNT($D$2:$D54)</f>
        <v>7.9245283018867925</v>
      </c>
      <c r="G54" s="2">
        <f t="shared" si="1"/>
        <v>877.53599999999994</v>
      </c>
      <c r="H54" s="2">
        <f t="shared" si="2"/>
        <v>459.78879999999992</v>
      </c>
      <c r="I54" s="2"/>
    </row>
    <row r="55" spans="1:9" x14ac:dyDescent="0.35">
      <c r="A55" s="1">
        <v>43678</v>
      </c>
      <c r="B55" s="2">
        <f t="shared" si="0"/>
        <v>53</v>
      </c>
      <c r="C55">
        <v>457</v>
      </c>
      <c r="D55" s="2">
        <f t="shared" si="3"/>
        <v>34</v>
      </c>
      <c r="E55" s="2">
        <f t="shared" si="4"/>
        <v>18</v>
      </c>
      <c r="F55" s="2">
        <f>SUM($D$2:$D55)/COUNT($D$2:$D55)</f>
        <v>8.4074074074074066</v>
      </c>
      <c r="G55" s="2">
        <f t="shared" si="1"/>
        <v>900.47550000000001</v>
      </c>
      <c r="H55" s="2">
        <f t="shared" si="2"/>
        <v>488.19380000000001</v>
      </c>
      <c r="I55" s="2"/>
    </row>
    <row r="56" spans="1:9" x14ac:dyDescent="0.35">
      <c r="A56" s="1">
        <v>43679</v>
      </c>
      <c r="B56" s="2">
        <f t="shared" si="0"/>
        <v>54</v>
      </c>
      <c r="C56">
        <v>486</v>
      </c>
      <c r="D56" s="2">
        <f t="shared" si="3"/>
        <v>29</v>
      </c>
      <c r="E56" s="2">
        <f t="shared" si="4"/>
        <v>18.571428571428573</v>
      </c>
      <c r="F56" s="2">
        <f>SUM($D$2:$D56)/COUNT($D$2:$D56)</f>
        <v>8.7818181818181813</v>
      </c>
      <c r="G56" s="2">
        <f t="shared" si="1"/>
        <v>923.64599999999996</v>
      </c>
      <c r="H56" s="2">
        <f t="shared" si="2"/>
        <v>517.17719999999997</v>
      </c>
      <c r="I56" s="2"/>
    </row>
    <row r="57" spans="1:9" x14ac:dyDescent="0.35">
      <c r="A57" s="1">
        <v>43680</v>
      </c>
      <c r="B57" s="2">
        <f t="shared" si="0"/>
        <v>55</v>
      </c>
      <c r="C57">
        <v>522</v>
      </c>
      <c r="D57" s="2">
        <f t="shared" si="3"/>
        <v>36</v>
      </c>
      <c r="E57" s="2">
        <f t="shared" si="4"/>
        <v>19.428571428571427</v>
      </c>
      <c r="F57" s="2">
        <f>SUM($D$2:$D57)/COUNT($D$2:$D57)</f>
        <v>9.2678571428571423</v>
      </c>
      <c r="G57" s="2">
        <f t="shared" si="1"/>
        <v>947.0474999999999</v>
      </c>
      <c r="H57" s="2">
        <f t="shared" si="2"/>
        <v>546.72999999999979</v>
      </c>
      <c r="I57" s="2"/>
    </row>
    <row r="58" spans="1:9" x14ac:dyDescent="0.35">
      <c r="A58" s="1">
        <v>43681</v>
      </c>
      <c r="B58" s="2">
        <f t="shared" si="0"/>
        <v>56</v>
      </c>
      <c r="C58">
        <v>543</v>
      </c>
      <c r="D58" s="2">
        <f t="shared" si="3"/>
        <v>21</v>
      </c>
      <c r="E58" s="2">
        <f t="shared" si="4"/>
        <v>22.571428571428573</v>
      </c>
      <c r="F58" s="2">
        <f>SUM($D$2:$D58)/COUNT($D$2:$D58)</f>
        <v>9.473684210526315</v>
      </c>
      <c r="G58" s="2">
        <f t="shared" si="1"/>
        <v>970.68000000000006</v>
      </c>
      <c r="H58" s="2">
        <f t="shared" si="2"/>
        <v>576.84319999999991</v>
      </c>
      <c r="I58" s="2"/>
    </row>
    <row r="59" spans="1:9" x14ac:dyDescent="0.35">
      <c r="A59" s="1">
        <v>43682</v>
      </c>
      <c r="B59" s="2">
        <f t="shared" si="0"/>
        <v>57</v>
      </c>
      <c r="C59">
        <v>573</v>
      </c>
      <c r="D59" s="2">
        <f t="shared" si="3"/>
        <v>30</v>
      </c>
      <c r="E59" s="2">
        <f t="shared" si="4"/>
        <v>25</v>
      </c>
      <c r="F59" s="2">
        <f>SUM($D$2:$D59)/COUNT($D$2:$D59)</f>
        <v>9.8275862068965516</v>
      </c>
      <c r="G59" s="2">
        <f t="shared" si="1"/>
        <v>994.54349999999999</v>
      </c>
      <c r="H59" s="2">
        <f t="shared" si="2"/>
        <v>607.50779999999975</v>
      </c>
      <c r="I59" s="2"/>
    </row>
    <row r="60" spans="1:9" x14ac:dyDescent="0.35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>SUM($D$2:$D60)/COUNT($D$2:$D60)</f>
        <v>10</v>
      </c>
      <c r="G60" s="2">
        <f t="shared" si="1"/>
        <v>1018.638</v>
      </c>
      <c r="H60" s="2">
        <f t="shared" si="2"/>
        <v>638.71479999999997</v>
      </c>
      <c r="I60" s="2"/>
    </row>
    <row r="61" spans="1:9" x14ac:dyDescent="0.35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>SUM($D$2:$D61)/COUNT($D$2:$D61)</f>
        <v>10.016666666666667</v>
      </c>
      <c r="G61" s="2">
        <f t="shared" si="1"/>
        <v>1042.9635000000001</v>
      </c>
      <c r="H61" s="2">
        <f t="shared" si="2"/>
        <v>670.45519999999976</v>
      </c>
      <c r="I61" s="2"/>
    </row>
    <row r="62" spans="1:9" x14ac:dyDescent="0.35">
      <c r="A62" s="1">
        <v>43685</v>
      </c>
      <c r="B62" s="2">
        <f t="shared" si="0"/>
        <v>60</v>
      </c>
      <c r="C62">
        <v>645</v>
      </c>
      <c r="D62" s="2">
        <f t="shared" si="3"/>
        <v>41</v>
      </c>
      <c r="E62" s="2">
        <f t="shared" si="4"/>
        <v>26.857142857142858</v>
      </c>
      <c r="F62" s="2">
        <f>SUM($D$2:$D62)/COUNT($D$2:$D62)</f>
        <v>10.524590163934427</v>
      </c>
      <c r="G62" s="2">
        <f t="shared" si="1"/>
        <v>1067.52</v>
      </c>
      <c r="H62" s="2">
        <f t="shared" si="2"/>
        <v>702.7199999999998</v>
      </c>
      <c r="I62" s="2"/>
    </row>
    <row r="63" spans="1:9" x14ac:dyDescent="0.35">
      <c r="A63" s="1">
        <v>43686</v>
      </c>
      <c r="B63" s="2">
        <f t="shared" si="0"/>
        <v>61</v>
      </c>
      <c r="C63">
        <v>687</v>
      </c>
      <c r="D63" s="2">
        <f t="shared" si="3"/>
        <v>42</v>
      </c>
      <c r="E63" s="2">
        <f t="shared" si="4"/>
        <v>28.714285714285715</v>
      </c>
      <c r="F63" s="2">
        <f>SUM($D$2:$D63)/COUNT($D$2:$D63)</f>
        <v>11.03225806451613</v>
      </c>
      <c r="G63" s="2">
        <f t="shared" si="1"/>
        <v>1092.3074999999999</v>
      </c>
      <c r="H63" s="2">
        <f t="shared" si="2"/>
        <v>735.50019999999984</v>
      </c>
      <c r="I63" s="2"/>
    </row>
    <row r="64" spans="1:9" x14ac:dyDescent="0.35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>SUM($D$2:$D64)/COUNT($D$2:$D64)</f>
        <v>11.333333333333334</v>
      </c>
      <c r="G64" s="2">
        <f t="shared" si="1"/>
        <v>1117.326</v>
      </c>
      <c r="H64" s="2">
        <f t="shared" si="2"/>
        <v>768.78679999999997</v>
      </c>
      <c r="I64" s="2"/>
    </row>
    <row r="65" spans="1:9" x14ac:dyDescent="0.35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33.142857142857146</v>
      </c>
      <c r="F65" s="2">
        <f>SUM($D$2:$D65)/COUNT($D$2:$D65)</f>
        <v>12.0625</v>
      </c>
      <c r="G65" s="2">
        <f t="shared" si="1"/>
        <v>1142.5754999999999</v>
      </c>
      <c r="H65" s="2">
        <f t="shared" si="2"/>
        <v>802.57079999999996</v>
      </c>
      <c r="I65" s="2"/>
    </row>
    <row r="66" spans="1:9" x14ac:dyDescent="0.35">
      <c r="A66" s="1">
        <v>43689</v>
      </c>
      <c r="B66" s="2">
        <f t="shared" si="0"/>
        <v>64</v>
      </c>
      <c r="C66">
        <v>770</v>
      </c>
      <c r="D66" s="2">
        <f t="shared" si="3"/>
        <v>-5</v>
      </c>
      <c r="E66" s="2">
        <f t="shared" si="4"/>
        <v>28.142857142857142</v>
      </c>
      <c r="F66" s="2">
        <f>SUM($D$2:$D66)/COUNT($D$2:$D66)</f>
        <v>11.8</v>
      </c>
      <c r="G66" s="2">
        <f t="shared" si="1"/>
        <v>1168.056</v>
      </c>
      <c r="H66" s="2">
        <f t="shared" si="2"/>
        <v>836.84319999999991</v>
      </c>
      <c r="I66" s="2"/>
    </row>
    <row r="67" spans="1:9" x14ac:dyDescent="0.35">
      <c r="A67" s="1">
        <v>43690</v>
      </c>
      <c r="B67" s="2">
        <f t="shared" ref="B67:B130" si="5">B66+1</f>
        <v>65</v>
      </c>
      <c r="C67">
        <v>775</v>
      </c>
      <c r="D67" s="2">
        <f t="shared" si="3"/>
        <v>5</v>
      </c>
      <c r="E67" s="2">
        <f t="shared" si="4"/>
        <v>26</v>
      </c>
      <c r="F67" s="2">
        <f>SUM($D$2:$D67)/COUNT($D$2:$D67)</f>
        <v>11.696969696969697</v>
      </c>
      <c r="G67" s="2">
        <f t="shared" ref="G67:G130" si="6">0.1155*B67^2+10.812*B67+3</f>
        <v>1193.7674999999999</v>
      </c>
      <c r="H67" s="2">
        <f t="shared" ref="H67:H130" si="7">-0.0015*B67^3+0.5277*B67^2-14.6*B67+3</f>
        <v>871.5949999999998</v>
      </c>
      <c r="I67" s="2"/>
    </row>
    <row r="68" spans="1:9" x14ac:dyDescent="0.35">
      <c r="A68" s="1">
        <v>43691</v>
      </c>
      <c r="B68" s="2">
        <f t="shared" si="5"/>
        <v>66</v>
      </c>
      <c r="C68">
        <v>791</v>
      </c>
      <c r="D68" s="2">
        <f t="shared" ref="D68:D131" si="8">C68-C67</f>
        <v>16</v>
      </c>
      <c r="E68" s="2">
        <f t="shared" si="4"/>
        <v>26.714285714285715</v>
      </c>
      <c r="F68" s="2">
        <f>SUM($D$2:$D68)/COUNT($D$2:$D68)</f>
        <v>11.761194029850746</v>
      </c>
      <c r="G68" s="2">
        <f t="shared" si="6"/>
        <v>1219.71</v>
      </c>
      <c r="H68" s="2">
        <f t="shared" si="7"/>
        <v>906.81719999999939</v>
      </c>
      <c r="I68" s="2"/>
    </row>
    <row r="69" spans="1:9" x14ac:dyDescent="0.35">
      <c r="A69" s="1">
        <v>43692</v>
      </c>
      <c r="B69" s="2">
        <f t="shared" si="5"/>
        <v>67</v>
      </c>
      <c r="C69">
        <v>845</v>
      </c>
      <c r="D69" s="2">
        <f t="shared" si="8"/>
        <v>54</v>
      </c>
      <c r="E69" s="2">
        <f t="shared" si="4"/>
        <v>28.571428571428573</v>
      </c>
      <c r="F69" s="2">
        <f>SUM($D$2:$D69)/COUNT($D$2:$D69)</f>
        <v>12.382352941176471</v>
      </c>
      <c r="G69" s="2">
        <f t="shared" si="6"/>
        <v>1245.8834999999999</v>
      </c>
      <c r="H69" s="2">
        <f t="shared" si="7"/>
        <v>942.50080000000014</v>
      </c>
      <c r="I69" s="2"/>
    </row>
    <row r="70" spans="1:9" x14ac:dyDescent="0.35">
      <c r="A70" s="1">
        <v>43693</v>
      </c>
      <c r="B70" s="2">
        <f t="shared" si="5"/>
        <v>68</v>
      </c>
      <c r="C70">
        <v>905</v>
      </c>
      <c r="D70" s="2">
        <f t="shared" si="8"/>
        <v>60</v>
      </c>
      <c r="E70" s="2">
        <f t="shared" si="4"/>
        <v>31.142857142857142</v>
      </c>
      <c r="F70" s="2">
        <f>SUM($D$2:$D70)/COUNT($D$2:$D70)</f>
        <v>13.072463768115941</v>
      </c>
      <c r="G70" s="2">
        <f t="shared" si="6"/>
        <v>1272.288</v>
      </c>
      <c r="H70" s="2">
        <f t="shared" si="7"/>
        <v>978.63679999999954</v>
      </c>
      <c r="I70" s="2"/>
    </row>
    <row r="71" spans="1:9" x14ac:dyDescent="0.35">
      <c r="A71" s="1">
        <v>43694</v>
      </c>
      <c r="B71" s="2">
        <f t="shared" si="5"/>
        <v>69</v>
      </c>
      <c r="C71">
        <v>978</v>
      </c>
      <c r="D71" s="2">
        <f t="shared" si="8"/>
        <v>73</v>
      </c>
      <c r="E71" s="2">
        <f t="shared" si="4"/>
        <v>37.285714285714285</v>
      </c>
      <c r="F71" s="2">
        <f>SUM($D$2:$D71)/COUNT($D$2:$D71)</f>
        <v>13.928571428571429</v>
      </c>
      <c r="G71" s="2">
        <f t="shared" si="6"/>
        <v>1298.9234999999999</v>
      </c>
      <c r="H71" s="2">
        <f t="shared" si="7"/>
        <v>1015.2162</v>
      </c>
      <c r="I71" s="2"/>
    </row>
    <row r="72" spans="1:9" x14ac:dyDescent="0.35">
      <c r="A72" s="1">
        <v>43695</v>
      </c>
      <c r="B72" s="2">
        <f t="shared" si="5"/>
        <v>70</v>
      </c>
      <c r="C72" s="3">
        <v>1034</v>
      </c>
      <c r="D72" s="2">
        <f t="shared" si="8"/>
        <v>56</v>
      </c>
      <c r="E72" s="2">
        <f t="shared" si="4"/>
        <v>37</v>
      </c>
      <c r="F72" s="2">
        <f>SUM($D$2:$D72)/COUNT($D$2:$D72)</f>
        <v>14.52112676056338</v>
      </c>
      <c r="G72" s="2">
        <f t="shared" si="6"/>
        <v>1325.79</v>
      </c>
      <c r="H72" s="2">
        <f t="shared" si="7"/>
        <v>1052.2299999999996</v>
      </c>
      <c r="I72" s="2"/>
    </row>
    <row r="73" spans="1:9" x14ac:dyDescent="0.35">
      <c r="A73" s="1">
        <v>43696</v>
      </c>
      <c r="B73" s="2">
        <f t="shared" si="5"/>
        <v>71</v>
      </c>
      <c r="C73" s="3">
        <v>1096</v>
      </c>
      <c r="D73" s="2">
        <f t="shared" si="8"/>
        <v>62</v>
      </c>
      <c r="E73" s="2">
        <f t="shared" si="4"/>
        <v>46.571428571428569</v>
      </c>
      <c r="F73" s="2">
        <f>SUM($D$2:$D73)/COUNT($D$2:$D73)</f>
        <v>15.180555555555555</v>
      </c>
      <c r="G73" s="2">
        <f t="shared" si="6"/>
        <v>1352.8874999999998</v>
      </c>
      <c r="H73" s="2">
        <f t="shared" si="7"/>
        <v>1089.6691999999998</v>
      </c>
      <c r="I73" s="2"/>
    </row>
    <row r="74" spans="1:9" x14ac:dyDescent="0.35">
      <c r="A74" s="1">
        <v>43697</v>
      </c>
      <c r="B74" s="2">
        <f t="shared" si="5"/>
        <v>72</v>
      </c>
      <c r="C74" s="3">
        <v>1160</v>
      </c>
      <c r="D74" s="2">
        <f t="shared" si="8"/>
        <v>64</v>
      </c>
      <c r="E74" s="2">
        <f t="shared" ref="E74:E137" si="9">(C74-C67)/7</f>
        <v>55</v>
      </c>
      <c r="F74" s="2">
        <f>SUM($D$2:$D74)/COUNT($D$2:$D74)</f>
        <v>15.849315068493151</v>
      </c>
      <c r="G74" s="2">
        <f t="shared" si="6"/>
        <v>1380.2159999999999</v>
      </c>
      <c r="H74" s="2">
        <f t="shared" si="7"/>
        <v>1127.5247999999999</v>
      </c>
      <c r="I74" s="2"/>
    </row>
    <row r="75" spans="1:9" x14ac:dyDescent="0.35">
      <c r="A75" s="1">
        <v>43698</v>
      </c>
      <c r="B75" s="2">
        <f t="shared" si="5"/>
        <v>73</v>
      </c>
      <c r="C75" s="3">
        <v>1216</v>
      </c>
      <c r="D75" s="2">
        <f t="shared" si="8"/>
        <v>56</v>
      </c>
      <c r="E75" s="2">
        <f t="shared" si="9"/>
        <v>60.714285714285715</v>
      </c>
      <c r="F75" s="2">
        <f>SUM($D$2:$D75)/COUNT($D$2:$D75)</f>
        <v>16.391891891891891</v>
      </c>
      <c r="G75" s="2">
        <f t="shared" si="6"/>
        <v>1407.7755</v>
      </c>
      <c r="H75" s="2">
        <f t="shared" si="7"/>
        <v>1165.7877999999994</v>
      </c>
      <c r="I75" s="2"/>
    </row>
    <row r="76" spans="1:9" x14ac:dyDescent="0.35">
      <c r="A76" s="1">
        <v>43699</v>
      </c>
      <c r="B76" s="2">
        <f t="shared" si="5"/>
        <v>74</v>
      </c>
      <c r="C76" s="3">
        <v>1246</v>
      </c>
      <c r="D76" s="2">
        <f t="shared" si="8"/>
        <v>30</v>
      </c>
      <c r="E76" s="2">
        <f t="shared" si="9"/>
        <v>57.285714285714285</v>
      </c>
      <c r="F76" s="2">
        <f>SUM($D$2:$D76)/COUNT($D$2:$D76)</f>
        <v>16.573333333333334</v>
      </c>
      <c r="G76" s="2">
        <f t="shared" si="6"/>
        <v>1435.566</v>
      </c>
      <c r="H76" s="2">
        <f t="shared" si="7"/>
        <v>1204.4491999999998</v>
      </c>
      <c r="I76" s="2"/>
    </row>
    <row r="77" spans="1:9" x14ac:dyDescent="0.35">
      <c r="A77" s="1">
        <v>43700</v>
      </c>
      <c r="B77" s="2">
        <f t="shared" si="5"/>
        <v>75</v>
      </c>
      <c r="C77" s="3">
        <v>1299</v>
      </c>
      <c r="D77" s="2">
        <f t="shared" si="8"/>
        <v>53</v>
      </c>
      <c r="E77" s="2">
        <f t="shared" si="9"/>
        <v>56.285714285714285</v>
      </c>
      <c r="F77" s="2">
        <f>SUM($D$2:$D77)/COUNT($D$2:$D77)</f>
        <v>17.05263157894737</v>
      </c>
      <c r="G77" s="2">
        <f t="shared" si="6"/>
        <v>1463.5875000000001</v>
      </c>
      <c r="H77" s="2">
        <f t="shared" si="7"/>
        <v>1243.4999999999995</v>
      </c>
      <c r="I77" s="2"/>
    </row>
    <row r="78" spans="1:9" x14ac:dyDescent="0.35">
      <c r="A78" s="1">
        <v>43701</v>
      </c>
      <c r="B78" s="2">
        <f t="shared" si="5"/>
        <v>76</v>
      </c>
      <c r="C78" s="3">
        <v>1329</v>
      </c>
      <c r="D78" s="2">
        <f t="shared" si="8"/>
        <v>30</v>
      </c>
      <c r="E78" s="2">
        <f t="shared" si="9"/>
        <v>50.142857142857146</v>
      </c>
      <c r="F78" s="2">
        <f>SUM($D$2:$D78)/COUNT($D$2:$D78)</f>
        <v>17.220779220779221</v>
      </c>
      <c r="G78" s="2">
        <f t="shared" si="6"/>
        <v>1491.8400000000001</v>
      </c>
      <c r="H78" s="2">
        <f t="shared" si="7"/>
        <v>1282.9312</v>
      </c>
      <c r="I78" s="2"/>
    </row>
    <row r="79" spans="1:9" x14ac:dyDescent="0.35">
      <c r="A79" s="1">
        <v>43702</v>
      </c>
      <c r="B79" s="2">
        <f t="shared" si="5"/>
        <v>77</v>
      </c>
      <c r="C79" s="3">
        <v>1351</v>
      </c>
      <c r="D79" s="2">
        <f t="shared" si="8"/>
        <v>22</v>
      </c>
      <c r="E79" s="2">
        <f t="shared" si="9"/>
        <v>45.285714285714285</v>
      </c>
      <c r="F79" s="2">
        <f>SUM($D$2:$D79)/COUNT($D$2:$D79)</f>
        <v>17.282051282051281</v>
      </c>
      <c r="G79" s="2">
        <f t="shared" si="6"/>
        <v>1520.3235</v>
      </c>
      <c r="H79" s="2">
        <f t="shared" si="7"/>
        <v>1322.7337999999997</v>
      </c>
      <c r="I79" s="2"/>
    </row>
    <row r="80" spans="1:9" x14ac:dyDescent="0.35">
      <c r="A80" s="1">
        <v>43703</v>
      </c>
      <c r="B80" s="2">
        <f t="shared" si="5"/>
        <v>78</v>
      </c>
      <c r="C80" s="3">
        <v>1397</v>
      </c>
      <c r="D80" s="2">
        <f t="shared" si="8"/>
        <v>46</v>
      </c>
      <c r="E80" s="2">
        <f t="shared" si="9"/>
        <v>43</v>
      </c>
      <c r="F80" s="2">
        <f>SUM($D$2:$D80)/COUNT($D$2:$D80)</f>
        <v>17.645569620253166</v>
      </c>
      <c r="G80" s="2">
        <f t="shared" si="6"/>
        <v>1549.038</v>
      </c>
      <c r="H80" s="2">
        <f t="shared" si="7"/>
        <v>1362.8987999999997</v>
      </c>
      <c r="I80" s="2"/>
    </row>
    <row r="81" spans="1:9" x14ac:dyDescent="0.35">
      <c r="A81" s="1">
        <v>43704</v>
      </c>
      <c r="B81" s="2">
        <f t="shared" si="5"/>
        <v>79</v>
      </c>
      <c r="C81" s="3">
        <v>1435</v>
      </c>
      <c r="D81" s="2">
        <f t="shared" si="8"/>
        <v>38</v>
      </c>
      <c r="E81" s="2">
        <f t="shared" si="9"/>
        <v>39.285714285714285</v>
      </c>
      <c r="F81" s="2">
        <f>SUM($D$2:$D81)/COUNT($D$2:$D81)</f>
        <v>17.899999999999999</v>
      </c>
      <c r="G81" s="2">
        <f t="shared" si="6"/>
        <v>1577.9834999999998</v>
      </c>
      <c r="H81" s="2">
        <f t="shared" si="7"/>
        <v>1403.4171999999996</v>
      </c>
      <c r="I81" s="2"/>
    </row>
    <row r="82" spans="1:9" x14ac:dyDescent="0.35">
      <c r="A82" s="1">
        <v>43705</v>
      </c>
      <c r="B82" s="2">
        <f t="shared" si="5"/>
        <v>80</v>
      </c>
      <c r="C82" s="3">
        <v>1454</v>
      </c>
      <c r="D82" s="2">
        <f t="shared" si="8"/>
        <v>19</v>
      </c>
      <c r="E82" s="2">
        <f t="shared" si="9"/>
        <v>34</v>
      </c>
      <c r="F82" s="2">
        <f>SUM($D$2:$D82)/COUNT($D$2:$D82)</f>
        <v>17.913580246913579</v>
      </c>
      <c r="G82" s="2">
        <f t="shared" si="6"/>
        <v>1607.1599999999999</v>
      </c>
      <c r="H82" s="2">
        <f t="shared" si="7"/>
        <v>1444.2799999999997</v>
      </c>
      <c r="I82" s="2"/>
    </row>
    <row r="83" spans="1:9" x14ac:dyDescent="0.35">
      <c r="A83" s="1">
        <v>43706</v>
      </c>
      <c r="B83" s="2">
        <f t="shared" si="5"/>
        <v>81</v>
      </c>
      <c r="C83" s="3">
        <v>1455</v>
      </c>
      <c r="D83" s="2">
        <f t="shared" si="8"/>
        <v>1</v>
      </c>
      <c r="E83" s="2">
        <f t="shared" si="9"/>
        <v>29.857142857142858</v>
      </c>
      <c r="F83" s="2">
        <f>SUM($D$2:$D83)/COUNT($D$2:$D83)</f>
        <v>17.707317073170731</v>
      </c>
      <c r="G83" s="2">
        <f t="shared" si="6"/>
        <v>1636.5675000000001</v>
      </c>
      <c r="H83" s="2">
        <f t="shared" si="7"/>
        <v>1485.4781999999996</v>
      </c>
      <c r="I83" s="2"/>
    </row>
    <row r="84" spans="1:9" x14ac:dyDescent="0.35">
      <c r="A84" s="1">
        <v>43707</v>
      </c>
      <c r="B84" s="2">
        <f t="shared" si="5"/>
        <v>82</v>
      </c>
      <c r="C84" s="3">
        <v>1495</v>
      </c>
      <c r="D84" s="2">
        <f t="shared" si="8"/>
        <v>40</v>
      </c>
      <c r="E84" s="2">
        <f t="shared" si="9"/>
        <v>28</v>
      </c>
      <c r="F84" s="2">
        <f>SUM($D$2:$D84)/COUNT($D$2:$D84)</f>
        <v>17.975903614457831</v>
      </c>
      <c r="G84" s="2">
        <f t="shared" si="6"/>
        <v>1666.2060000000001</v>
      </c>
      <c r="H84" s="2">
        <f t="shared" si="7"/>
        <v>1527.0027999999995</v>
      </c>
      <c r="I84" s="2"/>
    </row>
    <row r="85" spans="1:9" x14ac:dyDescent="0.35">
      <c r="A85" s="1">
        <v>43708</v>
      </c>
      <c r="B85" s="2">
        <f t="shared" si="5"/>
        <v>83</v>
      </c>
      <c r="C85" s="3">
        <v>1541</v>
      </c>
      <c r="D85" s="2">
        <f t="shared" si="8"/>
        <v>46</v>
      </c>
      <c r="E85" s="2">
        <f t="shared" si="9"/>
        <v>30.285714285714285</v>
      </c>
      <c r="F85" s="2">
        <f>SUM($D$2:$D85)/COUNT($D$2:$D85)</f>
        <v>18.30952380952381</v>
      </c>
      <c r="G85" s="2">
        <f t="shared" si="6"/>
        <v>1696.0754999999999</v>
      </c>
      <c r="H85" s="2">
        <f t="shared" si="7"/>
        <v>1568.8447999999996</v>
      </c>
      <c r="I85" s="2"/>
    </row>
    <row r="86" spans="1:9" x14ac:dyDescent="0.35">
      <c r="A86" s="1">
        <v>43709</v>
      </c>
      <c r="B86" s="2">
        <f t="shared" si="5"/>
        <v>84</v>
      </c>
      <c r="C86" s="3">
        <v>1580</v>
      </c>
      <c r="D86" s="2">
        <f t="shared" si="8"/>
        <v>39</v>
      </c>
      <c r="E86" s="2">
        <f t="shared" si="9"/>
        <v>32.714285714285715</v>
      </c>
      <c r="F86" s="2">
        <f>SUM($D$2:$D86)/COUNT($D$2:$D86)</f>
        <v>18.55294117647059</v>
      </c>
      <c r="G86" s="2">
        <f t="shared" si="6"/>
        <v>1726.1759999999999</v>
      </c>
      <c r="H86" s="2">
        <f t="shared" si="7"/>
        <v>1610.9951999999996</v>
      </c>
      <c r="I86" s="2"/>
    </row>
    <row r="87" spans="1:9" x14ac:dyDescent="0.35">
      <c r="A87" s="1">
        <v>43710</v>
      </c>
      <c r="B87" s="2">
        <f t="shared" si="5"/>
        <v>85</v>
      </c>
      <c r="C87" s="3">
        <v>1608</v>
      </c>
      <c r="D87" s="2">
        <f t="shared" si="8"/>
        <v>28</v>
      </c>
      <c r="E87" s="2">
        <f t="shared" si="9"/>
        <v>30.142857142857142</v>
      </c>
      <c r="F87" s="2">
        <f>SUM($D$2:$D87)/COUNT($D$2:$D87)</f>
        <v>18.662790697674417</v>
      </c>
      <c r="G87" s="2">
        <f t="shared" si="6"/>
        <v>1756.5075000000002</v>
      </c>
      <c r="H87" s="2">
        <f t="shared" si="7"/>
        <v>1653.4449999999997</v>
      </c>
      <c r="I87" s="2"/>
    </row>
    <row r="88" spans="1:9" x14ac:dyDescent="0.35">
      <c r="A88" s="1">
        <v>43711</v>
      </c>
      <c r="B88" s="2">
        <f t="shared" si="5"/>
        <v>86</v>
      </c>
      <c r="C88" s="3">
        <v>1635</v>
      </c>
      <c r="D88" s="2">
        <f t="shared" si="8"/>
        <v>27</v>
      </c>
      <c r="E88" s="2">
        <f t="shared" si="9"/>
        <v>28.571428571428573</v>
      </c>
      <c r="F88" s="2">
        <f>SUM($D$2:$D88)/COUNT($D$2:$D88)</f>
        <v>18.758620689655171</v>
      </c>
      <c r="G88" s="2">
        <f t="shared" si="6"/>
        <v>1787.0700000000002</v>
      </c>
      <c r="H88" s="2">
        <f t="shared" si="7"/>
        <v>1696.1851999999994</v>
      </c>
      <c r="I88" s="2"/>
    </row>
    <row r="89" spans="1:9" x14ac:dyDescent="0.35">
      <c r="A89" s="1">
        <v>43712</v>
      </c>
      <c r="B89" s="2">
        <f t="shared" si="5"/>
        <v>87</v>
      </c>
      <c r="C89" s="3">
        <v>1664</v>
      </c>
      <c r="D89" s="2">
        <f t="shared" si="8"/>
        <v>29</v>
      </c>
      <c r="E89" s="2">
        <f t="shared" si="9"/>
        <v>30</v>
      </c>
      <c r="F89" s="2">
        <f>SUM($D$2:$D89)/COUNT($D$2:$D89)</f>
        <v>18.875</v>
      </c>
      <c r="G89" s="2">
        <f t="shared" si="6"/>
        <v>1817.8634999999999</v>
      </c>
      <c r="H89" s="2">
        <f t="shared" si="7"/>
        <v>1739.2067999999997</v>
      </c>
      <c r="I89" s="2"/>
    </row>
    <row r="90" spans="1:9" x14ac:dyDescent="0.35">
      <c r="A90" s="1">
        <v>43713</v>
      </c>
      <c r="B90" s="2">
        <f t="shared" si="5"/>
        <v>88</v>
      </c>
      <c r="C90" s="3">
        <v>1669</v>
      </c>
      <c r="D90" s="2">
        <f t="shared" si="8"/>
        <v>5</v>
      </c>
      <c r="E90" s="2">
        <f t="shared" si="9"/>
        <v>30.571428571428573</v>
      </c>
      <c r="F90" s="2">
        <f>SUM($D$2:$D90)/COUNT($D$2:$D90)</f>
        <v>18.719101123595507</v>
      </c>
      <c r="G90" s="2">
        <f t="shared" si="6"/>
        <v>1848.8879999999999</v>
      </c>
      <c r="H90" s="2">
        <f t="shared" si="7"/>
        <v>1782.5007999999996</v>
      </c>
      <c r="I90" s="2"/>
    </row>
    <row r="91" spans="1:9" x14ac:dyDescent="0.35">
      <c r="A91" s="1">
        <v>43714</v>
      </c>
      <c r="B91" s="2">
        <f t="shared" si="5"/>
        <v>89</v>
      </c>
      <c r="C91" s="3">
        <v>1708</v>
      </c>
      <c r="D91" s="2">
        <f t="shared" si="8"/>
        <v>39</v>
      </c>
      <c r="E91" s="2">
        <f t="shared" si="9"/>
        <v>30.428571428571427</v>
      </c>
      <c r="F91" s="2">
        <f>SUM($D$2:$D91)/COUNT($D$2:$D91)</f>
        <v>18.944444444444443</v>
      </c>
      <c r="G91" s="2">
        <f t="shared" si="6"/>
        <v>1880.1434999999999</v>
      </c>
      <c r="H91" s="2">
        <f t="shared" si="7"/>
        <v>1826.0581999999997</v>
      </c>
      <c r="I91" s="2"/>
    </row>
    <row r="92" spans="1:9" x14ac:dyDescent="0.35">
      <c r="A92" s="1">
        <v>43715</v>
      </c>
      <c r="B92" s="2">
        <f t="shared" si="5"/>
        <v>90</v>
      </c>
      <c r="C92" s="3">
        <v>1735</v>
      </c>
      <c r="D92" s="2">
        <f t="shared" si="8"/>
        <v>27</v>
      </c>
      <c r="E92" s="2">
        <f t="shared" si="9"/>
        <v>27.714285714285715</v>
      </c>
      <c r="F92" s="2">
        <f>SUM($D$2:$D92)/COUNT($D$2:$D92)</f>
        <v>19.032967032967033</v>
      </c>
      <c r="G92" s="2">
        <f t="shared" si="6"/>
        <v>1911.63</v>
      </c>
      <c r="H92" s="2">
        <f t="shared" si="7"/>
        <v>1869.87</v>
      </c>
      <c r="I92" t="s">
        <v>7</v>
      </c>
    </row>
    <row r="93" spans="1:9" x14ac:dyDescent="0.35">
      <c r="A93" s="1">
        <v>43716</v>
      </c>
      <c r="B93" s="2">
        <f t="shared" si="5"/>
        <v>91</v>
      </c>
      <c r="C93" s="3">
        <v>1786</v>
      </c>
      <c r="D93" s="2">
        <f t="shared" si="8"/>
        <v>51</v>
      </c>
      <c r="E93" s="2">
        <f t="shared" si="9"/>
        <v>29.428571428571427</v>
      </c>
      <c r="F93" s="2">
        <f>SUM($D$2:$D93)/COUNT($D$2:$D93)</f>
        <v>19.380434782608695</v>
      </c>
      <c r="G93" s="2">
        <f t="shared" si="6"/>
        <v>1943.3474999999999</v>
      </c>
      <c r="H93" s="2">
        <f t="shared" si="7"/>
        <v>1913.9271999999996</v>
      </c>
    </row>
    <row r="94" spans="1:9" x14ac:dyDescent="0.35">
      <c r="A94" s="1">
        <v>43717</v>
      </c>
      <c r="B94" s="2">
        <f t="shared" si="5"/>
        <v>92</v>
      </c>
      <c r="C94" s="3">
        <v>1844</v>
      </c>
      <c r="D94" s="2">
        <f t="shared" si="8"/>
        <v>58</v>
      </c>
      <c r="E94" s="2">
        <f t="shared" si="9"/>
        <v>33.714285714285715</v>
      </c>
      <c r="F94" s="2">
        <f>SUM($D$2:$D94)/COUNT($D$2:$D94)</f>
        <v>19.795698924731184</v>
      </c>
      <c r="G94" s="2">
        <f t="shared" si="6"/>
        <v>1975.296</v>
      </c>
      <c r="H94" s="2">
        <f t="shared" si="7"/>
        <v>1958.2207999999989</v>
      </c>
    </row>
    <row r="95" spans="1:9" x14ac:dyDescent="0.35">
      <c r="A95" s="1">
        <v>43718</v>
      </c>
      <c r="B95" s="2">
        <f t="shared" si="5"/>
        <v>93</v>
      </c>
      <c r="C95" s="3">
        <v>1854</v>
      </c>
      <c r="D95" s="2">
        <f t="shared" si="8"/>
        <v>10</v>
      </c>
      <c r="E95" s="2">
        <f t="shared" si="9"/>
        <v>31.285714285714285</v>
      </c>
      <c r="F95" s="2">
        <f>SUM($D$2:$D95)/COUNT($D$2:$D95)</f>
        <v>19.691489361702128</v>
      </c>
      <c r="G95" s="2">
        <f t="shared" si="6"/>
        <v>2007.4755</v>
      </c>
      <c r="H95" s="2">
        <f t="shared" si="7"/>
        <v>2002.7418</v>
      </c>
    </row>
    <row r="96" spans="1:9" x14ac:dyDescent="0.35">
      <c r="A96" s="1">
        <v>43719</v>
      </c>
      <c r="B96" s="2">
        <f t="shared" si="5"/>
        <v>94</v>
      </c>
      <c r="C96" s="3">
        <v>1903</v>
      </c>
      <c r="D96" s="2">
        <f t="shared" si="8"/>
        <v>49</v>
      </c>
      <c r="E96" s="2">
        <f t="shared" si="9"/>
        <v>34.142857142857146</v>
      </c>
      <c r="F96" s="2">
        <f>SUM($D$2:$D96)/COUNT($D$2:$D96)</f>
        <v>20</v>
      </c>
      <c r="G96" s="2">
        <f t="shared" si="6"/>
        <v>2039.886</v>
      </c>
      <c r="H96" s="2">
        <f t="shared" si="7"/>
        <v>2047.481199999999</v>
      </c>
      <c r="I96" t="s">
        <v>6</v>
      </c>
    </row>
    <row r="97" spans="1:9" x14ac:dyDescent="0.35">
      <c r="A97" s="1">
        <v>43720</v>
      </c>
      <c r="B97" s="2">
        <f t="shared" si="5"/>
        <v>95</v>
      </c>
      <c r="C97" s="3">
        <v>1942</v>
      </c>
      <c r="D97" s="2">
        <f t="shared" si="8"/>
        <v>39</v>
      </c>
      <c r="E97" s="2">
        <f t="shared" si="9"/>
        <v>39</v>
      </c>
      <c r="F97" s="2">
        <f>SUM($D$2:$D97)/COUNT($D$2:$D97)</f>
        <v>20.197916666666668</v>
      </c>
      <c r="G97" s="2">
        <f t="shared" si="6"/>
        <v>2072.5275000000001</v>
      </c>
      <c r="H97" s="2">
        <f t="shared" si="7"/>
        <v>2092.4299999999994</v>
      </c>
    </row>
    <row r="98" spans="1:9" x14ac:dyDescent="0.35">
      <c r="A98" s="1">
        <v>43721</v>
      </c>
      <c r="B98" s="2">
        <f t="shared" si="5"/>
        <v>96</v>
      </c>
      <c r="C98" s="3">
        <v>1992</v>
      </c>
      <c r="D98" s="2">
        <f t="shared" si="8"/>
        <v>50</v>
      </c>
      <c r="E98" s="2">
        <f t="shared" si="9"/>
        <v>40.571428571428569</v>
      </c>
      <c r="F98" s="2">
        <f>SUM($D$2:$D98)/COUNT($D$2:$D98)</f>
        <v>20.505154639175259</v>
      </c>
      <c r="G98" s="2">
        <f t="shared" si="6"/>
        <v>2105.4</v>
      </c>
      <c r="H98" s="2">
        <f t="shared" si="7"/>
        <v>2137.5791999999997</v>
      </c>
    </row>
    <row r="99" spans="1:9" x14ac:dyDescent="0.35">
      <c r="A99" s="1">
        <v>43722</v>
      </c>
      <c r="B99" s="2">
        <f t="shared" si="5"/>
        <v>97</v>
      </c>
      <c r="C99" s="3">
        <v>2070</v>
      </c>
      <c r="D99" s="2">
        <f t="shared" si="8"/>
        <v>78</v>
      </c>
      <c r="E99" s="2">
        <f t="shared" si="9"/>
        <v>47.857142857142854</v>
      </c>
      <c r="F99" s="2">
        <f>SUM($D$2:$D99)/COUNT($D$2:$D99)</f>
        <v>21.091836734693878</v>
      </c>
      <c r="G99" s="2">
        <f t="shared" si="6"/>
        <v>2138.5034999999998</v>
      </c>
      <c r="H99" s="2">
        <f t="shared" si="7"/>
        <v>2182.9197999999997</v>
      </c>
    </row>
    <row r="100" spans="1:9" x14ac:dyDescent="0.35">
      <c r="A100" s="1">
        <v>43723</v>
      </c>
      <c r="B100" s="2">
        <f t="shared" si="5"/>
        <v>98</v>
      </c>
      <c r="C100" s="3">
        <v>2132</v>
      </c>
      <c r="D100" s="2">
        <f t="shared" si="8"/>
        <v>62</v>
      </c>
      <c r="E100" s="2">
        <f t="shared" si="9"/>
        <v>49.428571428571431</v>
      </c>
      <c r="F100" s="2">
        <f>SUM($D$2:$D100)/COUNT($D$2:$D100)</f>
        <v>21.505050505050505</v>
      </c>
      <c r="G100" s="2">
        <f t="shared" si="6"/>
        <v>2171.8379999999997</v>
      </c>
      <c r="H100" s="2">
        <f t="shared" si="7"/>
        <v>2228.4427999999998</v>
      </c>
    </row>
    <row r="101" spans="1:9" x14ac:dyDescent="0.35">
      <c r="A101" s="1">
        <v>43724</v>
      </c>
      <c r="B101" s="2">
        <f t="shared" si="5"/>
        <v>99</v>
      </c>
      <c r="C101" s="3">
        <v>2140</v>
      </c>
      <c r="D101" s="2">
        <f t="shared" si="8"/>
        <v>8</v>
      </c>
      <c r="E101" s="2">
        <f t="shared" si="9"/>
        <v>42.285714285714285</v>
      </c>
      <c r="F101" s="2">
        <f>SUM($D$2:$D101)/COUNT($D$2:$D101)</f>
        <v>21.37</v>
      </c>
      <c r="G101" s="2">
        <f t="shared" si="6"/>
        <v>2205.4034999999999</v>
      </c>
      <c r="H101" s="2">
        <f t="shared" si="7"/>
        <v>2274.1391999999996</v>
      </c>
    </row>
    <row r="102" spans="1:9" x14ac:dyDescent="0.35">
      <c r="A102" s="1">
        <v>43725</v>
      </c>
      <c r="B102" s="2">
        <f t="shared" si="5"/>
        <v>100</v>
      </c>
      <c r="C102" s="3">
        <v>2200</v>
      </c>
      <c r="D102" s="2">
        <f t="shared" si="8"/>
        <v>60</v>
      </c>
      <c r="E102" s="2">
        <f t="shared" si="9"/>
        <v>49.428571428571431</v>
      </c>
      <c r="F102" s="2">
        <f>SUM($D$2:$D102)/COUNT($D$2:$D102)</f>
        <v>21.752475247524753</v>
      </c>
      <c r="G102" s="2">
        <f t="shared" si="6"/>
        <v>2239.1999999999998</v>
      </c>
      <c r="H102" s="2">
        <f t="shared" si="7"/>
        <v>2319.9999999999991</v>
      </c>
    </row>
    <row r="103" spans="1:9" x14ac:dyDescent="0.35">
      <c r="A103" s="1">
        <v>43726</v>
      </c>
      <c r="B103" s="2">
        <f t="shared" si="5"/>
        <v>101</v>
      </c>
      <c r="C103" s="3">
        <v>2213</v>
      </c>
      <c r="D103" s="2">
        <f t="shared" si="8"/>
        <v>13</v>
      </c>
      <c r="E103" s="2">
        <f t="shared" si="9"/>
        <v>44.285714285714285</v>
      </c>
      <c r="F103" s="2">
        <f>SUM($D$2:$D103)/COUNT($D$2:$D103)</f>
        <v>21.666666666666668</v>
      </c>
      <c r="G103" s="2">
        <f t="shared" si="6"/>
        <v>2273.2275</v>
      </c>
      <c r="H103" s="2">
        <f t="shared" si="7"/>
        <v>2366.0161999999996</v>
      </c>
    </row>
    <row r="104" spans="1:9" x14ac:dyDescent="0.35">
      <c r="A104" s="1">
        <v>43727</v>
      </c>
      <c r="B104" s="2">
        <f t="shared" si="5"/>
        <v>102</v>
      </c>
      <c r="C104" s="3">
        <v>2238</v>
      </c>
      <c r="D104" s="2">
        <f t="shared" si="8"/>
        <v>25</v>
      </c>
      <c r="E104" s="2">
        <f t="shared" si="9"/>
        <v>42.285714285714285</v>
      </c>
      <c r="F104" s="2">
        <f>SUM($D$2:$D104)/COUNT($D$2:$D104)</f>
        <v>21.699029126213592</v>
      </c>
      <c r="G104" s="2">
        <f t="shared" si="6"/>
        <v>2307.4859999999999</v>
      </c>
      <c r="H104" s="2">
        <f t="shared" si="7"/>
        <v>2412.1787999999997</v>
      </c>
    </row>
    <row r="105" spans="1:9" x14ac:dyDescent="0.35">
      <c r="A105" s="1">
        <v>43728</v>
      </c>
      <c r="B105" s="2">
        <f t="shared" si="5"/>
        <v>103</v>
      </c>
      <c r="C105" s="3">
        <v>2284</v>
      </c>
      <c r="D105" s="2">
        <f t="shared" si="8"/>
        <v>46</v>
      </c>
      <c r="E105" s="2">
        <f t="shared" si="9"/>
        <v>41.714285714285715</v>
      </c>
      <c r="F105" s="2">
        <f>SUM($D$2:$D105)/COUNT($D$2:$D105)</f>
        <v>21.932692307692307</v>
      </c>
      <c r="G105" s="2">
        <f t="shared" si="6"/>
        <v>2341.9755</v>
      </c>
      <c r="H105" s="2">
        <f t="shared" si="7"/>
        <v>2458.478799999999</v>
      </c>
    </row>
    <row r="106" spans="1:9" x14ac:dyDescent="0.35">
      <c r="A106" s="1">
        <v>43729</v>
      </c>
      <c r="B106" s="2">
        <f t="shared" si="5"/>
        <v>104</v>
      </c>
      <c r="C106" s="3">
        <v>2371</v>
      </c>
      <c r="D106" s="2">
        <f t="shared" si="8"/>
        <v>87</v>
      </c>
      <c r="E106" s="2">
        <f t="shared" si="9"/>
        <v>43</v>
      </c>
      <c r="F106" s="2">
        <f>SUM($D$2:$D106)/COUNT($D$2:$D106)</f>
        <v>22.552380952380954</v>
      </c>
      <c r="G106" s="2">
        <f t="shared" si="6"/>
        <v>2376.6959999999999</v>
      </c>
      <c r="H106" s="2">
        <f t="shared" si="7"/>
        <v>2504.9071999999996</v>
      </c>
      <c r="I106" t="s">
        <v>9</v>
      </c>
    </row>
    <row r="107" spans="1:9" x14ac:dyDescent="0.35">
      <c r="A107" s="1">
        <v>43730</v>
      </c>
      <c r="B107" s="2">
        <f t="shared" si="5"/>
        <v>105</v>
      </c>
      <c r="C107" s="3">
        <v>2400</v>
      </c>
      <c r="D107" s="2">
        <f t="shared" si="8"/>
        <v>29</v>
      </c>
      <c r="E107" s="2">
        <f t="shared" si="9"/>
        <v>38.285714285714285</v>
      </c>
      <c r="F107" s="2">
        <f>SUM($D$2:$D107)/COUNT($D$2:$D107)</f>
        <v>22.613207547169811</v>
      </c>
      <c r="G107" s="2">
        <f t="shared" si="6"/>
        <v>2411.6475</v>
      </c>
      <c r="H107" s="2">
        <f t="shared" si="7"/>
        <v>2551.454999999999</v>
      </c>
      <c r="I107" t="s">
        <v>8</v>
      </c>
    </row>
    <row r="108" spans="1:9" x14ac:dyDescent="0.35">
      <c r="A108" s="1">
        <v>43731</v>
      </c>
      <c r="B108" s="2">
        <f t="shared" si="5"/>
        <v>106</v>
      </c>
      <c r="C108" s="3">
        <v>2442</v>
      </c>
      <c r="D108" s="2">
        <f t="shared" si="8"/>
        <v>42</v>
      </c>
      <c r="E108" s="2">
        <f t="shared" si="9"/>
        <v>43.142857142857146</v>
      </c>
      <c r="F108" s="2">
        <f>SUM($D$2:$D108)/COUNT($D$2:$D108)</f>
        <v>22.794392523364486</v>
      </c>
      <c r="G108" s="2">
        <f t="shared" si="6"/>
        <v>2446.83</v>
      </c>
      <c r="H108" s="2">
        <f t="shared" si="7"/>
        <v>2598.1131999999993</v>
      </c>
    </row>
    <row r="109" spans="1:9" x14ac:dyDescent="0.35">
      <c r="A109" s="1">
        <v>43732</v>
      </c>
      <c r="B109" s="2">
        <f t="shared" si="5"/>
        <v>107</v>
      </c>
      <c r="C109" s="3">
        <v>2510</v>
      </c>
      <c r="D109" s="2">
        <f t="shared" si="8"/>
        <v>68</v>
      </c>
      <c r="E109" s="2">
        <f t="shared" si="9"/>
        <v>44.285714285714285</v>
      </c>
      <c r="F109" s="2">
        <f>SUM($D$2:$D109)/COUNT($D$2:$D109)</f>
        <v>23.212962962962962</v>
      </c>
      <c r="G109" s="2">
        <f t="shared" si="6"/>
        <v>2482.2435</v>
      </c>
      <c r="H109" s="2">
        <f t="shared" si="7"/>
        <v>2644.8728000000001</v>
      </c>
    </row>
    <row r="110" spans="1:9" x14ac:dyDescent="0.35">
      <c r="A110" s="1">
        <v>43733</v>
      </c>
      <c r="B110" s="2">
        <f t="shared" si="5"/>
        <v>108</v>
      </c>
      <c r="C110" s="3">
        <v>2557</v>
      </c>
      <c r="D110" s="2">
        <f t="shared" si="8"/>
        <v>47</v>
      </c>
      <c r="E110" s="2">
        <f t="shared" si="9"/>
        <v>49.142857142857146</v>
      </c>
      <c r="F110" s="2">
        <f>SUM($D$2:$D110)/COUNT($D$2:$D110)</f>
        <v>23.431192660550458</v>
      </c>
      <c r="G110" s="2">
        <f t="shared" si="6"/>
        <v>2517.8879999999999</v>
      </c>
      <c r="H110" s="2">
        <f t="shared" si="7"/>
        <v>2691.724799999999</v>
      </c>
    </row>
    <row r="111" spans="1:9" x14ac:dyDescent="0.35">
      <c r="A111" s="1">
        <v>43734</v>
      </c>
      <c r="B111" s="2">
        <f t="shared" si="5"/>
        <v>109</v>
      </c>
      <c r="C111" s="3">
        <v>2584</v>
      </c>
      <c r="D111" s="2">
        <f t="shared" si="8"/>
        <v>27</v>
      </c>
      <c r="E111" s="2">
        <f t="shared" si="9"/>
        <v>49.428571428571431</v>
      </c>
      <c r="F111" s="2">
        <f>SUM($D$2:$D111)/COUNT($D$2:$D111)</f>
        <v>23.463636363636365</v>
      </c>
      <c r="G111" s="2">
        <f t="shared" si="6"/>
        <v>2553.7635</v>
      </c>
      <c r="H111" s="2">
        <f t="shared" si="7"/>
        <v>2738.6602000000003</v>
      </c>
    </row>
    <row r="112" spans="1:9" x14ac:dyDescent="0.35">
      <c r="A112" s="1">
        <v>43735</v>
      </c>
      <c r="B112" s="2">
        <f t="shared" si="5"/>
        <v>110</v>
      </c>
      <c r="C112" s="3">
        <v>2633</v>
      </c>
      <c r="D112" s="2">
        <f t="shared" si="8"/>
        <v>49</v>
      </c>
      <c r="E112" s="2">
        <f t="shared" si="9"/>
        <v>49.857142857142854</v>
      </c>
      <c r="F112" s="2">
        <f>SUM($D$2:$D112)/COUNT($D$2:$D112)</f>
        <v>23.693693693693692</v>
      </c>
      <c r="G112" s="2">
        <f t="shared" si="6"/>
        <v>2589.87</v>
      </c>
      <c r="H112" s="2">
        <f t="shared" si="7"/>
        <v>2785.6699999999992</v>
      </c>
    </row>
    <row r="113" spans="1:8" x14ac:dyDescent="0.35">
      <c r="A113" s="1">
        <v>43736</v>
      </c>
      <c r="B113" s="2">
        <f t="shared" si="5"/>
        <v>111</v>
      </c>
      <c r="C113" s="3">
        <v>2702</v>
      </c>
      <c r="D113" s="2">
        <f t="shared" si="8"/>
        <v>69</v>
      </c>
      <c r="E113" s="2">
        <f t="shared" si="9"/>
        <v>47.285714285714285</v>
      </c>
      <c r="F113" s="2">
        <f>SUM($D$2:$D113)/COUNT($D$2:$D113)</f>
        <v>24.098214285714285</v>
      </c>
      <c r="G113" s="2">
        <f t="shared" si="6"/>
        <v>2626.2075</v>
      </c>
      <c r="H113" s="2">
        <f t="shared" si="7"/>
        <v>2832.7451999999998</v>
      </c>
    </row>
    <row r="114" spans="1:8" x14ac:dyDescent="0.35">
      <c r="A114" s="1">
        <v>43737</v>
      </c>
      <c r="B114" s="2">
        <f t="shared" si="5"/>
        <v>112</v>
      </c>
      <c r="C114" s="3">
        <v>2781</v>
      </c>
      <c r="D114" s="2">
        <f t="shared" si="8"/>
        <v>79</v>
      </c>
      <c r="E114" s="2">
        <f t="shared" si="9"/>
        <v>54.428571428571431</v>
      </c>
      <c r="F114" s="2">
        <f>SUM($D$2:$D114)/COUNT($D$2:$D114)</f>
        <v>24.584070796460178</v>
      </c>
      <c r="G114" s="2">
        <f t="shared" si="6"/>
        <v>2662.7759999999998</v>
      </c>
      <c r="H114" s="2">
        <f t="shared" si="7"/>
        <v>2879.8768</v>
      </c>
    </row>
    <row r="115" spans="1:8" x14ac:dyDescent="0.35">
      <c r="A115" s="1">
        <v>43738</v>
      </c>
      <c r="B115" s="2">
        <f t="shared" si="5"/>
        <v>113</v>
      </c>
      <c r="C115" s="3">
        <v>2809</v>
      </c>
      <c r="D115" s="2">
        <f t="shared" si="8"/>
        <v>28</v>
      </c>
      <c r="E115" s="2">
        <f t="shared" si="9"/>
        <v>52.428571428571431</v>
      </c>
      <c r="F115" s="2">
        <f>SUM($D$2:$D115)/COUNT($D$2:$D115)</f>
        <v>24.614035087719298</v>
      </c>
      <c r="G115" s="2">
        <f t="shared" si="6"/>
        <v>2699.5754999999999</v>
      </c>
      <c r="H115" s="2">
        <f t="shared" si="7"/>
        <v>2927.0557999999992</v>
      </c>
    </row>
    <row r="116" spans="1:8" x14ac:dyDescent="0.35">
      <c r="A116" s="1">
        <v>43739</v>
      </c>
      <c r="B116" s="2">
        <f t="shared" si="5"/>
        <v>114</v>
      </c>
      <c r="C116" s="3">
        <v>2838</v>
      </c>
      <c r="D116" s="2">
        <f t="shared" si="8"/>
        <v>29</v>
      </c>
      <c r="E116" s="2">
        <f t="shared" si="9"/>
        <v>46.857142857142854</v>
      </c>
      <c r="F116" s="2">
        <f>SUM($D$2:$D116)/COUNT($D$2:$D116)</f>
        <v>24.652173913043477</v>
      </c>
      <c r="G116" s="2">
        <f t="shared" si="6"/>
        <v>2736.6059999999998</v>
      </c>
      <c r="H116" s="2">
        <f t="shared" si="7"/>
        <v>2974.2731999999996</v>
      </c>
    </row>
    <row r="117" spans="1:8" x14ac:dyDescent="0.35">
      <c r="A117" s="1">
        <v>43740</v>
      </c>
      <c r="B117" s="2">
        <f t="shared" si="5"/>
        <v>115</v>
      </c>
      <c r="C117" s="3">
        <v>2886</v>
      </c>
      <c r="D117" s="2">
        <f t="shared" si="8"/>
        <v>48</v>
      </c>
      <c r="E117" s="2">
        <f t="shared" si="9"/>
        <v>47</v>
      </c>
      <c r="F117" s="2">
        <f>SUM($D$2:$D117)/COUNT($D$2:$D117)</f>
        <v>24.853448275862068</v>
      </c>
      <c r="G117" s="2">
        <f t="shared" si="6"/>
        <v>2773.8675000000003</v>
      </c>
      <c r="H117" s="2">
        <f t="shared" si="7"/>
        <v>3021.5199999999995</v>
      </c>
    </row>
    <row r="118" spans="1:8" x14ac:dyDescent="0.35">
      <c r="A118" s="1">
        <v>43741</v>
      </c>
      <c r="B118" s="2">
        <f t="shared" si="5"/>
        <v>116</v>
      </c>
      <c r="C118" s="3">
        <v>2941</v>
      </c>
      <c r="D118" s="2">
        <f t="shared" si="8"/>
        <v>55</v>
      </c>
      <c r="E118" s="2">
        <f t="shared" si="9"/>
        <v>51</v>
      </c>
      <c r="F118" s="2">
        <f>SUM($D$2:$D118)/COUNT($D$2:$D118)</f>
        <v>25.111111111111111</v>
      </c>
      <c r="G118" s="2">
        <f t="shared" si="6"/>
        <v>2811.36</v>
      </c>
      <c r="H118" s="2">
        <f t="shared" si="7"/>
        <v>3068.7871999999993</v>
      </c>
    </row>
    <row r="119" spans="1:8" x14ac:dyDescent="0.35">
      <c r="A119" s="1">
        <v>43742</v>
      </c>
      <c r="B119" s="2">
        <f t="shared" si="5"/>
        <v>117</v>
      </c>
      <c r="C119" s="3">
        <v>3021</v>
      </c>
      <c r="D119" s="2">
        <f t="shared" si="8"/>
        <v>80</v>
      </c>
      <c r="E119" s="2">
        <f t="shared" si="9"/>
        <v>55.428571428571431</v>
      </c>
      <c r="F119" s="2">
        <f>SUM($D$2:$D119)/COUNT($D$2:$D119)</f>
        <v>25.576271186440678</v>
      </c>
      <c r="G119" s="2">
        <f t="shared" si="6"/>
        <v>2849.0834999999997</v>
      </c>
      <c r="H119" s="2">
        <f t="shared" si="7"/>
        <v>3116.0657999999994</v>
      </c>
    </row>
    <row r="120" spans="1:8" x14ac:dyDescent="0.35">
      <c r="A120" s="1">
        <v>43743</v>
      </c>
      <c r="B120" s="2">
        <f t="shared" si="5"/>
        <v>118</v>
      </c>
      <c r="C120" s="3">
        <v>3105</v>
      </c>
      <c r="D120" s="2">
        <f t="shared" si="8"/>
        <v>84</v>
      </c>
      <c r="E120" s="2">
        <f t="shared" si="9"/>
        <v>57.571428571428569</v>
      </c>
      <c r="F120" s="2">
        <f>SUM($D$2:$D120)/COUNT($D$2:$D120)</f>
        <v>26.067226890756302</v>
      </c>
      <c r="G120" s="2">
        <f t="shared" si="6"/>
        <v>2887.038</v>
      </c>
      <c r="H120" s="2">
        <f t="shared" si="7"/>
        <v>3163.3467999999984</v>
      </c>
    </row>
    <row r="121" spans="1:8" x14ac:dyDescent="0.35">
      <c r="A121" s="1">
        <v>43744</v>
      </c>
      <c r="B121" s="2">
        <f t="shared" si="5"/>
        <v>119</v>
      </c>
      <c r="C121" s="3">
        <v>3189</v>
      </c>
      <c r="D121" s="2">
        <f t="shared" si="8"/>
        <v>84</v>
      </c>
      <c r="E121" s="2">
        <f t="shared" si="9"/>
        <v>58.285714285714285</v>
      </c>
      <c r="F121" s="2">
        <f>SUM($D$2:$D121)/COUNT($D$2:$D121)</f>
        <v>26.55</v>
      </c>
      <c r="G121" s="2">
        <f t="shared" si="6"/>
        <v>2925.2235000000001</v>
      </c>
      <c r="H121" s="2">
        <f t="shared" si="7"/>
        <v>3210.6211999999996</v>
      </c>
    </row>
    <row r="122" spans="1:8" x14ac:dyDescent="0.35">
      <c r="A122" s="1">
        <v>43745</v>
      </c>
      <c r="B122" s="2">
        <f t="shared" si="5"/>
        <v>120</v>
      </c>
      <c r="C122" s="3">
        <v>3224</v>
      </c>
      <c r="D122" s="2">
        <f t="shared" si="8"/>
        <v>35</v>
      </c>
      <c r="E122" s="2">
        <f t="shared" si="9"/>
        <v>59.285714285714285</v>
      </c>
      <c r="F122" s="2">
        <f>SUM($D$2:$D122)/COUNT($D$2:$D122)</f>
        <v>26.619834710743802</v>
      </c>
      <c r="G122" s="2">
        <f t="shared" si="6"/>
        <v>2963.64</v>
      </c>
      <c r="H122" s="2">
        <f t="shared" si="7"/>
        <v>3257.8799999999992</v>
      </c>
    </row>
    <row r="123" spans="1:8" x14ac:dyDescent="0.35">
      <c r="A123" s="1">
        <v>43746</v>
      </c>
      <c r="B123" s="2">
        <f t="shared" si="5"/>
        <v>121</v>
      </c>
      <c r="C123" s="3">
        <v>3271</v>
      </c>
      <c r="D123" s="2">
        <f t="shared" si="8"/>
        <v>47</v>
      </c>
      <c r="E123" s="2">
        <f t="shared" si="9"/>
        <v>61.857142857142854</v>
      </c>
      <c r="F123" s="2">
        <f>SUM($D$2:$D123)/COUNT($D$2:$D123)</f>
        <v>26.78688524590164</v>
      </c>
      <c r="G123" s="2">
        <f t="shared" si="6"/>
        <v>3002.2875000000004</v>
      </c>
      <c r="H123" s="2">
        <f t="shared" si="7"/>
        <v>3305.1141999999986</v>
      </c>
    </row>
    <row r="124" spans="1:8" x14ac:dyDescent="0.35">
      <c r="A124" s="1">
        <v>43747</v>
      </c>
      <c r="B124" s="2">
        <f t="shared" si="5"/>
        <v>122</v>
      </c>
      <c r="C124" s="3">
        <v>3358</v>
      </c>
      <c r="D124" s="2">
        <f t="shared" si="8"/>
        <v>87</v>
      </c>
      <c r="E124" s="2">
        <f t="shared" si="9"/>
        <v>67.428571428571431</v>
      </c>
      <c r="F124" s="2">
        <f>SUM($D$2:$D124)/COUNT($D$2:$D124)</f>
        <v>27.276422764227643</v>
      </c>
      <c r="G124" s="2">
        <f t="shared" si="6"/>
        <v>3041.1660000000002</v>
      </c>
      <c r="H124" s="2">
        <f t="shared" si="7"/>
        <v>3352.3147999999992</v>
      </c>
    </row>
    <row r="125" spans="1:8" x14ac:dyDescent="0.35">
      <c r="A125" s="1">
        <v>43748</v>
      </c>
      <c r="B125" s="2">
        <f t="shared" si="5"/>
        <v>123</v>
      </c>
      <c r="C125" s="3">
        <v>3362</v>
      </c>
      <c r="D125" s="2">
        <f t="shared" si="8"/>
        <v>4</v>
      </c>
      <c r="E125" s="2">
        <f t="shared" si="9"/>
        <v>60.142857142857146</v>
      </c>
      <c r="F125" s="2">
        <f>SUM($D$2:$D125)/COUNT($D$2:$D125)</f>
        <v>27.088709677419356</v>
      </c>
      <c r="G125" s="2">
        <f t="shared" si="6"/>
        <v>3080.2754999999997</v>
      </c>
      <c r="H125" s="2">
        <f t="shared" si="7"/>
        <v>3399.4727999999986</v>
      </c>
    </row>
    <row r="126" spans="1:8" x14ac:dyDescent="0.35">
      <c r="A126" s="1">
        <v>43749</v>
      </c>
      <c r="B126" s="2">
        <f t="shared" si="5"/>
        <v>124</v>
      </c>
      <c r="C126" s="3">
        <v>3442</v>
      </c>
      <c r="D126" s="2">
        <f t="shared" si="8"/>
        <v>80</v>
      </c>
      <c r="E126" s="2">
        <f t="shared" si="9"/>
        <v>60.142857142857146</v>
      </c>
      <c r="F126" s="2">
        <f>SUM($D$2:$D126)/COUNT($D$2:$D126)</f>
        <v>27.512</v>
      </c>
      <c r="G126" s="2">
        <f t="shared" si="6"/>
        <v>3119.616</v>
      </c>
      <c r="H126" s="2">
        <f t="shared" si="7"/>
        <v>3446.5792000000001</v>
      </c>
    </row>
    <row r="127" spans="1:8" x14ac:dyDescent="0.35">
      <c r="A127" s="1">
        <v>43750</v>
      </c>
      <c r="B127" s="2">
        <f t="shared" si="5"/>
        <v>125</v>
      </c>
      <c r="C127" s="3">
        <v>3507</v>
      </c>
      <c r="D127" s="2">
        <f t="shared" si="8"/>
        <v>65</v>
      </c>
      <c r="E127" s="2">
        <f t="shared" si="9"/>
        <v>57.428571428571431</v>
      </c>
      <c r="F127" s="2">
        <f>SUM($D$2:$D127)/COUNT($D$2:$D127)</f>
        <v>27.80952380952381</v>
      </c>
      <c r="G127" s="2">
        <f t="shared" si="6"/>
        <v>3159.1875</v>
      </c>
      <c r="H127" s="2">
        <f t="shared" si="7"/>
        <v>3493.625</v>
      </c>
    </row>
    <row r="128" spans="1:8" x14ac:dyDescent="0.35">
      <c r="A128" s="1">
        <v>43751</v>
      </c>
      <c r="B128" s="2">
        <f t="shared" si="5"/>
        <v>126</v>
      </c>
      <c r="C128" s="3">
        <v>3533</v>
      </c>
      <c r="D128" s="2">
        <f t="shared" si="8"/>
        <v>26</v>
      </c>
      <c r="E128" s="2">
        <f t="shared" si="9"/>
        <v>49.142857142857146</v>
      </c>
      <c r="F128" s="2">
        <f>SUM($D$2:$D128)/COUNT($D$2:$D128)</f>
        <v>27.795275590551181</v>
      </c>
      <c r="G128" s="2">
        <f t="shared" si="6"/>
        <v>3198.99</v>
      </c>
      <c r="H128" s="2">
        <f t="shared" si="7"/>
        <v>3540.6011999999996</v>
      </c>
    </row>
    <row r="129" spans="1:9" x14ac:dyDescent="0.35">
      <c r="A129" s="1">
        <v>43752</v>
      </c>
      <c r="B129" s="2">
        <f t="shared" si="5"/>
        <v>127</v>
      </c>
      <c r="C129" s="3">
        <v>3601</v>
      </c>
      <c r="D129" s="2">
        <f t="shared" si="8"/>
        <v>68</v>
      </c>
      <c r="E129" s="2">
        <f t="shared" si="9"/>
        <v>53.857142857142854</v>
      </c>
      <c r="F129" s="2">
        <f>SUM($D$2:$D129)/COUNT($D$2:$D129)</f>
        <v>28.109375</v>
      </c>
      <c r="G129" s="2">
        <f t="shared" si="6"/>
        <v>3239.0235000000002</v>
      </c>
      <c r="H129" s="2">
        <f t="shared" si="7"/>
        <v>3587.4987999999985</v>
      </c>
    </row>
    <row r="130" spans="1:9" x14ac:dyDescent="0.35">
      <c r="A130" s="1">
        <v>43753</v>
      </c>
      <c r="B130" s="2">
        <f t="shared" si="5"/>
        <v>128</v>
      </c>
      <c r="C130" s="3">
        <v>3636</v>
      </c>
      <c r="D130" s="2">
        <f t="shared" si="8"/>
        <v>35</v>
      </c>
      <c r="E130" s="2">
        <f t="shared" si="9"/>
        <v>52.142857142857146</v>
      </c>
      <c r="F130" s="2">
        <f>SUM($D$2:$D130)/COUNT($D$2:$D130)</f>
        <v>28.162790697674417</v>
      </c>
      <c r="G130" s="2">
        <f t="shared" si="6"/>
        <v>3279.288</v>
      </c>
      <c r="H130" s="2">
        <f t="shared" si="7"/>
        <v>3634.3087999999989</v>
      </c>
    </row>
    <row r="131" spans="1:9" x14ac:dyDescent="0.35">
      <c r="A131" s="1">
        <v>43754</v>
      </c>
      <c r="B131" s="2">
        <f t="shared" ref="B131:B194" si="10">B130+1</f>
        <v>129</v>
      </c>
      <c r="C131" s="3">
        <v>3705</v>
      </c>
      <c r="D131" s="2">
        <f t="shared" si="8"/>
        <v>69</v>
      </c>
      <c r="E131" s="2">
        <f t="shared" si="9"/>
        <v>49.571428571428569</v>
      </c>
      <c r="F131" s="2">
        <f>SUM($D$2:$D131)/COUNT($D$2:$D131)</f>
        <v>28.476923076923075</v>
      </c>
      <c r="G131" s="2">
        <f t="shared" ref="G131:G194" si="11">0.1155*B131^2+10.812*B131+3</f>
        <v>3319.7835</v>
      </c>
      <c r="H131" s="2">
        <f t="shared" ref="H131:H194" si="12">-0.0015*B131^3+0.5277*B131^2-14.6*B131+3</f>
        <v>3681.0221999999994</v>
      </c>
    </row>
    <row r="132" spans="1:9" x14ac:dyDescent="0.35">
      <c r="A132" s="1">
        <v>43755</v>
      </c>
      <c r="B132" s="2">
        <f t="shared" si="10"/>
        <v>130</v>
      </c>
      <c r="C132" s="3">
        <v>3723</v>
      </c>
      <c r="D132" s="2">
        <f t="shared" ref="D132:D195" si="13">C132-C131</f>
        <v>18</v>
      </c>
      <c r="E132" s="2">
        <f t="shared" si="9"/>
        <v>51.571428571428569</v>
      </c>
      <c r="F132" s="2">
        <f>SUM($D$2:$D132)/COUNT($D$2:$D132)</f>
        <v>28.396946564885496</v>
      </c>
      <c r="G132" s="2">
        <f t="shared" si="11"/>
        <v>3360.51</v>
      </c>
      <c r="H132" s="2">
        <f t="shared" si="12"/>
        <v>3727.6299999999992</v>
      </c>
    </row>
    <row r="133" spans="1:9" x14ac:dyDescent="0.35">
      <c r="A133" s="1">
        <v>43756</v>
      </c>
      <c r="B133" s="2">
        <f t="shared" si="10"/>
        <v>131</v>
      </c>
      <c r="C133" s="3">
        <v>3806</v>
      </c>
      <c r="D133" s="2">
        <f t="shared" si="13"/>
        <v>83</v>
      </c>
      <c r="E133" s="2">
        <f t="shared" si="9"/>
        <v>52</v>
      </c>
      <c r="F133" s="2">
        <f>SUM($D$2:$D133)/COUNT($D$2:$D133)</f>
        <v>28.810606060606062</v>
      </c>
      <c r="G133" s="2">
        <f t="shared" si="11"/>
        <v>3401.4674999999997</v>
      </c>
      <c r="H133" s="2">
        <f t="shared" si="12"/>
        <v>3774.1231999999986</v>
      </c>
    </row>
    <row r="134" spans="1:9" x14ac:dyDescent="0.35">
      <c r="A134" s="1">
        <v>43757</v>
      </c>
      <c r="B134" s="2">
        <f t="shared" si="10"/>
        <v>132</v>
      </c>
      <c r="C134" s="3">
        <v>3822</v>
      </c>
      <c r="D134" s="2">
        <f t="shared" si="13"/>
        <v>16</v>
      </c>
      <c r="E134" s="2">
        <f t="shared" si="9"/>
        <v>45</v>
      </c>
      <c r="F134" s="2">
        <f>SUM($D$2:$D134)/COUNT($D$2:$D134)</f>
        <v>28.714285714285715</v>
      </c>
      <c r="G134" s="2">
        <f t="shared" si="11"/>
        <v>3442.6559999999999</v>
      </c>
      <c r="H134" s="2">
        <f t="shared" si="12"/>
        <v>3820.4927999999982</v>
      </c>
    </row>
    <row r="135" spans="1:9" x14ac:dyDescent="0.35">
      <c r="A135" s="1">
        <v>43758</v>
      </c>
      <c r="B135" s="2">
        <f t="shared" si="10"/>
        <v>133</v>
      </c>
      <c r="C135" s="3">
        <v>3873</v>
      </c>
      <c r="D135" s="2">
        <f t="shared" si="13"/>
        <v>51</v>
      </c>
      <c r="E135" s="2">
        <f t="shared" si="9"/>
        <v>48.571428571428569</v>
      </c>
      <c r="F135" s="2">
        <f>SUM($D$2:$D135)/COUNT($D$2:$D135)</f>
        <v>28.880597014925375</v>
      </c>
      <c r="G135" s="2">
        <f t="shared" si="11"/>
        <v>3484.0754999999999</v>
      </c>
      <c r="H135" s="2">
        <f t="shared" si="12"/>
        <v>3866.7297999999982</v>
      </c>
      <c r="I135" t="s">
        <v>10</v>
      </c>
    </row>
    <row r="136" spans="1:9" x14ac:dyDescent="0.35">
      <c r="A136" s="1">
        <v>43759</v>
      </c>
      <c r="B136" s="2">
        <f t="shared" si="10"/>
        <v>134</v>
      </c>
      <c r="C136" s="3">
        <v>3922</v>
      </c>
      <c r="D136" s="2">
        <f t="shared" si="13"/>
        <v>49</v>
      </c>
      <c r="E136" s="2">
        <f t="shared" si="9"/>
        <v>45.857142857142854</v>
      </c>
      <c r="F136" s="2">
        <f>SUM($D$2:$D136)/COUNT($D$2:$D136)</f>
        <v>29.029629629629628</v>
      </c>
      <c r="G136" s="2">
        <f t="shared" si="11"/>
        <v>3525.7260000000001</v>
      </c>
      <c r="H136" s="2">
        <f t="shared" si="12"/>
        <v>3912.8252000000002</v>
      </c>
    </row>
    <row r="137" spans="1:9" x14ac:dyDescent="0.35">
      <c r="A137" s="1">
        <v>43760</v>
      </c>
      <c r="B137" s="2">
        <f t="shared" si="10"/>
        <v>135</v>
      </c>
      <c r="C137" s="3">
        <v>3972</v>
      </c>
      <c r="D137" s="2">
        <f t="shared" si="13"/>
        <v>50</v>
      </c>
      <c r="E137" s="2">
        <f t="shared" si="9"/>
        <v>48</v>
      </c>
      <c r="F137" s="2">
        <f>SUM($D$2:$D137)/COUNT($D$2:$D137)</f>
        <v>29.183823529411764</v>
      </c>
      <c r="G137" s="2">
        <f t="shared" si="11"/>
        <v>3567.6075000000001</v>
      </c>
      <c r="H137" s="2">
        <f t="shared" si="12"/>
        <v>3958.7699999999986</v>
      </c>
    </row>
    <row r="138" spans="1:9" x14ac:dyDescent="0.35">
      <c r="A138" s="1">
        <v>43761</v>
      </c>
      <c r="B138" s="2">
        <f t="shared" si="10"/>
        <v>136</v>
      </c>
      <c r="C138" s="3">
        <v>4023</v>
      </c>
      <c r="D138" s="2">
        <f t="shared" si="13"/>
        <v>51</v>
      </c>
      <c r="E138" s="2">
        <f t="shared" ref="E138:E201" si="14">(C138-C131)/7</f>
        <v>45.428571428571431</v>
      </c>
      <c r="F138" s="2">
        <f>SUM($D$2:$D138)/COUNT($D$2:$D138)</f>
        <v>29.343065693430656</v>
      </c>
      <c r="G138" s="2">
        <f t="shared" si="11"/>
        <v>3609.7200000000003</v>
      </c>
      <c r="H138" s="2">
        <f t="shared" si="12"/>
        <v>4004.5551999999984</v>
      </c>
      <c r="I138" t="s">
        <v>11</v>
      </c>
    </row>
    <row r="139" spans="1:9" x14ac:dyDescent="0.35">
      <c r="A139" s="1">
        <v>43762</v>
      </c>
      <c r="B139" s="2">
        <f t="shared" si="10"/>
        <v>137</v>
      </c>
      <c r="C139" s="3">
        <v>4072</v>
      </c>
      <c r="D139" s="2">
        <f t="shared" si="13"/>
        <v>49</v>
      </c>
      <c r="E139" s="2">
        <f t="shared" si="14"/>
        <v>49.857142857142854</v>
      </c>
      <c r="F139" s="2">
        <f>SUM($D$2:$D139)/COUNT($D$2:$D139)</f>
        <v>29.485507246376812</v>
      </c>
      <c r="G139" s="2">
        <f t="shared" si="11"/>
        <v>3652.0635000000002</v>
      </c>
      <c r="H139" s="2">
        <f t="shared" si="12"/>
        <v>4050.1717999999992</v>
      </c>
    </row>
    <row r="140" spans="1:9" x14ac:dyDescent="0.35">
      <c r="A140" s="1">
        <v>43763</v>
      </c>
      <c r="B140" s="2">
        <f t="shared" si="10"/>
        <v>138</v>
      </c>
      <c r="C140" s="3">
        <v>4136</v>
      </c>
      <c r="D140" s="2">
        <f t="shared" si="13"/>
        <v>64</v>
      </c>
      <c r="E140" s="2">
        <f t="shared" si="14"/>
        <v>47.142857142857146</v>
      </c>
      <c r="F140" s="2">
        <f>SUM($D$2:$D140)/COUNT($D$2:$D140)</f>
        <v>29.733812949640289</v>
      </c>
      <c r="G140" s="2">
        <f t="shared" si="11"/>
        <v>3694.6379999999999</v>
      </c>
      <c r="H140" s="2">
        <f t="shared" si="12"/>
        <v>4095.6107999999995</v>
      </c>
    </row>
    <row r="141" spans="1:9" x14ac:dyDescent="0.35">
      <c r="A141" s="1">
        <v>43764</v>
      </c>
      <c r="B141" s="2">
        <f t="shared" si="10"/>
        <v>139</v>
      </c>
      <c r="C141" s="3">
        <v>4214</v>
      </c>
      <c r="D141" s="2">
        <f t="shared" si="13"/>
        <v>78</v>
      </c>
      <c r="E141" s="2">
        <f t="shared" si="14"/>
        <v>56</v>
      </c>
      <c r="F141" s="2">
        <f>SUM($D$2:$D141)/COUNT($D$2:$D141)</f>
        <v>30.078571428571429</v>
      </c>
      <c r="G141" s="2">
        <f t="shared" si="11"/>
        <v>3737.4434999999999</v>
      </c>
      <c r="H141" s="2">
        <f t="shared" si="12"/>
        <v>4140.8631999999998</v>
      </c>
    </row>
    <row r="142" spans="1:9" x14ac:dyDescent="0.35">
      <c r="A142" s="1">
        <v>43765</v>
      </c>
      <c r="B142" s="2">
        <f t="shared" si="10"/>
        <v>140</v>
      </c>
      <c r="C142" s="3">
        <v>4265</v>
      </c>
      <c r="D142" s="2">
        <f t="shared" si="13"/>
        <v>51</v>
      </c>
      <c r="E142" s="2">
        <f t="shared" si="14"/>
        <v>56</v>
      </c>
      <c r="F142" s="2">
        <f>SUM($D$2:$D142)/COUNT($D$2:$D142)</f>
        <v>30.226950354609929</v>
      </c>
      <c r="G142" s="2">
        <f t="shared" si="11"/>
        <v>3780.48</v>
      </c>
      <c r="H142" s="2">
        <f t="shared" si="12"/>
        <v>4185.9199999999983</v>
      </c>
    </row>
    <row r="143" spans="1:9" x14ac:dyDescent="0.35">
      <c r="A143" s="1">
        <v>43766</v>
      </c>
      <c r="B143" s="2">
        <f t="shared" si="10"/>
        <v>141</v>
      </c>
      <c r="C143" s="3">
        <v>4299</v>
      </c>
      <c r="D143" s="2">
        <f t="shared" si="13"/>
        <v>34</v>
      </c>
      <c r="E143" s="2">
        <f t="shared" si="14"/>
        <v>53.857142857142854</v>
      </c>
      <c r="F143" s="2">
        <f>SUM($D$2:$D143)/COUNT($D$2:$D143)</f>
        <v>30.253521126760564</v>
      </c>
      <c r="G143" s="2">
        <f t="shared" si="11"/>
        <v>3823.7475000000004</v>
      </c>
      <c r="H143" s="2">
        <f t="shared" si="12"/>
        <v>4230.7721999999976</v>
      </c>
    </row>
    <row r="144" spans="1:9" x14ac:dyDescent="0.35">
      <c r="A144" s="1">
        <v>43767</v>
      </c>
      <c r="B144" s="2">
        <f t="shared" si="10"/>
        <v>142</v>
      </c>
      <c r="C144" s="3">
        <v>4336</v>
      </c>
      <c r="D144" s="2">
        <f t="shared" si="13"/>
        <v>37</v>
      </c>
      <c r="E144" s="2">
        <f t="shared" si="14"/>
        <v>52</v>
      </c>
      <c r="F144" s="2">
        <f>SUM($D$2:$D144)/COUNT($D$2:$D144)</f>
        <v>30.3006993006993</v>
      </c>
      <c r="G144" s="2">
        <f t="shared" si="11"/>
        <v>3867.2460000000001</v>
      </c>
      <c r="H144" s="2">
        <f t="shared" si="12"/>
        <v>4275.4107999999997</v>
      </c>
    </row>
    <row r="145" spans="1:9" x14ac:dyDescent="0.35">
      <c r="A145" s="1">
        <v>43768</v>
      </c>
      <c r="B145" s="2">
        <f t="shared" si="10"/>
        <v>143</v>
      </c>
      <c r="C145" s="3">
        <v>4376</v>
      </c>
      <c r="D145" s="2">
        <f t="shared" si="13"/>
        <v>40</v>
      </c>
      <c r="E145" s="2">
        <f t="shared" si="14"/>
        <v>50.428571428571431</v>
      </c>
      <c r="F145" s="2">
        <f>SUM($D$2:$D145)/COUNT($D$2:$D145)</f>
        <v>30.368055555555557</v>
      </c>
      <c r="G145" s="2">
        <f t="shared" si="11"/>
        <v>3910.9755</v>
      </c>
      <c r="H145" s="2">
        <f t="shared" si="12"/>
        <v>4319.8267999999989</v>
      </c>
    </row>
    <row r="146" spans="1:9" x14ac:dyDescent="0.35">
      <c r="A146" s="1">
        <v>43769</v>
      </c>
      <c r="B146" s="2">
        <f t="shared" si="10"/>
        <v>144</v>
      </c>
      <c r="C146" s="3">
        <v>4451</v>
      </c>
      <c r="D146" s="2">
        <f t="shared" si="13"/>
        <v>75</v>
      </c>
      <c r="E146" s="2">
        <f t="shared" si="14"/>
        <v>54.142857142857146</v>
      </c>
      <c r="F146" s="2">
        <f>SUM($D$2:$D146)/COUNT($D$2:$D146)</f>
        <v>30.675862068965518</v>
      </c>
      <c r="G146" s="2">
        <f t="shared" si="11"/>
        <v>3954.9360000000001</v>
      </c>
      <c r="H146" s="2">
        <f t="shared" si="12"/>
        <v>4364.011199999999</v>
      </c>
    </row>
    <row r="147" spans="1:9" x14ac:dyDescent="0.35">
      <c r="A147" s="1">
        <v>43770</v>
      </c>
      <c r="B147" s="2">
        <f t="shared" si="10"/>
        <v>145</v>
      </c>
      <c r="C147" s="3">
        <v>4457</v>
      </c>
      <c r="D147" s="2">
        <f t="shared" si="13"/>
        <v>6</v>
      </c>
      <c r="E147" s="2">
        <f t="shared" si="14"/>
        <v>45.857142857142854</v>
      </c>
      <c r="F147" s="2">
        <f>SUM($D$2:$D147)/COUNT($D$2:$D147)</f>
        <v>30.506849315068493</v>
      </c>
      <c r="G147" s="2">
        <f t="shared" si="11"/>
        <v>3999.1275000000005</v>
      </c>
      <c r="H147" s="2">
        <f t="shared" si="12"/>
        <v>4407.9549999999981</v>
      </c>
    </row>
    <row r="148" spans="1:9" x14ac:dyDescent="0.35">
      <c r="A148" s="1">
        <v>43771</v>
      </c>
      <c r="B148" s="2">
        <f t="shared" si="10"/>
        <v>146</v>
      </c>
      <c r="C148" s="3">
        <v>4539</v>
      </c>
      <c r="D148" s="2">
        <f t="shared" si="13"/>
        <v>82</v>
      </c>
      <c r="E148" s="2">
        <f t="shared" si="14"/>
        <v>46.428571428571431</v>
      </c>
      <c r="F148" s="2">
        <f>SUM($D$2:$D148)/COUNT($D$2:$D148)</f>
        <v>30.857142857142858</v>
      </c>
      <c r="G148" s="2">
        <f t="shared" si="11"/>
        <v>4043.55</v>
      </c>
      <c r="H148" s="2">
        <f t="shared" si="12"/>
        <v>4451.649199999998</v>
      </c>
    </row>
    <row r="149" spans="1:9" x14ac:dyDescent="0.35">
      <c r="A149" s="1">
        <v>43772</v>
      </c>
      <c r="B149" s="2">
        <f t="shared" si="10"/>
        <v>147</v>
      </c>
      <c r="C149" s="3">
        <v>4540</v>
      </c>
      <c r="D149" s="2">
        <f t="shared" si="13"/>
        <v>1</v>
      </c>
      <c r="E149" s="2">
        <f t="shared" si="14"/>
        <v>39.285714285714285</v>
      </c>
      <c r="F149" s="2">
        <f>SUM($D$2:$D149)/COUNT($D$2:$D149)</f>
        <v>30.655405405405407</v>
      </c>
      <c r="G149" s="2">
        <f t="shared" si="11"/>
        <v>4088.2034999999996</v>
      </c>
      <c r="H149" s="2">
        <f t="shared" si="12"/>
        <v>4495.0847999999996</v>
      </c>
    </row>
    <row r="150" spans="1:9" x14ac:dyDescent="0.35">
      <c r="A150" s="1">
        <v>43773</v>
      </c>
      <c r="B150" s="2">
        <f t="shared" si="10"/>
        <v>148</v>
      </c>
      <c r="C150" s="3">
        <v>4627</v>
      </c>
      <c r="D150" s="2">
        <f t="shared" si="13"/>
        <v>87</v>
      </c>
      <c r="E150" s="2">
        <f t="shared" si="14"/>
        <v>46.857142857142854</v>
      </c>
      <c r="F150" s="2">
        <f>SUM($D$2:$D150)/COUNT($D$2:$D150)</f>
        <v>31.033557046979865</v>
      </c>
      <c r="G150" s="2">
        <f t="shared" si="11"/>
        <v>4133.0879999999997</v>
      </c>
      <c r="H150" s="2">
        <f t="shared" si="12"/>
        <v>4538.2528000000002</v>
      </c>
    </row>
    <row r="151" spans="1:9" x14ac:dyDescent="0.35">
      <c r="A151" s="1">
        <v>43774</v>
      </c>
      <c r="B151" s="2">
        <f t="shared" si="10"/>
        <v>149</v>
      </c>
      <c r="C151" s="3">
        <v>4687</v>
      </c>
      <c r="D151" s="2">
        <f t="shared" si="13"/>
        <v>60</v>
      </c>
      <c r="E151" s="2">
        <f t="shared" si="14"/>
        <v>50.142857142857146</v>
      </c>
      <c r="F151" s="2">
        <f>SUM($D$2:$D151)/COUNT($D$2:$D151)</f>
        <v>31.226666666666667</v>
      </c>
      <c r="G151" s="2">
        <f t="shared" si="11"/>
        <v>4178.2034999999996</v>
      </c>
      <c r="H151" s="2">
        <f t="shared" si="12"/>
        <v>4581.1441999999988</v>
      </c>
      <c r="I151" t="s">
        <v>14</v>
      </c>
    </row>
    <row r="152" spans="1:9" x14ac:dyDescent="0.35">
      <c r="A152" s="1">
        <v>43775</v>
      </c>
      <c r="B152" s="2">
        <f t="shared" si="10"/>
        <v>150</v>
      </c>
      <c r="C152" s="3">
        <v>4702</v>
      </c>
      <c r="D152" s="2">
        <f t="shared" si="13"/>
        <v>15</v>
      </c>
      <c r="E152" s="2">
        <f t="shared" si="14"/>
        <v>46.571428571428569</v>
      </c>
      <c r="F152" s="2">
        <f>SUM($D$2:$D152)/COUNT($D$2:$D152)</f>
        <v>31.119205298013245</v>
      </c>
      <c r="G152" s="2">
        <f t="shared" si="11"/>
        <v>4223.55</v>
      </c>
      <c r="H152" s="2">
        <f t="shared" si="12"/>
        <v>4623.7499999999982</v>
      </c>
    </row>
    <row r="153" spans="1:9" x14ac:dyDescent="0.35">
      <c r="A153" s="1">
        <v>43776</v>
      </c>
      <c r="B153" s="2">
        <f t="shared" si="10"/>
        <v>151</v>
      </c>
      <c r="C153" s="3">
        <v>4750</v>
      </c>
      <c r="D153" s="2">
        <f t="shared" si="13"/>
        <v>48</v>
      </c>
      <c r="E153" s="2">
        <f t="shared" si="14"/>
        <v>42.714285714285715</v>
      </c>
      <c r="F153" s="2">
        <f>SUM($D$2:$D153)/COUNT($D$2:$D153)</f>
        <v>31.230263157894736</v>
      </c>
      <c r="G153" s="2">
        <f t="shared" si="11"/>
        <v>4269.1274999999996</v>
      </c>
      <c r="H153" s="2">
        <f t="shared" si="12"/>
        <v>4666.0611999999983</v>
      </c>
    </row>
    <row r="154" spans="1:9" x14ac:dyDescent="0.35">
      <c r="A154" s="1">
        <v>43777</v>
      </c>
      <c r="B154" s="2">
        <f t="shared" si="10"/>
        <v>152</v>
      </c>
      <c r="C154" s="3">
        <v>4819</v>
      </c>
      <c r="D154" s="2">
        <f t="shared" si="13"/>
        <v>69</v>
      </c>
      <c r="E154" s="2">
        <f t="shared" si="14"/>
        <v>51.714285714285715</v>
      </c>
      <c r="F154" s="2">
        <f>SUM($D$2:$D154)/COUNT($D$2:$D154)</f>
        <v>31.477124183006534</v>
      </c>
      <c r="G154" s="2">
        <f t="shared" si="11"/>
        <v>4314.9359999999997</v>
      </c>
      <c r="H154" s="2">
        <f t="shared" si="12"/>
        <v>4708.0687999999991</v>
      </c>
    </row>
    <row r="155" spans="1:9" x14ac:dyDescent="0.35">
      <c r="A155" s="1">
        <v>43778</v>
      </c>
      <c r="B155" s="2">
        <f t="shared" si="10"/>
        <v>153</v>
      </c>
      <c r="C155" s="3">
        <v>4898</v>
      </c>
      <c r="D155" s="2">
        <f t="shared" si="13"/>
        <v>79</v>
      </c>
      <c r="E155" s="2">
        <f t="shared" si="14"/>
        <v>51.285714285714285</v>
      </c>
      <c r="F155" s="2">
        <f>SUM($D$2:$D155)/COUNT($D$2:$D155)</f>
        <v>31.785714285714285</v>
      </c>
      <c r="G155" s="2">
        <f t="shared" si="11"/>
        <v>4360.9755000000005</v>
      </c>
      <c r="H155" s="2">
        <f t="shared" si="12"/>
        <v>4749.7637999999988</v>
      </c>
      <c r="I155" t="s">
        <v>15</v>
      </c>
    </row>
    <row r="156" spans="1:9" x14ac:dyDescent="0.35">
      <c r="A156" s="1">
        <v>43779</v>
      </c>
      <c r="B156" s="2">
        <f t="shared" si="10"/>
        <v>154</v>
      </c>
      <c r="C156" s="3">
        <v>4923</v>
      </c>
      <c r="D156" s="2">
        <f t="shared" si="13"/>
        <v>25</v>
      </c>
      <c r="E156" s="2">
        <f t="shared" si="14"/>
        <v>54.714285714285715</v>
      </c>
      <c r="F156" s="2">
        <f>SUM($D$2:$D156)/COUNT($D$2:$D156)</f>
        <v>31.741935483870968</v>
      </c>
      <c r="G156" s="2">
        <f t="shared" si="11"/>
        <v>4407.2460000000001</v>
      </c>
      <c r="H156" s="2">
        <f t="shared" si="12"/>
        <v>4791.1371999999992</v>
      </c>
    </row>
    <row r="157" spans="1:9" x14ac:dyDescent="0.35">
      <c r="A157" s="1">
        <v>43780</v>
      </c>
      <c r="B157" s="2">
        <f t="shared" si="10"/>
        <v>155</v>
      </c>
      <c r="C157" s="3">
        <v>4987</v>
      </c>
      <c r="D157" s="2">
        <f t="shared" si="13"/>
        <v>64</v>
      </c>
      <c r="E157" s="2">
        <f t="shared" si="14"/>
        <v>51.428571428571431</v>
      </c>
      <c r="F157" s="2">
        <f>SUM($D$2:$D157)/COUNT($D$2:$D157)</f>
        <v>31.948717948717949</v>
      </c>
      <c r="G157" s="2">
        <f t="shared" si="11"/>
        <v>4453.7475000000004</v>
      </c>
      <c r="H157" s="2">
        <f t="shared" si="12"/>
        <v>4832.1799999999985</v>
      </c>
    </row>
    <row r="158" spans="1:9" x14ac:dyDescent="0.35">
      <c r="A158" s="1">
        <v>43781</v>
      </c>
      <c r="B158" s="2">
        <f t="shared" si="10"/>
        <v>156</v>
      </c>
      <c r="C158" s="3">
        <v>5037</v>
      </c>
      <c r="D158" s="2">
        <f t="shared" si="13"/>
        <v>50</v>
      </c>
      <c r="E158" s="2">
        <f t="shared" si="14"/>
        <v>50</v>
      </c>
      <c r="F158" s="2">
        <f>SUM($D$2:$D158)/COUNT($D$2:$D158)</f>
        <v>32.06369426751592</v>
      </c>
      <c r="G158" s="2">
        <f t="shared" si="11"/>
        <v>4500.4799999999996</v>
      </c>
      <c r="H158" s="2">
        <f t="shared" si="12"/>
        <v>4872.8831999999984</v>
      </c>
    </row>
    <row r="159" spans="1:9" x14ac:dyDescent="0.35">
      <c r="A159" s="1">
        <v>43782</v>
      </c>
      <c r="B159" s="2">
        <f t="shared" si="10"/>
        <v>157</v>
      </c>
      <c r="C159" s="3">
        <v>5031</v>
      </c>
      <c r="D159" s="2">
        <f t="shared" si="13"/>
        <v>-6</v>
      </c>
      <c r="E159" s="2">
        <f t="shared" si="14"/>
        <v>47</v>
      </c>
      <c r="F159" s="2">
        <f>SUM($D$2:$D159)/COUNT($D$2:$D159)</f>
        <v>31.822784810126581</v>
      </c>
      <c r="G159" s="2">
        <f t="shared" si="11"/>
        <v>4547.4434999999994</v>
      </c>
      <c r="H159" s="2">
        <f t="shared" si="12"/>
        <v>4913.2377999999981</v>
      </c>
    </row>
    <row r="160" spans="1:9" x14ac:dyDescent="0.35">
      <c r="A160" s="1">
        <v>43783</v>
      </c>
      <c r="B160" s="2">
        <f t="shared" si="10"/>
        <v>158</v>
      </c>
      <c r="C160" s="3">
        <v>5079</v>
      </c>
      <c r="D160" s="2">
        <f t="shared" si="13"/>
        <v>48</v>
      </c>
      <c r="E160" s="2">
        <f t="shared" si="14"/>
        <v>47</v>
      </c>
      <c r="F160" s="2">
        <f>SUM($D$2:$D160)/COUNT($D$2:$D160)</f>
        <v>31.924528301886792</v>
      </c>
      <c r="G160" s="2">
        <f t="shared" si="11"/>
        <v>4594.6379999999999</v>
      </c>
      <c r="H160" s="2">
        <f t="shared" si="12"/>
        <v>4953.2347999999984</v>
      </c>
    </row>
    <row r="161" spans="1:8" x14ac:dyDescent="0.35">
      <c r="A161" s="1">
        <v>43784</v>
      </c>
      <c r="B161" s="2">
        <f t="shared" si="10"/>
        <v>159</v>
      </c>
      <c r="C161" s="3">
        <v>5134</v>
      </c>
      <c r="D161" s="2">
        <f t="shared" si="13"/>
        <v>55</v>
      </c>
      <c r="E161" s="2">
        <f t="shared" si="14"/>
        <v>45</v>
      </c>
      <c r="F161" s="2">
        <f>SUM($D$2:$D161)/COUNT($D$2:$D161)</f>
        <v>32.068750000000001</v>
      </c>
      <c r="G161" s="2">
        <f t="shared" si="11"/>
        <v>4642.0635000000002</v>
      </c>
      <c r="H161" s="2">
        <f t="shared" si="12"/>
        <v>4992.8651999999984</v>
      </c>
    </row>
    <row r="162" spans="1:8" x14ac:dyDescent="0.35">
      <c r="A162" s="1">
        <v>43785</v>
      </c>
      <c r="B162" s="2">
        <f t="shared" si="10"/>
        <v>160</v>
      </c>
      <c r="C162" s="3">
        <v>5187</v>
      </c>
      <c r="D162" s="2">
        <f t="shared" si="13"/>
        <v>53</v>
      </c>
      <c r="E162" s="2">
        <f t="shared" si="14"/>
        <v>41.285714285714285</v>
      </c>
      <c r="F162" s="2">
        <f>SUM($D$2:$D162)/COUNT($D$2:$D162)</f>
        <v>32.198757763975152</v>
      </c>
      <c r="G162" s="2">
        <f t="shared" si="11"/>
        <v>4689.72</v>
      </c>
      <c r="H162" s="2">
        <f t="shared" si="12"/>
        <v>5032.119999999999</v>
      </c>
    </row>
    <row r="163" spans="1:8" x14ac:dyDescent="0.35">
      <c r="A163" s="1">
        <v>43786</v>
      </c>
      <c r="B163" s="2">
        <f t="shared" si="10"/>
        <v>161</v>
      </c>
      <c r="C163" s="3">
        <v>5195</v>
      </c>
      <c r="D163" s="2">
        <f t="shared" si="13"/>
        <v>8</v>
      </c>
      <c r="E163" s="2">
        <f t="shared" si="14"/>
        <v>38.857142857142854</v>
      </c>
      <c r="F163" s="2">
        <f>SUM($D$2:$D163)/COUNT($D$2:$D163)</f>
        <v>32.049382716049379</v>
      </c>
      <c r="G163" s="2">
        <f t="shared" si="11"/>
        <v>4737.6075000000001</v>
      </c>
      <c r="H163" s="2">
        <f t="shared" si="12"/>
        <v>5070.9901999999984</v>
      </c>
    </row>
    <row r="164" spans="1:8" x14ac:dyDescent="0.35">
      <c r="A164" s="1">
        <v>43787</v>
      </c>
      <c r="B164" s="2">
        <f t="shared" si="10"/>
        <v>162</v>
      </c>
      <c r="C164" s="3">
        <v>5240</v>
      </c>
      <c r="D164" s="2">
        <f t="shared" si="13"/>
        <v>45</v>
      </c>
      <c r="E164" s="2">
        <f t="shared" si="14"/>
        <v>36.142857142857146</v>
      </c>
      <c r="F164" s="2">
        <f>SUM($D$2:$D164)/COUNT($D$2:$D164)</f>
        <v>32.128834355828218</v>
      </c>
      <c r="G164" s="2">
        <f t="shared" si="11"/>
        <v>4785.7260000000006</v>
      </c>
      <c r="H164" s="2">
        <f t="shared" si="12"/>
        <v>5109.4667999999983</v>
      </c>
    </row>
    <row r="165" spans="1:8" x14ac:dyDescent="0.35">
      <c r="A165" s="1">
        <v>43788</v>
      </c>
      <c r="B165" s="2">
        <f t="shared" si="10"/>
        <v>163</v>
      </c>
      <c r="C165" s="3">
        <v>5279</v>
      </c>
      <c r="D165" s="2">
        <f t="shared" si="13"/>
        <v>39</v>
      </c>
      <c r="E165" s="2">
        <f t="shared" si="14"/>
        <v>34.571428571428569</v>
      </c>
      <c r="F165" s="2">
        <f>SUM($D$2:$D165)/COUNT($D$2:$D165)</f>
        <v>32.170731707317074</v>
      </c>
      <c r="G165" s="2">
        <f t="shared" si="11"/>
        <v>4834.0754999999999</v>
      </c>
      <c r="H165" s="2">
        <f t="shared" si="12"/>
        <v>5147.5407999999989</v>
      </c>
    </row>
    <row r="166" spans="1:8" x14ac:dyDescent="0.35">
      <c r="A166" s="1">
        <v>43789</v>
      </c>
      <c r="B166" s="2">
        <f t="shared" si="10"/>
        <v>164</v>
      </c>
      <c r="C166" s="3">
        <v>5340</v>
      </c>
      <c r="D166" s="2">
        <f t="shared" si="13"/>
        <v>61</v>
      </c>
      <c r="E166" s="2">
        <f t="shared" si="14"/>
        <v>44.142857142857146</v>
      </c>
      <c r="F166" s="2">
        <f>SUM($D$2:$D166)/COUNT($D$2:$D166)</f>
        <v>32.345454545454544</v>
      </c>
      <c r="G166" s="2">
        <f t="shared" si="11"/>
        <v>4882.6559999999999</v>
      </c>
      <c r="H166" s="2">
        <f t="shared" si="12"/>
        <v>5185.2031999999981</v>
      </c>
    </row>
    <row r="167" spans="1:8" x14ac:dyDescent="0.35">
      <c r="A167" s="1">
        <v>43790</v>
      </c>
      <c r="B167" s="2">
        <f t="shared" si="10"/>
        <v>165</v>
      </c>
      <c r="C167" s="3">
        <v>5354</v>
      </c>
      <c r="D167" s="2">
        <f t="shared" si="13"/>
        <v>14</v>
      </c>
      <c r="E167" s="2">
        <f t="shared" si="14"/>
        <v>39.285714285714285</v>
      </c>
      <c r="F167" s="2">
        <f>SUM($D$2:$D167)/COUNT($D$2:$D167)</f>
        <v>32.234939759036145</v>
      </c>
      <c r="G167" s="2">
        <f t="shared" si="11"/>
        <v>4931.4674999999997</v>
      </c>
      <c r="H167" s="2">
        <f t="shared" si="12"/>
        <v>5222.4449999999979</v>
      </c>
    </row>
    <row r="168" spans="1:8" x14ac:dyDescent="0.35">
      <c r="A168" s="1">
        <v>43791</v>
      </c>
      <c r="B168" s="2">
        <f t="shared" si="10"/>
        <v>166</v>
      </c>
      <c r="C168" s="3">
        <v>5359</v>
      </c>
      <c r="D168" s="2">
        <f t="shared" si="13"/>
        <v>5</v>
      </c>
      <c r="E168" s="2">
        <f t="shared" si="14"/>
        <v>32.142857142857146</v>
      </c>
      <c r="F168" s="2">
        <f>SUM($D$2:$D168)/COUNT($D$2:$D168)</f>
        <v>32.071856287425149</v>
      </c>
      <c r="G168" s="2">
        <f t="shared" si="11"/>
        <v>4980.51</v>
      </c>
      <c r="H168" s="2">
        <f t="shared" si="12"/>
        <v>5259.2571999999982</v>
      </c>
    </row>
    <row r="169" spans="1:8" x14ac:dyDescent="0.35">
      <c r="A169" s="1">
        <v>43792</v>
      </c>
      <c r="B169" s="2">
        <f t="shared" si="10"/>
        <v>167</v>
      </c>
      <c r="C169" s="3">
        <v>5381</v>
      </c>
      <c r="D169" s="2">
        <f t="shared" si="13"/>
        <v>22</v>
      </c>
      <c r="E169" s="2">
        <f t="shared" si="14"/>
        <v>27.714285714285715</v>
      </c>
      <c r="F169" s="2">
        <f>SUM($D$2:$D169)/COUNT($D$2:$D169)</f>
        <v>32.011904761904759</v>
      </c>
      <c r="G169" s="2">
        <f t="shared" si="11"/>
        <v>5029.7834999999995</v>
      </c>
      <c r="H169" s="2">
        <f t="shared" si="12"/>
        <v>5295.630799999999</v>
      </c>
    </row>
    <row r="170" spans="1:8" x14ac:dyDescent="0.35">
      <c r="A170" s="1">
        <v>43793</v>
      </c>
      <c r="B170" s="2">
        <f t="shared" si="10"/>
        <v>168</v>
      </c>
      <c r="C170" s="3">
        <v>5420</v>
      </c>
      <c r="D170" s="2">
        <f t="shared" si="13"/>
        <v>39</v>
      </c>
      <c r="E170" s="2">
        <f t="shared" si="14"/>
        <v>32.142857142857146</v>
      </c>
      <c r="F170" s="2">
        <f>SUM($D$2:$D170)/COUNT($D$2:$D170)</f>
        <v>32.053254437869825</v>
      </c>
      <c r="G170" s="2">
        <f t="shared" si="11"/>
        <v>5079.2880000000005</v>
      </c>
      <c r="H170" s="2">
        <f t="shared" si="12"/>
        <v>5331.5567999999985</v>
      </c>
    </row>
    <row r="171" spans="1:8" x14ac:dyDescent="0.35">
      <c r="A171" s="1">
        <v>43794</v>
      </c>
      <c r="B171" s="2">
        <f t="shared" si="10"/>
        <v>169</v>
      </c>
      <c r="C171" s="3">
        <v>5450</v>
      </c>
      <c r="D171" s="2">
        <f t="shared" si="13"/>
        <v>30</v>
      </c>
      <c r="E171" s="2">
        <f t="shared" si="14"/>
        <v>30</v>
      </c>
      <c r="F171" s="2">
        <f>SUM($D$2:$D171)/COUNT($D$2:$D171)</f>
        <v>32.041176470588233</v>
      </c>
      <c r="G171" s="2">
        <f t="shared" si="11"/>
        <v>5129.0235000000002</v>
      </c>
      <c r="H171" s="2">
        <f t="shared" si="12"/>
        <v>5367.0261999999984</v>
      </c>
    </row>
    <row r="172" spans="1:8" x14ac:dyDescent="0.35">
      <c r="A172" s="1">
        <v>43795</v>
      </c>
      <c r="B172" s="2">
        <f t="shared" si="10"/>
        <v>170</v>
      </c>
      <c r="C172" s="3">
        <v>5449</v>
      </c>
      <c r="D172" s="2">
        <f t="shared" si="13"/>
        <v>-1</v>
      </c>
      <c r="E172" s="2">
        <f t="shared" si="14"/>
        <v>24.285714285714285</v>
      </c>
      <c r="F172" s="2">
        <f>SUM($D$2:$D172)/COUNT($D$2:$D172)</f>
        <v>31.847953216374268</v>
      </c>
      <c r="G172" s="2">
        <f t="shared" si="11"/>
        <v>5178.99</v>
      </c>
      <c r="H172" s="2">
        <f t="shared" si="12"/>
        <v>5402.0299999999988</v>
      </c>
    </row>
    <row r="173" spans="1:8" x14ac:dyDescent="0.35">
      <c r="A173" s="1">
        <v>43796</v>
      </c>
      <c r="B173" s="2">
        <f t="shared" si="10"/>
        <v>171</v>
      </c>
      <c r="C173" s="3">
        <v>5458</v>
      </c>
      <c r="D173" s="2">
        <f t="shared" si="13"/>
        <v>9</v>
      </c>
      <c r="E173" s="2">
        <f t="shared" si="14"/>
        <v>16.857142857142858</v>
      </c>
      <c r="F173" s="2">
        <f>SUM($D$2:$D173)/COUNT($D$2:$D173)</f>
        <v>31.715116279069768</v>
      </c>
      <c r="G173" s="2">
        <f t="shared" si="11"/>
        <v>5229.1875</v>
      </c>
      <c r="H173" s="2">
        <f t="shared" si="12"/>
        <v>5436.5591999999997</v>
      </c>
    </row>
    <row r="174" spans="1:8" x14ac:dyDescent="0.35">
      <c r="A174" s="1">
        <v>43797</v>
      </c>
      <c r="B174" s="2">
        <f t="shared" si="10"/>
        <v>172</v>
      </c>
      <c r="C174" s="3">
        <v>5484</v>
      </c>
      <c r="D174" s="2">
        <f t="shared" si="13"/>
        <v>26</v>
      </c>
      <c r="E174" s="2">
        <f t="shared" si="14"/>
        <v>18.571428571428573</v>
      </c>
      <c r="F174" s="2">
        <f>SUM($D$2:$D174)/COUNT($D$2:$D174)</f>
        <v>31.682080924855491</v>
      </c>
      <c r="G174" s="2">
        <f t="shared" si="11"/>
        <v>5279.616</v>
      </c>
      <c r="H174" s="2">
        <f t="shared" si="12"/>
        <v>5470.6047999999982</v>
      </c>
    </row>
    <row r="175" spans="1:8" x14ac:dyDescent="0.35">
      <c r="A175" s="1">
        <v>43798</v>
      </c>
      <c r="B175" s="2">
        <f t="shared" si="10"/>
        <v>173</v>
      </c>
      <c r="C175" s="3">
        <v>5534</v>
      </c>
      <c r="D175" s="2">
        <f t="shared" si="13"/>
        <v>50</v>
      </c>
      <c r="E175" s="2">
        <f t="shared" si="14"/>
        <v>25</v>
      </c>
      <c r="F175" s="2">
        <f>SUM($D$2:$D175)/COUNT($D$2:$D175)</f>
        <v>31.787356321839081</v>
      </c>
      <c r="G175" s="2">
        <f t="shared" si="11"/>
        <v>5330.2754999999997</v>
      </c>
      <c r="H175" s="2">
        <f t="shared" si="12"/>
        <v>5504.157799999999</v>
      </c>
    </row>
    <row r="176" spans="1:8" x14ac:dyDescent="0.35">
      <c r="A176" s="1">
        <v>43799</v>
      </c>
      <c r="B176" s="2">
        <f t="shared" si="10"/>
        <v>174</v>
      </c>
      <c r="C176" s="3">
        <v>5561</v>
      </c>
      <c r="D176" s="2">
        <f t="shared" si="13"/>
        <v>27</v>
      </c>
      <c r="E176" s="2">
        <f t="shared" si="14"/>
        <v>25.714285714285715</v>
      </c>
      <c r="F176" s="2">
        <f>SUM($D$2:$D176)/COUNT($D$2:$D176)</f>
        <v>31.76</v>
      </c>
      <c r="G176" s="2">
        <f t="shared" si="11"/>
        <v>5381.1660000000002</v>
      </c>
      <c r="H176" s="2">
        <f t="shared" si="12"/>
        <v>5537.2091999999993</v>
      </c>
    </row>
    <row r="177" spans="1:8" x14ac:dyDescent="0.35">
      <c r="A177" s="1">
        <v>43800</v>
      </c>
      <c r="B177" s="2">
        <f t="shared" si="10"/>
        <v>175</v>
      </c>
      <c r="C177" s="3">
        <v>5556</v>
      </c>
      <c r="D177" s="2">
        <f t="shared" si="13"/>
        <v>-5</v>
      </c>
      <c r="E177" s="2">
        <f t="shared" si="14"/>
        <v>19.428571428571427</v>
      </c>
      <c r="F177" s="2">
        <f>SUM($D$2:$D177)/COUNT($D$2:$D177)</f>
        <v>31.551136363636363</v>
      </c>
      <c r="G177" s="2">
        <f t="shared" si="11"/>
        <v>5432.2875000000004</v>
      </c>
      <c r="H177" s="2">
        <f t="shared" si="12"/>
        <v>5569.7499999999982</v>
      </c>
    </row>
    <row r="178" spans="1:8" x14ac:dyDescent="0.35">
      <c r="A178" s="1">
        <v>43801</v>
      </c>
      <c r="B178" s="2">
        <f t="shared" si="10"/>
        <v>176</v>
      </c>
      <c r="C178" s="3">
        <v>5590</v>
      </c>
      <c r="D178" s="2">
        <f t="shared" si="13"/>
        <v>34</v>
      </c>
      <c r="E178" s="2">
        <f t="shared" si="14"/>
        <v>20</v>
      </c>
      <c r="F178" s="2">
        <f>SUM($D$2:$D178)/COUNT($D$2:$D178)</f>
        <v>31.564971751412429</v>
      </c>
      <c r="G178" s="2">
        <f t="shared" si="11"/>
        <v>5483.6399999999994</v>
      </c>
      <c r="H178" s="2">
        <f t="shared" si="12"/>
        <v>5601.7711999999992</v>
      </c>
    </row>
    <row r="179" spans="1:8" x14ac:dyDescent="0.35">
      <c r="A179" s="1">
        <v>43802</v>
      </c>
      <c r="B179" s="2">
        <f t="shared" si="10"/>
        <v>177</v>
      </c>
      <c r="C179" s="3">
        <v>5614</v>
      </c>
      <c r="D179" s="2">
        <f t="shared" si="13"/>
        <v>24</v>
      </c>
      <c r="E179" s="2">
        <f t="shared" si="14"/>
        <v>23.571428571428573</v>
      </c>
      <c r="F179" s="2">
        <f>SUM($D$2:$D179)/COUNT($D$2:$D179)</f>
        <v>31.522471910112358</v>
      </c>
      <c r="G179" s="2">
        <f t="shared" si="11"/>
        <v>5535.2235000000001</v>
      </c>
      <c r="H179" s="2">
        <f t="shared" si="12"/>
        <v>5633.2637999999979</v>
      </c>
    </row>
    <row r="180" spans="1:8" x14ac:dyDescent="0.35">
      <c r="A180" s="1">
        <v>43803</v>
      </c>
      <c r="B180" s="2">
        <f t="shared" si="10"/>
        <v>178</v>
      </c>
      <c r="C180" s="3">
        <v>5612</v>
      </c>
      <c r="D180" s="2">
        <f t="shared" si="13"/>
        <v>-2</v>
      </c>
      <c r="E180" s="2">
        <f t="shared" si="14"/>
        <v>22</v>
      </c>
      <c r="F180" s="2">
        <f>SUM($D$2:$D180)/COUNT($D$2:$D180)</f>
        <v>31.335195530726256</v>
      </c>
      <c r="G180" s="2">
        <f t="shared" si="11"/>
        <v>5587.0379999999996</v>
      </c>
      <c r="H180" s="2">
        <f t="shared" si="12"/>
        <v>5664.2187999999987</v>
      </c>
    </row>
    <row r="181" spans="1:8" x14ac:dyDescent="0.35">
      <c r="A181" s="1">
        <v>43804</v>
      </c>
      <c r="B181" s="2">
        <f t="shared" si="10"/>
        <v>179</v>
      </c>
      <c r="C181" s="3">
        <v>5635</v>
      </c>
      <c r="D181" s="2">
        <f t="shared" si="13"/>
        <v>23</v>
      </c>
      <c r="E181" s="2">
        <f t="shared" si="14"/>
        <v>21.571428571428573</v>
      </c>
      <c r="F181" s="2">
        <f>SUM($D$2:$D181)/COUNT($D$2:$D181)</f>
        <v>31.288888888888888</v>
      </c>
      <c r="G181" s="2">
        <f t="shared" si="11"/>
        <v>5639.0835000000006</v>
      </c>
      <c r="H181" s="2">
        <f t="shared" si="12"/>
        <v>5694.6271999999972</v>
      </c>
    </row>
    <row r="182" spans="1:8" x14ac:dyDescent="0.35">
      <c r="A182" s="1">
        <v>43805</v>
      </c>
      <c r="B182" s="2">
        <f t="shared" si="10"/>
        <v>180</v>
      </c>
      <c r="C182" s="3">
        <v>5660</v>
      </c>
      <c r="D182" s="2">
        <f t="shared" si="13"/>
        <v>25</v>
      </c>
      <c r="E182" s="2">
        <f t="shared" si="14"/>
        <v>18</v>
      </c>
      <c r="F182" s="2">
        <f>SUM($D$2:$D182)/COUNT($D$2:$D182)</f>
        <v>31.254143646408838</v>
      </c>
      <c r="G182" s="2">
        <f t="shared" si="11"/>
        <v>5691.3600000000006</v>
      </c>
      <c r="H182" s="2">
        <f t="shared" si="12"/>
        <v>5724.48</v>
      </c>
    </row>
    <row r="183" spans="1:8" x14ac:dyDescent="0.35">
      <c r="A183" s="1">
        <v>43806</v>
      </c>
      <c r="B183" s="2">
        <f t="shared" si="10"/>
        <v>181</v>
      </c>
      <c r="C183" s="3">
        <v>5682</v>
      </c>
      <c r="D183" s="2">
        <f t="shared" si="13"/>
        <v>22</v>
      </c>
      <c r="E183" s="2">
        <f t="shared" si="14"/>
        <v>17.285714285714285</v>
      </c>
      <c r="F183" s="2">
        <f>SUM($D$2:$D183)/COUNT($D$2:$D183)</f>
        <v>31.203296703296704</v>
      </c>
      <c r="G183" s="2">
        <f t="shared" si="11"/>
        <v>5743.8675000000003</v>
      </c>
      <c r="H183" s="2">
        <f t="shared" si="12"/>
        <v>5753.7681999999986</v>
      </c>
    </row>
    <row r="184" spans="1:8" x14ac:dyDescent="0.35">
      <c r="A184" s="1">
        <v>43807</v>
      </c>
      <c r="B184" s="2">
        <f t="shared" si="10"/>
        <v>182</v>
      </c>
      <c r="C184" s="3">
        <v>5746</v>
      </c>
      <c r="D184" s="2">
        <f t="shared" si="13"/>
        <v>64</v>
      </c>
      <c r="E184" s="2">
        <f t="shared" si="14"/>
        <v>27.142857142857142</v>
      </c>
      <c r="F184" s="2">
        <f>SUM($D$2:$D184)/COUNT($D$2:$D184)</f>
        <v>31.382513661202186</v>
      </c>
      <c r="G184" s="2">
        <f t="shared" si="11"/>
        <v>5796.6059999999998</v>
      </c>
      <c r="H184" s="2">
        <f t="shared" si="12"/>
        <v>5782.482799999997</v>
      </c>
    </row>
    <row r="185" spans="1:8" x14ac:dyDescent="0.35">
      <c r="A185" s="1">
        <v>43808</v>
      </c>
      <c r="B185" s="2">
        <f t="shared" si="10"/>
        <v>183</v>
      </c>
      <c r="C185" s="3">
        <v>5713</v>
      </c>
      <c r="D185" s="2">
        <f t="shared" si="13"/>
        <v>-33</v>
      </c>
      <c r="E185" s="2">
        <f t="shared" si="14"/>
        <v>17.571428571428573</v>
      </c>
      <c r="F185" s="2">
        <f>SUM($D$2:$D185)/COUNT($D$2:$D185)</f>
        <v>31.032608695652176</v>
      </c>
      <c r="G185" s="2">
        <f t="shared" si="11"/>
        <v>5849.5754999999999</v>
      </c>
      <c r="H185" s="2">
        <f t="shared" si="12"/>
        <v>5810.6147999999976</v>
      </c>
    </row>
    <row r="186" spans="1:8" x14ac:dyDescent="0.35">
      <c r="A186" s="1">
        <v>43809</v>
      </c>
      <c r="B186" s="2">
        <f t="shared" si="10"/>
        <v>184</v>
      </c>
      <c r="C186" s="3">
        <v>5706</v>
      </c>
      <c r="D186" s="2">
        <f t="shared" si="13"/>
        <v>-7</v>
      </c>
      <c r="E186" s="2">
        <f t="shared" si="14"/>
        <v>13.142857142857142</v>
      </c>
      <c r="F186" s="2">
        <f>SUM($D$2:$D186)/COUNT($D$2:$D186)</f>
        <v>30.827027027027029</v>
      </c>
      <c r="G186" s="2">
        <f t="shared" si="11"/>
        <v>5902.7759999999998</v>
      </c>
      <c r="H186" s="2">
        <f t="shared" si="12"/>
        <v>5838.1551999999974</v>
      </c>
    </row>
    <row r="187" spans="1:8" x14ac:dyDescent="0.35">
      <c r="A187" s="1">
        <v>43810</v>
      </c>
      <c r="B187" s="2">
        <f t="shared" si="10"/>
        <v>185</v>
      </c>
      <c r="C187" s="3">
        <v>5743</v>
      </c>
      <c r="D187" s="2">
        <f t="shared" si="13"/>
        <v>37</v>
      </c>
      <c r="E187" s="2">
        <f t="shared" si="14"/>
        <v>18.714285714285715</v>
      </c>
      <c r="F187" s="2">
        <f>SUM($D$2:$D187)/COUNT($D$2:$D187)</f>
        <v>30.86021505376344</v>
      </c>
      <c r="G187" s="2">
        <f t="shared" si="11"/>
        <v>5956.2075000000004</v>
      </c>
      <c r="H187" s="2">
        <f t="shared" si="12"/>
        <v>5865.0949999999975</v>
      </c>
    </row>
    <row r="188" spans="1:8" x14ac:dyDescent="0.35">
      <c r="A188" s="1">
        <v>43811</v>
      </c>
      <c r="B188" s="2">
        <f t="shared" si="10"/>
        <v>186</v>
      </c>
      <c r="C188" s="3">
        <v>5787</v>
      </c>
      <c r="D188" s="2">
        <f t="shared" si="13"/>
        <v>44</v>
      </c>
      <c r="E188" s="2">
        <f t="shared" si="14"/>
        <v>21.714285714285715</v>
      </c>
      <c r="F188" s="2">
        <f>SUM($D$2:$D188)/COUNT($D$2:$D188)</f>
        <v>30.930481283422459</v>
      </c>
      <c r="G188" s="2">
        <f t="shared" si="11"/>
        <v>6009.87</v>
      </c>
      <c r="H188" s="2">
        <f t="shared" si="12"/>
        <v>5891.4251999999997</v>
      </c>
    </row>
    <row r="189" spans="1:8" x14ac:dyDescent="0.35">
      <c r="A189" s="1">
        <v>43812</v>
      </c>
      <c r="B189" s="2">
        <f t="shared" si="10"/>
        <v>187</v>
      </c>
      <c r="C189" s="3">
        <v>5794</v>
      </c>
      <c r="D189" s="2">
        <f t="shared" si="13"/>
        <v>7</v>
      </c>
      <c r="E189" s="2">
        <f t="shared" si="14"/>
        <v>19.142857142857142</v>
      </c>
      <c r="F189" s="2">
        <f>SUM($D$2:$D189)/COUNT($D$2:$D189)</f>
        <v>30.803191489361701</v>
      </c>
      <c r="G189" s="2">
        <f t="shared" si="11"/>
        <v>6063.7635</v>
      </c>
      <c r="H189" s="2">
        <f t="shared" si="12"/>
        <v>5917.1367999999993</v>
      </c>
    </row>
    <row r="190" spans="1:8" x14ac:dyDescent="0.35">
      <c r="A190" s="1">
        <v>43813</v>
      </c>
      <c r="B190" s="2">
        <f t="shared" si="10"/>
        <v>188</v>
      </c>
      <c r="C190" s="3">
        <v>5842</v>
      </c>
      <c r="D190" s="2">
        <f t="shared" si="13"/>
        <v>48</v>
      </c>
      <c r="E190" s="2">
        <f t="shared" si="14"/>
        <v>22.857142857142858</v>
      </c>
      <c r="F190" s="2">
        <f>SUM($D$2:$D190)/COUNT($D$2:$D190)</f>
        <v>30.894179894179896</v>
      </c>
      <c r="G190" s="2">
        <f t="shared" si="11"/>
        <v>6117.8879999999999</v>
      </c>
      <c r="H190" s="2">
        <f t="shared" si="12"/>
        <v>5942.2207999999973</v>
      </c>
    </row>
    <row r="191" spans="1:8" x14ac:dyDescent="0.35">
      <c r="A191" s="1">
        <v>43814</v>
      </c>
      <c r="B191" s="2">
        <f t="shared" si="10"/>
        <v>189</v>
      </c>
      <c r="C191" s="3">
        <v>5839</v>
      </c>
      <c r="D191" s="2">
        <f t="shared" si="13"/>
        <v>-3</v>
      </c>
      <c r="E191" s="2">
        <f t="shared" si="14"/>
        <v>13.285714285714286</v>
      </c>
      <c r="F191" s="2">
        <f>SUM($D$2:$D191)/COUNT($D$2:$D191)</f>
        <v>30.715789473684211</v>
      </c>
      <c r="G191" s="2">
        <f t="shared" si="11"/>
        <v>6172.2435000000005</v>
      </c>
      <c r="H191" s="2">
        <f t="shared" si="12"/>
        <v>5966.6681999999983</v>
      </c>
    </row>
    <row r="192" spans="1:8" x14ac:dyDescent="0.35">
      <c r="A192" s="1">
        <v>43815</v>
      </c>
      <c r="B192" s="2">
        <f t="shared" si="10"/>
        <v>190</v>
      </c>
      <c r="C192" s="3">
        <v>5875</v>
      </c>
      <c r="D192" s="2">
        <f t="shared" si="13"/>
        <v>36</v>
      </c>
      <c r="E192" s="2">
        <f t="shared" si="14"/>
        <v>23.142857142857142</v>
      </c>
      <c r="F192" s="2">
        <f>SUM($D$2:$D192)/COUNT($D$2:$D192)</f>
        <v>30.7434554973822</v>
      </c>
      <c r="G192" s="2">
        <f t="shared" si="11"/>
        <v>6226.83</v>
      </c>
      <c r="H192" s="2">
        <f t="shared" si="12"/>
        <v>5990.4699999999975</v>
      </c>
    </row>
    <row r="193" spans="1:8" x14ac:dyDescent="0.35">
      <c r="A193" s="1">
        <v>43816</v>
      </c>
      <c r="B193" s="2">
        <f t="shared" si="10"/>
        <v>191</v>
      </c>
      <c r="C193" s="3">
        <v>5908</v>
      </c>
      <c r="D193" s="2">
        <f t="shared" si="13"/>
        <v>33</v>
      </c>
      <c r="E193" s="2">
        <f t="shared" si="14"/>
        <v>28.857142857142858</v>
      </c>
      <c r="F193" s="2">
        <f>SUM($D$2:$D193)/COUNT($D$2:$D193)</f>
        <v>30.755208333333332</v>
      </c>
      <c r="G193" s="2">
        <f t="shared" si="11"/>
        <v>6281.6475000000009</v>
      </c>
      <c r="H193" s="2">
        <f t="shared" si="12"/>
        <v>6013.617199999997</v>
      </c>
    </row>
    <row r="194" spans="1:8" x14ac:dyDescent="0.35">
      <c r="A194" s="1">
        <v>43817</v>
      </c>
      <c r="B194" s="2">
        <f t="shared" si="10"/>
        <v>192</v>
      </c>
      <c r="C194" s="3">
        <v>5910</v>
      </c>
      <c r="D194" s="2">
        <f t="shared" si="13"/>
        <v>2</v>
      </c>
      <c r="E194" s="2">
        <f t="shared" si="14"/>
        <v>23.857142857142858</v>
      </c>
      <c r="F194" s="2">
        <f>SUM($D$2:$D194)/COUNT($D$2:$D194)</f>
        <v>30.606217616580309</v>
      </c>
      <c r="G194" s="2">
        <f t="shared" si="11"/>
        <v>6336.6959999999999</v>
      </c>
      <c r="H194" s="2">
        <f t="shared" si="12"/>
        <v>6036.1007999999993</v>
      </c>
    </row>
    <row r="195" spans="1:8" x14ac:dyDescent="0.35">
      <c r="A195" s="1">
        <v>43818</v>
      </c>
      <c r="B195" s="2">
        <f t="shared" ref="B195:B258" si="15">B194+1</f>
        <v>193</v>
      </c>
      <c r="C195" s="3">
        <v>5915</v>
      </c>
      <c r="D195" s="2">
        <f t="shared" si="13"/>
        <v>5</v>
      </c>
      <c r="E195" s="2">
        <f t="shared" si="14"/>
        <v>18.285714285714285</v>
      </c>
      <c r="F195" s="2">
        <f>SUM($D$2:$D195)/COUNT($D$2:$D195)</f>
        <v>30.47422680412371</v>
      </c>
      <c r="G195" s="2">
        <f t="shared" ref="G195:G258" si="16">0.1155*B195^2+10.812*B195+3</f>
        <v>6391.9755000000005</v>
      </c>
      <c r="H195" s="2">
        <f t="shared" ref="H195:H258" si="17">-0.0015*B195^3+0.5277*B195^2-14.6*B195+3</f>
        <v>6057.911799999998</v>
      </c>
    </row>
    <row r="196" spans="1:8" x14ac:dyDescent="0.35">
      <c r="A196" s="1">
        <v>43819</v>
      </c>
      <c r="B196" s="2">
        <f t="shared" si="15"/>
        <v>194</v>
      </c>
      <c r="C196" s="3">
        <v>5964</v>
      </c>
      <c r="D196" s="2">
        <f t="shared" ref="D196:D207" si="18">C196-C195</f>
        <v>49</v>
      </c>
      <c r="E196" s="2">
        <f t="shared" si="14"/>
        <v>24.285714285714285</v>
      </c>
      <c r="F196" s="2">
        <f>SUM($D$2:$D196)/COUNT($D$2:$D196)</f>
        <v>30.569230769230771</v>
      </c>
      <c r="G196" s="2">
        <f t="shared" si="16"/>
        <v>6447.4860000000008</v>
      </c>
      <c r="H196" s="2">
        <f t="shared" si="17"/>
        <v>6079.0411999999978</v>
      </c>
    </row>
    <row r="197" spans="1:8" x14ac:dyDescent="0.35">
      <c r="A197" s="1">
        <v>43820</v>
      </c>
      <c r="B197" s="2">
        <f t="shared" si="15"/>
        <v>195</v>
      </c>
      <c r="C197" s="3">
        <v>6002</v>
      </c>
      <c r="D197" s="2">
        <f t="shared" si="18"/>
        <v>38</v>
      </c>
      <c r="E197" s="2">
        <f t="shared" si="14"/>
        <v>22.857142857142858</v>
      </c>
      <c r="F197" s="2">
        <f>SUM($D$2:$D197)/COUNT($D$2:$D197)</f>
        <v>30.607142857142858</v>
      </c>
      <c r="G197" s="2">
        <f t="shared" si="16"/>
        <v>6503.2274999999991</v>
      </c>
      <c r="H197" s="2">
        <f t="shared" si="17"/>
        <v>6099.48</v>
      </c>
    </row>
    <row r="198" spans="1:8" x14ac:dyDescent="0.35">
      <c r="A198" s="1">
        <v>43821</v>
      </c>
      <c r="B198" s="2">
        <f t="shared" si="15"/>
        <v>196</v>
      </c>
      <c r="C198" s="3">
        <v>5994</v>
      </c>
      <c r="D198" s="2">
        <f t="shared" si="18"/>
        <v>-8</v>
      </c>
      <c r="E198" s="2">
        <f t="shared" si="14"/>
        <v>22.142857142857142</v>
      </c>
      <c r="F198" s="2">
        <f>SUM($D$2:$D198)/COUNT($D$2:$D198)</f>
        <v>30.411167512690355</v>
      </c>
      <c r="G198" s="2">
        <f t="shared" si="16"/>
        <v>6559.2</v>
      </c>
      <c r="H198" s="2">
        <f t="shared" si="17"/>
        <v>6119.2191999999977</v>
      </c>
    </row>
    <row r="199" spans="1:8" x14ac:dyDescent="0.35">
      <c r="A199" s="1">
        <v>43822</v>
      </c>
      <c r="B199" s="2">
        <f t="shared" si="15"/>
        <v>197</v>
      </c>
      <c r="C199" s="3">
        <v>6030</v>
      </c>
      <c r="D199" s="2">
        <f t="shared" si="18"/>
        <v>36</v>
      </c>
      <c r="E199" s="2">
        <f t="shared" si="14"/>
        <v>22.142857142857142</v>
      </c>
      <c r="F199" s="2">
        <f>SUM($D$2:$D199)/COUNT($D$2:$D199)</f>
        <v>30.439393939393938</v>
      </c>
      <c r="G199" s="2">
        <f t="shared" si="16"/>
        <v>6615.4035000000003</v>
      </c>
      <c r="H199" s="2">
        <f t="shared" si="17"/>
        <v>6138.2497999999987</v>
      </c>
    </row>
    <row r="200" spans="1:8" x14ac:dyDescent="0.35">
      <c r="A200" s="1">
        <v>43823</v>
      </c>
      <c r="B200" s="2">
        <f t="shared" si="15"/>
        <v>198</v>
      </c>
      <c r="C200" s="3">
        <v>6061</v>
      </c>
      <c r="D200" s="2">
        <f t="shared" si="18"/>
        <v>31</v>
      </c>
      <c r="E200" s="2">
        <f t="shared" si="14"/>
        <v>21.857142857142858</v>
      </c>
      <c r="F200" s="2">
        <f>SUM($D$2:$D200)/COUNT($D$2:$D200)</f>
        <v>30.442211055276381</v>
      </c>
      <c r="G200" s="2">
        <f t="shared" si="16"/>
        <v>6671.8379999999997</v>
      </c>
      <c r="H200" s="2">
        <f t="shared" si="17"/>
        <v>6156.5627999999997</v>
      </c>
    </row>
    <row r="201" spans="1:8" x14ac:dyDescent="0.35">
      <c r="A201" s="1">
        <v>43824</v>
      </c>
      <c r="B201" s="2">
        <f t="shared" si="15"/>
        <v>199</v>
      </c>
      <c r="C201" s="3">
        <v>6088</v>
      </c>
      <c r="D201" s="2">
        <f t="shared" si="18"/>
        <v>27</v>
      </c>
      <c r="E201" s="2">
        <f t="shared" si="14"/>
        <v>25.428571428571427</v>
      </c>
      <c r="F201" s="2">
        <f>SUM($D$2:$D201)/COUNT($D$2:$D201)</f>
        <v>30.425000000000001</v>
      </c>
      <c r="G201" s="2">
        <f t="shared" si="16"/>
        <v>6728.5034999999998</v>
      </c>
      <c r="H201" s="2">
        <f t="shared" si="17"/>
        <v>6174.1491999999962</v>
      </c>
    </row>
    <row r="202" spans="1:8" x14ac:dyDescent="0.35">
      <c r="A202" s="1">
        <v>43825</v>
      </c>
      <c r="B202" s="2">
        <f t="shared" si="15"/>
        <v>200</v>
      </c>
      <c r="C202" s="3">
        <v>6086</v>
      </c>
      <c r="D202" s="2">
        <f t="shared" si="18"/>
        <v>-2</v>
      </c>
      <c r="E202" s="2">
        <f t="shared" ref="E202:E207" si="19">(C202-C195)/7</f>
        <v>24.428571428571427</v>
      </c>
      <c r="F202" s="2">
        <f>SUM($D$2:$D202)/COUNT($D$2:$D202)</f>
        <v>30.263681592039802</v>
      </c>
      <c r="G202" s="2">
        <f t="shared" si="16"/>
        <v>6785.4</v>
      </c>
      <c r="H202" s="2">
        <f t="shared" si="17"/>
        <v>6190.9999999999964</v>
      </c>
    </row>
    <row r="203" spans="1:8" x14ac:dyDescent="0.35">
      <c r="A203" s="1">
        <v>43826</v>
      </c>
      <c r="B203" s="2">
        <f t="shared" si="15"/>
        <v>201</v>
      </c>
      <c r="C203" s="3">
        <v>6115</v>
      </c>
      <c r="D203" s="2">
        <f t="shared" si="18"/>
        <v>29</v>
      </c>
      <c r="E203" s="2">
        <f t="shared" si="19"/>
        <v>21.571428571428573</v>
      </c>
      <c r="F203" s="2">
        <f>SUM($D$2:$D203)/COUNT($D$2:$D203)</f>
        <v>30.257425742574256</v>
      </c>
      <c r="G203" s="2">
        <f t="shared" si="16"/>
        <v>6842.5275000000001</v>
      </c>
      <c r="H203" s="2">
        <f t="shared" si="17"/>
        <v>6207.1061999999965</v>
      </c>
    </row>
    <row r="204" spans="1:8" x14ac:dyDescent="0.35">
      <c r="A204" s="1">
        <v>43827</v>
      </c>
      <c r="B204" s="2">
        <f t="shared" si="15"/>
        <v>202</v>
      </c>
      <c r="C204" s="3">
        <v>6152</v>
      </c>
      <c r="D204" s="2">
        <f t="shared" si="18"/>
        <v>37</v>
      </c>
      <c r="E204" s="2">
        <f t="shared" si="19"/>
        <v>21.428571428571427</v>
      </c>
      <c r="F204" s="2">
        <f>SUM($D$2:$D204)/COUNT($D$2:$D204)</f>
        <v>30.290640394088669</v>
      </c>
      <c r="G204" s="2">
        <f t="shared" si="16"/>
        <v>6899.8860000000004</v>
      </c>
      <c r="H204" s="2">
        <f t="shared" si="17"/>
        <v>6222.4587999999976</v>
      </c>
    </row>
    <row r="205" spans="1:8" x14ac:dyDescent="0.35">
      <c r="A205" s="1">
        <v>43828</v>
      </c>
      <c r="B205" s="2">
        <f t="shared" si="15"/>
        <v>203</v>
      </c>
      <c r="C205" s="3">
        <v>6195</v>
      </c>
      <c r="D205" s="2">
        <f t="shared" si="18"/>
        <v>43</v>
      </c>
      <c r="E205" s="2">
        <f t="shared" si="19"/>
        <v>28.714285714285715</v>
      </c>
      <c r="F205" s="2">
        <f>SUM($D$2:$D205)/COUNT($D$2:$D205)</f>
        <v>30.352941176470587</v>
      </c>
      <c r="G205" s="2">
        <f t="shared" si="16"/>
        <v>6957.4755000000005</v>
      </c>
      <c r="H205" s="2">
        <f t="shared" si="17"/>
        <v>6237.0487999999987</v>
      </c>
    </row>
    <row r="206" spans="1:8" x14ac:dyDescent="0.35">
      <c r="A206" s="1">
        <v>43829</v>
      </c>
      <c r="B206" s="2">
        <f t="shared" si="15"/>
        <v>204</v>
      </c>
      <c r="C206" s="3">
        <v>6226</v>
      </c>
      <c r="D206" s="2">
        <f t="shared" si="18"/>
        <v>31</v>
      </c>
      <c r="E206" s="2">
        <f t="shared" si="19"/>
        <v>28</v>
      </c>
      <c r="F206" s="2">
        <f>SUM($D$2:$D206)/COUNT($D$2:$D206)</f>
        <v>30.356097560975609</v>
      </c>
      <c r="G206" s="2">
        <f t="shared" si="16"/>
        <v>7015.2960000000003</v>
      </c>
      <c r="H206" s="2">
        <f t="shared" si="17"/>
        <v>6250.867199999997</v>
      </c>
    </row>
    <row r="207" spans="1:8" x14ac:dyDescent="0.35">
      <c r="A207" s="1">
        <v>43830</v>
      </c>
      <c r="B207" s="2">
        <f t="shared" si="15"/>
        <v>205</v>
      </c>
      <c r="C207" s="3">
        <v>6254</v>
      </c>
      <c r="D207" s="2">
        <f t="shared" si="18"/>
        <v>28</v>
      </c>
      <c r="E207" s="2">
        <f t="shared" si="19"/>
        <v>27.571428571428573</v>
      </c>
      <c r="F207" s="2">
        <f>SUM($D$2:$D207)/COUNT($D$2:$D207)</f>
        <v>30.344660194174757</v>
      </c>
      <c r="G207" s="2">
        <f t="shared" si="16"/>
        <v>7073.3474999999999</v>
      </c>
      <c r="H207" s="2">
        <f t="shared" si="17"/>
        <v>6263.9049999999988</v>
      </c>
    </row>
    <row r="208" spans="1:8" x14ac:dyDescent="0.35">
      <c r="A208" s="1">
        <v>43831</v>
      </c>
      <c r="B208" s="2">
        <f t="shared" si="15"/>
        <v>206</v>
      </c>
      <c r="G208" s="2">
        <f t="shared" si="16"/>
        <v>7131.63</v>
      </c>
      <c r="H208" s="2">
        <f t="shared" si="17"/>
        <v>6276.153199999997</v>
      </c>
    </row>
    <row r="209" spans="1:8" x14ac:dyDescent="0.35">
      <c r="A209" s="1">
        <v>43832</v>
      </c>
      <c r="B209" s="2">
        <f t="shared" si="15"/>
        <v>207</v>
      </c>
      <c r="G209" s="2">
        <f t="shared" si="16"/>
        <v>7190.1435000000001</v>
      </c>
      <c r="H209" s="2">
        <f t="shared" si="17"/>
        <v>6287.6027999999978</v>
      </c>
    </row>
    <row r="210" spans="1:8" x14ac:dyDescent="0.35">
      <c r="A210" s="1">
        <v>43833</v>
      </c>
      <c r="B210" s="2">
        <f t="shared" si="15"/>
        <v>208</v>
      </c>
      <c r="G210" s="2">
        <f t="shared" si="16"/>
        <v>7248.8879999999999</v>
      </c>
      <c r="H210" s="2">
        <f t="shared" si="17"/>
        <v>6298.2447999999986</v>
      </c>
    </row>
    <row r="211" spans="1:8" x14ac:dyDescent="0.35">
      <c r="A211" s="1">
        <v>43834</v>
      </c>
      <c r="B211" s="2">
        <f t="shared" si="15"/>
        <v>209</v>
      </c>
      <c r="G211" s="2">
        <f t="shared" si="16"/>
        <v>7307.8634999999995</v>
      </c>
      <c r="H211" s="2">
        <f t="shared" si="17"/>
        <v>6308.0701999999965</v>
      </c>
    </row>
    <row r="212" spans="1:8" x14ac:dyDescent="0.35">
      <c r="A212" s="1">
        <v>43835</v>
      </c>
      <c r="B212" s="2">
        <f t="shared" si="15"/>
        <v>210</v>
      </c>
      <c r="G212" s="2">
        <f t="shared" si="16"/>
        <v>7367.07</v>
      </c>
      <c r="H212" s="2">
        <f t="shared" si="17"/>
        <v>6317.0699999999961</v>
      </c>
    </row>
    <row r="213" spans="1:8" x14ac:dyDescent="0.35">
      <c r="A213" s="1">
        <v>43836</v>
      </c>
      <c r="B213" s="2">
        <f t="shared" si="15"/>
        <v>211</v>
      </c>
      <c r="G213" s="2">
        <f t="shared" si="16"/>
        <v>7426.5074999999997</v>
      </c>
      <c r="H213" s="2">
        <f t="shared" si="17"/>
        <v>6325.2351999999955</v>
      </c>
    </row>
    <row r="214" spans="1:8" x14ac:dyDescent="0.35">
      <c r="A214" s="1">
        <v>43837</v>
      </c>
      <c r="B214" s="2">
        <f t="shared" si="15"/>
        <v>212</v>
      </c>
      <c r="G214" s="2">
        <f t="shared" si="16"/>
        <v>7486.1759999999995</v>
      </c>
      <c r="H214" s="2">
        <f t="shared" si="17"/>
        <v>6332.5567999999976</v>
      </c>
    </row>
    <row r="215" spans="1:8" x14ac:dyDescent="0.35">
      <c r="A215" s="1">
        <v>43838</v>
      </c>
      <c r="B215" s="2">
        <f t="shared" si="15"/>
        <v>213</v>
      </c>
      <c r="G215" s="2">
        <f t="shared" si="16"/>
        <v>7546.0755000000008</v>
      </c>
      <c r="H215" s="2">
        <f t="shared" si="17"/>
        <v>6339.0257999999976</v>
      </c>
    </row>
    <row r="216" spans="1:8" x14ac:dyDescent="0.35">
      <c r="A216" s="1">
        <v>43839</v>
      </c>
      <c r="B216" s="2">
        <f t="shared" si="15"/>
        <v>214</v>
      </c>
      <c r="G216" s="2">
        <f t="shared" si="16"/>
        <v>7606.2060000000001</v>
      </c>
      <c r="H216" s="2">
        <f t="shared" si="17"/>
        <v>6344.6331999999984</v>
      </c>
    </row>
    <row r="217" spans="1:8" x14ac:dyDescent="0.35">
      <c r="A217" s="1">
        <v>43840</v>
      </c>
      <c r="B217" s="2">
        <f t="shared" si="15"/>
        <v>215</v>
      </c>
      <c r="G217" s="2">
        <f t="shared" si="16"/>
        <v>7666.5675000000001</v>
      </c>
      <c r="H217" s="2">
        <f t="shared" si="17"/>
        <v>6349.369999999999</v>
      </c>
    </row>
    <row r="218" spans="1:8" x14ac:dyDescent="0.35">
      <c r="A218" s="1">
        <v>43841</v>
      </c>
      <c r="B218" s="2">
        <f t="shared" si="15"/>
        <v>216</v>
      </c>
      <c r="G218" s="2">
        <f t="shared" si="16"/>
        <v>7727.16</v>
      </c>
      <c r="H218" s="2">
        <f t="shared" si="17"/>
        <v>6353.2271999999975</v>
      </c>
    </row>
    <row r="219" spans="1:8" x14ac:dyDescent="0.35">
      <c r="A219" s="1">
        <v>43842</v>
      </c>
      <c r="B219" s="2">
        <f t="shared" si="15"/>
        <v>217</v>
      </c>
      <c r="G219" s="2">
        <f t="shared" si="16"/>
        <v>7787.9835000000003</v>
      </c>
      <c r="H219" s="2">
        <f t="shared" si="17"/>
        <v>6356.1957999999968</v>
      </c>
    </row>
    <row r="220" spans="1:8" x14ac:dyDescent="0.35">
      <c r="A220" s="1">
        <v>43843</v>
      </c>
      <c r="B220" s="2">
        <f t="shared" si="15"/>
        <v>218</v>
      </c>
      <c r="G220" s="2">
        <f t="shared" si="16"/>
        <v>7849.0380000000005</v>
      </c>
      <c r="H220" s="2">
        <f t="shared" si="17"/>
        <v>6358.2667999999994</v>
      </c>
    </row>
    <row r="221" spans="1:8" x14ac:dyDescent="0.35">
      <c r="A221" s="1">
        <v>43844</v>
      </c>
      <c r="B221" s="2">
        <f t="shared" si="15"/>
        <v>219</v>
      </c>
      <c r="G221" s="2">
        <f t="shared" si="16"/>
        <v>7910.3235000000004</v>
      </c>
      <c r="H221" s="2">
        <f t="shared" si="17"/>
        <v>6359.4311999999973</v>
      </c>
    </row>
    <row r="222" spans="1:8" x14ac:dyDescent="0.35">
      <c r="A222" s="1">
        <v>43845</v>
      </c>
      <c r="B222" s="2">
        <f t="shared" si="15"/>
        <v>220</v>
      </c>
      <c r="G222" s="2">
        <f t="shared" si="16"/>
        <v>7971.84</v>
      </c>
      <c r="H222" s="2">
        <f t="shared" si="17"/>
        <v>6359.6799999999967</v>
      </c>
    </row>
    <row r="223" spans="1:8" x14ac:dyDescent="0.35">
      <c r="A223" s="1">
        <v>43846</v>
      </c>
      <c r="B223" s="2">
        <f t="shared" si="15"/>
        <v>221</v>
      </c>
      <c r="G223" s="2">
        <f t="shared" si="16"/>
        <v>8033.5874999999996</v>
      </c>
      <c r="H223" s="2">
        <f t="shared" si="17"/>
        <v>6359.0041999999958</v>
      </c>
    </row>
    <row r="224" spans="1:8" x14ac:dyDescent="0.35">
      <c r="A224" s="1">
        <v>43847</v>
      </c>
      <c r="B224" s="2">
        <f t="shared" si="15"/>
        <v>222</v>
      </c>
      <c r="G224" s="2">
        <f t="shared" si="16"/>
        <v>8095.5660000000007</v>
      </c>
      <c r="H224" s="2">
        <f t="shared" si="17"/>
        <v>6357.3947999999991</v>
      </c>
    </row>
    <row r="225" spans="1:8" x14ac:dyDescent="0.35">
      <c r="A225" s="1">
        <v>43848</v>
      </c>
      <c r="B225" s="2">
        <f t="shared" si="15"/>
        <v>223</v>
      </c>
      <c r="G225" s="2">
        <f t="shared" si="16"/>
        <v>8157.7755000000006</v>
      </c>
      <c r="H225" s="2">
        <f t="shared" si="17"/>
        <v>6354.8427999999985</v>
      </c>
    </row>
    <row r="226" spans="1:8" x14ac:dyDescent="0.35">
      <c r="A226" s="1">
        <v>43849</v>
      </c>
      <c r="B226" s="2">
        <f t="shared" si="15"/>
        <v>224</v>
      </c>
      <c r="G226" s="2">
        <f t="shared" si="16"/>
        <v>8220.2160000000003</v>
      </c>
      <c r="H226" s="2">
        <f t="shared" si="17"/>
        <v>6351.3392000000003</v>
      </c>
    </row>
    <row r="227" spans="1:8" x14ac:dyDescent="0.35">
      <c r="A227" s="1">
        <v>43850</v>
      </c>
      <c r="B227" s="2">
        <f t="shared" si="15"/>
        <v>225</v>
      </c>
      <c r="G227" s="2">
        <f t="shared" si="16"/>
        <v>8282.8875000000007</v>
      </c>
      <c r="H227" s="2">
        <f t="shared" si="17"/>
        <v>6346.8749999999964</v>
      </c>
    </row>
    <row r="228" spans="1:8" x14ac:dyDescent="0.35">
      <c r="A228" s="1">
        <v>43851</v>
      </c>
      <c r="B228" s="2">
        <f t="shared" si="15"/>
        <v>226</v>
      </c>
      <c r="G228" s="2">
        <f t="shared" si="16"/>
        <v>8345.7900000000009</v>
      </c>
      <c r="H228" s="2">
        <f t="shared" si="17"/>
        <v>6341.4411999999993</v>
      </c>
    </row>
    <row r="229" spans="1:8" x14ac:dyDescent="0.35">
      <c r="A229" s="1">
        <v>43852</v>
      </c>
      <c r="B229" s="2">
        <f t="shared" si="15"/>
        <v>227</v>
      </c>
      <c r="G229" s="2">
        <f t="shared" si="16"/>
        <v>8408.9235000000008</v>
      </c>
      <c r="H229" s="2">
        <f t="shared" si="17"/>
        <v>6335.0287999999973</v>
      </c>
    </row>
    <row r="230" spans="1:8" x14ac:dyDescent="0.35">
      <c r="A230" s="1">
        <v>43853</v>
      </c>
      <c r="B230" s="2">
        <f t="shared" si="15"/>
        <v>228</v>
      </c>
      <c r="G230" s="2">
        <f t="shared" si="16"/>
        <v>8472.2880000000005</v>
      </c>
      <c r="H230" s="2">
        <f t="shared" si="17"/>
        <v>6327.628799999995</v>
      </c>
    </row>
    <row r="231" spans="1:8" x14ac:dyDescent="0.35">
      <c r="A231" s="1">
        <v>43854</v>
      </c>
      <c r="B231" s="2">
        <f t="shared" si="15"/>
        <v>229</v>
      </c>
      <c r="G231" s="2">
        <f t="shared" si="16"/>
        <v>8535.8834999999999</v>
      </c>
      <c r="H231" s="2">
        <f t="shared" si="17"/>
        <v>6319.2321999999967</v>
      </c>
    </row>
    <row r="232" spans="1:8" x14ac:dyDescent="0.35">
      <c r="A232" s="1">
        <v>43855</v>
      </c>
      <c r="B232" s="2">
        <f t="shared" si="15"/>
        <v>230</v>
      </c>
      <c r="G232" s="2">
        <f t="shared" si="16"/>
        <v>8599.7100000000009</v>
      </c>
      <c r="H232" s="2">
        <f t="shared" si="17"/>
        <v>6309.8299999999981</v>
      </c>
    </row>
    <row r="233" spans="1:8" x14ac:dyDescent="0.35">
      <c r="A233" s="1">
        <v>43856</v>
      </c>
      <c r="B233" s="2">
        <f t="shared" si="15"/>
        <v>231</v>
      </c>
      <c r="G233" s="2">
        <f t="shared" si="16"/>
        <v>8663.7674999999999</v>
      </c>
      <c r="H233" s="2">
        <f t="shared" si="17"/>
        <v>6299.4131999999972</v>
      </c>
    </row>
    <row r="234" spans="1:8" x14ac:dyDescent="0.35">
      <c r="A234" s="1">
        <v>43857</v>
      </c>
      <c r="B234" s="2">
        <f t="shared" si="15"/>
        <v>232</v>
      </c>
      <c r="G234" s="2">
        <f t="shared" si="16"/>
        <v>8728.0560000000005</v>
      </c>
      <c r="H234" s="2">
        <f t="shared" si="17"/>
        <v>6287.9727999999968</v>
      </c>
    </row>
    <row r="235" spans="1:8" x14ac:dyDescent="0.35">
      <c r="A235" s="1">
        <v>43858</v>
      </c>
      <c r="B235" s="2">
        <f t="shared" si="15"/>
        <v>233</v>
      </c>
      <c r="G235" s="2">
        <f t="shared" si="16"/>
        <v>8792.575499999999</v>
      </c>
      <c r="H235" s="2">
        <f t="shared" si="17"/>
        <v>6275.4997999999978</v>
      </c>
    </row>
    <row r="236" spans="1:8" x14ac:dyDescent="0.35">
      <c r="A236" s="1">
        <v>43859</v>
      </c>
      <c r="B236" s="2">
        <f t="shared" si="15"/>
        <v>234</v>
      </c>
      <c r="G236" s="2">
        <f t="shared" si="16"/>
        <v>8857.3260000000009</v>
      </c>
      <c r="H236" s="2">
        <f t="shared" si="17"/>
        <v>6261.9851999999973</v>
      </c>
    </row>
    <row r="237" spans="1:8" x14ac:dyDescent="0.35">
      <c r="A237" s="1">
        <v>43860</v>
      </c>
      <c r="B237" s="2">
        <f t="shared" si="15"/>
        <v>235</v>
      </c>
      <c r="G237" s="2">
        <f t="shared" si="16"/>
        <v>8922.307499999999</v>
      </c>
      <c r="H237" s="2">
        <f t="shared" si="17"/>
        <v>6247.4199999999983</v>
      </c>
    </row>
    <row r="238" spans="1:8" x14ac:dyDescent="0.35">
      <c r="A238" s="1">
        <v>43861</v>
      </c>
      <c r="B238" s="2">
        <f t="shared" si="15"/>
        <v>236</v>
      </c>
      <c r="G238" s="2">
        <f t="shared" si="16"/>
        <v>8987.52</v>
      </c>
      <c r="H238" s="2">
        <f t="shared" si="17"/>
        <v>6231.795199999995</v>
      </c>
    </row>
    <row r="239" spans="1:8" x14ac:dyDescent="0.35">
      <c r="A239" s="1">
        <v>43862</v>
      </c>
      <c r="B239" s="2">
        <f t="shared" si="15"/>
        <v>237</v>
      </c>
      <c r="G239" s="2">
        <f t="shared" si="16"/>
        <v>9052.9634999999998</v>
      </c>
      <c r="H239" s="2">
        <f t="shared" si="17"/>
        <v>6215.1017999999976</v>
      </c>
    </row>
    <row r="240" spans="1:8" x14ac:dyDescent="0.35">
      <c r="A240" s="1">
        <v>43863</v>
      </c>
      <c r="B240" s="2">
        <f t="shared" si="15"/>
        <v>238</v>
      </c>
      <c r="G240" s="2">
        <f t="shared" si="16"/>
        <v>9118.6380000000008</v>
      </c>
      <c r="H240" s="2">
        <f t="shared" si="17"/>
        <v>6197.3307999999997</v>
      </c>
    </row>
    <row r="241" spans="1:8" x14ac:dyDescent="0.35">
      <c r="A241" s="1">
        <v>43864</v>
      </c>
      <c r="B241" s="2">
        <f t="shared" si="15"/>
        <v>239</v>
      </c>
      <c r="G241" s="2">
        <f t="shared" si="16"/>
        <v>9184.5434999999998</v>
      </c>
      <c r="H241" s="2">
        <f t="shared" si="17"/>
        <v>6178.4731999999985</v>
      </c>
    </row>
    <row r="242" spans="1:8" x14ac:dyDescent="0.35">
      <c r="A242" s="1">
        <v>43865</v>
      </c>
      <c r="B242" s="2">
        <f t="shared" si="15"/>
        <v>240</v>
      </c>
      <c r="G242" s="2">
        <f t="shared" si="16"/>
        <v>9250.68</v>
      </c>
      <c r="H242" s="2">
        <f t="shared" si="17"/>
        <v>6158.5199999999968</v>
      </c>
    </row>
    <row r="243" spans="1:8" x14ac:dyDescent="0.35">
      <c r="A243" s="1">
        <v>43866</v>
      </c>
      <c r="B243" s="2">
        <f t="shared" si="15"/>
        <v>241</v>
      </c>
      <c r="G243" s="2">
        <f t="shared" si="16"/>
        <v>9317.0475000000006</v>
      </c>
      <c r="H243" s="2">
        <f t="shared" si="17"/>
        <v>6137.4621999999963</v>
      </c>
    </row>
    <row r="244" spans="1:8" x14ac:dyDescent="0.35">
      <c r="A244" s="1">
        <v>43867</v>
      </c>
      <c r="B244" s="2">
        <f t="shared" si="15"/>
        <v>242</v>
      </c>
      <c r="G244" s="2">
        <f t="shared" si="16"/>
        <v>9383.6460000000006</v>
      </c>
      <c r="H244" s="2">
        <f t="shared" si="17"/>
        <v>6115.2907999999961</v>
      </c>
    </row>
    <row r="245" spans="1:8" x14ac:dyDescent="0.35">
      <c r="A245" s="1">
        <v>43868</v>
      </c>
      <c r="B245" s="2">
        <f t="shared" si="15"/>
        <v>243</v>
      </c>
      <c r="G245" s="2">
        <f t="shared" si="16"/>
        <v>9450.4755000000005</v>
      </c>
      <c r="H245" s="2">
        <f t="shared" si="17"/>
        <v>6091.9967999999972</v>
      </c>
    </row>
    <row r="246" spans="1:8" x14ac:dyDescent="0.35">
      <c r="A246" s="1">
        <v>43869</v>
      </c>
      <c r="B246" s="2">
        <f t="shared" si="15"/>
        <v>244</v>
      </c>
      <c r="G246" s="2">
        <f t="shared" si="16"/>
        <v>9517.5360000000001</v>
      </c>
      <c r="H246" s="2">
        <f t="shared" si="17"/>
        <v>6067.5711999999967</v>
      </c>
    </row>
    <row r="247" spans="1:8" x14ac:dyDescent="0.35">
      <c r="A247" s="1">
        <v>43870</v>
      </c>
      <c r="B247" s="2">
        <f t="shared" si="15"/>
        <v>245</v>
      </c>
      <c r="G247" s="2">
        <f t="shared" si="16"/>
        <v>9584.8275000000012</v>
      </c>
      <c r="H247" s="2">
        <f t="shared" si="17"/>
        <v>6042.0049999999974</v>
      </c>
    </row>
    <row r="248" spans="1:8" x14ac:dyDescent="0.35">
      <c r="A248" s="1">
        <v>43871</v>
      </c>
      <c r="B248" s="2">
        <f t="shared" si="15"/>
        <v>246</v>
      </c>
      <c r="G248" s="2">
        <f t="shared" si="16"/>
        <v>9652.35</v>
      </c>
      <c r="H248" s="2">
        <f t="shared" si="17"/>
        <v>6015.2891999999938</v>
      </c>
    </row>
    <row r="249" spans="1:8" x14ac:dyDescent="0.35">
      <c r="A249" s="1">
        <v>43872</v>
      </c>
      <c r="B249" s="2">
        <f t="shared" si="15"/>
        <v>247</v>
      </c>
      <c r="G249" s="2">
        <f t="shared" si="16"/>
        <v>9720.1035000000011</v>
      </c>
      <c r="H249" s="2">
        <f t="shared" si="17"/>
        <v>5987.4147999999959</v>
      </c>
    </row>
    <row r="250" spans="1:8" x14ac:dyDescent="0.35">
      <c r="A250" s="1">
        <v>43873</v>
      </c>
      <c r="B250" s="2">
        <f t="shared" si="15"/>
        <v>248</v>
      </c>
      <c r="G250" s="2">
        <f t="shared" si="16"/>
        <v>9788.0879999999997</v>
      </c>
      <c r="H250" s="2">
        <f t="shared" si="17"/>
        <v>5958.3727999999974</v>
      </c>
    </row>
    <row r="251" spans="1:8" x14ac:dyDescent="0.35">
      <c r="A251" s="1">
        <v>43874</v>
      </c>
      <c r="B251" s="2">
        <f t="shared" si="15"/>
        <v>249</v>
      </c>
      <c r="G251" s="2">
        <f t="shared" si="16"/>
        <v>9856.3035</v>
      </c>
      <c r="H251" s="2">
        <f t="shared" si="17"/>
        <v>5928.1541999999954</v>
      </c>
    </row>
    <row r="252" spans="1:8" x14ac:dyDescent="0.35">
      <c r="A252" s="1">
        <v>43875</v>
      </c>
      <c r="B252" s="2">
        <f t="shared" si="15"/>
        <v>250</v>
      </c>
      <c r="G252" s="2">
        <f t="shared" si="16"/>
        <v>9924.75</v>
      </c>
      <c r="H252" s="2">
        <f t="shared" si="17"/>
        <v>5896.75</v>
      </c>
    </row>
    <row r="253" spans="1:8" x14ac:dyDescent="0.35">
      <c r="A253" s="1">
        <v>43876</v>
      </c>
      <c r="B253" s="2">
        <f t="shared" si="15"/>
        <v>251</v>
      </c>
      <c r="G253" s="2">
        <f t="shared" si="16"/>
        <v>9993.4275000000016</v>
      </c>
      <c r="H253" s="2">
        <f t="shared" si="17"/>
        <v>5864.1511999999948</v>
      </c>
    </row>
    <row r="254" spans="1:8" x14ac:dyDescent="0.35">
      <c r="A254" s="1">
        <v>43877</v>
      </c>
      <c r="B254" s="2">
        <f t="shared" si="15"/>
        <v>252</v>
      </c>
      <c r="G254" s="2">
        <f t="shared" si="16"/>
        <v>10062.335999999999</v>
      </c>
      <c r="H254" s="2">
        <f t="shared" si="17"/>
        <v>5830.3488000000007</v>
      </c>
    </row>
    <row r="255" spans="1:8" x14ac:dyDescent="0.35">
      <c r="A255" s="1">
        <v>43878</v>
      </c>
      <c r="B255" s="2">
        <f t="shared" si="15"/>
        <v>253</v>
      </c>
      <c r="G255" s="2">
        <f t="shared" si="16"/>
        <v>10131.4755</v>
      </c>
      <c r="H255" s="2">
        <f t="shared" si="17"/>
        <v>5795.3338000000003</v>
      </c>
    </row>
    <row r="256" spans="1:8" x14ac:dyDescent="0.35">
      <c r="A256" s="1">
        <v>43879</v>
      </c>
      <c r="B256" s="2">
        <f t="shared" si="15"/>
        <v>254</v>
      </c>
      <c r="G256" s="2">
        <f t="shared" si="16"/>
        <v>10200.846</v>
      </c>
      <c r="H256" s="2">
        <f t="shared" si="17"/>
        <v>5759.0971999999947</v>
      </c>
    </row>
    <row r="257" spans="1:8" x14ac:dyDescent="0.35">
      <c r="A257" s="1">
        <v>43880</v>
      </c>
      <c r="B257" s="2">
        <f t="shared" si="15"/>
        <v>255</v>
      </c>
      <c r="G257" s="2">
        <f t="shared" si="16"/>
        <v>10270.4475</v>
      </c>
      <c r="H257" s="2">
        <f t="shared" si="17"/>
        <v>5721.6299999999974</v>
      </c>
    </row>
    <row r="258" spans="1:8" x14ac:dyDescent="0.35">
      <c r="A258" s="1">
        <v>43881</v>
      </c>
      <c r="B258" s="2">
        <f t="shared" si="15"/>
        <v>256</v>
      </c>
      <c r="G258" s="2">
        <f t="shared" si="16"/>
        <v>10340.280000000001</v>
      </c>
      <c r="H258" s="2">
        <f t="shared" si="17"/>
        <v>5682.9231999999956</v>
      </c>
    </row>
    <row r="259" spans="1:8" x14ac:dyDescent="0.35">
      <c r="A259" s="1">
        <v>43882</v>
      </c>
      <c r="B259" s="2">
        <f t="shared" ref="B259:B267" si="20">B258+1</f>
        <v>257</v>
      </c>
      <c r="G259" s="2">
        <f t="shared" ref="G259:G267" si="21">0.1155*B259^2+10.812*B259+3</f>
        <v>10410.343500000001</v>
      </c>
      <c r="H259" s="2">
        <f t="shared" ref="H259:H267" si="22">-0.0015*B259^3+0.5277*B259^2-14.6*B259+3</f>
        <v>5642.9677999999922</v>
      </c>
    </row>
    <row r="260" spans="1:8" x14ac:dyDescent="0.35">
      <c r="A260" s="1">
        <v>43883</v>
      </c>
      <c r="B260" s="2">
        <f t="shared" si="20"/>
        <v>258</v>
      </c>
      <c r="G260" s="2">
        <f t="shared" si="21"/>
        <v>10480.638000000001</v>
      </c>
      <c r="H260" s="2">
        <f t="shared" si="22"/>
        <v>5601.7547999999952</v>
      </c>
    </row>
    <row r="261" spans="1:8" x14ac:dyDescent="0.35">
      <c r="A261" s="1">
        <v>43884</v>
      </c>
      <c r="B261" s="2">
        <f t="shared" si="20"/>
        <v>259</v>
      </c>
      <c r="G261" s="2">
        <f t="shared" si="21"/>
        <v>10551.163500000001</v>
      </c>
      <c r="H261" s="2">
        <f t="shared" si="22"/>
        <v>5559.2751999999946</v>
      </c>
    </row>
    <row r="262" spans="1:8" x14ac:dyDescent="0.35">
      <c r="A262" s="1">
        <v>43885</v>
      </c>
      <c r="B262" s="2">
        <f t="shared" si="20"/>
        <v>260</v>
      </c>
      <c r="G262" s="2">
        <f t="shared" si="21"/>
        <v>10621.92</v>
      </c>
      <c r="H262" s="2">
        <f t="shared" si="22"/>
        <v>5515.5199999999968</v>
      </c>
    </row>
    <row r="263" spans="1:8" x14ac:dyDescent="0.35">
      <c r="A263" s="1">
        <v>43886</v>
      </c>
      <c r="B263" s="2">
        <f t="shared" si="20"/>
        <v>261</v>
      </c>
      <c r="G263" s="2">
        <f t="shared" si="21"/>
        <v>10692.907500000001</v>
      </c>
      <c r="H263" s="2">
        <f t="shared" si="22"/>
        <v>5470.4801999999963</v>
      </c>
    </row>
    <row r="264" spans="1:8" x14ac:dyDescent="0.35">
      <c r="A264" s="1">
        <v>43887</v>
      </c>
      <c r="B264" s="2">
        <f t="shared" si="20"/>
        <v>262</v>
      </c>
      <c r="G264" s="2">
        <f t="shared" si="21"/>
        <v>10764.126</v>
      </c>
      <c r="H264" s="2">
        <f t="shared" si="22"/>
        <v>5424.1467999999959</v>
      </c>
    </row>
    <row r="265" spans="1:8" x14ac:dyDescent="0.35">
      <c r="A265" s="1">
        <v>43888</v>
      </c>
      <c r="B265" s="2">
        <f t="shared" si="20"/>
        <v>263</v>
      </c>
      <c r="G265" s="2">
        <f t="shared" si="21"/>
        <v>10835.575500000001</v>
      </c>
      <c r="H265" s="2">
        <f t="shared" si="22"/>
        <v>5376.5108</v>
      </c>
    </row>
    <row r="266" spans="1:8" x14ac:dyDescent="0.35">
      <c r="A266" s="1">
        <v>43889</v>
      </c>
      <c r="B266" s="2">
        <f t="shared" si="20"/>
        <v>264</v>
      </c>
      <c r="G266" s="2">
        <f t="shared" si="21"/>
        <v>10907.256000000001</v>
      </c>
      <c r="H266" s="2">
        <f t="shared" si="22"/>
        <v>5327.5631999999914</v>
      </c>
    </row>
    <row r="267" spans="1:8" x14ac:dyDescent="0.35">
      <c r="A267" s="1">
        <v>43890</v>
      </c>
      <c r="B267" s="2">
        <f t="shared" si="20"/>
        <v>265</v>
      </c>
      <c r="G267" s="2">
        <f t="shared" si="21"/>
        <v>10979.1675</v>
      </c>
      <c r="H267" s="2">
        <f t="shared" si="22"/>
        <v>5277.2949999999983</v>
      </c>
    </row>
  </sheetData>
  <conditionalFormatting sqref="I1 G1:H1048576">
    <cfRule type="cellIs" dxfId="5" priority="9" operator="greaterThan">
      <formula>$C1*1.1</formula>
    </cfRule>
    <cfRule type="cellIs" dxfId="4" priority="10" operator="between">
      <formula>$C1*0.9</formula>
      <formula>$C1*1.1</formula>
    </cfRule>
    <cfRule type="cellIs" dxfId="3" priority="11" operator="lessThan">
      <formula>$C1*0.9</formula>
    </cfRule>
  </conditionalFormatting>
  <conditionalFormatting sqref="F1">
    <cfRule type="cellIs" dxfId="2" priority="6" operator="greaterThan">
      <formula>$C1*1.25</formula>
    </cfRule>
    <cfRule type="cellIs" dxfId="1" priority="7" operator="between">
      <formula>$C1*0.75</formula>
      <formula>$C1*1.25</formula>
    </cfRule>
    <cfRule type="cellIs" dxfId="0" priority="8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2020-01-02T16:08:30Z</dcterms:modified>
</cp:coreProperties>
</file>