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_\Documents\UiPath\MovingAndRenamingFiles\"/>
    </mc:Choice>
  </mc:AlternateContent>
  <xr:revisionPtr revIDLastSave="0" documentId="13_ncr:1_{0F26F479-BC8F-4C4A-8EC2-227CB7315DC7}" xr6:coauthVersionLast="45" xr6:coauthVersionMax="45" xr10:uidLastSave="{00000000-0000-0000-0000-000000000000}"/>
  <bookViews>
    <workbookView xWindow="1860" yWindow="1860" windowWidth="25470" windowHeight="11385" activeTab="4" xr2:uid="{CEA043F9-B9CC-4A62-BD5F-6FF44D9B0F3D}"/>
  </bookViews>
  <sheets>
    <sheet name="Scratchpad" sheetId="2" r:id="rId1"/>
    <sheet name="Date" sheetId="1" r:id="rId2"/>
    <sheet name="Text" sheetId="3" r:id="rId3"/>
    <sheet name="Number" sheetId="4" r:id="rId4"/>
    <sheet name="File" sheetId="5" r:id="rId5"/>
  </sheets>
  <definedNames>
    <definedName name="CleanNumber">Number!$B$4</definedName>
    <definedName name="Contains">Text!$B$12</definedName>
    <definedName name="Date">Date!$B$3</definedName>
    <definedName name="DatePlusDays">Date!$B$6</definedName>
    <definedName name="DatePlusWorkingDays">Date!$B$7</definedName>
    <definedName name="DateText">Date!$B$17</definedName>
    <definedName name="Days">Date!$B$5</definedName>
    <definedName name="FileExtension">File!$B$8</definedName>
    <definedName name="FileName">File!$B$7</definedName>
    <definedName name="FileNameNoExtension">File!$B$9</definedName>
    <definedName name="FirstName">Text!$B$14</definedName>
    <definedName name="Folder">File!$B$10</definedName>
    <definedName name="FullFileName">File!$B$5</definedName>
    <definedName name="Int">Number!$B$5</definedName>
    <definedName name="LastMonthEndDate">Date!$C$12</definedName>
    <definedName name="LastMonthStartDate">Date!$B$12</definedName>
    <definedName name="LastName">Text!$B$15</definedName>
    <definedName name="LastWeekFriday">Date!$C$11</definedName>
    <definedName name="LastWeekMonday">Date!$B$11</definedName>
    <definedName name="LastWeekSunday">Date!$D$11</definedName>
    <definedName name="Length">Text!$B$5</definedName>
    <definedName name="LowerCase">Text!$B$7</definedName>
    <definedName name="Number">Number!$B$3</definedName>
    <definedName name="NumberText">Number!$B$10</definedName>
    <definedName name="ReformattedDate">Date!$B$28</definedName>
    <definedName name="ReformattedFileName">File!$B$14</definedName>
    <definedName name="ReformattedNumber">Number!$B$14</definedName>
    <definedName name="Replace">Text!$B$10</definedName>
    <definedName name="Result">Text!$B$11</definedName>
    <definedName name="Search">Text!$B$9</definedName>
    <definedName name="Text">Text!$B$3</definedName>
    <definedName name="ThisMonthFirstWorkingDay">Date!$B$13</definedName>
    <definedName name="ThisMonthLastWorkingDay">Date!$C$13</definedName>
    <definedName name="Today">Date!$B$10</definedName>
    <definedName name="Trimmed">Text!$B$4</definedName>
    <definedName name="TwoDecimals">Number!$B$6</definedName>
    <definedName name="UpperCase">Text!$B$6</definedName>
    <definedName name="YYYYMMDD">Date!$B$8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4" l="1"/>
  <c r="B6" i="4" s="1"/>
  <c r="B5" i="4" l="1"/>
  <c r="F5" i="3"/>
  <c r="F6" i="3"/>
  <c r="F7" i="3"/>
  <c r="F8" i="3"/>
  <c r="F4" i="3"/>
  <c r="B7" i="5" l="1"/>
  <c r="B10" i="5" s="1"/>
  <c r="B15" i="3"/>
  <c r="B14" i="3" s="1"/>
  <c r="B8" i="5" l="1"/>
  <c r="B14" i="4"/>
  <c r="B10" i="1"/>
  <c r="B21" i="1" l="1"/>
  <c r="C21" i="1" s="1"/>
  <c r="D21" i="1" s="1"/>
  <c r="B3" i="1"/>
  <c r="B7" i="1" s="1"/>
  <c r="B12" i="3"/>
  <c r="B11" i="3"/>
  <c r="B7" i="3"/>
  <c r="B6" i="3"/>
  <c r="B5" i="3"/>
  <c r="B4" i="3"/>
  <c r="C13" i="1"/>
  <c r="B13" i="1"/>
  <c r="C12" i="1"/>
  <c r="B12" i="1"/>
  <c r="B11" i="1"/>
  <c r="C11" i="1" s="1"/>
  <c r="B8" i="1" l="1"/>
  <c r="B9" i="5" s="1"/>
  <c r="B14" i="5" s="1"/>
  <c r="B6" i="1"/>
  <c r="D11" i="1"/>
  <c r="B24" i="1" a="1"/>
  <c r="B24" i="1" s="1"/>
  <c r="B22" i="1"/>
  <c r="B23" i="1" s="1"/>
  <c r="B25" i="1" l="1" a="1"/>
  <c r="B25" i="1" s="1"/>
  <c r="B26" i="1" a="1"/>
  <c r="B26" i="1" s="1"/>
  <c r="B2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<sst xmlns="http://schemas.openxmlformats.org/spreadsheetml/2006/main" count="92" uniqueCount="71">
  <si>
    <t>Last month's dates (First and Last)</t>
  </si>
  <si>
    <t>First / Last business day this month</t>
  </si>
  <si>
    <t>Number Operations</t>
  </si>
  <si>
    <t>Contains?</t>
  </si>
  <si>
    <t>Date Operations</t>
  </si>
  <si>
    <t>,</t>
  </si>
  <si>
    <t>123.456,78</t>
  </si>
  <si>
    <t>.</t>
  </si>
  <si>
    <t>YMD</t>
  </si>
  <si>
    <t>年</t>
  </si>
  <si>
    <t>月</t>
  </si>
  <si>
    <t>2008年12月31日 (水)</t>
  </si>
  <si>
    <t>日</t>
  </si>
  <si>
    <t>Date Format (YYYYMMDD)</t>
  </si>
  <si>
    <t>Last week's dates (Monday, Friday, Sunday)</t>
  </si>
  <si>
    <t>John</t>
  </si>
  <si>
    <t>Mary</t>
  </si>
  <si>
    <t>Converts text to a number, in a locale-independent way</t>
  </si>
  <si>
    <t>Converts text to a date, in a locale-independent way</t>
  </si>
  <si>
    <t>Inputs</t>
  </si>
  <si>
    <t>Text</t>
  </si>
  <si>
    <t>Calculated Values</t>
  </si>
  <si>
    <t>Output</t>
  </si>
  <si>
    <t>Separator</t>
  </si>
  <si>
    <t>Format</t>
  </si>
  <si>
    <t>Reformatted Date</t>
  </si>
  <si>
    <t>Today</t>
  </si>
  <si>
    <t>Date (input)</t>
  </si>
  <si>
    <t>1st token</t>
  </si>
  <si>
    <t>2nd token</t>
  </si>
  <si>
    <t>3rd token</t>
  </si>
  <si>
    <t>Extracted Year</t>
  </si>
  <si>
    <t>Extracted Month</t>
  </si>
  <si>
    <t>Extracted Day</t>
  </si>
  <si>
    <t>Decimal Separator</t>
  </si>
  <si>
    <t>Group Separator</t>
  </si>
  <si>
    <t>Reformatted Number</t>
  </si>
  <si>
    <t>Number (input)</t>
  </si>
  <si>
    <t>Int</t>
  </si>
  <si>
    <t>2 decimals</t>
  </si>
  <si>
    <t>File name</t>
  </si>
  <si>
    <t>File name no extension</t>
  </si>
  <si>
    <t>File extension</t>
  </si>
  <si>
    <t>Input</t>
  </si>
  <si>
    <t>Trimmed</t>
  </si>
  <si>
    <t>Length</t>
  </si>
  <si>
    <t>Upper case</t>
  </si>
  <si>
    <t>Lower case</t>
  </si>
  <si>
    <t>Search</t>
  </si>
  <si>
    <t>Replace</t>
  </si>
  <si>
    <t>Result</t>
  </si>
  <si>
    <t>First Name</t>
  </si>
  <si>
    <t>Last Name</t>
  </si>
  <si>
    <t>Text Operations</t>
  </si>
  <si>
    <t>Text (input)</t>
  </si>
  <si>
    <t>Splits a full file name to get its folder and extension</t>
  </si>
  <si>
    <t>Folder</t>
  </si>
  <si>
    <t>Reformatted File Name:</t>
  </si>
  <si>
    <t>Days</t>
  </si>
  <si>
    <t>Date plus a number of days</t>
  </si>
  <si>
    <t>Date plus a number of working days</t>
  </si>
  <si>
    <t>Text to the left</t>
  </si>
  <si>
    <t>Text to the right</t>
  </si>
  <si>
    <t>Extracted text</t>
  </si>
  <si>
    <t xml:space="preserve"> </t>
  </si>
  <si>
    <t>John C. Doe</t>
  </si>
  <si>
    <t>Doe</t>
  </si>
  <si>
    <t>John C.</t>
  </si>
  <si>
    <t>Cleaned Up</t>
  </si>
  <si>
    <t>File System helpers</t>
  </si>
  <si>
    <t>C:\Invoices\Invoice 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</si>
</sst>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##,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16" fontId="0" fillId="0" borderId="0" xfId="0" applyNumberFormat="1"/>
    <xf numFmtId="14" fontId="0" fillId="0" borderId="0" xfId="0" applyNumberFormat="1"/>
    <xf numFmtId="0" fontId="2" fillId="0" borderId="0" xfId="0" applyFont="1"/>
    <xf numFmtId="164" fontId="0" fillId="0" borderId="0" xfId="0" applyNumberFormat="1"/>
    <xf numFmtId="0" fontId="0" fillId="0" borderId="0" xfId="0" quotePrefix="1" applyBorder="1"/>
    <xf numFmtId="0" fontId="0" fillId="0" borderId="0" xfId="0" applyBorder="1"/>
    <xf numFmtId="0" fontId="0" fillId="0" borderId="2" xfId="0" applyBorder="1"/>
    <xf numFmtId="14" fontId="0" fillId="0" borderId="4" xfId="0" applyNumberFormat="1" applyBorder="1"/>
    <xf numFmtId="0" fontId="0" fillId="0" borderId="4" xfId="0" applyBorder="1"/>
    <xf numFmtId="0" fontId="0" fillId="0" borderId="5" xfId="0" applyBorder="1"/>
    <xf numFmtId="43" fontId="0" fillId="0" borderId="5" xfId="1" applyFont="1" applyBorder="1"/>
    <xf numFmtId="0" fontId="2" fillId="0" borderId="1" xfId="0" applyFont="1" applyBorder="1"/>
    <xf numFmtId="0" fontId="0" fillId="0" borderId="1" xfId="0" applyBorder="1" applyAlignment="1">
      <alignment horizontal="left" indent="1"/>
    </xf>
    <xf numFmtId="0" fontId="2" fillId="0" borderId="1" xfId="0" applyFont="1" applyBorder="1" applyAlignment="1">
      <alignment horizontal="left"/>
    </xf>
    <xf numFmtId="0" fontId="0" fillId="0" borderId="3" xfId="0" applyBorder="1" applyAlignment="1">
      <alignment horizontal="left" indent="1"/>
    </xf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1" xfId="0" applyFont="1" applyBorder="1"/>
    <xf numFmtId="0" fontId="0" fillId="0" borderId="1" xfId="0" applyBorder="1" applyAlignment="1">
      <alignment horizontal="left" indent="1"/>
    </xf>
    <xf numFmtId="0" fontId="0" fillId="0" borderId="9" xfId="0" applyBorder="1" applyAlignment="1">
      <alignment horizontal="left" indent="1"/>
    </xf>
    <xf numFmtId="0" fontId="0" fillId="0" borderId="10" xfId="0" applyBorder="1"/>
    <xf numFmtId="0" fontId="0" fillId="0" borderId="1" xfId="0" applyFont="1" applyBorder="1" applyAlignment="1">
      <alignment horizontal="left" indent="1"/>
    </xf>
    <xf numFmtId="0" fontId="0" fillId="0" borderId="3" xfId="0" applyFont="1" applyBorder="1" applyAlignment="1">
      <alignment horizontal="left" indent="1"/>
    </xf>
    <xf numFmtId="0" fontId="0" fillId="0" borderId="0" xfId="0"/>
    <xf numFmtId="0" fontId="0" fillId="0" borderId="2" xfId="0" applyBorder="1"/>
    <xf numFmtId="0" fontId="2" fillId="0" borderId="1" xfId="0" applyFont="1" applyBorder="1"/>
    <xf numFmtId="0" fontId="0" fillId="0" borderId="0" xfId="1" applyNumberFormat="1" applyFont="1"/>
    <xf numFmtId="0" fontId="0" fillId="0" borderId="0" xfId="0" applyAlignment="1">
      <alignment wrapText="1"/>
    </xf>
    <xf numFmtId="0" fontId="0" fillId="0" borderId="0" xfId="0" applyFont="1"/>
    <xf numFmtId="0" fontId="1" fillId="0" borderId="0" xfId="1" applyNumberFormat="1" applyFont="1"/>
    <xf numFmtId="0" fontId="0" fillId="0" borderId="0" xfId="0" applyNumberFormat="1" applyFont="1"/>
    <xf numFmtId="14" fontId="0" fillId="0" borderId="0" xfId="0" applyNumberFormat="1" applyFont="1"/>
    <xf numFmtId="0" fontId="3" fillId="0" borderId="0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15396-113A-4E92-ABEE-648E1977C738}">
  <dimension ref="D1:E5"/>
  <sheetViews>
    <sheetView workbookViewId="0"/>
  </sheetViews>
  <sheetFormatPr defaultColWidth="8.85546875" defaultRowHeight="15" x14ac:dyDescent="0.25"/>
  <cols>
    <col min="1" max="1" width="16" style="30" customWidth="1"/>
    <col min="2" max="2" width="15.42578125" style="30" customWidth="1"/>
    <col min="3" max="3" width="15.28515625" style="30" bestFit="1" customWidth="1"/>
    <col min="4" max="4" width="13.42578125" style="30" bestFit="1" customWidth="1"/>
    <col min="5" max="5" width="10.7109375" style="30" bestFit="1" customWidth="1"/>
    <col min="6" max="16384" width="8.85546875" style="30"/>
  </cols>
  <sheetData>
    <row r="1" spans="4:5" ht="15" customHeight="1" x14ac:dyDescent="0.25"/>
    <row r="4" spans="4:5" x14ac:dyDescent="0.25">
      <c r="D4" s="31"/>
    </row>
    <row r="5" spans="4:5" x14ac:dyDescent="0.25">
      <c r="D5" s="32"/>
      <c r="E5" s="3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92D88-1157-4343-9701-AA198E0565D5}">
  <dimension ref="A1:D28"/>
  <sheetViews>
    <sheetView workbookViewId="0">
      <selection activeCell="E20" sqref="E20"/>
    </sheetView>
  </sheetViews>
  <sheetFormatPr defaultRowHeight="15" x14ac:dyDescent="0.25"/>
  <cols>
    <col min="1" max="1" width="41.5703125" customWidth="1"/>
    <col min="2" max="2" width="17.7109375" customWidth="1"/>
    <col min="3" max="4" width="12.42578125" customWidth="1"/>
    <col min="6" max="6" width="17.7109375" bestFit="1" customWidth="1"/>
    <col min="7" max="9" width="14.42578125" customWidth="1"/>
  </cols>
  <sheetData>
    <row r="1" spans="1:4" x14ac:dyDescent="0.25">
      <c r="A1" s="3" t="s">
        <v>4</v>
      </c>
    </row>
    <row r="2" spans="1:4" x14ac:dyDescent="0.25">
      <c r="A2" s="1"/>
    </row>
    <row r="3" spans="1:4" x14ac:dyDescent="0.25">
      <c r="A3" s="1" t="s">
        <v>27</v>
      </c>
      <c r="B3" s="2">
        <f ca="1">TODAY()</f>
        <v>43932</v>
      </c>
    </row>
    <row r="5" spans="1:4" s="25" customFormat="1" x14ac:dyDescent="0.25">
      <c r="A5" s="25" t="s">
        <v>58</v>
      </c>
      <c r="B5" s="25">
        <v>7</v>
      </c>
    </row>
    <row r="6" spans="1:4" s="25" customFormat="1" x14ac:dyDescent="0.25">
      <c r="A6" s="25" t="s">
        <v>59</v>
      </c>
      <c r="B6" s="2">
        <f ca="1">Date+Days</f>
        <v>43939</v>
      </c>
    </row>
    <row r="7" spans="1:4" s="25" customFormat="1" x14ac:dyDescent="0.25">
      <c r="A7" s="25" t="s">
        <v>60</v>
      </c>
      <c r="B7" s="2">
        <f ca="1">WORKDAY(Date, Days)</f>
        <v>43942</v>
      </c>
    </row>
    <row r="8" spans="1:4" x14ac:dyDescent="0.25">
      <c r="A8" t="s">
        <v>13</v>
      </c>
      <c r="B8" t="str">
        <f ca="1">TEXT(Date,"YYYYMMDD")</f>
        <v>20200411</v>
      </c>
    </row>
    <row r="9" spans="1:4" s="25" customFormat="1" x14ac:dyDescent="0.25"/>
    <row r="10" spans="1:4" x14ac:dyDescent="0.25">
      <c r="A10" t="s">
        <v>26</v>
      </c>
      <c r="B10" s="2">
        <f ca="1">TODAY()</f>
        <v>43932</v>
      </c>
    </row>
    <row r="11" spans="1:4" x14ac:dyDescent="0.25">
      <c r="A11" t="s">
        <v>14</v>
      </c>
      <c r="B11" s="2">
        <f ca="1">TODAY()-WEEKDAY(TODAY(),2)-6</f>
        <v>43920</v>
      </c>
      <c r="C11" s="2">
        <f ca="1">LastWeekMonday+4</f>
        <v>43924</v>
      </c>
      <c r="D11" s="2">
        <f ca="1">LastWeekFriday+2</f>
        <v>43926</v>
      </c>
    </row>
    <row r="12" spans="1:4" x14ac:dyDescent="0.25">
      <c r="A12" t="s">
        <v>0</v>
      </c>
      <c r="B12" s="2">
        <f ca="1">DATE(YEAR(TODAY()), MONTH(TODAY())-1, 1)</f>
        <v>43891</v>
      </c>
      <c r="C12" s="2">
        <f ca="1">DATE(YEAR(TODAY()), MONTH(TODAY()), 0)</f>
        <v>43921</v>
      </c>
    </row>
    <row r="13" spans="1:4" x14ac:dyDescent="0.25">
      <c r="A13" t="s">
        <v>1</v>
      </c>
      <c r="B13" s="2">
        <f ca="1">WORKDAY(DATE(YEAR(TODAY()),MONTH(TODAY()),1)-1,1)</f>
        <v>43922</v>
      </c>
      <c r="C13" s="2">
        <f ca="1">WORKDAY(DATE(YEAR(TODAY()),MONTH(TODAY())+1,1),-1)</f>
        <v>43951</v>
      </c>
    </row>
    <row r="14" spans="1:4" ht="15.75" thickBot="1" x14ac:dyDescent="0.3"/>
    <row r="15" spans="1:4" ht="15.75" thickBot="1" x14ac:dyDescent="0.3">
      <c r="A15" s="36" t="s">
        <v>18</v>
      </c>
      <c r="B15" s="37"/>
      <c r="C15" s="37"/>
      <c r="D15" s="38"/>
    </row>
    <row r="16" spans="1:4" x14ac:dyDescent="0.25">
      <c r="A16" s="12" t="s">
        <v>19</v>
      </c>
      <c r="B16" s="6"/>
      <c r="C16" s="6"/>
      <c r="D16" s="7"/>
    </row>
    <row r="17" spans="1:4" x14ac:dyDescent="0.25">
      <c r="A17" s="13" t="s">
        <v>20</v>
      </c>
      <c r="B17" s="34" t="s">
        <v>11</v>
      </c>
      <c r="C17" s="34"/>
      <c r="D17" s="35"/>
    </row>
    <row r="18" spans="1:4" x14ac:dyDescent="0.25">
      <c r="A18" s="13" t="s">
        <v>23</v>
      </c>
      <c r="B18" s="5" t="s">
        <v>9</v>
      </c>
      <c r="C18" s="6" t="s">
        <v>10</v>
      </c>
      <c r="D18" s="7" t="s">
        <v>12</v>
      </c>
    </row>
    <row r="19" spans="1:4" x14ac:dyDescent="0.25">
      <c r="A19" s="13" t="s">
        <v>24</v>
      </c>
      <c r="B19" s="6" t="s">
        <v>8</v>
      </c>
      <c r="C19" s="6"/>
      <c r="D19" s="7"/>
    </row>
    <row r="20" spans="1:4" x14ac:dyDescent="0.25">
      <c r="A20" s="14" t="s">
        <v>21</v>
      </c>
      <c r="B20" s="6"/>
      <c r="C20" s="6"/>
      <c r="D20" s="7"/>
    </row>
    <row r="21" spans="1:4" x14ac:dyDescent="0.25">
      <c r="A21" s="13" t="s">
        <v>28</v>
      </c>
      <c r="B21" s="6" t="str">
        <f>LEFT(B17, FIND(B18, B17)-1)</f>
        <v>2008</v>
      </c>
      <c r="C21" s="6" t="str">
        <f>RIGHT(B17, LEN(B17)-LEN(B21)-1)</f>
        <v>12月31日 (水)</v>
      </c>
      <c r="D21" s="7" t="str">
        <f>IF(D18&lt;&gt;"", LEFT(C21, FIND(D18, C21)-1), C21)</f>
        <v>12月31</v>
      </c>
    </row>
    <row r="22" spans="1:4" x14ac:dyDescent="0.25">
      <c r="A22" s="13" t="s">
        <v>29</v>
      </c>
      <c r="B22" s="6" t="str">
        <f>LEFT(C21, FIND(C18, C21)-1)</f>
        <v>12</v>
      </c>
      <c r="C22" s="6"/>
      <c r="D22" s="7"/>
    </row>
    <row r="23" spans="1:4" x14ac:dyDescent="0.25">
      <c r="A23" s="13" t="s">
        <v>30</v>
      </c>
      <c r="B23" s="6" t="str">
        <f>RIGHT(D21, LEN(D21)-LEN(B22)-1)</f>
        <v>31</v>
      </c>
      <c r="C23" s="6"/>
      <c r="D23" s="7"/>
    </row>
    <row r="24" spans="1:4" x14ac:dyDescent="0.25">
      <c r="A24" s="13" t="s">
        <v>31</v>
      </c>
      <c r="B24" s="6" t="str" cm="1">
        <f t="array" ref="B24">_xlfn.SWITCH(FIND("Y", B19), 1, B21, 2, B22, 3, B23)</f>
        <v>2008</v>
      </c>
      <c r="C24" s="6"/>
      <c r="D24" s="7"/>
    </row>
    <row r="25" spans="1:4" x14ac:dyDescent="0.25">
      <c r="A25" s="13" t="s">
        <v>32</v>
      </c>
      <c r="B25" s="6" t="str" cm="1">
        <f t="array" ref="B25">_xlfn.SWITCH(FIND("M", B19), 1, B21, 2, B22, 3, B23)</f>
        <v>12</v>
      </c>
      <c r="C25" s="6"/>
      <c r="D25" s="7"/>
    </row>
    <row r="26" spans="1:4" x14ac:dyDescent="0.25">
      <c r="A26" s="13" t="s">
        <v>33</v>
      </c>
      <c r="B26" s="6" t="str" cm="1">
        <f t="array" ref="B26">_xlfn.SWITCH(FIND("D", B19), 1, B21, 2, B22, 3, B23)</f>
        <v>31</v>
      </c>
      <c r="C26" s="6"/>
      <c r="D26" s="7"/>
    </row>
    <row r="27" spans="1:4" x14ac:dyDescent="0.25">
      <c r="A27" s="14" t="s">
        <v>22</v>
      </c>
      <c r="B27" s="6"/>
      <c r="C27" s="6"/>
      <c r="D27" s="7"/>
    </row>
    <row r="28" spans="1:4" ht="15.75" thickBot="1" x14ac:dyDescent="0.3">
      <c r="A28" s="15" t="s">
        <v>25</v>
      </c>
      <c r="B28" s="8">
        <f>DATE(B24, B25, B26)</f>
        <v>39813</v>
      </c>
      <c r="C28" s="9"/>
      <c r="D28" s="10"/>
    </row>
  </sheetData>
  <mergeCells count="2">
    <mergeCell ref="B17:D17"/>
    <mergeCell ref="A15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C60E3-5132-4EAF-A6AE-357FE13BC6C9}">
  <dimension ref="A1:F16"/>
  <sheetViews>
    <sheetView workbookViewId="0"/>
  </sheetViews>
  <sheetFormatPr defaultRowHeight="15" x14ac:dyDescent="0.25"/>
  <cols>
    <col min="1" max="1" width="20.28515625" bestFit="1" customWidth="1"/>
    <col min="2" max="2" width="40.85546875" customWidth="1"/>
    <col min="4" max="4" width="14.28515625" bestFit="1" customWidth="1"/>
    <col min="5" max="5" width="15.28515625" bestFit="1" customWidth="1"/>
    <col min="6" max="7" width="13.42578125" bestFit="1" customWidth="1"/>
  </cols>
  <sheetData>
    <row r="1" spans="1:6" s="3" customFormat="1" x14ac:dyDescent="0.25">
      <c r="A1" s="3" t="s">
        <v>53</v>
      </c>
    </row>
    <row r="3" spans="1:6" x14ac:dyDescent="0.25">
      <c r="A3" t="s">
        <v>54</v>
      </c>
      <c r="B3" s="29" t="s">
        <v>65</v>
      </c>
      <c r="C3" t="s">
        <v>64</v>
      </c>
      <c r="D3" s="3" t="s">
        <v>61</v>
      </c>
      <c r="E3" s="3" t="s">
        <v>62</v>
      </c>
      <c r="F3" s="3" t="s">
        <v>63</v>
      </c>
    </row>
    <row r="4" spans="1:6" x14ac:dyDescent="0.25">
      <c r="A4" t="s">
        <v>44</v>
      </c>
      <c r="B4" t="str">
        <f>TRIM(B3)</f>
        <v>John C. Doe</v>
      </c>
      <c r="C4" t="s">
        <v>64</v>
      </c>
      <c r="D4" s="25" t="s">
        <v>15</v>
      </c>
      <c r="E4" s="25" t="s">
        <v>66</v>
      </c>
      <c r="F4" s="28" t="str">
        <f>TRIM(MID(Text, FIND(D4,Text)+LEN(D4), IFERROR(FIND(IF(E4="",CHAR(10),E4),Text,FIND(D4,Text)+LEN(D4)),LEN(Text)+1)-FIND(D4,Text)-LEN(D4)))</f>
        <v>C.</v>
      </c>
    </row>
    <row r="5" spans="1:6" x14ac:dyDescent="0.25">
      <c r="A5" t="s">
        <v>45</v>
      </c>
      <c r="B5">
        <f>LEN(B3)</f>
        <v>11</v>
      </c>
      <c r="C5" t="s">
        <v>64</v>
      </c>
      <c r="D5" s="25" t="s">
        <v>15</v>
      </c>
      <c r="E5" s="25"/>
      <c r="F5" s="28" t="str">
        <f>TRIM(MID(Text, FIND(D5,Text)+LEN(D5), IFERROR(FIND(IF(E5="",CHAR(10),E5),Text,FIND(D5,Text)+LEN(D5)),LEN(Text)+1)-FIND(D5,Text)-LEN(D5)))</f>
        <v>C. Doe</v>
      </c>
    </row>
    <row r="6" spans="1:6" x14ac:dyDescent="0.25">
      <c r="A6" t="s">
        <v>46</v>
      </c>
      <c r="B6" t="str">
        <f>UPPER(B3)</f>
        <v>JOHN C. DOE</v>
      </c>
      <c r="C6" t="s">
        <v>64</v>
      </c>
      <c r="D6" s="25"/>
      <c r="E6" s="25" t="s">
        <v>66</v>
      </c>
      <c r="F6" s="28" t="str">
        <f>TRIM(MID(Text, FIND(D6,Text)+LEN(D6), IFERROR(FIND(IF(E6="",CHAR(10),E6),Text,FIND(D6,Text)+LEN(D6)),LEN(Text)+1)-FIND(D6,Text)-LEN(D6)))</f>
        <v>John C.</v>
      </c>
    </row>
    <row r="7" spans="1:6" x14ac:dyDescent="0.25">
      <c r="A7" t="s">
        <v>47</v>
      </c>
      <c r="B7" t="str">
        <f>LOWER(B3)</f>
        <v>john c. doe</v>
      </c>
      <c r="C7" t="s">
        <v>64</v>
      </c>
      <c r="D7" s="25" t="s">
        <v>67</v>
      </c>
      <c r="E7" s="25"/>
      <c r="F7" s="28" t="str">
        <f>TRIM(MID(Text, FIND(D7,Text)+LEN(D7), IFERROR(FIND(IF(E7="",CHAR(10),E7),Text,FIND(D7,Text)+LEN(D7)),LEN(Text)+1)-FIND(D7,Text)-LEN(D7)))</f>
        <v>Doe</v>
      </c>
    </row>
    <row r="8" spans="1:6" x14ac:dyDescent="0.25">
      <c r="C8" t="s">
        <v>64</v>
      </c>
      <c r="F8" s="28" t="str">
        <f>TRIM(MID(Text, FIND(D8,Text)+LEN(D8), IFERROR(FIND(IF(E8="",CHAR(10),E8),Text,FIND(D8,Text)+LEN(D8)),LEN(Text)+1)-FIND(D8,Text)-LEN(D8)))</f>
        <v>John C. Doe</v>
      </c>
    </row>
    <row r="9" spans="1:6" x14ac:dyDescent="0.25">
      <c r="A9" t="s">
        <v>48</v>
      </c>
      <c r="B9" t="s">
        <v>15</v>
      </c>
      <c r="C9" t="s">
        <v>64</v>
      </c>
    </row>
    <row r="10" spans="1:6" x14ac:dyDescent="0.25">
      <c r="A10" t="s">
        <v>49</v>
      </c>
      <c r="B10" t="s">
        <v>16</v>
      </c>
      <c r="C10" t="s">
        <v>64</v>
      </c>
    </row>
    <row r="11" spans="1:6" x14ac:dyDescent="0.25">
      <c r="A11" t="s">
        <v>50</v>
      </c>
      <c r="B11" t="str">
        <f>SUBSTITUTE(Text, B9, B10)</f>
        <v>Mary C. Doe</v>
      </c>
      <c r="C11" t="s">
        <v>64</v>
      </c>
    </row>
    <row r="12" spans="1:6" x14ac:dyDescent="0.25">
      <c r="A12" t="s">
        <v>3</v>
      </c>
      <c r="B12" t="b">
        <f>IF(IFERROR(FIND(B9, Text), FALSE), TRUE, FALSE)</f>
        <v>1</v>
      </c>
      <c r="C12" t="s">
        <v>64</v>
      </c>
    </row>
    <row r="13" spans="1:6" x14ac:dyDescent="0.25">
      <c r="C13" t="s">
        <v>64</v>
      </c>
    </row>
    <row r="14" spans="1:6" x14ac:dyDescent="0.25">
      <c r="A14" t="s">
        <v>51</v>
      </c>
      <c r="B14" t="str">
        <f>LEFT(Text, LEN(Text)-LEN(LastName)-1)</f>
        <v>John C.</v>
      </c>
      <c r="C14" t="s">
        <v>64</v>
      </c>
    </row>
    <row r="15" spans="1:6" x14ac:dyDescent="0.25">
      <c r="A15" t="s">
        <v>52</v>
      </c>
      <c r="B15" t="str">
        <f>TRIM(RIGHT(SUBSTITUTE(B3," ",REPT(" ",LEN(B3))),LEN(B3)))</f>
        <v>Doe</v>
      </c>
      <c r="C15" t="s">
        <v>64</v>
      </c>
    </row>
    <row r="16" spans="1:6" x14ac:dyDescent="0.25">
      <c r="C16" t="s">
        <v>64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83CC8-3284-4752-8E92-8CBBD1003835}">
  <dimension ref="A1:E14"/>
  <sheetViews>
    <sheetView workbookViewId="0"/>
  </sheetViews>
  <sheetFormatPr defaultRowHeight="15" x14ac:dyDescent="0.25"/>
  <cols>
    <col min="1" max="1" width="24.7109375" customWidth="1"/>
    <col min="2" max="2" width="25.7109375" customWidth="1"/>
    <col min="4" max="4" width="20.85546875" bestFit="1" customWidth="1"/>
    <col min="5" max="5" width="15.85546875" customWidth="1"/>
  </cols>
  <sheetData>
    <row r="1" spans="1:5" x14ac:dyDescent="0.25">
      <c r="A1" s="3" t="s">
        <v>2</v>
      </c>
    </row>
    <row r="3" spans="1:5" x14ac:dyDescent="0.25">
      <c r="A3" t="s">
        <v>37</v>
      </c>
      <c r="B3" s="29">
        <v>3.1415929999999999</v>
      </c>
    </row>
    <row r="4" spans="1:5" s="25" customFormat="1" x14ac:dyDescent="0.25">
      <c r="A4" s="25" t="s">
        <v>68</v>
      </c>
      <c r="B4" s="25">
        <f>VALUE(TRIM(SUBSTITUTE(SUBSTITUTE(SUBSTITUTE(Number, CHAR(13), ""), CHAR(10), ""), CHAR(160), "")))</f>
        <v>3.1415929999999999</v>
      </c>
    </row>
    <row r="5" spans="1:5" x14ac:dyDescent="0.25">
      <c r="A5" t="s">
        <v>38</v>
      </c>
      <c r="B5">
        <f>INT(CleanNumber)</f>
        <v>3</v>
      </c>
    </row>
    <row r="6" spans="1:5" x14ac:dyDescent="0.25">
      <c r="A6" t="s">
        <v>39</v>
      </c>
      <c r="B6">
        <f>INT(CleanNumber*100)/100</f>
        <v>3.14</v>
      </c>
    </row>
    <row r="7" spans="1:5" ht="15.75" thickBot="1" x14ac:dyDescent="0.3"/>
    <row r="8" spans="1:5" ht="15.75" thickBot="1" x14ac:dyDescent="0.3">
      <c r="A8" s="36" t="s">
        <v>17</v>
      </c>
      <c r="B8" s="38"/>
    </row>
    <row r="9" spans="1:5" x14ac:dyDescent="0.25">
      <c r="A9" s="12" t="s">
        <v>19</v>
      </c>
      <c r="B9" s="7"/>
    </row>
    <row r="10" spans="1:5" x14ac:dyDescent="0.25">
      <c r="A10" s="13" t="s">
        <v>20</v>
      </c>
      <c r="B10" s="7" t="s">
        <v>6</v>
      </c>
    </row>
    <row r="11" spans="1:5" x14ac:dyDescent="0.25">
      <c r="A11" s="13" t="s">
        <v>34</v>
      </c>
      <c r="B11" s="7" t="s">
        <v>5</v>
      </c>
      <c r="E11" s="4"/>
    </row>
    <row r="12" spans="1:5" x14ac:dyDescent="0.25">
      <c r="A12" s="13" t="s">
        <v>35</v>
      </c>
      <c r="B12" s="7" t="s">
        <v>7</v>
      </c>
    </row>
    <row r="13" spans="1:5" x14ac:dyDescent="0.25">
      <c r="A13" s="14" t="s">
        <v>22</v>
      </c>
      <c r="B13" s="7"/>
    </row>
    <row r="14" spans="1:5" ht="15.75" thickBot="1" x14ac:dyDescent="0.3">
      <c r="A14" s="15" t="s">
        <v>36</v>
      </c>
      <c r="B14" s="11">
        <f>IF(B11&lt;&gt;"",IF(B12&lt;&gt;"",_xlfn.NUMBERVALUE(B10, B11, B12),_xlfn.NUMBERVALUE(B10, B11)),IF(B12&lt;&gt;"",_xlfn.NUMBERVALUE(B10,, B12),_xlfn.NUMBERVALUE(B10)))</f>
        <v>123456.78</v>
      </c>
    </row>
  </sheetData>
  <mergeCells count="1">
    <mergeCell ref="A8:B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AA95-D2AA-4AD6-8E83-DBFAD20B8498}">
  <dimension ref="A1:B14"/>
  <sheetViews>
    <sheetView tabSelected="1" workbookViewId="0">
      <selection activeCell="B10" sqref="B10"/>
    </sheetView>
  </sheetViews>
  <sheetFormatPr defaultRowHeight="15" x14ac:dyDescent="0.25"/>
  <cols>
    <col min="1" max="1" width="32.42578125" bestFit="1" customWidth="1"/>
    <col min="2" max="2" width="42" customWidth="1"/>
    <col min="3" max="4" width="15.140625" customWidth="1"/>
  </cols>
  <sheetData>
    <row r="1" spans="1:2" x14ac:dyDescent="0.25">
      <c r="A1" s="3" t="s">
        <v>69</v>
      </c>
    </row>
    <row r="2" spans="1:2" ht="15.75" thickBot="1" x14ac:dyDescent="0.3"/>
    <row r="3" spans="1:2" ht="15.75" customHeight="1" thickBot="1" x14ac:dyDescent="0.3">
      <c r="A3" s="36" t="s">
        <v>55</v>
      </c>
      <c r="B3" s="38"/>
    </row>
    <row r="4" spans="1:2" ht="15.75" thickBot="1" x14ac:dyDescent="0.3">
      <c r="A4" s="27" t="s">
        <v>43</v>
      </c>
      <c r="B4" s="26"/>
    </row>
    <row r="5" spans="1:2" x14ac:dyDescent="0.25">
      <c r="A5" s="21" t="s">
        <v>40</v>
      </c>
      <c r="B5" s="22" t="s">
        <v>70</v>
      </c>
    </row>
    <row r="6" spans="1:2" x14ac:dyDescent="0.25">
      <c r="A6" s="19" t="s">
        <v>22</v>
      </c>
      <c r="B6" s="17"/>
    </row>
    <row r="7" spans="1:2" x14ac:dyDescent="0.25">
      <c r="A7" s="23" t="s">
        <v>40</v>
      </c>
      <c r="B7" s="17" t="str">
        <f>TRIM(RIGHT(SUBSTITUTE(B5,"\",REPT(" ",LEN(B5))),LEN(B5)))</f>
        <v>Invoice 5.pdf</v>
      </c>
    </row>
    <row r="8" spans="1:2" x14ac:dyDescent="0.25">
      <c r="A8" s="20" t="s">
        <v>42</v>
      </c>
      <c r="B8" s="17" t="str">
        <f>TRIM(RIGHT(SUBSTITUTE(B7,".",REPT(" ",LEN(B7))),LEN(B7)))</f>
        <v>pdf</v>
      </c>
    </row>
    <row r="9" spans="1:2" x14ac:dyDescent="0.25">
      <c r="A9" s="20" t="s">
        <v>41</v>
      </c>
      <c r="B9" s="17" t="str">
        <f ca="1">LEFT(B7, LEN(B7)-LEN(B8)-1)&amp;"_ParkerIndustries_"&amp;YYYYMMDD</f>
        <v>Invoice 5_ParkerIndustries_20200411</v>
      </c>
    </row>
    <row r="10" spans="1:2" ht="15.75" thickBot="1" x14ac:dyDescent="0.3">
      <c r="A10" s="24" t="s">
        <v>56</v>
      </c>
      <c r="B10" s="18" t="str">
        <f>LEFT(B5, LEN(B5)-LEN(B7))</f>
        <v>C:\Invoices\</v>
      </c>
    </row>
    <row r="14" spans="1:2" x14ac:dyDescent="0.25">
      <c r="A14" s="16" t="s">
        <v>57</v>
      </c>
      <c r="B14" s="25" t="str">
        <f ca="1">FileNameNoExtension &amp; "." &amp; FileExtension</f>
        <v>Invoice 5_ParkerIndustries_20200411.pdf</v>
      </c>
    </row>
  </sheetData>
  <mergeCells count="1"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38</vt:i4>
      </vt:variant>
    </vt:vector>
  </HeadingPairs>
  <TitlesOfParts>
    <vt:vector size="43" baseType="lpstr">
      <vt:lpstr>Scratchpad</vt:lpstr>
      <vt:lpstr>Date</vt:lpstr>
      <vt:lpstr>Text</vt:lpstr>
      <vt:lpstr>Number</vt:lpstr>
      <vt:lpstr>File</vt:lpstr>
      <vt:lpstr>CleanNumber</vt:lpstr>
      <vt:lpstr>Contains</vt:lpstr>
      <vt:lpstr>Date</vt:lpstr>
      <vt:lpstr>DatePlusDays</vt:lpstr>
      <vt:lpstr>DatePlusWorkingDays</vt:lpstr>
      <vt:lpstr>DateText</vt:lpstr>
      <vt:lpstr>Days</vt:lpstr>
      <vt:lpstr>FileExtension</vt:lpstr>
      <vt:lpstr>FileName</vt:lpstr>
      <vt:lpstr>FileNameNoExtension</vt:lpstr>
      <vt:lpstr>FirstName</vt:lpstr>
      <vt:lpstr>Folder</vt:lpstr>
      <vt:lpstr>FullFileName</vt:lpstr>
      <vt:lpstr>Int</vt:lpstr>
      <vt:lpstr>LastMonthEndDate</vt:lpstr>
      <vt:lpstr>LastMonthStartDate</vt:lpstr>
      <vt:lpstr>LastName</vt:lpstr>
      <vt:lpstr>LastWeekFriday</vt:lpstr>
      <vt:lpstr>LastWeekMonday</vt:lpstr>
      <vt:lpstr>LastWeekSunday</vt:lpstr>
      <vt:lpstr>Length</vt:lpstr>
      <vt:lpstr>LowerCase</vt:lpstr>
      <vt:lpstr>Number</vt:lpstr>
      <vt:lpstr>NumberText</vt:lpstr>
      <vt:lpstr>ReformattedDate</vt:lpstr>
      <vt:lpstr>ReformattedFileName</vt:lpstr>
      <vt:lpstr>ReformattedNumber</vt:lpstr>
      <vt:lpstr>Replace</vt:lpstr>
      <vt:lpstr>Result</vt:lpstr>
      <vt:lpstr>Search</vt:lpstr>
      <vt:lpstr>Text</vt:lpstr>
      <vt:lpstr>ThisMonthFirstWorkingDay</vt:lpstr>
      <vt:lpstr>ThisMonthLastWorkingDay</vt:lpstr>
      <vt:lpstr>Today</vt:lpstr>
      <vt:lpstr>Trimmed</vt:lpstr>
      <vt:lpstr>TwoDecimals</vt:lpstr>
      <vt:lpstr>UpperCase</vt:lpstr>
      <vt:lpstr>YYYYMMDD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Dima Robert</cp:lastModifiedBy>
  <dcterms:created xsi:type="dcterms:W3CDTF">2019-08-19T13:07:58Z</dcterms:created>
  <dcterms:modified xsi:type="dcterms:W3CDTF">2020-04-11T13:34:11Z</dcterms:modified>
</cp:coreProperties>
</file>