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31026\林業署前後測結果\"/>
    </mc:Choice>
  </mc:AlternateContent>
  <xr:revisionPtr revIDLastSave="0" documentId="13_ncr:1_{6B920000-0C22-4F93-A808-0B1E50950562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Sheet 1" sheetId="1" r:id="rId1"/>
    <sheet name="總分" sheetId="4" r:id="rId2"/>
    <sheet name="pair-T" sheetId="8" r:id="rId3"/>
    <sheet name="工作表1" sheetId="9" r:id="rId4"/>
    <sheet name="各題_整體" sheetId="3" r:id="rId5"/>
    <sheet name="各題_是否志工" sheetId="10" r:id="rId6"/>
    <sheet name="各題__是有鳥調" sheetId="11" r:id="rId7"/>
    <sheet name="各題__是有猴調" sheetId="13" r:id="rId8"/>
    <sheet name="綜合" sheetId="6" r:id="rId9"/>
  </sheets>
  <definedNames>
    <definedName name="_xlnm._FilterDatabase" localSheetId="0" hidden="1">'Sheet 1'!$A$1:$BG$257</definedName>
    <definedName name="_xlnm._FilterDatabase" localSheetId="1" hidden="1">總分!$A$1:$I$257</definedName>
    <definedName name="_xlchart.v1.0" hidden="1">總分!$C$2:$C$257</definedName>
    <definedName name="_xlchart.v1.1" hidden="1">總分!$F$1</definedName>
    <definedName name="_xlchart.v1.10" hidden="1">總分!$D$2:$D$257</definedName>
    <definedName name="_xlchart.v1.11" hidden="1">總分!$C$2:$C$257</definedName>
    <definedName name="_xlchart.v1.12" hidden="1">總分!$G$1</definedName>
    <definedName name="_xlchart.v1.13" hidden="1">總分!$G$2:$G$257</definedName>
    <definedName name="_xlchart.v1.14" hidden="1">總分!$C$2:$C$257</definedName>
    <definedName name="_xlchart.v1.15" hidden="1">總分!$E$1</definedName>
    <definedName name="_xlchart.v1.16" hidden="1">總分!$E$2:$E$257</definedName>
    <definedName name="_xlchart.v1.17" hidden="1">總分!$M$2:$M$129</definedName>
    <definedName name="_xlchart.v1.18" hidden="1">總分!$O$2:$O$129</definedName>
    <definedName name="_xlchart.v1.19" hidden="1">總分!$M$2:$M$129</definedName>
    <definedName name="_xlchart.v1.2" hidden="1">總分!$F$2:$F$257</definedName>
    <definedName name="_xlchart.v1.20" hidden="1">總分!$Q$2:$Q$129</definedName>
    <definedName name="_xlchart.v1.21" hidden="1">總分!$L$2:$L$129</definedName>
    <definedName name="_xlchart.v1.22" hidden="1">總分!$Q$2:$Q$129</definedName>
    <definedName name="_xlchart.v1.23" hidden="1">總分!$L$2:$L$129</definedName>
    <definedName name="_xlchart.v1.24" hidden="1">總分!$N$2:$N$129</definedName>
    <definedName name="_xlchart.v1.25" hidden="1">總分!$M$2:$M$129</definedName>
    <definedName name="_xlchart.v1.26" hidden="1">總分!$P$2:$P$129</definedName>
    <definedName name="_xlchart.v1.27" hidden="1">總分!$L$2:$L$129</definedName>
    <definedName name="_xlchart.v1.28" hidden="1">總分!$P$2:$P$129</definedName>
    <definedName name="_xlchart.v1.29" hidden="1">總分!$M$2:$M$129</definedName>
    <definedName name="_xlchart.v1.3" hidden="1">總分!$M$2:$M$129</definedName>
    <definedName name="_xlchart.v1.30" hidden="1">總分!$N$2:$N$129</definedName>
    <definedName name="_xlchart.v1.31" hidden="1">總分!$L$2:$L$129</definedName>
    <definedName name="_xlchart.v1.32" hidden="1">總分!$O$2:$O$129</definedName>
    <definedName name="_xlchart.v1.33" hidden="1">總分!$C$2:$C$257</definedName>
    <definedName name="_xlchart.v1.34" hidden="1">總分!$H$1</definedName>
    <definedName name="_xlchart.v1.35" hidden="1">總分!$H$2:$H$257</definedName>
    <definedName name="_xlchart.v1.4" hidden="1">總分!$R$2:$R$129</definedName>
    <definedName name="_xlchart.v1.5" hidden="1">總分!$L$2:$L$129</definedName>
    <definedName name="_xlchart.v1.6" hidden="1">總分!$R$1</definedName>
    <definedName name="_xlchart.v1.7" hidden="1">總分!$R$2:$R$129</definedName>
    <definedName name="_xlchart.v1.8" hidden="1">總分!$C$2:$C$257</definedName>
    <definedName name="_xlchart.v1.9" hidden="1">總分!$D$1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" i="10" l="1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AO15" i="10"/>
  <c r="AO14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AP10" i="10"/>
  <c r="AQ10" i="10"/>
  <c r="AP11" i="10"/>
  <c r="AQ11" i="10"/>
  <c r="AO11" i="10"/>
  <c r="AO10" i="10"/>
  <c r="AM15" i="10"/>
  <c r="AM14" i="10"/>
  <c r="AM11" i="10"/>
  <c r="AM10" i="10"/>
  <c r="X22" i="3"/>
  <c r="AY22" i="3" s="1"/>
  <c r="X23" i="3"/>
  <c r="BA23" i="3" s="1"/>
  <c r="X24" i="3"/>
  <c r="BC24" i="3" s="1"/>
  <c r="X21" i="3"/>
  <c r="AW21" i="3" s="1"/>
  <c r="X16" i="3"/>
  <c r="AQ16" i="3" s="1"/>
  <c r="X17" i="3"/>
  <c r="AS17" i="3" s="1"/>
  <c r="X18" i="3"/>
  <c r="AU18" i="3" s="1"/>
  <c r="X15" i="3"/>
  <c r="AO15" i="3" s="1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Z5" i="3"/>
  <c r="Z4" i="3"/>
  <c r="BC16" i="3" l="1"/>
  <c r="Z15" i="3"/>
  <c r="AP15" i="3"/>
  <c r="AB16" i="3"/>
  <c r="AR16" i="3"/>
  <c r="AD17" i="3"/>
  <c r="AT17" i="3"/>
  <c r="AF18" i="3"/>
  <c r="AV18" i="3"/>
  <c r="AH21" i="3"/>
  <c r="AX21" i="3"/>
  <c r="AJ22" i="3"/>
  <c r="AZ22" i="3"/>
  <c r="AL23" i="3"/>
  <c r="BB23" i="3"/>
  <c r="AN24" i="3"/>
  <c r="AV15" i="3"/>
  <c r="BA15" i="3"/>
  <c r="AE22" i="3"/>
  <c r="AA15" i="3"/>
  <c r="AQ15" i="3"/>
  <c r="AC16" i="3"/>
  <c r="AS16" i="3"/>
  <c r="AE17" i="3"/>
  <c r="AU17" i="3"/>
  <c r="AG18" i="3"/>
  <c r="AW18" i="3"/>
  <c r="AI21" i="3"/>
  <c r="AY21" i="3"/>
  <c r="AK22" i="3"/>
  <c r="BA22" i="3"/>
  <c r="AM23" i="3"/>
  <c r="BC23" i="3"/>
  <c r="AO24" i="3"/>
  <c r="AK15" i="3"/>
  <c r="AQ18" i="3"/>
  <c r="AB15" i="3"/>
  <c r="AR15" i="3"/>
  <c r="AD16" i="3"/>
  <c r="AT16" i="3"/>
  <c r="AF17" i="3"/>
  <c r="AV17" i="3"/>
  <c r="AH18" i="3"/>
  <c r="AX18" i="3"/>
  <c r="AJ21" i="3"/>
  <c r="AZ21" i="3"/>
  <c r="AL22" i="3"/>
  <c r="BB22" i="3"/>
  <c r="AN23" i="3"/>
  <c r="Z24" i="3"/>
  <c r="AP24" i="3"/>
  <c r="AF15" i="3"/>
  <c r="AO17" i="3"/>
  <c r="AC15" i="3"/>
  <c r="AS15" i="3"/>
  <c r="AE16" i="3"/>
  <c r="AU16" i="3"/>
  <c r="AG17" i="3"/>
  <c r="AW17" i="3"/>
  <c r="AI18" i="3"/>
  <c r="AY18" i="3"/>
  <c r="AK21" i="3"/>
  <c r="BA21" i="3"/>
  <c r="AM22" i="3"/>
  <c r="BC22" i="3"/>
  <c r="AO23" i="3"/>
  <c r="AA24" i="3"/>
  <c r="AQ24" i="3"/>
  <c r="AA18" i="3"/>
  <c r="AD15" i="3"/>
  <c r="AT15" i="3"/>
  <c r="AF16" i="3"/>
  <c r="AV16" i="3"/>
  <c r="AH17" i="3"/>
  <c r="AX17" i="3"/>
  <c r="AJ18" i="3"/>
  <c r="AZ18" i="3"/>
  <c r="AL21" i="3"/>
  <c r="BB21" i="3"/>
  <c r="AN22" i="3"/>
  <c r="Z23" i="3"/>
  <c r="AP23" i="3"/>
  <c r="AB24" i="3"/>
  <c r="AR24" i="3"/>
  <c r="AM16" i="3"/>
  <c r="AS21" i="3"/>
  <c r="AE15" i="3"/>
  <c r="AU15" i="3"/>
  <c r="AG16" i="3"/>
  <c r="AW16" i="3"/>
  <c r="AI17" i="3"/>
  <c r="AY17" i="3"/>
  <c r="AK18" i="3"/>
  <c r="BA18" i="3"/>
  <c r="AM21" i="3"/>
  <c r="BC21" i="3"/>
  <c r="AO22" i="3"/>
  <c r="AA23" i="3"/>
  <c r="AQ23" i="3"/>
  <c r="AC24" i="3"/>
  <c r="AS24" i="3"/>
  <c r="AH16" i="3"/>
  <c r="AN21" i="3"/>
  <c r="Z22" i="3"/>
  <c r="AP22" i="3"/>
  <c r="AB23" i="3"/>
  <c r="AR23" i="3"/>
  <c r="AD24" i="3"/>
  <c r="AT24" i="3"/>
  <c r="AX16" i="3"/>
  <c r="AJ17" i="3"/>
  <c r="AZ17" i="3"/>
  <c r="AL18" i="3"/>
  <c r="BB18" i="3"/>
  <c r="AG15" i="3"/>
  <c r="AW15" i="3"/>
  <c r="AI16" i="3"/>
  <c r="AY16" i="3"/>
  <c r="AK17" i="3"/>
  <c r="BA17" i="3"/>
  <c r="AM18" i="3"/>
  <c r="BC18" i="3"/>
  <c r="AO21" i="3"/>
  <c r="AA22" i="3"/>
  <c r="AQ22" i="3"/>
  <c r="AC23" i="3"/>
  <c r="AS23" i="3"/>
  <c r="AE24" i="3"/>
  <c r="AU24" i="3"/>
  <c r="AH15" i="3"/>
  <c r="AX15" i="3"/>
  <c r="AJ16" i="3"/>
  <c r="AZ16" i="3"/>
  <c r="AL17" i="3"/>
  <c r="BB17" i="3"/>
  <c r="AN18" i="3"/>
  <c r="Z21" i="3"/>
  <c r="AP21" i="3"/>
  <c r="AB22" i="3"/>
  <c r="AR22" i="3"/>
  <c r="AD23" i="3"/>
  <c r="AT23" i="3"/>
  <c r="AF24" i="3"/>
  <c r="AV24" i="3"/>
  <c r="AI15" i="3"/>
  <c r="AY15" i="3"/>
  <c r="AK16" i="3"/>
  <c r="BA16" i="3"/>
  <c r="AM17" i="3"/>
  <c r="BC17" i="3"/>
  <c r="AO18" i="3"/>
  <c r="AA21" i="3"/>
  <c r="AQ21" i="3"/>
  <c r="AC22" i="3"/>
  <c r="AS22" i="3"/>
  <c r="AE23" i="3"/>
  <c r="AU23" i="3"/>
  <c r="AG24" i="3"/>
  <c r="AW24" i="3"/>
  <c r="AJ15" i="3"/>
  <c r="AZ15" i="3"/>
  <c r="AL16" i="3"/>
  <c r="BB16" i="3"/>
  <c r="AN17" i="3"/>
  <c r="Z18" i="3"/>
  <c r="AP18" i="3"/>
  <c r="AB21" i="3"/>
  <c r="AR21" i="3"/>
  <c r="AD22" i="3"/>
  <c r="AT22" i="3"/>
  <c r="AF23" i="3"/>
  <c r="AV23" i="3"/>
  <c r="AH24" i="3"/>
  <c r="AX24" i="3"/>
  <c r="AC21" i="3"/>
  <c r="AU22" i="3"/>
  <c r="AG23" i="3"/>
  <c r="AW23" i="3"/>
  <c r="AI24" i="3"/>
  <c r="AY24" i="3"/>
  <c r="AL15" i="3"/>
  <c r="BB15" i="3"/>
  <c r="AN16" i="3"/>
  <c r="Z17" i="3"/>
  <c r="AP17" i="3"/>
  <c r="AB18" i="3"/>
  <c r="AR18" i="3"/>
  <c r="AD21" i="3"/>
  <c r="AT21" i="3"/>
  <c r="AF22" i="3"/>
  <c r="AV22" i="3"/>
  <c r="AH23" i="3"/>
  <c r="AX23" i="3"/>
  <c r="AJ24" i="3"/>
  <c r="AZ24" i="3"/>
  <c r="AM15" i="3"/>
  <c r="BC15" i="3"/>
  <c r="AO16" i="3"/>
  <c r="AA17" i="3"/>
  <c r="AQ17" i="3"/>
  <c r="AC18" i="3"/>
  <c r="AS18" i="3"/>
  <c r="AE21" i="3"/>
  <c r="AU21" i="3"/>
  <c r="AG22" i="3"/>
  <c r="AW22" i="3"/>
  <c r="AI23" i="3"/>
  <c r="AY23" i="3"/>
  <c r="AK24" i="3"/>
  <c r="BA24" i="3"/>
  <c r="AN15" i="3"/>
  <c r="Z16" i="3"/>
  <c r="AP16" i="3"/>
  <c r="AB17" i="3"/>
  <c r="AR17" i="3"/>
  <c r="AD18" i="3"/>
  <c r="AT18" i="3"/>
  <c r="AF21" i="3"/>
  <c r="AV21" i="3"/>
  <c r="AH22" i="3"/>
  <c r="AX22" i="3"/>
  <c r="AJ23" i="3"/>
  <c r="AZ23" i="3"/>
  <c r="AL24" i="3"/>
  <c r="BB24" i="3"/>
  <c r="AA16" i="3"/>
  <c r="AC17" i="3"/>
  <c r="AE18" i="3"/>
  <c r="AG21" i="3"/>
  <c r="AI22" i="3"/>
  <c r="AK23" i="3"/>
  <c r="AM24" i="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AQ4" i="13"/>
  <c r="AQ3" i="13"/>
  <c r="G69" i="13"/>
  <c r="H69" i="13"/>
  <c r="G70" i="13"/>
  <c r="H70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G3" i="11"/>
  <c r="H3" i="11"/>
  <c r="G4" i="11"/>
  <c r="H4" i="11"/>
  <c r="G5" i="11"/>
  <c r="G7" i="11"/>
  <c r="G8" i="11"/>
  <c r="G6" i="11"/>
  <c r="H88" i="11"/>
  <c r="G88" i="11"/>
  <c r="G87" i="11"/>
  <c r="G86" i="11"/>
  <c r="G84" i="11"/>
  <c r="H83" i="11"/>
  <c r="G83" i="11"/>
  <c r="H81" i="11"/>
  <c r="G81" i="11"/>
  <c r="H80" i="11"/>
  <c r="G80" i="11"/>
  <c r="G79" i="11"/>
  <c r="G77" i="11"/>
  <c r="G76" i="11"/>
  <c r="H75" i="11"/>
  <c r="G75" i="11"/>
  <c r="H74" i="11"/>
  <c r="H73" i="11"/>
  <c r="G73" i="11"/>
  <c r="H72" i="11"/>
  <c r="G72" i="11"/>
  <c r="H71" i="11"/>
  <c r="G71" i="11"/>
  <c r="H70" i="11"/>
  <c r="G70" i="11"/>
  <c r="H69" i="11"/>
  <c r="G69" i="11"/>
  <c r="H55" i="11"/>
  <c r="G55" i="11"/>
  <c r="H54" i="11"/>
  <c r="G54" i="11"/>
  <c r="G52" i="11"/>
  <c r="H51" i="11"/>
  <c r="G51" i="11"/>
  <c r="G50" i="11"/>
  <c r="H48" i="11"/>
  <c r="G48" i="11"/>
  <c r="H47" i="11"/>
  <c r="G47" i="11"/>
  <c r="H46" i="11"/>
  <c r="G46" i="11"/>
  <c r="G44" i="11"/>
  <c r="H43" i="11"/>
  <c r="H42" i="11"/>
  <c r="G42" i="11"/>
  <c r="H41" i="11"/>
  <c r="H40" i="11"/>
  <c r="G40" i="11"/>
  <c r="H39" i="11"/>
  <c r="G39" i="11"/>
  <c r="H38" i="11"/>
  <c r="G38" i="11"/>
  <c r="H37" i="11"/>
  <c r="G37" i="11"/>
  <c r="H36" i="11"/>
  <c r="G36" i="11"/>
  <c r="H22" i="11"/>
  <c r="G22" i="11"/>
  <c r="H21" i="11"/>
  <c r="G21" i="11"/>
  <c r="H20" i="11"/>
  <c r="G20" i="11"/>
  <c r="H19" i="11"/>
  <c r="G19" i="11"/>
  <c r="G18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9" i="11"/>
  <c r="G9" i="11"/>
  <c r="H8" i="11"/>
  <c r="H7" i="11"/>
  <c r="H6" i="11"/>
  <c r="H5" i="11"/>
  <c r="H17" i="11"/>
  <c r="H18" i="11"/>
  <c r="H87" i="11"/>
  <c r="H86" i="11"/>
  <c r="H85" i="11"/>
  <c r="G85" i="11"/>
  <c r="H84" i="11"/>
  <c r="H82" i="11"/>
  <c r="G82" i="11"/>
  <c r="H79" i="11"/>
  <c r="H78" i="11"/>
  <c r="G78" i="11"/>
  <c r="H77" i="11"/>
  <c r="H76" i="11"/>
  <c r="G74" i="11"/>
  <c r="H53" i="11"/>
  <c r="G53" i="11"/>
  <c r="H52" i="11"/>
  <c r="H50" i="11"/>
  <c r="H49" i="11"/>
  <c r="G49" i="11"/>
  <c r="H45" i="11"/>
  <c r="G45" i="11"/>
  <c r="H44" i="11"/>
  <c r="G43" i="11"/>
  <c r="G41" i="11"/>
  <c r="H10" i="11"/>
  <c r="G6" i="3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2" i="4"/>
  <c r="N3" i="4" l="1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O2" i="4"/>
  <c r="P2" i="4"/>
  <c r="Q2" i="4"/>
  <c r="N2" i="4"/>
  <c r="H38" i="3" l="1"/>
  <c r="H29" i="3"/>
  <c r="H30" i="3"/>
  <c r="H31" i="3"/>
  <c r="H32" i="3"/>
  <c r="H33" i="3"/>
  <c r="H34" i="3"/>
  <c r="H35" i="3"/>
  <c r="H36" i="3"/>
  <c r="H37" i="3"/>
  <c r="G30" i="3"/>
  <c r="G31" i="3"/>
  <c r="G32" i="3"/>
  <c r="G33" i="3"/>
  <c r="G34" i="3"/>
  <c r="G35" i="3"/>
  <c r="G36" i="3"/>
  <c r="G37" i="3"/>
  <c r="G38" i="3"/>
  <c r="G29" i="3"/>
  <c r="H16" i="3"/>
  <c r="H17" i="3"/>
  <c r="H18" i="3"/>
  <c r="H19" i="3"/>
  <c r="H20" i="3"/>
  <c r="H21" i="3"/>
  <c r="H22" i="3"/>
  <c r="H23" i="3"/>
  <c r="H24" i="3"/>
  <c r="H25" i="3"/>
  <c r="G17" i="3"/>
  <c r="G18" i="3"/>
  <c r="G19" i="3"/>
  <c r="G20" i="3"/>
  <c r="G21" i="3"/>
  <c r="G22" i="3"/>
  <c r="G23" i="3"/>
  <c r="G24" i="3"/>
  <c r="G25" i="3"/>
  <c r="G16" i="3"/>
  <c r="H3" i="3"/>
  <c r="H4" i="3"/>
  <c r="H5" i="3"/>
  <c r="H6" i="3"/>
  <c r="H7" i="3"/>
  <c r="H8" i="3"/>
  <c r="H9" i="3"/>
  <c r="H10" i="3"/>
  <c r="H11" i="3"/>
  <c r="H12" i="3"/>
  <c r="G4" i="3"/>
  <c r="G5" i="3"/>
  <c r="G7" i="3"/>
  <c r="G8" i="3"/>
  <c r="G9" i="3"/>
  <c r="G10" i="3"/>
  <c r="G11" i="3"/>
  <c r="G12" i="3"/>
  <c r="G3" i="3"/>
</calcChain>
</file>

<file path=xl/sharedStrings.xml><?xml version="1.0" encoding="utf-8"?>
<sst xmlns="http://schemas.openxmlformats.org/spreadsheetml/2006/main" count="5120" uniqueCount="316">
  <si>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</si>
  <si>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</si>
  <si>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</si>
  <si>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</si>
  <si>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</si>
  <si>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</si>
  <si>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</si>
  <si>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</si>
  <si>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</si>
  <si>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</si>
  <si>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</si>
  <si>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</si>
  <si>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</si>
  <si>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</si>
  <si>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</si>
  <si>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</si>
  <si>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</si>
  <si>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</si>
  <si>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</si>
  <si>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</si>
  <si>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</si>
  <si>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</si>
  <si>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</si>
  <si>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</si>
  <si>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</si>
  <si>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</si>
  <si>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</si>
  <si>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</si>
  <si>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</si>
  <si>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</si>
  <si>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</si>
  <si>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</si>
  <si>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</si>
  <si>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</si>
  <si>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</si>
  <si>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</si>
  <si>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</si>
  <si>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</si>
  <si>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綜合1_棕面鶯</t>
  </si>
  <si>
    <t>綜合1_五色鳥</t>
  </si>
  <si>
    <t>綜合1_大冠鷲</t>
  </si>
  <si>
    <t>綜合1_藍腹鷴</t>
  </si>
  <si>
    <t>綜合1_白環鸚嘴鵯</t>
  </si>
  <si>
    <t>綜合2_1</t>
  </si>
  <si>
    <t>綜合2_10</t>
  </si>
  <si>
    <t>綜合2_14</t>
  </si>
  <si>
    <t>綜合2_15</t>
  </si>
  <si>
    <t>綜合2_19</t>
  </si>
  <si>
    <t>綜合3_2</t>
  </si>
  <si>
    <t>綜合3_3</t>
  </si>
  <si>
    <t>綜合3_7</t>
  </si>
  <si>
    <t>綜合3_13</t>
  </si>
  <si>
    <t>綜合3_15</t>
  </si>
  <si>
    <t>score_方法</t>
  </si>
  <si>
    <t>score_照片</t>
  </si>
  <si>
    <t>score_聲音</t>
  </si>
  <si>
    <t>score_綜合</t>
  </si>
  <si>
    <t>總分</t>
  </si>
  <si>
    <t>調查</t>
  </si>
  <si>
    <t>周延威</t>
  </si>
  <si>
    <t>森林護管員</t>
  </si>
  <si>
    <t>嘉義分署 (10/31上課)</t>
  </si>
  <si>
    <t>自然保育科</t>
  </si>
  <si>
    <t>都未曾執行過</t>
  </si>
  <si>
    <t>前測</t>
  </si>
  <si>
    <t>None</t>
  </si>
  <si>
    <t>後測</t>
  </si>
  <si>
    <t>蘇冠宇</t>
  </si>
  <si>
    <t>森林管理科</t>
  </si>
  <si>
    <t>陳伯澐</t>
  </si>
  <si>
    <t>玉井工作站</t>
  </si>
  <si>
    <t>只有執行過獼猴調查</t>
  </si>
  <si>
    <t>Monkey</t>
  </si>
  <si>
    <t>簡子堯</t>
  </si>
  <si>
    <t>臺灣獼猴和繁殖鳥類調查都有執行過</t>
  </si>
  <si>
    <t>Both</t>
  </si>
  <si>
    <t>陳致丞</t>
  </si>
  <si>
    <t>關子嶺工作站</t>
  </si>
  <si>
    <t>吳順清</t>
  </si>
  <si>
    <t>江獻睿</t>
  </si>
  <si>
    <t>蕭吉男</t>
  </si>
  <si>
    <t>阿里山工作站</t>
  </si>
  <si>
    <t>陳開明</t>
  </si>
  <si>
    <t>賴雅琴</t>
  </si>
  <si>
    <t>奮起湖工作站</t>
  </si>
  <si>
    <t>謝坤宏</t>
  </si>
  <si>
    <t>林諭佑</t>
  </si>
  <si>
    <t>莊漢威</t>
  </si>
  <si>
    <t>觸口工作站</t>
  </si>
  <si>
    <t>林崇任</t>
  </si>
  <si>
    <t>許宏成</t>
  </si>
  <si>
    <t>盧晨凱</t>
  </si>
  <si>
    <t>志工</t>
  </si>
  <si>
    <t>阿里山生態旅遊協會</t>
  </si>
  <si>
    <t>只有執行過獼猴調查(非BBS的方式)</t>
  </si>
  <si>
    <t>余長強</t>
  </si>
  <si>
    <t>洪豐裕</t>
  </si>
  <si>
    <t>阿里山生態協會</t>
  </si>
  <si>
    <t>吳尚儒</t>
  </si>
  <si>
    <t>解說志工</t>
  </si>
  <si>
    <t>李繡如</t>
  </si>
  <si>
    <t>沈玲秋</t>
  </si>
  <si>
    <t>周明煌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</si>
  <si>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</si>
  <si>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</si>
  <si>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</si>
  <si>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</si>
  <si>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</si>
  <si>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</si>
  <si>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</si>
  <si>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</si>
  <si>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監測志工</t>
  </si>
  <si>
    <t>賴富鎂</t>
  </si>
  <si>
    <t>林墩奕</t>
  </si>
  <si>
    <t>吳宗豪</t>
  </si>
  <si>
    <t>羅央聖</t>
  </si>
  <si>
    <t>方素梅</t>
  </si>
  <si>
    <t>巫亞勳</t>
  </si>
  <si>
    <t>新竹分署 (11/8上課)</t>
  </si>
  <si>
    <t>三峽工作站</t>
  </si>
  <si>
    <t>張廣學</t>
  </si>
  <si>
    <t>戴巧菲</t>
  </si>
  <si>
    <t>大湖工作站</t>
  </si>
  <si>
    <t>劉景能</t>
  </si>
  <si>
    <t>蘇柏羽</t>
  </si>
  <si>
    <t>許鎮穎</t>
  </si>
  <si>
    <t>徐志偉</t>
  </si>
  <si>
    <t>耿廣原</t>
  </si>
  <si>
    <t>大溪工作站</t>
  </si>
  <si>
    <t>劉馥慈</t>
  </si>
  <si>
    <t>許志傑</t>
  </si>
  <si>
    <t>盧冠廷</t>
  </si>
  <si>
    <t>李岳儒</t>
  </si>
  <si>
    <t>羅海君</t>
  </si>
  <si>
    <t>竹東工作站</t>
  </si>
  <si>
    <t>林芷存</t>
  </si>
  <si>
    <t>許心庭</t>
  </si>
  <si>
    <t>許育喬</t>
  </si>
  <si>
    <t>蔡振良</t>
  </si>
  <si>
    <t>烏來工作站</t>
  </si>
  <si>
    <t>宋曉菁</t>
  </si>
  <si>
    <t>丁國政</t>
  </si>
  <si>
    <t>黃偉宗</t>
  </si>
  <si>
    <t>邱建勳</t>
  </si>
  <si>
    <t>黃文賢</t>
  </si>
  <si>
    <t>陳琦芬</t>
  </si>
  <si>
    <t>監測&amp;解說志工</t>
  </si>
  <si>
    <t>黃家郎</t>
  </si>
  <si>
    <t>調查監測志工</t>
  </si>
  <si>
    <t>鄭俊聖</t>
  </si>
  <si>
    <t>新竹分署森林調查監測志工</t>
  </si>
  <si>
    <t>賈玉鵬</t>
  </si>
  <si>
    <t>温貴梅</t>
  </si>
  <si>
    <t>萬湘愚</t>
  </si>
  <si>
    <t>羅錦森</t>
  </si>
  <si>
    <t>羅錦秀</t>
  </si>
  <si>
    <t>蔡文景</t>
  </si>
  <si>
    <t>鞏慧敏</t>
  </si>
  <si>
    <t>李正雄</t>
  </si>
  <si>
    <t>廖偉翔</t>
  </si>
  <si>
    <t>郭祐程</t>
  </si>
  <si>
    <t>簡麟崴</t>
  </si>
  <si>
    <t>潘文華</t>
  </si>
  <si>
    <t>郭智筌</t>
  </si>
  <si>
    <t>南投分署 (11/10上課)</t>
  </si>
  <si>
    <t>丹大工作站</t>
  </si>
  <si>
    <t>何姳璇</t>
  </si>
  <si>
    <t>水里工作站</t>
  </si>
  <si>
    <t>張志華</t>
  </si>
  <si>
    <t>陳學濬</t>
  </si>
  <si>
    <t>余皓暐</t>
  </si>
  <si>
    <t>埔里工作站</t>
  </si>
  <si>
    <t>洪金宗</t>
  </si>
  <si>
    <t>陳智俊</t>
  </si>
  <si>
    <t>臺中工作站</t>
  </si>
  <si>
    <t>潘素靜</t>
  </si>
  <si>
    <t>二水生態教育館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</si>
  <si>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</si>
  <si>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</si>
  <si>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</si>
  <si>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</si>
  <si>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</si>
  <si>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</si>
  <si>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</si>
  <si>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</si>
  <si>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只有執行過繁殖鳥類調查</t>
  </si>
  <si>
    <t>Bird</t>
  </si>
  <si>
    <t>林良樺</t>
  </si>
  <si>
    <t>柯媄毓</t>
  </si>
  <si>
    <t>馬小峰</t>
  </si>
  <si>
    <t>只有執行過繁殖鳥類調查(非BBS的方式)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</si>
  <si>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</si>
  <si>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</si>
  <si>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</si>
  <si>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</si>
  <si>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</si>
  <si>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</si>
  <si>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</si>
  <si>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黃文豐</t>
  </si>
  <si>
    <t>黃貴美</t>
  </si>
  <si>
    <t>謝幸紋</t>
  </si>
  <si>
    <t>張碧照</t>
  </si>
  <si>
    <t>南投分署</t>
  </si>
  <si>
    <t>任文堯</t>
  </si>
  <si>
    <t>南投分署志工</t>
  </si>
  <si>
    <t>洪靚慈</t>
  </si>
  <si>
    <t>陳靖娜</t>
  </si>
  <si>
    <t>劉文正</t>
  </si>
  <si>
    <t>薛美雪</t>
  </si>
  <si>
    <t>王維宏</t>
  </si>
  <si>
    <t>南投分署監測志工</t>
  </si>
  <si>
    <t>陳阿員</t>
  </si>
  <si>
    <t>奧萬大國家森林遊樂區解説志工</t>
  </si>
  <si>
    <t>王佳琪</t>
  </si>
  <si>
    <t>臺中分署 (11/17上課)</t>
  </si>
  <si>
    <t>林業及自然保育署保育管理組</t>
  </si>
  <si>
    <t>陳文祥</t>
  </si>
  <si>
    <t>梨山工作站</t>
  </si>
  <si>
    <t>陳映璇</t>
  </si>
  <si>
    <t>雙崎工作站</t>
  </si>
  <si>
    <t>簡錕榮</t>
  </si>
  <si>
    <t>麗陽工作站</t>
  </si>
  <si>
    <t>楊景文</t>
  </si>
  <si>
    <t>鞍馬山工作站</t>
  </si>
  <si>
    <t>劉昀杰</t>
  </si>
  <si>
    <t>林家榮</t>
  </si>
  <si>
    <t>洪聖恩</t>
  </si>
  <si>
    <t>周家成</t>
  </si>
  <si>
    <t>林俊佑</t>
  </si>
  <si>
    <t>徐智茂</t>
  </si>
  <si>
    <t>劉崇輝</t>
  </si>
  <si>
    <t>游明基</t>
  </si>
  <si>
    <t>吳錫浪</t>
  </si>
  <si>
    <t>傅家文</t>
  </si>
  <si>
    <t>羅珍菊</t>
  </si>
  <si>
    <t>黃崇華</t>
  </si>
  <si>
    <t>楊玉敦</t>
  </si>
  <si>
    <t>姚嘉勳</t>
  </si>
  <si>
    <t>臺中分署志工</t>
  </si>
  <si>
    <t>variable</t>
  </si>
  <si>
    <t>調查次數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</si>
  <si>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</si>
  <si>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</si>
  <si>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</si>
  <si>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</si>
  <si>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</si>
  <si>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</si>
  <si>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</si>
  <si>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</si>
  <si>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小幫手</t>
  </si>
  <si>
    <t>紅嘴黑鵯</t>
  </si>
  <si>
    <t>斯氏繡眼</t>
  </si>
  <si>
    <t>繡眼畫眉</t>
  </si>
  <si>
    <t>小卷尾</t>
  </si>
  <si>
    <t>黃腹琉璃</t>
  </si>
  <si>
    <t>冠羽畫眉</t>
  </si>
  <si>
    <t>白耳畫眉</t>
  </si>
  <si>
    <t>灰喉山椒鳥</t>
  </si>
  <si>
    <t>青背山雀</t>
  </si>
  <si>
    <t>松鴉</t>
  </si>
  <si>
    <t>巨嘴鴉</t>
  </si>
  <si>
    <t>樹鵲</t>
  </si>
  <si>
    <t>小彎嘴</t>
  </si>
  <si>
    <t>山紅頭</t>
  </si>
  <si>
    <t>黑枕藍鶲</t>
  </si>
  <si>
    <t>棕面鶯</t>
  </si>
  <si>
    <t>五色鳥</t>
  </si>
  <si>
    <t>小啄木</t>
  </si>
  <si>
    <r>
      <t>$</t>
    </r>
    <r>
      <rPr>
        <sz val="11"/>
        <color rgb="FF000000"/>
        <rFont val="細明體"/>
        <family val="3"/>
        <charset val="136"/>
        <scheme val="minor"/>
      </rPr>
      <t>方法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</si>
  <si>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照片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</si>
  <si>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聲音</t>
    </r>
    <phoneticPr fontId="1" type="noConversion"/>
  </si>
  <si>
    <r>
      <t xml:space="preserve"> </t>
    </r>
    <r>
      <rPr>
        <sz val="11"/>
        <color rgb="FF000000"/>
        <rFont val="細明體"/>
        <family val="3"/>
        <charset val="136"/>
        <scheme val="minor"/>
      </rPr>
      <t>後測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</si>
  <si>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</si>
  <si>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前測</t>
    </r>
    <r>
      <rPr>
        <sz val="11"/>
        <color rgb="FF000000"/>
        <rFont val="Calibri"/>
        <family val="2"/>
        <scheme val="minor"/>
      </rPr>
      <t/>
    </r>
    <phoneticPr fontId="1" type="noConversion"/>
  </si>
  <si>
    <t>志工</t>
    <phoneticPr fontId="1" type="noConversion"/>
  </si>
  <si>
    <t>護管員</t>
    <phoneticPr fontId="1" type="noConversion"/>
  </si>
  <si>
    <t>正確人數比例</t>
    <phoneticPr fontId="1" type="noConversion"/>
  </si>
  <si>
    <t xml:space="preserve"> 後測</t>
  </si>
  <si>
    <t>黃胸藪眉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</si>
  <si>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3_</t>
    </r>
  </si>
  <si>
    <t>冠羽畫眉</t>
    <phoneticPr fontId="1" type="noConversion"/>
  </si>
  <si>
    <t>青背山雀</t>
    <phoneticPr fontId="1" type="noConversion"/>
  </si>
  <si>
    <t>松鴉</t>
    <phoneticPr fontId="1" type="noConversion"/>
  </si>
  <si>
    <t>黃腹琉璃</t>
    <phoneticPr fontId="1" type="noConversion"/>
  </si>
  <si>
    <t>白環鸚嘴鵯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</si>
  <si>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1_</t>
    </r>
  </si>
  <si>
    <t>臺灣山鷓鴣</t>
    <phoneticPr fontId="1" type="noConversion"/>
  </si>
  <si>
    <t>綠畫眉</t>
    <phoneticPr fontId="1" type="noConversion"/>
  </si>
  <si>
    <t>紅嘴黑鵯</t>
    <phoneticPr fontId="1" type="noConversion"/>
  </si>
  <si>
    <t>山紅頭</t>
    <phoneticPr fontId="1" type="noConversion"/>
  </si>
  <si>
    <t>繡眼畫眉</t>
    <phoneticPr fontId="1" type="noConversion"/>
  </si>
  <si>
    <t>棕面鶯</t>
    <phoneticPr fontId="1" type="noConversion"/>
  </si>
  <si>
    <t>大冠鷲</t>
    <phoneticPr fontId="1" type="noConversion"/>
  </si>
  <si>
    <t>五色鳥</t>
    <phoneticPr fontId="1" type="noConversion"/>
  </si>
  <si>
    <t>藍腹鷴</t>
    <phoneticPr fontId="1" type="noConversion"/>
  </si>
  <si>
    <t>NoBird</t>
  </si>
  <si>
    <t>NoBird</t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</si>
  <si>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總分</t>
    </r>
    <r>
      <rPr>
        <sz val="11"/>
        <color rgb="FF000000"/>
        <rFont val="Calibri"/>
        <family val="2"/>
        <scheme val="minor"/>
      </rPr>
      <t>diff</t>
    </r>
    <phoneticPr fontId="1" type="noConversion"/>
  </si>
  <si>
    <t>tracect</t>
  </si>
  <si>
    <t>t</t>
  </si>
  <si>
    <t>p.value</t>
  </si>
  <si>
    <r>
      <rPr>
        <sz val="11"/>
        <color rgb="FF000000"/>
        <rFont val="細明體"/>
        <family val="3"/>
        <charset val="136"/>
        <scheme val="minor"/>
      </rPr>
      <t>各項目的前後測比較</t>
    </r>
    <r>
      <rPr>
        <sz val="11"/>
        <color rgb="FF000000"/>
        <rFont val="Calibri"/>
        <family val="2"/>
        <scheme val="minor"/>
      </rPr>
      <t>(paired-T)</t>
    </r>
    <phoneticPr fontId="1" type="noConversion"/>
  </si>
  <si>
    <t>Chisq</t>
  </si>
  <si>
    <t>Df</t>
  </si>
  <si>
    <t>Pr(&gt;Chisq)</t>
  </si>
  <si>
    <t>&lt; 2.2e-16</t>
  </si>
  <si>
    <t>***</t>
  </si>
  <si>
    <t>**</t>
  </si>
  <si>
    <t>鳥調</t>
    <phoneticPr fontId="1" type="noConversion"/>
  </si>
  <si>
    <t>Y</t>
    <phoneticPr fontId="1" type="noConversion"/>
  </si>
  <si>
    <t>N</t>
    <phoneticPr fontId="1" type="noConversion"/>
  </si>
  <si>
    <t>後測</t>
    <phoneticPr fontId="1" type="noConversion"/>
  </si>
  <si>
    <t>猴調</t>
    <phoneticPr fontId="1" type="noConversion"/>
  </si>
  <si>
    <t xml:space="preserve">考題 </t>
  </si>
  <si>
    <t>人數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</si>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</sst>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  <font>
      <sz val="12"/>
      <name val="DejaVu Sans Mono"/>
      <family val="3"/>
    </font>
    <font>
      <sz val="11"/>
      <color rgb="FF000000"/>
      <name val="Calibri"/>
      <family val="2"/>
      <charset val="136"/>
      <scheme val="minor"/>
    </font>
    <font>
      <sz val="11"/>
      <color rgb="FF000000"/>
      <name val="Microsoft JhengHei"/>
      <family val="2"/>
    </font>
    <font>
      <sz val="20"/>
      <color rgb="FF000000"/>
      <name val="Calibri"/>
      <family val="2"/>
      <scheme val="minor"/>
    </font>
    <font>
      <sz val="20"/>
      <color rgb="FF000000"/>
      <name val="Microsoft JhengHe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  <xf numFmtId="176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6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6" fillId="0" borderId="2" xfId="0" applyFont="1" applyFill="1" applyBorder="1"/>
    <xf numFmtId="0" fontId="8" fillId="0" borderId="1" xfId="0" applyFont="1" applyBorder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各題_整體!$Y$15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各題_整體!$AT$15:$BC$15</c:f>
              <c:numCache>
                <c:formatCode>General</c:formatCode>
                <c:ptCount val="10"/>
                <c:pt idx="0">
                  <c:v>65.476190476190482</c:v>
                </c:pt>
                <c:pt idx="1">
                  <c:v>60.714285714285708</c:v>
                </c:pt>
                <c:pt idx="2">
                  <c:v>50</c:v>
                </c:pt>
                <c:pt idx="3">
                  <c:v>41.666666666666671</c:v>
                </c:pt>
                <c:pt idx="4">
                  <c:v>30.952380952380953</c:v>
                </c:pt>
                <c:pt idx="5">
                  <c:v>26.190476190476193</c:v>
                </c:pt>
                <c:pt idx="6">
                  <c:v>69.047619047619051</c:v>
                </c:pt>
                <c:pt idx="7">
                  <c:v>53.571428571428569</c:v>
                </c:pt>
                <c:pt idx="8">
                  <c:v>84.523809523809518</c:v>
                </c:pt>
                <c:pt idx="9">
                  <c:v>42.857142857142854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AC-44D0-AB05-F5B272D33FFD}"/>
            </c:ext>
          </c:extLst>
        </c:ser>
        <c:ser>
          <c:idx val="1"/>
          <c:order val="1"/>
          <c:tx>
            <c:strRef>
              <c:f>各題_整體!$Y$16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各題_整體!$AT$16:$BC$16</c:f>
              <c:numCache>
                <c:formatCode>General</c:formatCode>
                <c:ptCount val="10"/>
                <c:pt idx="0">
                  <c:v>90.909090909090907</c:v>
                </c:pt>
                <c:pt idx="1">
                  <c:v>54.54545454545454</c:v>
                </c:pt>
                <c:pt idx="2">
                  <c:v>40.909090909090914</c:v>
                </c:pt>
                <c:pt idx="3">
                  <c:v>27.27272727272727</c:v>
                </c:pt>
                <c:pt idx="4">
                  <c:v>27.27272727272727</c:v>
                </c:pt>
                <c:pt idx="5">
                  <c:v>27.27272727272727</c:v>
                </c:pt>
                <c:pt idx="6">
                  <c:v>63.636363636363633</c:v>
                </c:pt>
                <c:pt idx="7">
                  <c:v>36.363636363636367</c:v>
                </c:pt>
                <c:pt idx="8">
                  <c:v>95.454545454545453</c:v>
                </c:pt>
                <c:pt idx="9">
                  <c:v>68.181818181818173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AC-44D0-AB05-F5B272D33FFD}"/>
            </c:ext>
          </c:extLst>
        </c:ser>
        <c:ser>
          <c:idx val="2"/>
          <c:order val="2"/>
          <c:tx>
            <c:strRef>
              <c:f>各題_整體!$Y$17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各題_整體!$AT$17:$BC$17</c:f>
              <c:numCache>
                <c:formatCode>General</c:formatCode>
                <c:ptCount val="10"/>
                <c:pt idx="0">
                  <c:v>94.73684210526315</c:v>
                </c:pt>
                <c:pt idx="1">
                  <c:v>52.631578947368418</c:v>
                </c:pt>
                <c:pt idx="2">
                  <c:v>52.631578947368418</c:v>
                </c:pt>
                <c:pt idx="3">
                  <c:v>52.631578947368418</c:v>
                </c:pt>
                <c:pt idx="4">
                  <c:v>36.84210526315789</c:v>
                </c:pt>
                <c:pt idx="5">
                  <c:v>47.368421052631575</c:v>
                </c:pt>
                <c:pt idx="6">
                  <c:v>73.68421052631578</c:v>
                </c:pt>
                <c:pt idx="7">
                  <c:v>68.421052631578945</c:v>
                </c:pt>
                <c:pt idx="8">
                  <c:v>94.73684210526315</c:v>
                </c:pt>
                <c:pt idx="9">
                  <c:v>47.368421052631575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AC-44D0-AB05-F5B272D33FFD}"/>
            </c:ext>
          </c:extLst>
        </c:ser>
        <c:ser>
          <c:idx val="3"/>
          <c:order val="3"/>
          <c:tx>
            <c:strRef>
              <c:f>各題_整體!$Y$18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各題_整體!$AT$18:$BC$18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66.666666666666657</c:v>
                </c:pt>
                <c:pt idx="5">
                  <c:v>33.333333333333329</c:v>
                </c:pt>
                <c:pt idx="6">
                  <c:v>100</c:v>
                </c:pt>
                <c:pt idx="7">
                  <c:v>100</c:v>
                </c:pt>
                <c:pt idx="8">
                  <c:v>66.666666666666657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AC-44D0-AB05-F5B272D3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志工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各題_是否志工!$G$69:$G$78</c:f>
              <c:numCache>
                <c:formatCode>General</c:formatCode>
                <c:ptCount val="10"/>
                <c:pt idx="0">
                  <c:v>70.588235294117652</c:v>
                </c:pt>
                <c:pt idx="1">
                  <c:v>61.764705882352942</c:v>
                </c:pt>
                <c:pt idx="2">
                  <c:v>50</c:v>
                </c:pt>
                <c:pt idx="3">
                  <c:v>45.588235294117645</c:v>
                </c:pt>
                <c:pt idx="4">
                  <c:v>36.764705882352942</c:v>
                </c:pt>
                <c:pt idx="5">
                  <c:v>27.941176470588236</c:v>
                </c:pt>
                <c:pt idx="6">
                  <c:v>69.117647058823522</c:v>
                </c:pt>
                <c:pt idx="7">
                  <c:v>55.882352941176471</c:v>
                </c:pt>
                <c:pt idx="8">
                  <c:v>85.294117647058826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0-4F23-B580-9300F7EA4E7A}"/>
            </c:ext>
          </c:extLst>
        </c:ser>
        <c:ser>
          <c:idx val="1"/>
          <c:order val="1"/>
          <c:tx>
            <c:strRef>
              <c:f>各題_是否志工!$H$68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各題_是否志工!$H$69:$H$78</c:f>
              <c:numCache>
                <c:formatCode>General</c:formatCode>
                <c:ptCount val="10"/>
                <c:pt idx="0">
                  <c:v>89.705882352941174</c:v>
                </c:pt>
                <c:pt idx="1">
                  <c:v>76.470588235294116</c:v>
                </c:pt>
                <c:pt idx="2">
                  <c:v>58.82352941176471</c:v>
                </c:pt>
                <c:pt idx="3">
                  <c:v>64.705882352941174</c:v>
                </c:pt>
                <c:pt idx="4">
                  <c:v>57.352941176470587</c:v>
                </c:pt>
                <c:pt idx="5">
                  <c:v>44.117647058823529</c:v>
                </c:pt>
                <c:pt idx="6">
                  <c:v>85.294117647058826</c:v>
                </c:pt>
                <c:pt idx="7">
                  <c:v>63.235294117647058</c:v>
                </c:pt>
                <c:pt idx="8">
                  <c:v>88.235294117647058</c:v>
                </c:pt>
                <c:pt idx="9">
                  <c:v>54.411764705882348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0-4F23-B580-9300F7EA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護管員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各題_是否志工!$G$79:$G$88</c:f>
              <c:numCache>
                <c:formatCode>General</c:formatCode>
                <c:ptCount val="10"/>
                <c:pt idx="0">
                  <c:v>80</c:v>
                </c:pt>
                <c:pt idx="1">
                  <c:v>56.666666666666664</c:v>
                </c:pt>
                <c:pt idx="2">
                  <c:v>50</c:v>
                </c:pt>
                <c:pt idx="3">
                  <c:v>38.333333333333336</c:v>
                </c:pt>
                <c:pt idx="4">
                  <c:v>26.666666666666668</c:v>
                </c:pt>
                <c:pt idx="5">
                  <c:v>31.666666666666664</c:v>
                </c:pt>
                <c:pt idx="6">
                  <c:v>70</c:v>
                </c:pt>
                <c:pt idx="7">
                  <c:v>51.666666666666671</c:v>
                </c:pt>
                <c:pt idx="8">
                  <c:v>90</c:v>
                </c:pt>
                <c:pt idx="9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B-4126-9210-0155457C1A52}"/>
            </c:ext>
          </c:extLst>
        </c:ser>
        <c:ser>
          <c:idx val="1"/>
          <c:order val="1"/>
          <c:tx>
            <c:strRef>
              <c:f>各題_是否志工!$H$68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各題_是否志工!$H$79:$H$88</c:f>
              <c:numCache>
                <c:formatCode>General</c:formatCode>
                <c:ptCount val="10"/>
                <c:pt idx="0">
                  <c:v>100</c:v>
                </c:pt>
                <c:pt idx="1">
                  <c:v>83.333333333333343</c:v>
                </c:pt>
                <c:pt idx="2">
                  <c:v>70</c:v>
                </c:pt>
                <c:pt idx="3">
                  <c:v>70</c:v>
                </c:pt>
                <c:pt idx="4">
                  <c:v>63.333333333333329</c:v>
                </c:pt>
                <c:pt idx="5">
                  <c:v>55.000000000000007</c:v>
                </c:pt>
                <c:pt idx="6">
                  <c:v>86.666666666666671</c:v>
                </c:pt>
                <c:pt idx="7">
                  <c:v>70</c:v>
                </c:pt>
                <c:pt idx="8">
                  <c:v>93.333333333333329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B-4126-9210-0155457C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志工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各題_是否志工!$G$36:$G$45</c:f>
              <c:numCache>
                <c:formatCode>General</c:formatCode>
                <c:ptCount val="10"/>
                <c:pt idx="0">
                  <c:v>94.117647058823522</c:v>
                </c:pt>
                <c:pt idx="1">
                  <c:v>67.64705882352942</c:v>
                </c:pt>
                <c:pt idx="2">
                  <c:v>50</c:v>
                </c:pt>
                <c:pt idx="3">
                  <c:v>39.705882352941174</c:v>
                </c:pt>
                <c:pt idx="4">
                  <c:v>83.82352941176471</c:v>
                </c:pt>
                <c:pt idx="5">
                  <c:v>79.411764705882348</c:v>
                </c:pt>
                <c:pt idx="6">
                  <c:v>80.882352941176478</c:v>
                </c:pt>
                <c:pt idx="7">
                  <c:v>58.82352941176471</c:v>
                </c:pt>
                <c:pt idx="8">
                  <c:v>52.941176470588239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A-4BF0-8649-AA131E37D3B1}"/>
            </c:ext>
          </c:extLst>
        </c:ser>
        <c:ser>
          <c:idx val="1"/>
          <c:order val="1"/>
          <c:tx>
            <c:strRef>
              <c:f>各題_是否志工!$H$35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各題_是否志工!$H$36:$H$45</c:f>
              <c:numCache>
                <c:formatCode>General</c:formatCode>
                <c:ptCount val="10"/>
                <c:pt idx="0">
                  <c:v>95.588235294117652</c:v>
                </c:pt>
                <c:pt idx="1">
                  <c:v>94.117647058823522</c:v>
                </c:pt>
                <c:pt idx="2">
                  <c:v>66.17647058823529</c:v>
                </c:pt>
                <c:pt idx="3">
                  <c:v>79.411764705882348</c:v>
                </c:pt>
                <c:pt idx="4">
                  <c:v>94.117647058823522</c:v>
                </c:pt>
                <c:pt idx="5">
                  <c:v>95.588235294117652</c:v>
                </c:pt>
                <c:pt idx="6">
                  <c:v>88.235294117647058</c:v>
                </c:pt>
                <c:pt idx="7">
                  <c:v>70.588235294117652</c:v>
                </c:pt>
                <c:pt idx="8">
                  <c:v>64.705882352941174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A-4BF0-8649-AA131E37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護管員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各題_是否志工!$G$46:$G$55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41.666666666666671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75</c:v>
                </c:pt>
                <c:pt idx="6">
                  <c:v>75</c:v>
                </c:pt>
                <c:pt idx="7">
                  <c:v>46.666666666666664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5-4ED9-93C9-88E6FA880640}"/>
            </c:ext>
          </c:extLst>
        </c:ser>
        <c:ser>
          <c:idx val="1"/>
          <c:order val="1"/>
          <c:tx>
            <c:strRef>
              <c:f>各題_是否志工!$H$35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各題_是否志工!$H$46:$H$55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</c:v>
                </c:pt>
                <c:pt idx="2">
                  <c:v>65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90</c:v>
                </c:pt>
                <c:pt idx="6">
                  <c:v>90</c:v>
                </c:pt>
                <c:pt idx="7">
                  <c:v>83.333333333333343</c:v>
                </c:pt>
                <c:pt idx="8">
                  <c:v>80</c:v>
                </c:pt>
                <c:pt idx="9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5-4ED9-93C9-88E6FA88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志工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各題_是否志工!$G$3:$G$12</c:f>
              <c:numCache>
                <c:formatCode>General</c:formatCode>
                <c:ptCount val="10"/>
                <c:pt idx="0">
                  <c:v>41.17647058823529</c:v>
                </c:pt>
                <c:pt idx="1">
                  <c:v>16.176470588235293</c:v>
                </c:pt>
                <c:pt idx="2">
                  <c:v>54.411764705882348</c:v>
                </c:pt>
                <c:pt idx="3">
                  <c:v>36.764705882352942</c:v>
                </c:pt>
                <c:pt idx="4">
                  <c:v>32.352941176470587</c:v>
                </c:pt>
                <c:pt idx="5">
                  <c:v>14.705882352941178</c:v>
                </c:pt>
                <c:pt idx="6">
                  <c:v>97.058823529411768</c:v>
                </c:pt>
                <c:pt idx="7">
                  <c:v>73.529411764705884</c:v>
                </c:pt>
                <c:pt idx="8">
                  <c:v>25</c:v>
                </c:pt>
                <c:pt idx="9">
                  <c:v>19.117647058823529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1-4EF0-9AA8-FA18DD38DB55}"/>
            </c:ext>
          </c:extLst>
        </c:ser>
        <c:ser>
          <c:idx val="1"/>
          <c:order val="1"/>
          <c:tx>
            <c:strRef>
              <c:f>各題_是否志工!$H$2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各題_是否志工!$H$3:$H$12</c:f>
              <c:numCache>
                <c:formatCode>General</c:formatCode>
                <c:ptCount val="10"/>
                <c:pt idx="0">
                  <c:v>100</c:v>
                </c:pt>
                <c:pt idx="1">
                  <c:v>85.294117647058826</c:v>
                </c:pt>
                <c:pt idx="2">
                  <c:v>100</c:v>
                </c:pt>
                <c:pt idx="3">
                  <c:v>94.117647058823522</c:v>
                </c:pt>
                <c:pt idx="4">
                  <c:v>100</c:v>
                </c:pt>
                <c:pt idx="5">
                  <c:v>82.35294117647058</c:v>
                </c:pt>
                <c:pt idx="6">
                  <c:v>100</c:v>
                </c:pt>
                <c:pt idx="7">
                  <c:v>98.529411764705884</c:v>
                </c:pt>
                <c:pt idx="8">
                  <c:v>97.058823529411768</c:v>
                </c:pt>
                <c:pt idx="9">
                  <c:v>82.35294117647058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1-4EF0-9AA8-FA18DD38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護管員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各題_是否志工!$G$13:$G$22</c:f>
              <c:numCache>
                <c:formatCode>General</c:formatCode>
                <c:ptCount val="10"/>
                <c:pt idx="0">
                  <c:v>83.333333333333343</c:v>
                </c:pt>
                <c:pt idx="1">
                  <c:v>50</c:v>
                </c:pt>
                <c:pt idx="2">
                  <c:v>93.333333333333329</c:v>
                </c:pt>
                <c:pt idx="3">
                  <c:v>60</c:v>
                </c:pt>
                <c:pt idx="4">
                  <c:v>88.333333333333329</c:v>
                </c:pt>
                <c:pt idx="5">
                  <c:v>33.333333333333329</c:v>
                </c:pt>
                <c:pt idx="6">
                  <c:v>100</c:v>
                </c:pt>
                <c:pt idx="7">
                  <c:v>95</c:v>
                </c:pt>
                <c:pt idx="8">
                  <c:v>66.666666666666657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1-4502-8796-5E3D9E7968D6}"/>
            </c:ext>
          </c:extLst>
        </c:ser>
        <c:ser>
          <c:idx val="1"/>
          <c:order val="1"/>
          <c:tx>
            <c:strRef>
              <c:f>各題_是否志工!$H$2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各題_是否志工!$H$13:$H$22</c:f>
              <c:numCache>
                <c:formatCode>General</c:formatCode>
                <c:ptCount val="10"/>
                <c:pt idx="0">
                  <c:v>98.333333333333329</c:v>
                </c:pt>
                <c:pt idx="1">
                  <c:v>93.333333333333329</c:v>
                </c:pt>
                <c:pt idx="2">
                  <c:v>98.333333333333329</c:v>
                </c:pt>
                <c:pt idx="3">
                  <c:v>98.333333333333329</c:v>
                </c:pt>
                <c:pt idx="4">
                  <c:v>98.333333333333329</c:v>
                </c:pt>
                <c:pt idx="5">
                  <c:v>83.333333333333343</c:v>
                </c:pt>
                <c:pt idx="6">
                  <c:v>100</c:v>
                </c:pt>
                <c:pt idx="7">
                  <c:v>96.666666666666671</c:v>
                </c:pt>
                <c:pt idx="8">
                  <c:v>95</c:v>
                </c:pt>
                <c:pt idx="9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1-4502-8796-5E3D9E79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各題_是否志工!$AN$14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各題_是否志工!$AO$14:$AX$14</c:f>
              <c:numCache>
                <c:formatCode>0.00</c:formatCode>
                <c:ptCount val="10"/>
                <c:pt idx="0">
                  <c:v>100</c:v>
                </c:pt>
                <c:pt idx="1">
                  <c:v>85.294117647058826</c:v>
                </c:pt>
                <c:pt idx="2">
                  <c:v>100</c:v>
                </c:pt>
                <c:pt idx="3">
                  <c:v>94.117647058823522</c:v>
                </c:pt>
                <c:pt idx="4">
                  <c:v>100</c:v>
                </c:pt>
                <c:pt idx="5">
                  <c:v>82.35294117647058</c:v>
                </c:pt>
                <c:pt idx="6">
                  <c:v>100</c:v>
                </c:pt>
                <c:pt idx="7">
                  <c:v>98.529411764705884</c:v>
                </c:pt>
                <c:pt idx="8">
                  <c:v>97.058823529411768</c:v>
                </c:pt>
                <c:pt idx="9">
                  <c:v>82.35294117647058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84-4D32-9100-F17CE380E528}"/>
            </c:ext>
          </c:extLst>
        </c:ser>
        <c:ser>
          <c:idx val="1"/>
          <c:order val="1"/>
          <c:tx>
            <c:strRef>
              <c:f>各題_是否志工!$AN$15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各題_是否志工!$AO$15:$AX$15</c:f>
              <c:numCache>
                <c:formatCode>0.00</c:formatCode>
                <c:ptCount val="10"/>
                <c:pt idx="0">
                  <c:v>98.333333333333329</c:v>
                </c:pt>
                <c:pt idx="1">
                  <c:v>93.333333333333329</c:v>
                </c:pt>
                <c:pt idx="2">
                  <c:v>98.333333333333329</c:v>
                </c:pt>
                <c:pt idx="3">
                  <c:v>98.333333333333329</c:v>
                </c:pt>
                <c:pt idx="4">
                  <c:v>98.333333333333329</c:v>
                </c:pt>
                <c:pt idx="5">
                  <c:v>83.333333333333343</c:v>
                </c:pt>
                <c:pt idx="6">
                  <c:v>100</c:v>
                </c:pt>
                <c:pt idx="7">
                  <c:v>96.666666666666671</c:v>
                </c:pt>
                <c:pt idx="8">
                  <c:v>95</c:v>
                </c:pt>
                <c:pt idx="9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84-4D32-9100-F17CE380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各題_是否志工!$AN$14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各題_是否志工!$AY$14:$BH$14</c:f>
              <c:numCache>
                <c:formatCode>0.00</c:formatCode>
                <c:ptCount val="10"/>
                <c:pt idx="0">
                  <c:v>95.588235294117652</c:v>
                </c:pt>
                <c:pt idx="1">
                  <c:v>94.117647058823522</c:v>
                </c:pt>
                <c:pt idx="2">
                  <c:v>66.17647058823529</c:v>
                </c:pt>
                <c:pt idx="3">
                  <c:v>79.411764705882348</c:v>
                </c:pt>
                <c:pt idx="4">
                  <c:v>94.117647058823522</c:v>
                </c:pt>
                <c:pt idx="5">
                  <c:v>95.588235294117652</c:v>
                </c:pt>
                <c:pt idx="6">
                  <c:v>88.235294117647058</c:v>
                </c:pt>
                <c:pt idx="7">
                  <c:v>70.588235294117652</c:v>
                </c:pt>
                <c:pt idx="8">
                  <c:v>64.705882352941174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9-400A-B9C2-39BDD9148AE5}"/>
            </c:ext>
          </c:extLst>
        </c:ser>
        <c:ser>
          <c:idx val="1"/>
          <c:order val="1"/>
          <c:tx>
            <c:strRef>
              <c:f>各題_是否志工!$AN$15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各題_是否志工!$AY$15:$BH$15</c:f>
              <c:numCache>
                <c:formatCode>0.00</c:formatCode>
                <c:ptCount val="10"/>
                <c:pt idx="0">
                  <c:v>96.666666666666671</c:v>
                </c:pt>
                <c:pt idx="1">
                  <c:v>95</c:v>
                </c:pt>
                <c:pt idx="2">
                  <c:v>65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90</c:v>
                </c:pt>
                <c:pt idx="6">
                  <c:v>90</c:v>
                </c:pt>
                <c:pt idx="7">
                  <c:v>83.333333333333343</c:v>
                </c:pt>
                <c:pt idx="8">
                  <c:v>80</c:v>
                </c:pt>
                <c:pt idx="9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49-400A-B9C2-39BDD914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各題_是否志工!$AN$14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各題_是否志工!$BI$14:$BR$14</c:f>
              <c:numCache>
                <c:formatCode>0.00</c:formatCode>
                <c:ptCount val="10"/>
                <c:pt idx="0">
                  <c:v>89.705882352941174</c:v>
                </c:pt>
                <c:pt idx="1">
                  <c:v>76.470588235294116</c:v>
                </c:pt>
                <c:pt idx="2">
                  <c:v>58.82352941176471</c:v>
                </c:pt>
                <c:pt idx="3">
                  <c:v>64.705882352941174</c:v>
                </c:pt>
                <c:pt idx="4">
                  <c:v>57.352941176470587</c:v>
                </c:pt>
                <c:pt idx="5">
                  <c:v>44.117647058823529</c:v>
                </c:pt>
                <c:pt idx="6">
                  <c:v>85.294117647058826</c:v>
                </c:pt>
                <c:pt idx="7">
                  <c:v>63.235294117647058</c:v>
                </c:pt>
                <c:pt idx="8">
                  <c:v>88.235294117647058</c:v>
                </c:pt>
                <c:pt idx="9">
                  <c:v>54.411764705882348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D-4F38-8476-5F440A6E4A2B}"/>
            </c:ext>
          </c:extLst>
        </c:ser>
        <c:ser>
          <c:idx val="1"/>
          <c:order val="1"/>
          <c:tx>
            <c:strRef>
              <c:f>各題_是否志工!$AN$15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各題_是否志工!$BI$15:$BR$15</c:f>
              <c:numCache>
                <c:formatCode>0.00</c:formatCode>
                <c:ptCount val="10"/>
                <c:pt idx="0">
                  <c:v>100</c:v>
                </c:pt>
                <c:pt idx="1">
                  <c:v>83.333333333333343</c:v>
                </c:pt>
                <c:pt idx="2">
                  <c:v>70</c:v>
                </c:pt>
                <c:pt idx="3">
                  <c:v>70</c:v>
                </c:pt>
                <c:pt idx="4">
                  <c:v>63.333333333333329</c:v>
                </c:pt>
                <c:pt idx="5">
                  <c:v>55.000000000000007</c:v>
                </c:pt>
                <c:pt idx="6">
                  <c:v>86.666666666666671</c:v>
                </c:pt>
                <c:pt idx="7">
                  <c:v>70</c:v>
                </c:pt>
                <c:pt idx="8">
                  <c:v>93.333333333333329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D-4F38-8476-5F440A6E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各題_是否志工!$AN$10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各題_是否志工!$AO$10:$AX$10</c:f>
              <c:numCache>
                <c:formatCode>0.00</c:formatCode>
                <c:ptCount val="10"/>
                <c:pt idx="0">
                  <c:v>41.17647058823529</c:v>
                </c:pt>
                <c:pt idx="1">
                  <c:v>16.176470588235293</c:v>
                </c:pt>
                <c:pt idx="2">
                  <c:v>54.411764705882348</c:v>
                </c:pt>
                <c:pt idx="3">
                  <c:v>36.764705882352942</c:v>
                </c:pt>
                <c:pt idx="4">
                  <c:v>32.352941176470587</c:v>
                </c:pt>
                <c:pt idx="5">
                  <c:v>14.705882352941178</c:v>
                </c:pt>
                <c:pt idx="6">
                  <c:v>97.058823529411768</c:v>
                </c:pt>
                <c:pt idx="7">
                  <c:v>73.529411764705884</c:v>
                </c:pt>
                <c:pt idx="8">
                  <c:v>25</c:v>
                </c:pt>
                <c:pt idx="9">
                  <c:v>19.117647058823529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9D-4590-A66E-A8BC3FCF88CD}"/>
            </c:ext>
          </c:extLst>
        </c:ser>
        <c:ser>
          <c:idx val="1"/>
          <c:order val="1"/>
          <c:tx>
            <c:strRef>
              <c:f>各題_是否志工!$AN$11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各題_是否志工!$AO$11:$AX$11</c:f>
              <c:numCache>
                <c:formatCode>0.00</c:formatCode>
                <c:ptCount val="10"/>
                <c:pt idx="0">
                  <c:v>83.333333333333343</c:v>
                </c:pt>
                <c:pt idx="1">
                  <c:v>50</c:v>
                </c:pt>
                <c:pt idx="2">
                  <c:v>93.333333333333329</c:v>
                </c:pt>
                <c:pt idx="3">
                  <c:v>60</c:v>
                </c:pt>
                <c:pt idx="4">
                  <c:v>88.333333333333329</c:v>
                </c:pt>
                <c:pt idx="5">
                  <c:v>33.333333333333329</c:v>
                </c:pt>
                <c:pt idx="6">
                  <c:v>100</c:v>
                </c:pt>
                <c:pt idx="7">
                  <c:v>95</c:v>
                </c:pt>
                <c:pt idx="8">
                  <c:v>66.666666666666657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9D-4590-A66E-A8BC3FCF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各題_整體!$AT$21:$BC$21</c:f>
              <c:numCache>
                <c:formatCode>General</c:formatCode>
                <c:ptCount val="10"/>
                <c:pt idx="0">
                  <c:v>91.666666666666657</c:v>
                </c:pt>
                <c:pt idx="1">
                  <c:v>77.38095238095238</c:v>
                </c:pt>
                <c:pt idx="2">
                  <c:v>61.904761904761905</c:v>
                </c:pt>
                <c:pt idx="3">
                  <c:v>64.285714285714292</c:v>
                </c:pt>
                <c:pt idx="4">
                  <c:v>57.142857142857139</c:v>
                </c:pt>
                <c:pt idx="5">
                  <c:v>44.047619047619044</c:v>
                </c:pt>
                <c:pt idx="6">
                  <c:v>86.904761904761912</c:v>
                </c:pt>
                <c:pt idx="7">
                  <c:v>63.095238095238095</c:v>
                </c:pt>
                <c:pt idx="8">
                  <c:v>89.285714285714292</c:v>
                </c:pt>
                <c:pt idx="9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27-445B-8F11-98F289304282}"/>
            </c:ext>
          </c:extLst>
        </c:ser>
        <c:ser>
          <c:idx val="1"/>
          <c:order val="1"/>
          <c:tx>
            <c:strRef>
              <c:f>各題_整體!$Y$22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各題_整體!$AT$22:$BC$22</c:f>
              <c:numCache>
                <c:formatCode>General</c:formatCode>
                <c:ptCount val="10"/>
                <c:pt idx="0">
                  <c:v>100</c:v>
                </c:pt>
                <c:pt idx="1">
                  <c:v>81.818181818181827</c:v>
                </c:pt>
                <c:pt idx="2">
                  <c:v>68.181818181818173</c:v>
                </c:pt>
                <c:pt idx="3">
                  <c:v>68.181818181818173</c:v>
                </c:pt>
                <c:pt idx="4">
                  <c:v>59.090909090909093</c:v>
                </c:pt>
                <c:pt idx="5">
                  <c:v>54.54545454545454</c:v>
                </c:pt>
                <c:pt idx="6">
                  <c:v>81.818181818181827</c:v>
                </c:pt>
                <c:pt idx="7">
                  <c:v>59.090909090909093</c:v>
                </c:pt>
                <c:pt idx="8">
                  <c:v>100</c:v>
                </c:pt>
                <c:pt idx="9">
                  <c:v>68.181818181818173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27-445B-8F11-98F289304282}"/>
            </c:ext>
          </c:extLst>
        </c:ser>
        <c:ser>
          <c:idx val="2"/>
          <c:order val="2"/>
          <c:tx>
            <c:strRef>
              <c:f>各題_整體!$Y$23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各題_整體!$AT$23:$BC$23</c:f>
              <c:numCache>
                <c:formatCode>General</c:formatCode>
                <c:ptCount val="10"/>
                <c:pt idx="0">
                  <c:v>100</c:v>
                </c:pt>
                <c:pt idx="1">
                  <c:v>84.210526315789465</c:v>
                </c:pt>
                <c:pt idx="2">
                  <c:v>68.421052631578945</c:v>
                </c:pt>
                <c:pt idx="3">
                  <c:v>73.68421052631578</c:v>
                </c:pt>
                <c:pt idx="4">
                  <c:v>68.421052631578945</c:v>
                </c:pt>
                <c:pt idx="5">
                  <c:v>63.157894736842103</c:v>
                </c:pt>
                <c:pt idx="6">
                  <c:v>84.210526315789465</c:v>
                </c:pt>
                <c:pt idx="7">
                  <c:v>84.210526315789465</c:v>
                </c:pt>
                <c:pt idx="8">
                  <c:v>84.210526315789465</c:v>
                </c:pt>
                <c:pt idx="9">
                  <c:v>78.94736842105263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27-445B-8F11-98F289304282}"/>
            </c:ext>
          </c:extLst>
        </c:ser>
        <c:ser>
          <c:idx val="3"/>
          <c:order val="3"/>
          <c:tx>
            <c:strRef>
              <c:f>各題_整體!$Y$24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各題_整體!$AT$24:$BC$24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66.666666666666657</c:v>
                </c:pt>
                <c:pt idx="3">
                  <c:v>100</c:v>
                </c:pt>
                <c:pt idx="4">
                  <c:v>100</c:v>
                </c:pt>
                <c:pt idx="5">
                  <c:v>66.666666666666657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27-445B-8F11-98F28930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各題_是否志工!$AN$10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各題_是否志工!$AY$10:$BH$10</c:f>
              <c:numCache>
                <c:formatCode>0.00</c:formatCode>
                <c:ptCount val="10"/>
                <c:pt idx="0">
                  <c:v>94.117647058823522</c:v>
                </c:pt>
                <c:pt idx="1">
                  <c:v>67.64705882352942</c:v>
                </c:pt>
                <c:pt idx="2">
                  <c:v>50</c:v>
                </c:pt>
                <c:pt idx="3">
                  <c:v>39.705882352941174</c:v>
                </c:pt>
                <c:pt idx="4">
                  <c:v>83.82352941176471</c:v>
                </c:pt>
                <c:pt idx="5">
                  <c:v>79.411764705882348</c:v>
                </c:pt>
                <c:pt idx="6">
                  <c:v>80.882352941176478</c:v>
                </c:pt>
                <c:pt idx="7">
                  <c:v>58.82352941176471</c:v>
                </c:pt>
                <c:pt idx="8">
                  <c:v>52.941176470588239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12-4439-9503-94DE2016DD8C}"/>
            </c:ext>
          </c:extLst>
        </c:ser>
        <c:ser>
          <c:idx val="1"/>
          <c:order val="1"/>
          <c:tx>
            <c:strRef>
              <c:f>各題_是否志工!$AN$11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各題_是否志工!$AY$11:$BH$11</c:f>
              <c:numCache>
                <c:formatCode>0.00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41.666666666666671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75</c:v>
                </c:pt>
                <c:pt idx="6">
                  <c:v>75</c:v>
                </c:pt>
                <c:pt idx="7">
                  <c:v>46.666666666666664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12-4439-9503-94DE2016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各題_是否志工!$AN$10</c:f>
              <c:strCache>
                <c:ptCount val="1"/>
                <c:pt idx="0">
                  <c:v>志工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各題_是否志工!$BI$10:$BR$10</c:f>
              <c:numCache>
                <c:formatCode>0.00</c:formatCode>
                <c:ptCount val="10"/>
                <c:pt idx="0">
                  <c:v>70.588235294117652</c:v>
                </c:pt>
                <c:pt idx="1">
                  <c:v>61.764705882352942</c:v>
                </c:pt>
                <c:pt idx="2">
                  <c:v>50</c:v>
                </c:pt>
                <c:pt idx="3">
                  <c:v>45.588235294117645</c:v>
                </c:pt>
                <c:pt idx="4">
                  <c:v>36.764705882352942</c:v>
                </c:pt>
                <c:pt idx="5">
                  <c:v>27.941176470588236</c:v>
                </c:pt>
                <c:pt idx="6">
                  <c:v>69.117647058823522</c:v>
                </c:pt>
                <c:pt idx="7">
                  <c:v>55.882352941176471</c:v>
                </c:pt>
                <c:pt idx="8">
                  <c:v>85.294117647058826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0-4D8E-B94A-509AD00E58CD}"/>
            </c:ext>
          </c:extLst>
        </c:ser>
        <c:ser>
          <c:idx val="1"/>
          <c:order val="1"/>
          <c:tx>
            <c:strRef>
              <c:f>各題_是否志工!$AN$11</c:f>
              <c:strCache>
                <c:ptCount val="1"/>
                <c:pt idx="0">
                  <c:v>森林護管員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各題_是否志工!$D$69:$D$78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各題_是否志工!$BI$11:$BR$11</c:f>
              <c:numCache>
                <c:formatCode>0.00</c:formatCode>
                <c:ptCount val="10"/>
                <c:pt idx="0">
                  <c:v>80</c:v>
                </c:pt>
                <c:pt idx="1">
                  <c:v>56.666666666666664</c:v>
                </c:pt>
                <c:pt idx="2">
                  <c:v>50</c:v>
                </c:pt>
                <c:pt idx="3">
                  <c:v>38.333333333333336</c:v>
                </c:pt>
                <c:pt idx="4">
                  <c:v>26.666666666666668</c:v>
                </c:pt>
                <c:pt idx="5">
                  <c:v>31.666666666666664</c:v>
                </c:pt>
                <c:pt idx="6">
                  <c:v>70</c:v>
                </c:pt>
                <c:pt idx="7">
                  <c:v>51.666666666666671</c:v>
                </c:pt>
                <c:pt idx="8">
                  <c:v>90</c:v>
                </c:pt>
                <c:pt idx="9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10-4D8E-B94A-509AD00E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7184"/>
        <c:axId val="356425968"/>
      </c:barChart>
      <c:catAx>
        <c:axId val="357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25968"/>
        <c:crosses val="autoZero"/>
        <c:auto val="1"/>
        <c:lblAlgn val="ctr"/>
        <c:lblOffset val="100"/>
        <c:noMultiLvlLbl val="0"/>
      </c:catAx>
      <c:valAx>
        <c:axId val="35642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937184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/>
              <a:t>有鳥調經驗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各題__是有鳥調!$G$3:$G$12</c:f>
              <c:numCache>
                <c:formatCode>General</c:formatCode>
                <c:ptCount val="10"/>
                <c:pt idx="0">
                  <c:v>86.36363636363636</c:v>
                </c:pt>
                <c:pt idx="1">
                  <c:v>54.54545454545454</c:v>
                </c:pt>
                <c:pt idx="2">
                  <c:v>100</c:v>
                </c:pt>
                <c:pt idx="3">
                  <c:v>72.727272727272734</c:v>
                </c:pt>
                <c:pt idx="4">
                  <c:v>81.818181818181827</c:v>
                </c:pt>
                <c:pt idx="5">
                  <c:v>18.181818181818183</c:v>
                </c:pt>
                <c:pt idx="6">
                  <c:v>100</c:v>
                </c:pt>
                <c:pt idx="7">
                  <c:v>90.909090909090907</c:v>
                </c:pt>
                <c:pt idx="8">
                  <c:v>77.272727272727266</c:v>
                </c:pt>
                <c:pt idx="9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C-4070-B7E7-41B1C0ECDAAA}"/>
            </c:ext>
          </c:extLst>
        </c:ser>
        <c:ser>
          <c:idx val="1"/>
          <c:order val="1"/>
          <c:tx>
            <c:strRef>
              <c:f>各題__是有鳥調!$H$2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95.454545454545453</c:v>
                </c:pt>
                <c:pt idx="5">
                  <c:v>68.181818181818173</c:v>
                </c:pt>
                <c:pt idx="6">
                  <c:v>100</c:v>
                </c:pt>
                <c:pt idx="7">
                  <c:v>90.909090909090907</c:v>
                </c:pt>
                <c:pt idx="8">
                  <c:v>95.454545454545453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C-4070-B7E7-41B1C0ECD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各題__是有鳥調!$G$13:$G$22</c:f>
              <c:numCache>
                <c:formatCode>General</c:formatCode>
                <c:ptCount val="10"/>
                <c:pt idx="0">
                  <c:v>55.660377358490564</c:v>
                </c:pt>
                <c:pt idx="1">
                  <c:v>27.358490566037734</c:v>
                </c:pt>
                <c:pt idx="2">
                  <c:v>66.981132075471692</c:v>
                </c:pt>
                <c:pt idx="3">
                  <c:v>42.452830188679243</c:v>
                </c:pt>
                <c:pt idx="4">
                  <c:v>53.773584905660378</c:v>
                </c:pt>
                <c:pt idx="5">
                  <c:v>24.528301886792452</c:v>
                </c:pt>
                <c:pt idx="6">
                  <c:v>98.113207547169807</c:v>
                </c:pt>
                <c:pt idx="7">
                  <c:v>82.075471698113205</c:v>
                </c:pt>
                <c:pt idx="8">
                  <c:v>37.735849056603776</c:v>
                </c:pt>
                <c:pt idx="9">
                  <c:v>34.905660377358487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45-4137-B385-467FD5EBEAC4}"/>
            </c:ext>
          </c:extLst>
        </c:ser>
        <c:ser>
          <c:idx val="1"/>
          <c:order val="1"/>
          <c:tx>
            <c:strRef>
              <c:f>各題__是有鳥調!$H$2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各題__是有鳥調!$H$13:$H$22</c:f>
              <c:numCache>
                <c:formatCode>General</c:formatCode>
                <c:ptCount val="10"/>
                <c:pt idx="0">
                  <c:v>99.056603773584911</c:v>
                </c:pt>
                <c:pt idx="1">
                  <c:v>86.79245283018868</c:v>
                </c:pt>
                <c:pt idx="2">
                  <c:v>99.056603773584911</c:v>
                </c:pt>
                <c:pt idx="3">
                  <c:v>95.283018867924525</c:v>
                </c:pt>
                <c:pt idx="4">
                  <c:v>100</c:v>
                </c:pt>
                <c:pt idx="5">
                  <c:v>85.84905660377359</c:v>
                </c:pt>
                <c:pt idx="6">
                  <c:v>100</c:v>
                </c:pt>
                <c:pt idx="7">
                  <c:v>99.056603773584911</c:v>
                </c:pt>
                <c:pt idx="8">
                  <c:v>96.226415094339629</c:v>
                </c:pt>
                <c:pt idx="9">
                  <c:v>86.79245283018868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45-4137-B385-467FD5EB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有鳥調經驗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各題__是有鳥調!$G$36:$G$45</c:f>
              <c:numCache>
                <c:formatCode>General</c:formatCode>
                <c:ptCount val="10"/>
                <c:pt idx="0">
                  <c:v>100</c:v>
                </c:pt>
                <c:pt idx="1">
                  <c:v>95.454545454545453</c:v>
                </c:pt>
                <c:pt idx="2">
                  <c:v>59.090909090909093</c:v>
                </c:pt>
                <c:pt idx="3">
                  <c:v>59.090909090909093</c:v>
                </c:pt>
                <c:pt idx="4">
                  <c:v>86.36363636363636</c:v>
                </c:pt>
                <c:pt idx="5">
                  <c:v>81.818181818181827</c:v>
                </c:pt>
                <c:pt idx="6">
                  <c:v>86.36363636363636</c:v>
                </c:pt>
                <c:pt idx="7">
                  <c:v>50</c:v>
                </c:pt>
                <c:pt idx="8">
                  <c:v>63.636363636363633</c:v>
                </c:pt>
                <c:pt idx="9">
                  <c:v>59.090909090909093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8-44B1-B90A-CE9BC9E5E8A2}"/>
            </c:ext>
          </c:extLst>
        </c:ser>
        <c:ser>
          <c:idx val="1"/>
          <c:order val="1"/>
          <c:tx>
            <c:strRef>
              <c:f>各題__是有鳥調!$H$35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各題__是有鳥調!$H$36:$H$45</c:f>
              <c:numCache>
                <c:formatCode>General</c:formatCode>
                <c:ptCount val="10"/>
                <c:pt idx="0">
                  <c:v>100</c:v>
                </c:pt>
                <c:pt idx="1">
                  <c:v>95.454545454545453</c:v>
                </c:pt>
                <c:pt idx="2">
                  <c:v>68.181818181818173</c:v>
                </c:pt>
                <c:pt idx="3">
                  <c:v>90.909090909090907</c:v>
                </c:pt>
                <c:pt idx="4">
                  <c:v>81.818181818181827</c:v>
                </c:pt>
                <c:pt idx="5">
                  <c:v>90.909090909090907</c:v>
                </c:pt>
                <c:pt idx="6">
                  <c:v>90.909090909090907</c:v>
                </c:pt>
                <c:pt idx="7">
                  <c:v>95.454545454545453</c:v>
                </c:pt>
                <c:pt idx="8">
                  <c:v>86.36363636363636</c:v>
                </c:pt>
                <c:pt idx="9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8-44B1-B90A-CE9BC9E5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各題__是有鳥調!$G$46:$G$55</c:f>
              <c:numCache>
                <c:formatCode>General</c:formatCode>
                <c:ptCount val="10"/>
                <c:pt idx="0">
                  <c:v>96.226415094339629</c:v>
                </c:pt>
                <c:pt idx="1">
                  <c:v>74.528301886792448</c:v>
                </c:pt>
                <c:pt idx="2">
                  <c:v>43.39622641509434</c:v>
                </c:pt>
                <c:pt idx="3">
                  <c:v>33.962264150943398</c:v>
                </c:pt>
                <c:pt idx="4">
                  <c:v>79.245283018867923</c:v>
                </c:pt>
                <c:pt idx="5">
                  <c:v>76.415094339622641</c:v>
                </c:pt>
                <c:pt idx="6">
                  <c:v>76.415094339622641</c:v>
                </c:pt>
                <c:pt idx="7">
                  <c:v>53.773584905660378</c:v>
                </c:pt>
                <c:pt idx="8">
                  <c:v>43.39622641509434</c:v>
                </c:pt>
                <c:pt idx="9">
                  <c:v>35.849056603773583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5-465D-9BBD-1B756B7434A2}"/>
            </c:ext>
          </c:extLst>
        </c:ser>
        <c:ser>
          <c:idx val="1"/>
          <c:order val="1"/>
          <c:tx>
            <c:strRef>
              <c:f>各題__是有鳥調!$H$35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各題__是有鳥調!$H$46:$H$55</c:f>
              <c:numCache>
                <c:formatCode>General</c:formatCode>
                <c:ptCount val="10"/>
                <c:pt idx="0">
                  <c:v>95.283018867924525</c:v>
                </c:pt>
                <c:pt idx="1">
                  <c:v>94.339622641509436</c:v>
                </c:pt>
                <c:pt idx="2">
                  <c:v>65.094339622641513</c:v>
                </c:pt>
                <c:pt idx="3">
                  <c:v>82.075471698113205</c:v>
                </c:pt>
                <c:pt idx="4">
                  <c:v>93.396226415094347</c:v>
                </c:pt>
                <c:pt idx="5">
                  <c:v>93.396226415094347</c:v>
                </c:pt>
                <c:pt idx="6">
                  <c:v>88.679245283018872</c:v>
                </c:pt>
                <c:pt idx="7">
                  <c:v>72.641509433962256</c:v>
                </c:pt>
                <c:pt idx="8">
                  <c:v>68.867924528301884</c:v>
                </c:pt>
                <c:pt idx="9">
                  <c:v>80.188679245283026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5-465D-9BBD-1B756B743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有鳥調經驗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各題__是有鳥調!$G$69:$G$78</c:f>
              <c:numCache>
                <c:formatCode>General</c:formatCode>
                <c:ptCount val="10"/>
                <c:pt idx="0">
                  <c:v>95.454545454545453</c:v>
                </c:pt>
                <c:pt idx="1">
                  <c:v>59.090909090909093</c:v>
                </c:pt>
                <c:pt idx="2">
                  <c:v>59.090909090909093</c:v>
                </c:pt>
                <c:pt idx="3">
                  <c:v>59.090909090909093</c:v>
                </c:pt>
                <c:pt idx="4">
                  <c:v>40.909090909090914</c:v>
                </c:pt>
                <c:pt idx="5">
                  <c:v>45.454545454545453</c:v>
                </c:pt>
                <c:pt idx="6">
                  <c:v>77.272727272727266</c:v>
                </c:pt>
                <c:pt idx="7">
                  <c:v>72.727272727272734</c:v>
                </c:pt>
                <c:pt idx="8">
                  <c:v>90.909090909090907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A-4780-8B11-919E8BE416CA}"/>
            </c:ext>
          </c:extLst>
        </c:ser>
        <c:ser>
          <c:idx val="1"/>
          <c:order val="1"/>
          <c:tx>
            <c:strRef>
              <c:f>各題__是有鳥調!$H$68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各題__是有鳥調!$H$69:$H$78</c:f>
              <c:numCache>
                <c:formatCode>General</c:formatCode>
                <c:ptCount val="10"/>
                <c:pt idx="0">
                  <c:v>100</c:v>
                </c:pt>
                <c:pt idx="1">
                  <c:v>86.36363636363636</c:v>
                </c:pt>
                <c:pt idx="2">
                  <c:v>68.181818181818173</c:v>
                </c:pt>
                <c:pt idx="3">
                  <c:v>77.272727272727266</c:v>
                </c:pt>
                <c:pt idx="4">
                  <c:v>72.727272727272734</c:v>
                </c:pt>
                <c:pt idx="5">
                  <c:v>63.636363636363633</c:v>
                </c:pt>
                <c:pt idx="6">
                  <c:v>86.36363636363636</c:v>
                </c:pt>
                <c:pt idx="7">
                  <c:v>86.36363636363636</c:v>
                </c:pt>
                <c:pt idx="8">
                  <c:v>86.36363636363636</c:v>
                </c:pt>
                <c:pt idx="9">
                  <c:v>81.818181818181827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A-4780-8B11-919E8BE4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無鳥調經驗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各題__是有鳥調!$G$68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各題__是有鳥調!$D$79:$D$88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各題__是有鳥調!$G$79:$G$88</c:f>
              <c:numCache>
                <c:formatCode>General</c:formatCode>
                <c:ptCount val="10"/>
                <c:pt idx="0">
                  <c:v>70.754716981132077</c:v>
                </c:pt>
                <c:pt idx="1">
                  <c:v>59.433962264150942</c:v>
                </c:pt>
                <c:pt idx="2">
                  <c:v>48.113207547169814</c:v>
                </c:pt>
                <c:pt idx="3">
                  <c:v>38.679245283018872</c:v>
                </c:pt>
                <c:pt idx="4">
                  <c:v>30.188679245283019</c:v>
                </c:pt>
                <c:pt idx="5">
                  <c:v>26.415094339622641</c:v>
                </c:pt>
                <c:pt idx="6">
                  <c:v>67.924528301886795</c:v>
                </c:pt>
                <c:pt idx="7">
                  <c:v>50</c:v>
                </c:pt>
                <c:pt idx="8">
                  <c:v>86.79245283018868</c:v>
                </c:pt>
                <c:pt idx="9">
                  <c:v>48.113207547169814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4-4FD7-AF83-C160E5406502}"/>
            </c:ext>
          </c:extLst>
        </c:ser>
        <c:ser>
          <c:idx val="1"/>
          <c:order val="1"/>
          <c:tx>
            <c:strRef>
              <c:f>各題__是有鳥調!$H$68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各題__是有鳥調!$D$79:$D$88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各題__是有鳥調!$H$79:$H$88</c:f>
              <c:numCache>
                <c:formatCode>General</c:formatCode>
                <c:ptCount val="10"/>
                <c:pt idx="0">
                  <c:v>93.396226415094347</c:v>
                </c:pt>
                <c:pt idx="1">
                  <c:v>78.301886792452834</c:v>
                </c:pt>
                <c:pt idx="2">
                  <c:v>63.20754716981132</c:v>
                </c:pt>
                <c:pt idx="3">
                  <c:v>65.094339622641513</c:v>
                </c:pt>
                <c:pt idx="4">
                  <c:v>57.547169811320757</c:v>
                </c:pt>
                <c:pt idx="5">
                  <c:v>46.226415094339622</c:v>
                </c:pt>
                <c:pt idx="6">
                  <c:v>85.84905660377359</c:v>
                </c:pt>
                <c:pt idx="7">
                  <c:v>62.264150943396224</c:v>
                </c:pt>
                <c:pt idx="8">
                  <c:v>91.509433962264154</c:v>
                </c:pt>
                <c:pt idx="9">
                  <c:v>60.377358490566039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4-4FD7-AF83-C160E540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各題__是有鳥調!$G$69:$G$78</c:f>
              <c:numCache>
                <c:formatCode>General</c:formatCode>
                <c:ptCount val="10"/>
                <c:pt idx="0">
                  <c:v>95.454545454545453</c:v>
                </c:pt>
                <c:pt idx="1">
                  <c:v>59.090909090909093</c:v>
                </c:pt>
                <c:pt idx="2">
                  <c:v>59.090909090909093</c:v>
                </c:pt>
                <c:pt idx="3">
                  <c:v>59.090909090909093</c:v>
                </c:pt>
                <c:pt idx="4">
                  <c:v>40.909090909090914</c:v>
                </c:pt>
                <c:pt idx="5">
                  <c:v>45.454545454545453</c:v>
                </c:pt>
                <c:pt idx="6">
                  <c:v>77.272727272727266</c:v>
                </c:pt>
                <c:pt idx="7">
                  <c:v>72.727272727272734</c:v>
                </c:pt>
                <c:pt idx="8">
                  <c:v>90.909090909090907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F2-496E-82AD-60CB0BC9063F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各題__是有鳥調!$G$79:$G$88</c:f>
              <c:numCache>
                <c:formatCode>General</c:formatCode>
                <c:ptCount val="10"/>
                <c:pt idx="0">
                  <c:v>70.754716981132077</c:v>
                </c:pt>
                <c:pt idx="1">
                  <c:v>59.433962264150942</c:v>
                </c:pt>
                <c:pt idx="2">
                  <c:v>48.113207547169814</c:v>
                </c:pt>
                <c:pt idx="3">
                  <c:v>38.679245283018872</c:v>
                </c:pt>
                <c:pt idx="4">
                  <c:v>30.188679245283019</c:v>
                </c:pt>
                <c:pt idx="5">
                  <c:v>26.415094339622641</c:v>
                </c:pt>
                <c:pt idx="6">
                  <c:v>67.924528301886795</c:v>
                </c:pt>
                <c:pt idx="7">
                  <c:v>50</c:v>
                </c:pt>
                <c:pt idx="8">
                  <c:v>86.79245283018868</c:v>
                </c:pt>
                <c:pt idx="9">
                  <c:v>48.113207547169814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F2-496E-82AD-60CB0BC9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各題__是有鳥調!$H$69:$H$78</c:f>
              <c:numCache>
                <c:formatCode>General</c:formatCode>
                <c:ptCount val="10"/>
                <c:pt idx="0">
                  <c:v>100</c:v>
                </c:pt>
                <c:pt idx="1">
                  <c:v>86.36363636363636</c:v>
                </c:pt>
                <c:pt idx="2">
                  <c:v>68.181818181818173</c:v>
                </c:pt>
                <c:pt idx="3">
                  <c:v>77.272727272727266</c:v>
                </c:pt>
                <c:pt idx="4">
                  <c:v>72.727272727272734</c:v>
                </c:pt>
                <c:pt idx="5">
                  <c:v>63.636363636363633</c:v>
                </c:pt>
                <c:pt idx="6">
                  <c:v>86.36363636363636</c:v>
                </c:pt>
                <c:pt idx="7">
                  <c:v>86.36363636363636</c:v>
                </c:pt>
                <c:pt idx="8">
                  <c:v>86.36363636363636</c:v>
                </c:pt>
                <c:pt idx="9">
                  <c:v>81.818181818181827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76-4B7A-8C8D-73C11AC296B5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各題__是有鳥調!$H$79:$H$88</c:f>
              <c:numCache>
                <c:formatCode>General</c:formatCode>
                <c:ptCount val="10"/>
                <c:pt idx="0">
                  <c:v>93.396226415094347</c:v>
                </c:pt>
                <c:pt idx="1">
                  <c:v>78.301886792452834</c:v>
                </c:pt>
                <c:pt idx="2">
                  <c:v>63.20754716981132</c:v>
                </c:pt>
                <c:pt idx="3">
                  <c:v>65.094339622641513</c:v>
                </c:pt>
                <c:pt idx="4">
                  <c:v>57.547169811320757</c:v>
                </c:pt>
                <c:pt idx="5">
                  <c:v>46.226415094339622</c:v>
                </c:pt>
                <c:pt idx="6">
                  <c:v>85.84905660377359</c:v>
                </c:pt>
                <c:pt idx="7">
                  <c:v>62.264150943396224</c:v>
                </c:pt>
                <c:pt idx="8">
                  <c:v>91.509433962264154</c:v>
                </c:pt>
                <c:pt idx="9">
                  <c:v>60.377358490566039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76-4B7A-8C8D-73C11AC2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各題_整體!$Y$15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各題_整體!$AJ$15:$AS$15</c:f>
              <c:numCache>
                <c:formatCode>General</c:formatCode>
                <c:ptCount val="10"/>
                <c:pt idx="0">
                  <c:v>95.238095238095227</c:v>
                </c:pt>
                <c:pt idx="1">
                  <c:v>72.61904761904762</c:v>
                </c:pt>
                <c:pt idx="2">
                  <c:v>44.047619047619044</c:v>
                </c:pt>
                <c:pt idx="3">
                  <c:v>35.714285714285715</c:v>
                </c:pt>
                <c:pt idx="4">
                  <c:v>78.571428571428569</c:v>
                </c:pt>
                <c:pt idx="5">
                  <c:v>77.38095238095238</c:v>
                </c:pt>
                <c:pt idx="6">
                  <c:v>79.761904761904773</c:v>
                </c:pt>
                <c:pt idx="7">
                  <c:v>53.571428571428569</c:v>
                </c:pt>
                <c:pt idx="8">
                  <c:v>45.238095238095241</c:v>
                </c:pt>
                <c:pt idx="9">
                  <c:v>38.095238095238095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F9-4EA5-A6C9-2BC9AD62B358}"/>
            </c:ext>
          </c:extLst>
        </c:ser>
        <c:ser>
          <c:idx val="1"/>
          <c:order val="1"/>
          <c:tx>
            <c:strRef>
              <c:f>各題_整體!$Y$16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各題_整體!$AJ$16:$AS$16</c:f>
              <c:numCache>
                <c:formatCode>General</c:formatCode>
                <c:ptCount val="10"/>
                <c:pt idx="0">
                  <c:v>100</c:v>
                </c:pt>
                <c:pt idx="1">
                  <c:v>81.818181818181827</c:v>
                </c:pt>
                <c:pt idx="2">
                  <c:v>40.909090909090914</c:v>
                </c:pt>
                <c:pt idx="3">
                  <c:v>27.27272727272727</c:v>
                </c:pt>
                <c:pt idx="4">
                  <c:v>81.818181818181827</c:v>
                </c:pt>
                <c:pt idx="5">
                  <c:v>72.727272727272734</c:v>
                </c:pt>
                <c:pt idx="6">
                  <c:v>63.636363636363633</c:v>
                </c:pt>
                <c:pt idx="7">
                  <c:v>54.54545454545454</c:v>
                </c:pt>
                <c:pt idx="8">
                  <c:v>36.363636363636367</c:v>
                </c:pt>
                <c:pt idx="9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F9-4EA5-A6C9-2BC9AD62B358}"/>
            </c:ext>
          </c:extLst>
        </c:ser>
        <c:ser>
          <c:idx val="2"/>
          <c:order val="2"/>
          <c:tx>
            <c:strRef>
              <c:f>各題_整體!$Y$17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各題_整體!$AJ$17:$AS$17</c:f>
              <c:numCache>
                <c:formatCode>General</c:formatCode>
                <c:ptCount val="10"/>
                <c:pt idx="0">
                  <c:v>100</c:v>
                </c:pt>
                <c:pt idx="1">
                  <c:v>94.73684210526315</c:v>
                </c:pt>
                <c:pt idx="2">
                  <c:v>52.631578947368418</c:v>
                </c:pt>
                <c:pt idx="3">
                  <c:v>57.894736842105267</c:v>
                </c:pt>
                <c:pt idx="4">
                  <c:v>84.210526315789465</c:v>
                </c:pt>
                <c:pt idx="5">
                  <c:v>78.94736842105263</c:v>
                </c:pt>
                <c:pt idx="6">
                  <c:v>84.210526315789465</c:v>
                </c:pt>
                <c:pt idx="7">
                  <c:v>42.105263157894733</c:v>
                </c:pt>
                <c:pt idx="8">
                  <c:v>57.894736842105267</c:v>
                </c:pt>
                <c:pt idx="9">
                  <c:v>52.631578947368418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F9-4EA5-A6C9-2BC9AD62B358}"/>
            </c:ext>
          </c:extLst>
        </c:ser>
        <c:ser>
          <c:idx val="3"/>
          <c:order val="3"/>
          <c:tx>
            <c:strRef>
              <c:f>各題_整體!$Y$18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各題_整體!$AJ$18:$AS$18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F9-4EA5-A6C9-2BC9AD62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各題__是有鳥調!$G$36:$G$45</c:f>
              <c:numCache>
                <c:formatCode>General</c:formatCode>
                <c:ptCount val="10"/>
                <c:pt idx="0">
                  <c:v>100</c:v>
                </c:pt>
                <c:pt idx="1">
                  <c:v>95.454545454545453</c:v>
                </c:pt>
                <c:pt idx="2">
                  <c:v>59.090909090909093</c:v>
                </c:pt>
                <c:pt idx="3">
                  <c:v>59.090909090909093</c:v>
                </c:pt>
                <c:pt idx="4">
                  <c:v>86.36363636363636</c:v>
                </c:pt>
                <c:pt idx="5">
                  <c:v>81.818181818181827</c:v>
                </c:pt>
                <c:pt idx="6">
                  <c:v>86.36363636363636</c:v>
                </c:pt>
                <c:pt idx="7">
                  <c:v>50</c:v>
                </c:pt>
                <c:pt idx="8">
                  <c:v>63.636363636363633</c:v>
                </c:pt>
                <c:pt idx="9">
                  <c:v>59.090909090909093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B9-4F72-A546-20CE13DB7F58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各題__是有鳥調!$G$46:$G$55</c:f>
              <c:numCache>
                <c:formatCode>General</c:formatCode>
                <c:ptCount val="10"/>
                <c:pt idx="0">
                  <c:v>96.226415094339629</c:v>
                </c:pt>
                <c:pt idx="1">
                  <c:v>74.528301886792448</c:v>
                </c:pt>
                <c:pt idx="2">
                  <c:v>43.39622641509434</c:v>
                </c:pt>
                <c:pt idx="3">
                  <c:v>33.962264150943398</c:v>
                </c:pt>
                <c:pt idx="4">
                  <c:v>79.245283018867923</c:v>
                </c:pt>
                <c:pt idx="5">
                  <c:v>76.415094339622641</c:v>
                </c:pt>
                <c:pt idx="6">
                  <c:v>76.415094339622641</c:v>
                </c:pt>
                <c:pt idx="7">
                  <c:v>53.773584905660378</c:v>
                </c:pt>
                <c:pt idx="8">
                  <c:v>43.39622641509434</c:v>
                </c:pt>
                <c:pt idx="9">
                  <c:v>35.849056603773583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B9-4F72-A546-20CE13DB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各題__是有鳥調!$H$36:$H$45</c:f>
              <c:numCache>
                <c:formatCode>General</c:formatCode>
                <c:ptCount val="10"/>
                <c:pt idx="0">
                  <c:v>100</c:v>
                </c:pt>
                <c:pt idx="1">
                  <c:v>95.454545454545453</c:v>
                </c:pt>
                <c:pt idx="2">
                  <c:v>68.181818181818173</c:v>
                </c:pt>
                <c:pt idx="3">
                  <c:v>90.909090909090907</c:v>
                </c:pt>
                <c:pt idx="4">
                  <c:v>81.818181818181827</c:v>
                </c:pt>
                <c:pt idx="5">
                  <c:v>90.909090909090907</c:v>
                </c:pt>
                <c:pt idx="6">
                  <c:v>90.909090909090907</c:v>
                </c:pt>
                <c:pt idx="7">
                  <c:v>95.454545454545453</c:v>
                </c:pt>
                <c:pt idx="8">
                  <c:v>86.36363636363636</c:v>
                </c:pt>
                <c:pt idx="9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96-46E8-A6E9-5A2357D22410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各題__是有鳥調!$H$46:$H$55</c:f>
              <c:numCache>
                <c:formatCode>General</c:formatCode>
                <c:ptCount val="10"/>
                <c:pt idx="0">
                  <c:v>95.283018867924525</c:v>
                </c:pt>
                <c:pt idx="1">
                  <c:v>94.339622641509436</c:v>
                </c:pt>
                <c:pt idx="2">
                  <c:v>65.094339622641513</c:v>
                </c:pt>
                <c:pt idx="3">
                  <c:v>82.075471698113205</c:v>
                </c:pt>
                <c:pt idx="4">
                  <c:v>93.396226415094347</c:v>
                </c:pt>
                <c:pt idx="5">
                  <c:v>93.396226415094347</c:v>
                </c:pt>
                <c:pt idx="6">
                  <c:v>88.679245283018872</c:v>
                </c:pt>
                <c:pt idx="7">
                  <c:v>72.641509433962256</c:v>
                </c:pt>
                <c:pt idx="8">
                  <c:v>68.867924528301884</c:v>
                </c:pt>
                <c:pt idx="9">
                  <c:v>80.188679245283026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96-46E8-A6E9-5A2357D2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各題__是有鳥調!$G$3:$G$12</c:f>
              <c:numCache>
                <c:formatCode>General</c:formatCode>
                <c:ptCount val="10"/>
                <c:pt idx="0">
                  <c:v>86.36363636363636</c:v>
                </c:pt>
                <c:pt idx="1">
                  <c:v>54.54545454545454</c:v>
                </c:pt>
                <c:pt idx="2">
                  <c:v>100</c:v>
                </c:pt>
                <c:pt idx="3">
                  <c:v>72.727272727272734</c:v>
                </c:pt>
                <c:pt idx="4">
                  <c:v>81.818181818181827</c:v>
                </c:pt>
                <c:pt idx="5">
                  <c:v>18.181818181818183</c:v>
                </c:pt>
                <c:pt idx="6">
                  <c:v>100</c:v>
                </c:pt>
                <c:pt idx="7">
                  <c:v>90.909090909090907</c:v>
                </c:pt>
                <c:pt idx="8">
                  <c:v>77.272727272727266</c:v>
                </c:pt>
                <c:pt idx="9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A-479B-AF0E-979B2CB0DA91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各題__是有鳥調!$G$13:$G$22</c:f>
              <c:numCache>
                <c:formatCode>General</c:formatCode>
                <c:ptCount val="10"/>
                <c:pt idx="0">
                  <c:v>55.660377358490564</c:v>
                </c:pt>
                <c:pt idx="1">
                  <c:v>27.358490566037734</c:v>
                </c:pt>
                <c:pt idx="2">
                  <c:v>66.981132075471692</c:v>
                </c:pt>
                <c:pt idx="3">
                  <c:v>42.452830188679243</c:v>
                </c:pt>
                <c:pt idx="4">
                  <c:v>53.773584905660378</c:v>
                </c:pt>
                <c:pt idx="5">
                  <c:v>24.528301886792452</c:v>
                </c:pt>
                <c:pt idx="6">
                  <c:v>98.113207547169807</c:v>
                </c:pt>
                <c:pt idx="7">
                  <c:v>82.075471698113205</c:v>
                </c:pt>
                <c:pt idx="8">
                  <c:v>37.735849056603776</c:v>
                </c:pt>
                <c:pt idx="9">
                  <c:v>34.905660377358487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A-479B-AF0E-979B2CB0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有鳥調經驗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各題__是有鳥調!$H$3:$H$12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95.454545454545453</c:v>
                </c:pt>
                <c:pt idx="5">
                  <c:v>68.181818181818173</c:v>
                </c:pt>
                <c:pt idx="6">
                  <c:v>100</c:v>
                </c:pt>
                <c:pt idx="7">
                  <c:v>90.909090909090907</c:v>
                </c:pt>
                <c:pt idx="8">
                  <c:v>95.454545454545453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A-40DD-83D3-66EEDFBC1905}"/>
            </c:ext>
          </c:extLst>
        </c:ser>
        <c:ser>
          <c:idx val="1"/>
          <c:order val="1"/>
          <c:tx>
            <c:v>無鳥調經驗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各題__是有鳥調!$H$13:$H$22</c:f>
              <c:numCache>
                <c:formatCode>General</c:formatCode>
                <c:ptCount val="10"/>
                <c:pt idx="0">
                  <c:v>99.056603773584911</c:v>
                </c:pt>
                <c:pt idx="1">
                  <c:v>86.79245283018868</c:v>
                </c:pt>
                <c:pt idx="2">
                  <c:v>99.056603773584911</c:v>
                </c:pt>
                <c:pt idx="3">
                  <c:v>95.283018867924525</c:v>
                </c:pt>
                <c:pt idx="4">
                  <c:v>100</c:v>
                </c:pt>
                <c:pt idx="5">
                  <c:v>85.84905660377359</c:v>
                </c:pt>
                <c:pt idx="6">
                  <c:v>100</c:v>
                </c:pt>
                <c:pt idx="7">
                  <c:v>99.056603773584911</c:v>
                </c:pt>
                <c:pt idx="8">
                  <c:v>96.226415094339629</c:v>
                </c:pt>
                <c:pt idx="9">
                  <c:v>86.79245283018868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BA-40DD-83D3-66EEDFBC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/>
              <a:t>有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猴調</a:t>
            </a:r>
            <a:r>
              <a:rPr lang="zh-TW" altLang="en-US" sz="1600"/>
              <a:t>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各題__是有猴調!$G$3:$G$12</c:f>
              <c:numCache>
                <c:formatCode>General</c:formatCode>
                <c:ptCount val="10"/>
                <c:pt idx="0">
                  <c:v>92.682926829268297</c:v>
                </c:pt>
                <c:pt idx="1">
                  <c:v>58.536585365853654</c:v>
                </c:pt>
                <c:pt idx="2">
                  <c:v>95.121951219512198</c:v>
                </c:pt>
                <c:pt idx="3">
                  <c:v>68.292682926829272</c:v>
                </c:pt>
                <c:pt idx="4">
                  <c:v>87.804878048780495</c:v>
                </c:pt>
                <c:pt idx="5">
                  <c:v>39.024390243902438</c:v>
                </c:pt>
                <c:pt idx="6">
                  <c:v>100</c:v>
                </c:pt>
                <c:pt idx="7">
                  <c:v>97.560975609756099</c:v>
                </c:pt>
                <c:pt idx="8">
                  <c:v>63.414634146341463</c:v>
                </c:pt>
                <c:pt idx="9">
                  <c:v>53.658536585365859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5-4886-B5CB-1F42AFCAFED8}"/>
            </c:ext>
          </c:extLst>
        </c:ser>
        <c:ser>
          <c:idx val="1"/>
          <c:order val="1"/>
          <c:tx>
            <c:strRef>
              <c:f>各題__是有猴調!$H$2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各題__是有猴調!$H$3:$H$12</c:f>
              <c:numCache>
                <c:formatCode>General</c:formatCode>
                <c:ptCount val="10"/>
                <c:pt idx="0">
                  <c:v>100</c:v>
                </c:pt>
                <c:pt idx="1">
                  <c:v>92.682926829268297</c:v>
                </c:pt>
                <c:pt idx="2">
                  <c:v>97.560975609756099</c:v>
                </c:pt>
                <c:pt idx="3">
                  <c:v>97.560975609756099</c:v>
                </c:pt>
                <c:pt idx="4">
                  <c:v>97.560975609756099</c:v>
                </c:pt>
                <c:pt idx="5">
                  <c:v>85.365853658536579</c:v>
                </c:pt>
                <c:pt idx="6">
                  <c:v>100</c:v>
                </c:pt>
                <c:pt idx="7">
                  <c:v>97.560975609756099</c:v>
                </c:pt>
                <c:pt idx="8">
                  <c:v>95.121951219512198</c:v>
                </c:pt>
                <c:pt idx="9">
                  <c:v>97.560975609756099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5-4886-B5CB-1F42AFCA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無猴調經驗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各題__是有猴調!$G$13:$G$22</c:f>
              <c:numCache>
                <c:formatCode>General</c:formatCode>
                <c:ptCount val="10"/>
                <c:pt idx="0">
                  <c:v>45.977011494252871</c:v>
                </c:pt>
                <c:pt idx="1">
                  <c:v>19.540229885057471</c:v>
                </c:pt>
                <c:pt idx="2">
                  <c:v>62.068965517241381</c:v>
                </c:pt>
                <c:pt idx="3">
                  <c:v>37.931034482758619</c:v>
                </c:pt>
                <c:pt idx="4">
                  <c:v>44.827586206896555</c:v>
                </c:pt>
                <c:pt idx="5">
                  <c:v>16.091954022988507</c:v>
                </c:pt>
                <c:pt idx="6">
                  <c:v>97.701149425287355</c:v>
                </c:pt>
                <c:pt idx="7">
                  <c:v>77.011494252873561</c:v>
                </c:pt>
                <c:pt idx="8">
                  <c:v>35.632183908045981</c:v>
                </c:pt>
                <c:pt idx="9">
                  <c:v>28.735632183908045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0E3-8BC1-3484FAAECD87}"/>
            </c:ext>
          </c:extLst>
        </c:ser>
        <c:ser>
          <c:idx val="1"/>
          <c:order val="1"/>
          <c:tx>
            <c:strRef>
              <c:f>各題__是有猴調!$H$2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各題__是有猴調!$H$13:$H$22</c:f>
              <c:numCache>
                <c:formatCode>General</c:formatCode>
                <c:ptCount val="10"/>
                <c:pt idx="0">
                  <c:v>98.850574712643677</c:v>
                </c:pt>
                <c:pt idx="1">
                  <c:v>87.356321839080465</c:v>
                </c:pt>
                <c:pt idx="2">
                  <c:v>100</c:v>
                </c:pt>
                <c:pt idx="3">
                  <c:v>95.402298850574709</c:v>
                </c:pt>
                <c:pt idx="4">
                  <c:v>100</c:v>
                </c:pt>
                <c:pt idx="5">
                  <c:v>81.609195402298852</c:v>
                </c:pt>
                <c:pt idx="6">
                  <c:v>100</c:v>
                </c:pt>
                <c:pt idx="7">
                  <c:v>97.701149425287355</c:v>
                </c:pt>
                <c:pt idx="8">
                  <c:v>96.551724137931032</c:v>
                </c:pt>
                <c:pt idx="9">
                  <c:v>85.057471264367805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0E3-8BC1-3484FAAE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有猴調經驗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各題__是有猴調!$G$36:$G$45</c:f>
              <c:numCache>
                <c:formatCode>General</c:formatCode>
                <c:ptCount val="10"/>
                <c:pt idx="0">
                  <c:v>100</c:v>
                </c:pt>
                <c:pt idx="1">
                  <c:v>87.804878048780495</c:v>
                </c:pt>
                <c:pt idx="2">
                  <c:v>46.341463414634148</c:v>
                </c:pt>
                <c:pt idx="3">
                  <c:v>41.463414634146339</c:v>
                </c:pt>
                <c:pt idx="4">
                  <c:v>82.926829268292678</c:v>
                </c:pt>
                <c:pt idx="5">
                  <c:v>75.609756097560975</c:v>
                </c:pt>
                <c:pt idx="6">
                  <c:v>73.170731707317074</c:v>
                </c:pt>
                <c:pt idx="7">
                  <c:v>48.780487804878049</c:v>
                </c:pt>
                <c:pt idx="8">
                  <c:v>46.341463414634148</c:v>
                </c:pt>
                <c:pt idx="9">
                  <c:v>39.024390243902438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A-43DF-9006-655FAB3A1472}"/>
            </c:ext>
          </c:extLst>
        </c:ser>
        <c:ser>
          <c:idx val="1"/>
          <c:order val="1"/>
          <c:tx>
            <c:strRef>
              <c:f>各題__是有猴調!$H$35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各題__是有猴調!$H$36:$H$45</c:f>
              <c:numCache>
                <c:formatCode>General</c:formatCode>
                <c:ptCount val="10"/>
                <c:pt idx="0">
                  <c:v>95.121951219512198</c:v>
                </c:pt>
                <c:pt idx="1">
                  <c:v>92.682926829268297</c:v>
                </c:pt>
                <c:pt idx="2">
                  <c:v>63.414634146341463</c:v>
                </c:pt>
                <c:pt idx="3">
                  <c:v>85.365853658536579</c:v>
                </c:pt>
                <c:pt idx="4">
                  <c:v>87.804878048780495</c:v>
                </c:pt>
                <c:pt idx="5">
                  <c:v>87.804878048780495</c:v>
                </c:pt>
                <c:pt idx="6">
                  <c:v>87.804878048780495</c:v>
                </c:pt>
                <c:pt idx="7">
                  <c:v>85.365853658536579</c:v>
                </c:pt>
                <c:pt idx="8">
                  <c:v>82.926829268292678</c:v>
                </c:pt>
                <c:pt idx="9">
                  <c:v>92.682926829268297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A-43DF-9006-655FAB3A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無猴調經驗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各題__是有猴調!$G$46:$G$55</c:f>
              <c:numCache>
                <c:formatCode>General</c:formatCode>
                <c:ptCount val="10"/>
                <c:pt idx="0">
                  <c:v>66.666666666666657</c:v>
                </c:pt>
                <c:pt idx="1">
                  <c:v>62.068965517241381</c:v>
                </c:pt>
                <c:pt idx="2">
                  <c:v>51.724137931034484</c:v>
                </c:pt>
                <c:pt idx="3">
                  <c:v>43.678160919540232</c:v>
                </c:pt>
                <c:pt idx="4">
                  <c:v>32.183908045977013</c:v>
                </c:pt>
                <c:pt idx="5">
                  <c:v>26.436781609195403</c:v>
                </c:pt>
                <c:pt idx="6">
                  <c:v>70.114942528735639</c:v>
                </c:pt>
                <c:pt idx="7">
                  <c:v>55.172413793103445</c:v>
                </c:pt>
                <c:pt idx="8">
                  <c:v>83.908045977011497</c:v>
                </c:pt>
                <c:pt idx="9">
                  <c:v>43.678160919540232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8B5-9FFA-ACC3DB82E9F3}"/>
            </c:ext>
          </c:extLst>
        </c:ser>
        <c:ser>
          <c:idx val="1"/>
          <c:order val="1"/>
          <c:tx>
            <c:strRef>
              <c:f>各題__是有猴調!$H$35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各題__是有猴調!$H$46:$H$55</c:f>
              <c:numCache>
                <c:formatCode>General</c:formatCode>
                <c:ptCount val="10"/>
                <c:pt idx="0">
                  <c:v>91.954022988505741</c:v>
                </c:pt>
                <c:pt idx="1">
                  <c:v>78.160919540229884</c:v>
                </c:pt>
                <c:pt idx="2">
                  <c:v>62.068965517241381</c:v>
                </c:pt>
                <c:pt idx="3">
                  <c:v>65.517241379310349</c:v>
                </c:pt>
                <c:pt idx="4">
                  <c:v>58.620689655172406</c:v>
                </c:pt>
                <c:pt idx="5">
                  <c:v>44.827586206896555</c:v>
                </c:pt>
                <c:pt idx="6">
                  <c:v>87.356321839080465</c:v>
                </c:pt>
                <c:pt idx="7">
                  <c:v>64.367816091954026</c:v>
                </c:pt>
                <c:pt idx="8">
                  <c:v>89.65517241379311</c:v>
                </c:pt>
                <c:pt idx="9">
                  <c:v>59.770114942528743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3-48B5-9FFA-ACC3DB82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有猴調經驗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各題__是有猴調!$G$69:$G$78</c:f>
              <c:numCache>
                <c:formatCode>General</c:formatCode>
                <c:ptCount val="10"/>
                <c:pt idx="0">
                  <c:v>92.682926829268297</c:v>
                </c:pt>
                <c:pt idx="1">
                  <c:v>53.658536585365859</c:v>
                </c:pt>
                <c:pt idx="2">
                  <c:v>46.341463414634148</c:v>
                </c:pt>
                <c:pt idx="3">
                  <c:v>39.024390243902438</c:v>
                </c:pt>
                <c:pt idx="4">
                  <c:v>31.707317073170731</c:v>
                </c:pt>
                <c:pt idx="5">
                  <c:v>36.585365853658537</c:v>
                </c:pt>
                <c:pt idx="6">
                  <c:v>68.292682926829272</c:v>
                </c:pt>
                <c:pt idx="7">
                  <c:v>51.219512195121951</c:v>
                </c:pt>
                <c:pt idx="8">
                  <c:v>95.121951219512198</c:v>
                </c:pt>
                <c:pt idx="9">
                  <c:v>58.536585365853654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D8F-BFA3-E4E105673C3F}"/>
            </c:ext>
          </c:extLst>
        </c:ser>
        <c:ser>
          <c:idx val="1"/>
          <c:order val="1"/>
          <c:tx>
            <c:strRef>
              <c:f>各題__是有猴調!$H$68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各題__是有猴調!$H$69:$H$78</c:f>
              <c:numCache>
                <c:formatCode>General</c:formatCode>
                <c:ptCount val="10"/>
                <c:pt idx="0">
                  <c:v>100</c:v>
                </c:pt>
                <c:pt idx="1">
                  <c:v>82.926829268292678</c:v>
                </c:pt>
                <c:pt idx="2">
                  <c:v>68.292682926829272</c:v>
                </c:pt>
                <c:pt idx="3">
                  <c:v>70.731707317073173</c:v>
                </c:pt>
                <c:pt idx="4">
                  <c:v>63.414634146341463</c:v>
                </c:pt>
                <c:pt idx="5">
                  <c:v>58.536585365853654</c:v>
                </c:pt>
                <c:pt idx="6">
                  <c:v>82.926829268292678</c:v>
                </c:pt>
                <c:pt idx="7">
                  <c:v>70.731707317073173</c:v>
                </c:pt>
                <c:pt idx="8">
                  <c:v>92.682926829268297</c:v>
                </c:pt>
                <c:pt idx="9">
                  <c:v>73.170731707317074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4D8F-BFA3-E4E10567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無猴調經驗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各題__是有猴調!$G$68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各題__是有猴調!$D$79:$D$88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各題__是有猴調!$G$79:$G$88</c:f>
              <c:numCache>
                <c:formatCode>General</c:formatCode>
                <c:ptCount val="10"/>
                <c:pt idx="0">
                  <c:v>86.206896551724128</c:v>
                </c:pt>
                <c:pt idx="1">
                  <c:v>72.41379310344827</c:v>
                </c:pt>
                <c:pt idx="2">
                  <c:v>58.620689655172406</c:v>
                </c:pt>
                <c:pt idx="3">
                  <c:v>47.126436781609193</c:v>
                </c:pt>
                <c:pt idx="4">
                  <c:v>36.781609195402297</c:v>
                </c:pt>
                <c:pt idx="5">
                  <c:v>32.183908045977013</c:v>
                </c:pt>
                <c:pt idx="6">
                  <c:v>82.758620689655174</c:v>
                </c:pt>
                <c:pt idx="7">
                  <c:v>60.919540229885058</c:v>
                </c:pt>
                <c:pt idx="8">
                  <c:v>105.74712643678161</c:v>
                </c:pt>
                <c:pt idx="9">
                  <c:v>58.620689655172406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052-81CE-28C3ABE39D22}"/>
            </c:ext>
          </c:extLst>
        </c:ser>
        <c:ser>
          <c:idx val="1"/>
          <c:order val="1"/>
          <c:tx>
            <c:strRef>
              <c:f>各題__是有猴調!$H$68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各題__是有猴調!$D$79:$D$88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各題__是有猴調!$H$79:$H$88</c:f>
              <c:numCache>
                <c:formatCode>General</c:formatCode>
                <c:ptCount val="10"/>
                <c:pt idx="0">
                  <c:v>113.79310344827587</c:v>
                </c:pt>
                <c:pt idx="1">
                  <c:v>95.402298850574709</c:v>
                </c:pt>
                <c:pt idx="2">
                  <c:v>77.011494252873561</c:v>
                </c:pt>
                <c:pt idx="3">
                  <c:v>79.310344827586206</c:v>
                </c:pt>
                <c:pt idx="4">
                  <c:v>70.114942528735639</c:v>
                </c:pt>
                <c:pt idx="5">
                  <c:v>56.321839080459768</c:v>
                </c:pt>
                <c:pt idx="6">
                  <c:v>104.59770114942528</c:v>
                </c:pt>
                <c:pt idx="7">
                  <c:v>75.862068965517238</c:v>
                </c:pt>
                <c:pt idx="8">
                  <c:v>111.49425287356323</c:v>
                </c:pt>
                <c:pt idx="9">
                  <c:v>73.563218390804593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A-4052-81CE-28C3ABE3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各題_整體!$AJ$21:$AS$21</c:f>
              <c:numCache>
                <c:formatCode>General</c:formatCode>
                <c:ptCount val="10"/>
                <c:pt idx="0">
                  <c:v>96.428571428571431</c:v>
                </c:pt>
                <c:pt idx="1">
                  <c:v>95.238095238095227</c:v>
                </c:pt>
                <c:pt idx="2">
                  <c:v>65.476190476190482</c:v>
                </c:pt>
                <c:pt idx="3">
                  <c:v>82.142857142857139</c:v>
                </c:pt>
                <c:pt idx="4">
                  <c:v>92.857142857142861</c:v>
                </c:pt>
                <c:pt idx="5">
                  <c:v>95.238095238095227</c:v>
                </c:pt>
                <c:pt idx="6">
                  <c:v>89.285714285714292</c:v>
                </c:pt>
                <c:pt idx="7">
                  <c:v>71.428571428571431</c:v>
                </c:pt>
                <c:pt idx="8">
                  <c:v>65.476190476190482</c:v>
                </c:pt>
                <c:pt idx="9">
                  <c:v>77.38095238095238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3B-4851-AED3-44C3CCCD1D22}"/>
            </c:ext>
          </c:extLst>
        </c:ser>
        <c:ser>
          <c:idx val="1"/>
          <c:order val="1"/>
          <c:tx>
            <c:strRef>
              <c:f>各題_整體!$Y$22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各題_整體!$AJ$22:$AS$22</c:f>
              <c:numCache>
                <c:formatCode>General</c:formatCode>
                <c:ptCount val="10"/>
                <c:pt idx="0">
                  <c:v>90.909090909090907</c:v>
                </c:pt>
                <c:pt idx="1">
                  <c:v>90.909090909090907</c:v>
                </c:pt>
                <c:pt idx="2">
                  <c:v>63.636363636363633</c:v>
                </c:pt>
                <c:pt idx="3">
                  <c:v>81.818181818181827</c:v>
                </c:pt>
                <c:pt idx="4">
                  <c:v>95.454545454545453</c:v>
                </c:pt>
                <c:pt idx="5">
                  <c:v>86.36363636363636</c:v>
                </c:pt>
                <c:pt idx="6">
                  <c:v>86.36363636363636</c:v>
                </c:pt>
                <c:pt idx="7">
                  <c:v>77.272727272727266</c:v>
                </c:pt>
                <c:pt idx="8">
                  <c:v>81.818181818181827</c:v>
                </c:pt>
                <c:pt idx="9">
                  <c:v>90.909090909090907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3B-4851-AED3-44C3CCCD1D22}"/>
            </c:ext>
          </c:extLst>
        </c:ser>
        <c:ser>
          <c:idx val="2"/>
          <c:order val="2"/>
          <c:tx>
            <c:strRef>
              <c:f>各題_整體!$Y$23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各題_整體!$AJ$23:$AS$23</c:f>
              <c:numCache>
                <c:formatCode>General</c:formatCode>
                <c:ptCount val="10"/>
                <c:pt idx="0">
                  <c:v>100</c:v>
                </c:pt>
                <c:pt idx="1">
                  <c:v>94.73684210526315</c:v>
                </c:pt>
                <c:pt idx="2">
                  <c:v>63.157894736842103</c:v>
                </c:pt>
                <c:pt idx="3">
                  <c:v>89.473684210526315</c:v>
                </c:pt>
                <c:pt idx="4">
                  <c:v>78.94736842105263</c:v>
                </c:pt>
                <c:pt idx="5">
                  <c:v>89.473684210526315</c:v>
                </c:pt>
                <c:pt idx="6">
                  <c:v>89.473684210526315</c:v>
                </c:pt>
                <c:pt idx="7">
                  <c:v>94.73684210526315</c:v>
                </c:pt>
                <c:pt idx="8">
                  <c:v>84.210526315789465</c:v>
                </c:pt>
                <c:pt idx="9">
                  <c:v>94.73684210526315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3B-4851-AED3-44C3CCCD1D22}"/>
            </c:ext>
          </c:extLst>
        </c:ser>
        <c:ser>
          <c:idx val="3"/>
          <c:order val="3"/>
          <c:tx>
            <c:strRef>
              <c:f>各題_整體!$Y$24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各題_整體!$AJ$24:$AS$24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3B-4851-AED3-44C3CCCD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各題__是有猴調!$G$69:$G$78</c:f>
              <c:numCache>
                <c:formatCode>General</c:formatCode>
                <c:ptCount val="10"/>
                <c:pt idx="0">
                  <c:v>92.682926829268297</c:v>
                </c:pt>
                <c:pt idx="1">
                  <c:v>53.658536585365859</c:v>
                </c:pt>
                <c:pt idx="2">
                  <c:v>46.341463414634148</c:v>
                </c:pt>
                <c:pt idx="3">
                  <c:v>39.024390243902438</c:v>
                </c:pt>
                <c:pt idx="4">
                  <c:v>31.707317073170731</c:v>
                </c:pt>
                <c:pt idx="5">
                  <c:v>36.585365853658537</c:v>
                </c:pt>
                <c:pt idx="6">
                  <c:v>68.292682926829272</c:v>
                </c:pt>
                <c:pt idx="7">
                  <c:v>51.219512195121951</c:v>
                </c:pt>
                <c:pt idx="8">
                  <c:v>95.121951219512198</c:v>
                </c:pt>
                <c:pt idx="9">
                  <c:v>58.536585365853654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3-4BE0-840B-2E921017668D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各題__是有猴調!$G$79:$G$88</c:f>
              <c:numCache>
                <c:formatCode>General</c:formatCode>
                <c:ptCount val="10"/>
                <c:pt idx="0">
                  <c:v>86.206896551724128</c:v>
                </c:pt>
                <c:pt idx="1">
                  <c:v>72.41379310344827</c:v>
                </c:pt>
                <c:pt idx="2">
                  <c:v>58.620689655172406</c:v>
                </c:pt>
                <c:pt idx="3">
                  <c:v>47.126436781609193</c:v>
                </c:pt>
                <c:pt idx="4">
                  <c:v>36.781609195402297</c:v>
                </c:pt>
                <c:pt idx="5">
                  <c:v>32.183908045977013</c:v>
                </c:pt>
                <c:pt idx="6">
                  <c:v>82.758620689655174</c:v>
                </c:pt>
                <c:pt idx="7">
                  <c:v>60.919540229885058</c:v>
                </c:pt>
                <c:pt idx="8">
                  <c:v>105.74712643678161</c:v>
                </c:pt>
                <c:pt idx="9">
                  <c:v>58.620689655172406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3-4BE0-840B-2E921017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各題__是有猴調!$D$69:$D$78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各題__是有猴調!$H$69:$H$78</c:f>
              <c:numCache>
                <c:formatCode>General</c:formatCode>
                <c:ptCount val="10"/>
                <c:pt idx="0">
                  <c:v>100</c:v>
                </c:pt>
                <c:pt idx="1">
                  <c:v>82.926829268292678</c:v>
                </c:pt>
                <c:pt idx="2">
                  <c:v>68.292682926829272</c:v>
                </c:pt>
                <c:pt idx="3">
                  <c:v>70.731707317073173</c:v>
                </c:pt>
                <c:pt idx="4">
                  <c:v>63.414634146341463</c:v>
                </c:pt>
                <c:pt idx="5">
                  <c:v>58.536585365853654</c:v>
                </c:pt>
                <c:pt idx="6">
                  <c:v>82.926829268292678</c:v>
                </c:pt>
                <c:pt idx="7">
                  <c:v>70.731707317073173</c:v>
                </c:pt>
                <c:pt idx="8">
                  <c:v>92.682926829268297</c:v>
                </c:pt>
                <c:pt idx="9">
                  <c:v>73.170731707317074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4-4C4E-856F-A58200646274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各題__是有猴調!$D$69:$D$78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各題__是有猴調!$H$79:$H$88</c:f>
              <c:numCache>
                <c:formatCode>General</c:formatCode>
                <c:ptCount val="10"/>
                <c:pt idx="0">
                  <c:v>113.79310344827587</c:v>
                </c:pt>
                <c:pt idx="1">
                  <c:v>95.402298850574709</c:v>
                </c:pt>
                <c:pt idx="2">
                  <c:v>77.011494252873561</c:v>
                </c:pt>
                <c:pt idx="3">
                  <c:v>79.310344827586206</c:v>
                </c:pt>
                <c:pt idx="4">
                  <c:v>70.114942528735639</c:v>
                </c:pt>
                <c:pt idx="5">
                  <c:v>56.321839080459768</c:v>
                </c:pt>
                <c:pt idx="6">
                  <c:v>104.59770114942528</c:v>
                </c:pt>
                <c:pt idx="7">
                  <c:v>75.862068965517238</c:v>
                </c:pt>
                <c:pt idx="8">
                  <c:v>111.49425287356323</c:v>
                </c:pt>
                <c:pt idx="9">
                  <c:v>73.563218390804593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4-4C4E-856F-A5820064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各題__是有猴調!$G$36:$G$45</c:f>
              <c:numCache>
                <c:formatCode>General</c:formatCode>
                <c:ptCount val="10"/>
                <c:pt idx="0">
                  <c:v>100</c:v>
                </c:pt>
                <c:pt idx="1">
                  <c:v>87.804878048780495</c:v>
                </c:pt>
                <c:pt idx="2">
                  <c:v>46.341463414634148</c:v>
                </c:pt>
                <c:pt idx="3">
                  <c:v>41.463414634146339</c:v>
                </c:pt>
                <c:pt idx="4">
                  <c:v>82.926829268292678</c:v>
                </c:pt>
                <c:pt idx="5">
                  <c:v>75.609756097560975</c:v>
                </c:pt>
                <c:pt idx="6">
                  <c:v>73.170731707317074</c:v>
                </c:pt>
                <c:pt idx="7">
                  <c:v>48.780487804878049</c:v>
                </c:pt>
                <c:pt idx="8">
                  <c:v>46.341463414634148</c:v>
                </c:pt>
                <c:pt idx="9">
                  <c:v>39.024390243902438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262-A5F6-B1815359D59F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各題__是有猴調!$G$46:$G$55</c:f>
              <c:numCache>
                <c:formatCode>General</c:formatCode>
                <c:ptCount val="10"/>
                <c:pt idx="0">
                  <c:v>66.666666666666657</c:v>
                </c:pt>
                <c:pt idx="1">
                  <c:v>62.068965517241381</c:v>
                </c:pt>
                <c:pt idx="2">
                  <c:v>51.724137931034484</c:v>
                </c:pt>
                <c:pt idx="3">
                  <c:v>43.678160919540232</c:v>
                </c:pt>
                <c:pt idx="4">
                  <c:v>32.183908045977013</c:v>
                </c:pt>
                <c:pt idx="5">
                  <c:v>26.436781609195403</c:v>
                </c:pt>
                <c:pt idx="6">
                  <c:v>70.114942528735639</c:v>
                </c:pt>
                <c:pt idx="7">
                  <c:v>55.172413793103445</c:v>
                </c:pt>
                <c:pt idx="8">
                  <c:v>83.908045977011497</c:v>
                </c:pt>
                <c:pt idx="9">
                  <c:v>43.678160919540232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5-4262-A5F6-B1815359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各題__是有猴調!$H$36:$H$45</c:f>
              <c:numCache>
                <c:formatCode>General</c:formatCode>
                <c:ptCount val="10"/>
                <c:pt idx="0">
                  <c:v>95.121951219512198</c:v>
                </c:pt>
                <c:pt idx="1">
                  <c:v>92.682926829268297</c:v>
                </c:pt>
                <c:pt idx="2">
                  <c:v>63.414634146341463</c:v>
                </c:pt>
                <c:pt idx="3">
                  <c:v>85.365853658536579</c:v>
                </c:pt>
                <c:pt idx="4">
                  <c:v>87.804878048780495</c:v>
                </c:pt>
                <c:pt idx="5">
                  <c:v>87.804878048780495</c:v>
                </c:pt>
                <c:pt idx="6">
                  <c:v>87.804878048780495</c:v>
                </c:pt>
                <c:pt idx="7">
                  <c:v>85.365853658536579</c:v>
                </c:pt>
                <c:pt idx="8">
                  <c:v>82.926829268292678</c:v>
                </c:pt>
                <c:pt idx="9">
                  <c:v>92.682926829268297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2-4AA0-88E0-836D7AE07739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各題__是有猴調!$D$36:$D$45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各題__是有猴調!$H$46:$H$55</c:f>
              <c:numCache>
                <c:formatCode>General</c:formatCode>
                <c:ptCount val="10"/>
                <c:pt idx="0">
                  <c:v>91.954022988505741</c:v>
                </c:pt>
                <c:pt idx="1">
                  <c:v>78.160919540229884</c:v>
                </c:pt>
                <c:pt idx="2">
                  <c:v>62.068965517241381</c:v>
                </c:pt>
                <c:pt idx="3">
                  <c:v>65.517241379310349</c:v>
                </c:pt>
                <c:pt idx="4">
                  <c:v>58.620689655172406</c:v>
                </c:pt>
                <c:pt idx="5">
                  <c:v>44.827586206896555</c:v>
                </c:pt>
                <c:pt idx="6">
                  <c:v>87.356321839080465</c:v>
                </c:pt>
                <c:pt idx="7">
                  <c:v>64.367816091954026</c:v>
                </c:pt>
                <c:pt idx="8">
                  <c:v>89.65517241379311</c:v>
                </c:pt>
                <c:pt idx="9">
                  <c:v>59.770114942528743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2-4AA0-88E0-836D7AE0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/>
              <a:t>前測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各題__是有猴調!$G$3:$G$12</c:f>
              <c:numCache>
                <c:formatCode>General</c:formatCode>
                <c:ptCount val="10"/>
                <c:pt idx="0">
                  <c:v>92.682926829268297</c:v>
                </c:pt>
                <c:pt idx="1">
                  <c:v>58.536585365853654</c:v>
                </c:pt>
                <c:pt idx="2">
                  <c:v>95.121951219512198</c:v>
                </c:pt>
                <c:pt idx="3">
                  <c:v>68.292682926829272</c:v>
                </c:pt>
                <c:pt idx="4">
                  <c:v>87.804878048780495</c:v>
                </c:pt>
                <c:pt idx="5">
                  <c:v>39.024390243902438</c:v>
                </c:pt>
                <c:pt idx="6">
                  <c:v>100</c:v>
                </c:pt>
                <c:pt idx="7">
                  <c:v>97.560975609756099</c:v>
                </c:pt>
                <c:pt idx="8">
                  <c:v>63.414634146341463</c:v>
                </c:pt>
                <c:pt idx="9">
                  <c:v>53.658536585365859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B-4352-B81E-ACB976B091F0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各題__是有鳥調!$D$3:$D$12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各題__是有猴調!$G$13:$G$22</c:f>
              <c:numCache>
                <c:formatCode>General</c:formatCode>
                <c:ptCount val="10"/>
                <c:pt idx="0">
                  <c:v>45.977011494252871</c:v>
                </c:pt>
                <c:pt idx="1">
                  <c:v>19.540229885057471</c:v>
                </c:pt>
                <c:pt idx="2">
                  <c:v>62.068965517241381</c:v>
                </c:pt>
                <c:pt idx="3">
                  <c:v>37.931034482758619</c:v>
                </c:pt>
                <c:pt idx="4">
                  <c:v>44.827586206896555</c:v>
                </c:pt>
                <c:pt idx="5">
                  <c:v>16.091954022988507</c:v>
                </c:pt>
                <c:pt idx="6">
                  <c:v>97.701149425287355</c:v>
                </c:pt>
                <c:pt idx="7">
                  <c:v>77.011494252873561</c:v>
                </c:pt>
                <c:pt idx="8">
                  <c:v>35.632183908045981</c:v>
                </c:pt>
                <c:pt idx="9">
                  <c:v>28.735632183908045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B-4352-B81E-ACB976B0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altLang="en-US"/>
              <a:t> 後測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有猴調經驗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各題__是有猴調!$D$3:$D$12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各題__是有猴調!$H$3:$H$12</c:f>
              <c:numCache>
                <c:formatCode>General</c:formatCode>
                <c:ptCount val="10"/>
                <c:pt idx="0">
                  <c:v>100</c:v>
                </c:pt>
                <c:pt idx="1">
                  <c:v>92.682926829268297</c:v>
                </c:pt>
                <c:pt idx="2">
                  <c:v>97.560975609756099</c:v>
                </c:pt>
                <c:pt idx="3">
                  <c:v>97.560975609756099</c:v>
                </c:pt>
                <c:pt idx="4">
                  <c:v>97.560975609756099</c:v>
                </c:pt>
                <c:pt idx="5">
                  <c:v>85.365853658536579</c:v>
                </c:pt>
                <c:pt idx="6">
                  <c:v>100</c:v>
                </c:pt>
                <c:pt idx="7">
                  <c:v>97.560975609756099</c:v>
                </c:pt>
                <c:pt idx="8">
                  <c:v>95.121951219512198</c:v>
                </c:pt>
                <c:pt idx="9">
                  <c:v>97.560975609756099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3-4DFB-A523-968F02F1432A}"/>
            </c:ext>
          </c:extLst>
        </c:ser>
        <c:ser>
          <c:idx val="1"/>
          <c:order val="1"/>
          <c:tx>
            <c:v>無猴調經驗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各題__是有猴調!$D$3:$D$12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各題__是有猴調!$H$13:$H$22</c:f>
              <c:numCache>
                <c:formatCode>General</c:formatCode>
                <c:ptCount val="10"/>
                <c:pt idx="0">
                  <c:v>98.850574712643677</c:v>
                </c:pt>
                <c:pt idx="1">
                  <c:v>87.356321839080465</c:v>
                </c:pt>
                <c:pt idx="2">
                  <c:v>100</c:v>
                </c:pt>
                <c:pt idx="3">
                  <c:v>95.402298850574709</c:v>
                </c:pt>
                <c:pt idx="4">
                  <c:v>100</c:v>
                </c:pt>
                <c:pt idx="5">
                  <c:v>81.609195402298852</c:v>
                </c:pt>
                <c:pt idx="6">
                  <c:v>100</c:v>
                </c:pt>
                <c:pt idx="7">
                  <c:v>97.701149425287355</c:v>
                </c:pt>
                <c:pt idx="8">
                  <c:v>96.551724137931032</c:v>
                </c:pt>
                <c:pt idx="9">
                  <c:v>85.057471264367805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3-4DFB-A523-968F02F1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67984"/>
        <c:axId val="356388272"/>
      </c:barChart>
      <c:catAx>
        <c:axId val="357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356388272"/>
        <c:crosses val="autoZero"/>
        <c:auto val="1"/>
        <c:lblAlgn val="ctr"/>
        <c:lblOffset val="100"/>
        <c:noMultiLvlLbl val="0"/>
      </c:catAx>
      <c:valAx>
        <c:axId val="35638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57567984"/>
        <c:crosses val="autoZero"/>
        <c:crossBetween val="between"/>
        <c:majorUnit val="20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低海拔森林鳥音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綜合!$AB$3:$AF$3</c:f>
              <c:numCache>
                <c:formatCode>General</c:formatCode>
                <c:ptCount val="5"/>
                <c:pt idx="0">
                  <c:v>43.75</c:v>
                </c:pt>
                <c:pt idx="1">
                  <c:v>21.875</c:v>
                </c:pt>
                <c:pt idx="2">
                  <c:v>46.09375</c:v>
                </c:pt>
                <c:pt idx="3">
                  <c:v>35.9375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38-47DC-9021-4FD03994FDB3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綜合!$AB$4:$AF$4</c:f>
              <c:numCache>
                <c:formatCode>General</c:formatCode>
                <c:ptCount val="5"/>
                <c:pt idx="0">
                  <c:v>59.375</c:v>
                </c:pt>
                <c:pt idx="1">
                  <c:v>17.96875</c:v>
                </c:pt>
                <c:pt idx="2">
                  <c:v>50.78125</c:v>
                </c:pt>
                <c:pt idx="3">
                  <c:v>44.53125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38-47DC-9021-4FD03994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(c)</a:t>
            </a:r>
            <a:r>
              <a:rPr lang="zh-TW" altLang="en-US" sz="1800"/>
              <a:t>中海拔森林鳥音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綜合!$AG$3:$AK$3</c:f>
              <c:numCache>
                <c:formatCode>General</c:formatCode>
                <c:ptCount val="5"/>
                <c:pt idx="0">
                  <c:v>38.28125</c:v>
                </c:pt>
                <c:pt idx="1">
                  <c:v>50.78125</c:v>
                </c:pt>
                <c:pt idx="2">
                  <c:v>36.71875</c:v>
                </c:pt>
                <c:pt idx="3">
                  <c:v>42.1875</c:v>
                </c:pt>
                <c:pt idx="4">
                  <c:v>27.34375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1A-4BD7-8880-E9170217C2D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綜合!$AG$4:$AK$4</c:f>
              <c:numCache>
                <c:formatCode>General</c:formatCode>
                <c:ptCount val="5"/>
                <c:pt idx="0">
                  <c:v>53.125</c:v>
                </c:pt>
                <c:pt idx="1">
                  <c:v>61.71875</c:v>
                </c:pt>
                <c:pt idx="2">
                  <c:v>54.6875</c:v>
                </c:pt>
                <c:pt idx="3">
                  <c:v>70.3125</c:v>
                </c:pt>
                <c:pt idx="4">
                  <c:v>35.9375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1A-4BD7-8880-E9170217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綜合外型測驗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綜合!$W$3:$AA$3</c:f>
              <c:numCache>
                <c:formatCode>General</c:formatCode>
                <c:ptCount val="5"/>
                <c:pt idx="0">
                  <c:v>43.75</c:v>
                </c:pt>
                <c:pt idx="1">
                  <c:v>89.84375</c:v>
                </c:pt>
                <c:pt idx="2">
                  <c:v>86.71875</c:v>
                </c:pt>
                <c:pt idx="3">
                  <c:v>67.1875</c:v>
                </c:pt>
                <c:pt idx="4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C8-4830-82FB-49A2BB19BBA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綜合!$W$4:$AA$4</c:f>
              <c:numCache>
                <c:formatCode>General</c:formatCode>
                <c:ptCount val="5"/>
                <c:pt idx="0">
                  <c:v>64.84375</c:v>
                </c:pt>
                <c:pt idx="1">
                  <c:v>96.09375</c:v>
                </c:pt>
                <c:pt idx="2">
                  <c:v>95.3125</c:v>
                </c:pt>
                <c:pt idx="3">
                  <c:v>89.84375</c:v>
                </c:pt>
                <c:pt idx="4">
                  <c:v>66.40625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C8-4830-82FB-49A2BB19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(a)</a:t>
            </a:r>
            <a:r>
              <a:rPr lang="zh-TW" altLang="en-US" sz="1600"/>
              <a:t>方法測驗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各題_整體!$G$3:$G$12</c:f>
              <c:numCache>
                <c:formatCode>General</c:formatCode>
                <c:ptCount val="10"/>
                <c:pt idx="0">
                  <c:v>60.9375</c:v>
                </c:pt>
                <c:pt idx="1">
                  <c:v>32.03125</c:v>
                </c:pt>
                <c:pt idx="2">
                  <c:v>72.65625</c:v>
                </c:pt>
                <c:pt idx="3">
                  <c:v>47.65625</c:v>
                </c:pt>
                <c:pt idx="4">
                  <c:v>58.59375</c:v>
                </c:pt>
                <c:pt idx="5">
                  <c:v>23.4375</c:v>
                </c:pt>
                <c:pt idx="6">
                  <c:v>98.4375</c:v>
                </c:pt>
                <c:pt idx="7">
                  <c:v>83.59375</c:v>
                </c:pt>
                <c:pt idx="8">
                  <c:v>44.53125</c:v>
                </c:pt>
                <c:pt idx="9">
                  <c:v>36.71875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E-4207-9924-0D09B7A4489A}"/>
            </c:ext>
          </c:extLst>
        </c:ser>
        <c:ser>
          <c:idx val="1"/>
          <c:order val="1"/>
          <c:tx>
            <c:strRef>
              <c:f>各題_整體!$H$2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各題_整體!$H$3:$H$12</c:f>
              <c:numCache>
                <c:formatCode>General</c:formatCode>
                <c:ptCount val="10"/>
                <c:pt idx="0">
                  <c:v>99.21875</c:v>
                </c:pt>
                <c:pt idx="1">
                  <c:v>89.0625</c:v>
                </c:pt>
                <c:pt idx="2">
                  <c:v>99.21875</c:v>
                </c:pt>
                <c:pt idx="3">
                  <c:v>96.09375</c:v>
                </c:pt>
                <c:pt idx="4">
                  <c:v>99.21875</c:v>
                </c:pt>
                <c:pt idx="5">
                  <c:v>82.8125</c:v>
                </c:pt>
                <c:pt idx="6">
                  <c:v>100</c:v>
                </c:pt>
                <c:pt idx="7">
                  <c:v>97.65625</c:v>
                </c:pt>
                <c:pt idx="8">
                  <c:v>96.09375</c:v>
                </c:pt>
                <c:pt idx="9">
                  <c:v>89.0625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E-4207-9924-0D09B7A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(b)</a:t>
            </a:r>
            <a:r>
              <a:rPr lang="zh-TW" altLang="en-US" sz="1600"/>
              <a:t>外型測驗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各題_整體!$G$15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各題_整體!$G$16:$G$25</c:f>
              <c:numCache>
                <c:formatCode>General</c:formatCode>
                <c:ptCount val="10"/>
                <c:pt idx="0">
                  <c:v>96.875</c:v>
                </c:pt>
                <c:pt idx="1">
                  <c:v>78.125</c:v>
                </c:pt>
                <c:pt idx="2">
                  <c:v>46.09375</c:v>
                </c:pt>
                <c:pt idx="3">
                  <c:v>38.28125</c:v>
                </c:pt>
                <c:pt idx="4">
                  <c:v>80.46875</c:v>
                </c:pt>
                <c:pt idx="5">
                  <c:v>77.34375</c:v>
                </c:pt>
                <c:pt idx="6">
                  <c:v>78.125</c:v>
                </c:pt>
                <c:pt idx="7">
                  <c:v>53.125</c:v>
                </c:pt>
                <c:pt idx="8">
                  <c:v>46.875</c:v>
                </c:pt>
                <c:pt idx="9">
                  <c:v>39.84375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FE-464C-96A5-8785D6A0A6CF}"/>
            </c:ext>
          </c:extLst>
        </c:ser>
        <c:ser>
          <c:idx val="1"/>
          <c:order val="1"/>
          <c:tx>
            <c:strRef>
              <c:f>各題_整體!$H$15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各題_整體!$D$16:$D$25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各題_整體!$H$16:$H$25</c:f>
              <c:numCache>
                <c:formatCode>General</c:formatCode>
                <c:ptCount val="10"/>
                <c:pt idx="0">
                  <c:v>96.09375</c:v>
                </c:pt>
                <c:pt idx="1">
                  <c:v>94.53125</c:v>
                </c:pt>
                <c:pt idx="2">
                  <c:v>65.625</c:v>
                </c:pt>
                <c:pt idx="3">
                  <c:v>83.59375</c:v>
                </c:pt>
                <c:pt idx="4">
                  <c:v>91.40625</c:v>
                </c:pt>
                <c:pt idx="5">
                  <c:v>92.96875</c:v>
                </c:pt>
                <c:pt idx="6">
                  <c:v>89.0625</c:v>
                </c:pt>
                <c:pt idx="7">
                  <c:v>76.5625</c:v>
                </c:pt>
                <c:pt idx="8">
                  <c:v>71.875</c:v>
                </c:pt>
                <c:pt idx="9">
                  <c:v>82.8125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FE-464C-96A5-8785D6A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(c)</a:t>
            </a:r>
            <a:r>
              <a:rPr lang="zh-TW" altLang="en-US" sz="1600"/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各題_整體!$G$28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各題_整體!$G$29:$G$38</c:f>
              <c:numCache>
                <c:formatCode>General</c:formatCode>
                <c:ptCount val="10"/>
                <c:pt idx="0">
                  <c:v>75</c:v>
                </c:pt>
                <c:pt idx="1">
                  <c:v>59.375</c:v>
                </c:pt>
                <c:pt idx="2">
                  <c:v>50</c:v>
                </c:pt>
                <c:pt idx="3">
                  <c:v>42.1875</c:v>
                </c:pt>
                <c:pt idx="4">
                  <c:v>32.03125</c:v>
                </c:pt>
                <c:pt idx="5">
                  <c:v>29.6875</c:v>
                </c:pt>
                <c:pt idx="6">
                  <c:v>69.53125</c:v>
                </c:pt>
                <c:pt idx="7">
                  <c:v>53.90625</c:v>
                </c:pt>
                <c:pt idx="8">
                  <c:v>87.5</c:v>
                </c:pt>
                <c:pt idx="9">
                  <c:v>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00-498F-B5D1-A4B6008EA3CA}"/>
            </c:ext>
          </c:extLst>
        </c:ser>
        <c:ser>
          <c:idx val="1"/>
          <c:order val="1"/>
          <c:tx>
            <c:strRef>
              <c:f>各題_整體!$H$28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各題_整體!$D$29:$D$38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各題_整體!$H$29:$H$38</c:f>
              <c:numCache>
                <c:formatCode>General</c:formatCode>
                <c:ptCount val="10"/>
                <c:pt idx="0">
                  <c:v>94.53125</c:v>
                </c:pt>
                <c:pt idx="1">
                  <c:v>79.6875</c:v>
                </c:pt>
                <c:pt idx="2">
                  <c:v>64.0625</c:v>
                </c:pt>
                <c:pt idx="3">
                  <c:v>67.1875</c:v>
                </c:pt>
                <c:pt idx="4">
                  <c:v>60.15625</c:v>
                </c:pt>
                <c:pt idx="5">
                  <c:v>49.21875</c:v>
                </c:pt>
                <c:pt idx="6">
                  <c:v>85.9375</c:v>
                </c:pt>
                <c:pt idx="7">
                  <c:v>66.40625</c:v>
                </c:pt>
                <c:pt idx="8">
                  <c:v>90.625</c:v>
                </c:pt>
                <c:pt idx="9">
                  <c:v>64.0625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00-498F-B5D1-A4B6008E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各題_整體!$Y$15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各題_整體!$Z$15:$AI$15</c:f>
              <c:numCache>
                <c:formatCode>General</c:formatCode>
                <c:ptCount val="10"/>
                <c:pt idx="0">
                  <c:v>44.047619047619044</c:v>
                </c:pt>
                <c:pt idx="1">
                  <c:v>19.047619047619047</c:v>
                </c:pt>
                <c:pt idx="2">
                  <c:v>60.714285714285708</c:v>
                </c:pt>
                <c:pt idx="3">
                  <c:v>38.095238095238095</c:v>
                </c:pt>
                <c:pt idx="4">
                  <c:v>45.238095238095241</c:v>
                </c:pt>
                <c:pt idx="5">
                  <c:v>16.666666666666664</c:v>
                </c:pt>
                <c:pt idx="6">
                  <c:v>97.61904761904762</c:v>
                </c:pt>
                <c:pt idx="7">
                  <c:v>77.38095238095238</c:v>
                </c:pt>
                <c:pt idx="8">
                  <c:v>33.333333333333329</c:v>
                </c:pt>
                <c:pt idx="9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F-42CD-8477-EA8F26DAC827}"/>
            </c:ext>
          </c:extLst>
        </c:ser>
        <c:ser>
          <c:idx val="1"/>
          <c:order val="1"/>
          <c:tx>
            <c:strRef>
              <c:f>各題_整體!$Y$16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各題_整體!$Z$16:$AI$16</c:f>
              <c:numCache>
                <c:formatCode>General</c:formatCode>
                <c:ptCount val="10"/>
                <c:pt idx="0">
                  <c:v>100</c:v>
                </c:pt>
                <c:pt idx="1">
                  <c:v>59.090909090909093</c:v>
                </c:pt>
                <c:pt idx="2">
                  <c:v>90.909090909090907</c:v>
                </c:pt>
                <c:pt idx="3">
                  <c:v>59.090909090909093</c:v>
                </c:pt>
                <c:pt idx="4">
                  <c:v>86.36363636363636</c:v>
                </c:pt>
                <c:pt idx="5">
                  <c:v>54.54545454545454</c:v>
                </c:pt>
                <c:pt idx="6">
                  <c:v>100</c:v>
                </c:pt>
                <c:pt idx="7">
                  <c:v>100</c:v>
                </c:pt>
                <c:pt idx="8">
                  <c:v>54.54545454545454</c:v>
                </c:pt>
                <c:pt idx="9">
                  <c:v>59.090909090909093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F-42CD-8477-EA8F26DAC827}"/>
            </c:ext>
          </c:extLst>
        </c:ser>
        <c:ser>
          <c:idx val="2"/>
          <c:order val="2"/>
          <c:tx>
            <c:strRef>
              <c:f>各題_整體!$Y$17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各題_整體!$Z$17:$AI$17</c:f>
              <c:numCache>
                <c:formatCode>General</c:formatCode>
                <c:ptCount val="10"/>
                <c:pt idx="0">
                  <c:v>84.210526315789465</c:v>
                </c:pt>
                <c:pt idx="1">
                  <c:v>57.894736842105267</c:v>
                </c:pt>
                <c:pt idx="2">
                  <c:v>100</c:v>
                </c:pt>
                <c:pt idx="3">
                  <c:v>78.94736842105263</c:v>
                </c:pt>
                <c:pt idx="4">
                  <c:v>89.473684210526315</c:v>
                </c:pt>
                <c:pt idx="5">
                  <c:v>21.052631578947366</c:v>
                </c:pt>
                <c:pt idx="6">
                  <c:v>100</c:v>
                </c:pt>
                <c:pt idx="7">
                  <c:v>94.73684210526315</c:v>
                </c:pt>
                <c:pt idx="8">
                  <c:v>73.68421052631578</c:v>
                </c:pt>
                <c:pt idx="9">
                  <c:v>47.368421052631575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F-42CD-8477-EA8F26DAC827}"/>
            </c:ext>
          </c:extLst>
        </c:ser>
        <c:ser>
          <c:idx val="3"/>
          <c:order val="3"/>
          <c:tx>
            <c:strRef>
              <c:f>各題_整體!$Y$18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各題_整體!$Z$18:$AI$18</c:f>
              <c:numCache>
                <c:formatCode>General</c:formatCode>
                <c:ptCount val="10"/>
                <c:pt idx="0">
                  <c:v>100</c:v>
                </c:pt>
                <c:pt idx="1">
                  <c:v>33.333333333333329</c:v>
                </c:pt>
                <c:pt idx="2">
                  <c:v>100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0</c:v>
                </c:pt>
                <c:pt idx="6">
                  <c:v>100</c:v>
                </c:pt>
                <c:pt idx="7">
                  <c:v>66.666666666666657</c:v>
                </c:pt>
                <c:pt idx="8">
                  <c:v>100</c:v>
                </c:pt>
                <c:pt idx="9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F-42CD-8477-EA8F26DA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各題_整體!$Y$21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各題_整體!$Z$21:$AI$21</c:f>
              <c:numCache>
                <c:formatCode>General</c:formatCode>
                <c:ptCount val="10"/>
                <c:pt idx="0">
                  <c:v>98.80952380952381</c:v>
                </c:pt>
                <c:pt idx="1">
                  <c:v>86.904761904761912</c:v>
                </c:pt>
                <c:pt idx="2">
                  <c:v>100</c:v>
                </c:pt>
                <c:pt idx="3">
                  <c:v>95.238095238095227</c:v>
                </c:pt>
                <c:pt idx="4">
                  <c:v>100</c:v>
                </c:pt>
                <c:pt idx="5">
                  <c:v>82.142857142857139</c:v>
                </c:pt>
                <c:pt idx="6">
                  <c:v>100</c:v>
                </c:pt>
                <c:pt idx="7">
                  <c:v>98.80952380952381</c:v>
                </c:pt>
                <c:pt idx="8">
                  <c:v>96.428571428571431</c:v>
                </c:pt>
                <c:pt idx="9">
                  <c:v>84.523809523809518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4C-40BC-95AB-6948F0498A5A}"/>
            </c:ext>
          </c:extLst>
        </c:ser>
        <c:ser>
          <c:idx val="1"/>
          <c:order val="1"/>
          <c:tx>
            <c:strRef>
              <c:f>各題_整體!$Y$22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各題_整體!$Z$22:$AI$22</c:f>
              <c:numCache>
                <c:formatCode>General</c:formatCode>
                <c:ptCount val="10"/>
                <c:pt idx="0">
                  <c:v>100</c:v>
                </c:pt>
                <c:pt idx="1">
                  <c:v>86.36363636363636</c:v>
                </c:pt>
                <c:pt idx="2">
                  <c:v>95.454545454545453</c:v>
                </c:pt>
                <c:pt idx="3">
                  <c:v>95.454545454545453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95.454545454545453</c:v>
                </c:pt>
                <c:pt idx="9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4C-40BC-95AB-6948F0498A5A}"/>
            </c:ext>
          </c:extLst>
        </c:ser>
        <c:ser>
          <c:idx val="2"/>
          <c:order val="2"/>
          <c:tx>
            <c:strRef>
              <c:f>各題_整體!$Y$23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各題_整體!$Z$23:$AI$23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94.73684210526315</c:v>
                </c:pt>
                <c:pt idx="5">
                  <c:v>68.421052631578945</c:v>
                </c:pt>
                <c:pt idx="6">
                  <c:v>100</c:v>
                </c:pt>
                <c:pt idx="7">
                  <c:v>94.73684210526315</c:v>
                </c:pt>
                <c:pt idx="8">
                  <c:v>94.73684210526315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4C-40BC-95AB-6948F0498A5A}"/>
            </c:ext>
          </c:extLst>
        </c:ser>
        <c:ser>
          <c:idx val="3"/>
          <c:order val="3"/>
          <c:tx>
            <c:strRef>
              <c:f>各題_整體!$Y$24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各題_整體!$Z$24:$AI$24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66.666666666666657</c:v>
                </c:pt>
                <c:pt idx="6">
                  <c:v>100</c:v>
                </c:pt>
                <c:pt idx="7">
                  <c:v>66.666666666666657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4C-40BC-95AB-6948F049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plotArea>
      <cx:plotAreaRegion>
        <cx:series layoutId="boxWhisker" uniqueId="{44FD017A-562C-4CF8-90A8-D919B035A06F}">
          <cx:tx>
            <cx:txData>
              <cx:f>_xlchart.v1.34</cx:f>
              <cx:v>總分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 b="1"/>
            </a:pPr>
            <a:endParaRPr lang="zh-TW" sz="1400" b="1"/>
          </a:p>
        </cx:txPr>
      </cx:axis>
      <cx:axis id="1">
        <cx:valScaling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2000"/>
            </a:pPr>
            <a:endParaRPr lang="zh-TW" sz="2000"/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endParaRPr lang="zh-TW"/>
          </a:p>
        </cx:rich>
      </cx:tx>
    </cx:title>
    <cx:plotArea>
      <cx:plotAreaRegion>
        <cx:series layoutId="boxWhisker" uniqueId="{B189EDD7-DB6F-454A-8F45-0ACE4167A1A3}">
          <cx:tx>
            <cx:txData>
              <cx:f>_xlchart.v1.15</cx:f>
              <cx:v>score_照片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_xlchart.v1.1</cx:f>
              <cx:v>score_聲音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endParaRPr lang="zh-TW"/>
          </a:p>
        </cx:rich>
      </cx:tx>
    </cx:title>
    <cx:plotArea>
      <cx:plotAreaRegion>
        <cx:series layoutId="boxWhisker" uniqueId="{BD20946A-BB24-4544-82A6-10585A6EF9AC}">
          <cx:tx>
            <cx:txData>
              <cx:f>_xlchart.v1.9</cx:f>
              <cx:v>score_方法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_xlchart.v1.12</cx:f>
              <cx:v>score_綜合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15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51F75D60-7CF3-4376-8666-1D9E0E3A54B9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>_xlchart.v1.6</cx:f>
              <cx:v>總分diff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  <a:endParaRPr lang="zh-TW"/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142874</xdr:colOff>
      <xdr:row>1</xdr:row>
      <xdr:rowOff>85724</xdr:rowOff>
    </xdr:from>
    <xdr:to>
      <xdr:col>47</xdr:col>
      <xdr:colOff>107155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399" y="285749"/>
              <a:ext cx="5450681" cy="5010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59</xdr:row>
      <xdr:rowOff>0</xdr:rowOff>
    </xdr:from>
    <xdr:to>
      <xdr:col>22</xdr:col>
      <xdr:colOff>106680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圖表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112490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59</xdr:row>
      <xdr:rowOff>0</xdr:rowOff>
    </xdr:from>
    <xdr:to>
      <xdr:col>27</xdr:col>
      <xdr:colOff>60960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圖表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7525" y="112490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106680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圖表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160115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586740</xdr:colOff>
      <xdr:row>84</xdr:row>
      <xdr:rowOff>0</xdr:rowOff>
    </xdr:from>
    <xdr:to>
      <xdr:col>27</xdr:col>
      <xdr:colOff>38100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圖表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4665" y="160115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60960</xdr:colOff>
      <xdr:row>107</xdr:row>
      <xdr:rowOff>22860</xdr:rowOff>
    </xdr:from>
    <xdr:to>
      <xdr:col>22</xdr:col>
      <xdr:colOff>167640</xdr:colOff>
      <xdr:row>128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圖表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0085" y="2041588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107</xdr:row>
      <xdr:rowOff>0</xdr:rowOff>
    </xdr:from>
    <xdr:to>
      <xdr:col>27</xdr:col>
      <xdr:colOff>30480</xdr:colOff>
      <xdr:row>128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圖表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7045" y="203930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131</xdr:row>
      <xdr:rowOff>0</xdr:rowOff>
    </xdr:from>
    <xdr:to>
      <xdr:col>22</xdr:col>
      <xdr:colOff>106680</xdr:colOff>
      <xdr:row>152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圖表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249650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510540</xdr:colOff>
      <xdr:row>131</xdr:row>
      <xdr:rowOff>45720</xdr:rowOff>
    </xdr:from>
    <xdr:to>
      <xdr:col>26</xdr:col>
      <xdr:colOff>571500</xdr:colOff>
      <xdr:row>152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圖表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8465" y="2501074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161925</xdr:colOff>
      <xdr:row>1</xdr:row>
      <xdr:rowOff>38100</xdr:rowOff>
    </xdr:from>
    <xdr:to>
      <xdr:col>28</xdr:col>
      <xdr:colOff>209550</xdr:colOff>
      <xdr:row>23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圖表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9450" y="238125"/>
              <a:ext cx="3095625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28</xdr:col>
      <xdr:colOff>323851</xdr:colOff>
      <xdr:row>1</xdr:row>
      <xdr:rowOff>76201</xdr:rowOff>
    </xdr:from>
    <xdr:to>
      <xdr:col>32</xdr:col>
      <xdr:colOff>581025</xdr:colOff>
      <xdr:row>23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圖表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6" y="276226"/>
              <a:ext cx="2695574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18</xdr:col>
      <xdr:colOff>333375</xdr:colOff>
      <xdr:row>1</xdr:row>
      <xdr:rowOff>38101</xdr:rowOff>
    </xdr:from>
    <xdr:to>
      <xdr:col>23</xdr:col>
      <xdr:colOff>95250</xdr:colOff>
      <xdr:row>23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圖表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238126"/>
              <a:ext cx="2809875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33</xdr:col>
      <xdr:colOff>333375</xdr:colOff>
      <xdr:row>1</xdr:row>
      <xdr:rowOff>152400</xdr:rowOff>
    </xdr:from>
    <xdr:to>
      <xdr:col>37</xdr:col>
      <xdr:colOff>590549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圖表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16900" y="352425"/>
              <a:ext cx="2695574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154</xdr:row>
      <xdr:rowOff>1</xdr:rowOff>
    </xdr:from>
    <xdr:to>
      <xdr:col>22</xdr:col>
      <xdr:colOff>114300</xdr:colOff>
      <xdr:row>179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圖表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29346526"/>
              <a:ext cx="1943100" cy="493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154</xdr:row>
      <xdr:rowOff>0</xdr:rowOff>
    </xdr:from>
    <xdr:to>
      <xdr:col>27</xdr:col>
      <xdr:colOff>60960</xdr:colOff>
      <xdr:row>180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圖表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7525" y="29346525"/>
              <a:ext cx="2499360" cy="498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315518</xdr:colOff>
      <xdr:row>32</xdr:row>
      <xdr:rowOff>147296</xdr:rowOff>
    </xdr:from>
    <xdr:to>
      <xdr:col>56</xdr:col>
      <xdr:colOff>122463</xdr:colOff>
      <xdr:row>60</xdr:row>
      <xdr:rowOff>99123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2518E8A-0623-22F5-95A5-C7221218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315518</xdr:colOff>
      <xdr:row>60</xdr:row>
      <xdr:rowOff>101365</xdr:rowOff>
    </xdr:from>
    <xdr:to>
      <xdr:col>56</xdr:col>
      <xdr:colOff>122463</xdr:colOff>
      <xdr:row>88</xdr:row>
      <xdr:rowOff>40823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10C25E-61FB-6784-685A-62D51E1A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315518</xdr:colOff>
      <xdr:row>30</xdr:row>
      <xdr:rowOff>52046</xdr:rowOff>
    </xdr:from>
    <xdr:to>
      <xdr:col>56</xdr:col>
      <xdr:colOff>122463</xdr:colOff>
      <xdr:row>32</xdr:row>
      <xdr:rowOff>148261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8DEFE04A-55FC-6B05-2E3C-4C8F74174537}"/>
            </a:ext>
          </a:extLst>
        </xdr:cNvPr>
        <xdr:cNvSpPr/>
      </xdr:nvSpPr>
      <xdr:spPr>
        <a:xfrm>
          <a:off x="27897197" y="5835082"/>
          <a:ext cx="6610516" cy="450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zh-TW" altLang="en-US" sz="2400"/>
            <a:t>聲音</a:t>
          </a:r>
        </a:p>
      </xdr:txBody>
    </xdr:sp>
    <xdr:clientData/>
  </xdr:twoCellAnchor>
  <xdr:twoCellAnchor>
    <xdr:from>
      <xdr:col>35</xdr:col>
      <xdr:colOff>429476</xdr:colOff>
      <xdr:row>32</xdr:row>
      <xdr:rowOff>147296</xdr:rowOff>
    </xdr:from>
    <xdr:to>
      <xdr:col>46</xdr:col>
      <xdr:colOff>302504</xdr:colOff>
      <xdr:row>60</xdr:row>
      <xdr:rowOff>99123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E81883B-04BD-1F10-D829-0FD62C86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429476</xdr:colOff>
      <xdr:row>60</xdr:row>
      <xdr:rowOff>101365</xdr:rowOff>
    </xdr:from>
    <xdr:to>
      <xdr:col>46</xdr:col>
      <xdr:colOff>302504</xdr:colOff>
      <xdr:row>88</xdr:row>
      <xdr:rowOff>40823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D42025E-FA85-6076-D97B-10E558DC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429476</xdr:colOff>
      <xdr:row>30</xdr:row>
      <xdr:rowOff>52046</xdr:rowOff>
    </xdr:from>
    <xdr:to>
      <xdr:col>46</xdr:col>
      <xdr:colOff>308564</xdr:colOff>
      <xdr:row>32</xdr:row>
      <xdr:rowOff>148261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1BCECBA0-69C5-907F-3CAA-7650D405C282}"/>
            </a:ext>
          </a:extLst>
        </xdr:cNvPr>
        <xdr:cNvSpPr/>
      </xdr:nvSpPr>
      <xdr:spPr>
        <a:xfrm>
          <a:off x="21887940" y="5835082"/>
          <a:ext cx="6614624" cy="450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zh-TW" altLang="en-US" sz="2400"/>
            <a:t>外型</a:t>
          </a:r>
        </a:p>
      </xdr:txBody>
    </xdr:sp>
    <xdr:clientData/>
  </xdr:twoCellAnchor>
  <xdr:twoCellAnchor>
    <xdr:from>
      <xdr:col>10</xdr:col>
      <xdr:colOff>167640</xdr:colOff>
      <xdr:row>1</xdr:row>
      <xdr:rowOff>7620</xdr:rowOff>
    </xdr:from>
    <xdr:to>
      <xdr:col>22</xdr:col>
      <xdr:colOff>411480</xdr:colOff>
      <xdr:row>20</xdr:row>
      <xdr:rowOff>99060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167640</xdr:colOff>
      <xdr:row>33</xdr:row>
      <xdr:rowOff>170497</xdr:rowOff>
    </xdr:from>
    <xdr:to>
      <xdr:col>23</xdr:col>
      <xdr:colOff>175260</xdr:colOff>
      <xdr:row>54</xdr:row>
      <xdr:rowOff>37147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45720</xdr:colOff>
      <xdr:row>68</xdr:row>
      <xdr:rowOff>87630</xdr:rowOff>
    </xdr:from>
    <xdr:to>
      <xdr:col>23</xdr:col>
      <xdr:colOff>381000</xdr:colOff>
      <xdr:row>87</xdr:row>
      <xdr:rowOff>129540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502612</xdr:colOff>
      <xdr:row>32</xdr:row>
      <xdr:rowOff>147296</xdr:rowOff>
    </xdr:from>
    <xdr:to>
      <xdr:col>36</xdr:col>
      <xdr:colOff>376676</xdr:colOff>
      <xdr:row>60</xdr:row>
      <xdr:rowOff>99123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61483-68EF-857E-EAE3-E6795320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502612</xdr:colOff>
      <xdr:row>60</xdr:row>
      <xdr:rowOff>101365</xdr:rowOff>
    </xdr:from>
    <xdr:to>
      <xdr:col>36</xdr:col>
      <xdr:colOff>376676</xdr:colOff>
      <xdr:row>88</xdr:row>
      <xdr:rowOff>40823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1DDC826-9BD4-1EB9-F837-74846AB2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68034</xdr:colOff>
      <xdr:row>32</xdr:row>
      <xdr:rowOff>147296</xdr:rowOff>
    </xdr:from>
    <xdr:to>
      <xdr:col>25</xdr:col>
      <xdr:colOff>517070</xdr:colOff>
      <xdr:row>60</xdr:row>
      <xdr:rowOff>100361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4A8508CD-DBD7-BC0C-B48D-30B958506339}"/>
            </a:ext>
          </a:extLst>
        </xdr:cNvPr>
        <xdr:cNvSpPr/>
      </xdr:nvSpPr>
      <xdr:spPr>
        <a:xfrm>
          <a:off x="15403284" y="6284117"/>
          <a:ext cx="449036" cy="5273458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lang="zh-TW" altLang="en-US" sz="2400"/>
            <a:t>前測</a:t>
          </a:r>
        </a:p>
      </xdr:txBody>
    </xdr:sp>
    <xdr:clientData/>
  </xdr:twoCellAnchor>
  <xdr:twoCellAnchor>
    <xdr:from>
      <xdr:col>25</xdr:col>
      <xdr:colOff>68034</xdr:colOff>
      <xdr:row>60</xdr:row>
      <xdr:rowOff>101365</xdr:rowOff>
    </xdr:from>
    <xdr:to>
      <xdr:col>25</xdr:col>
      <xdr:colOff>517070</xdr:colOff>
      <xdr:row>88</xdr:row>
      <xdr:rowOff>40823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2D7EDE50-979C-347F-2984-97E183347E7A}"/>
            </a:ext>
          </a:extLst>
        </xdr:cNvPr>
        <xdr:cNvSpPr/>
      </xdr:nvSpPr>
      <xdr:spPr>
        <a:xfrm>
          <a:off x="15403284" y="11558579"/>
          <a:ext cx="449036" cy="5273458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lang="zh-TW" altLang="en-US" sz="2400"/>
            <a:t>後測</a:t>
          </a:r>
        </a:p>
      </xdr:txBody>
    </xdr:sp>
    <xdr:clientData/>
  </xdr:twoCellAnchor>
  <xdr:twoCellAnchor>
    <xdr:from>
      <xdr:col>25</xdr:col>
      <xdr:colOff>516218</xdr:colOff>
      <xdr:row>30</xdr:row>
      <xdr:rowOff>52046</xdr:rowOff>
    </xdr:from>
    <xdr:to>
      <xdr:col>36</xdr:col>
      <xdr:colOff>390282</xdr:colOff>
      <xdr:row>32</xdr:row>
      <xdr:rowOff>148261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39903132-512E-AF3F-C96B-D8068FB91558}"/>
            </a:ext>
          </a:extLst>
        </xdr:cNvPr>
        <xdr:cNvSpPr/>
      </xdr:nvSpPr>
      <xdr:spPr>
        <a:xfrm>
          <a:off x="15851468" y="5835082"/>
          <a:ext cx="6609600" cy="450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zh-TW" altLang="en-US" sz="2400"/>
            <a:t>調查方法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68</xdr:row>
      <xdr:rowOff>106680</xdr:rowOff>
    </xdr:from>
    <xdr:to>
      <xdr:col>21</xdr:col>
      <xdr:colOff>103875</xdr:colOff>
      <xdr:row>96</xdr:row>
      <xdr:rowOff>172680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E646A2-004E-407D-A7EA-E73FFBF49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115728</xdr:colOff>
      <xdr:row>68</xdr:row>
      <xdr:rowOff>123348</xdr:rowOff>
    </xdr:from>
    <xdr:to>
      <xdr:col>33</xdr:col>
      <xdr:colOff>29103</xdr:colOff>
      <xdr:row>96</xdr:row>
      <xdr:rowOff>189348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DB1A1C-A247-495E-B2D7-AEEF9FBC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201928</xdr:colOff>
      <xdr:row>34</xdr:row>
      <xdr:rowOff>99536</xdr:rowOff>
    </xdr:from>
    <xdr:to>
      <xdr:col>21</xdr:col>
      <xdr:colOff>115303</xdr:colOff>
      <xdr:row>62</xdr:row>
      <xdr:rowOff>153630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3212364-59A7-4A06-81F6-1ACBD161D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101917</xdr:colOff>
      <xdr:row>34</xdr:row>
      <xdr:rowOff>91916</xdr:rowOff>
    </xdr:from>
    <xdr:to>
      <xdr:col>33</xdr:col>
      <xdr:colOff>15292</xdr:colOff>
      <xdr:row>62</xdr:row>
      <xdr:rowOff>146010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DD884C-1926-4462-BA73-D98145C9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208598</xdr:colOff>
      <xdr:row>3</xdr:row>
      <xdr:rowOff>110488</xdr:rowOff>
    </xdr:from>
    <xdr:to>
      <xdr:col>21</xdr:col>
      <xdr:colOff>121973</xdr:colOff>
      <xdr:row>32</xdr:row>
      <xdr:rowOff>21707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3660263-2235-4133-8579-8BEAD290A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119059</xdr:colOff>
      <xdr:row>3</xdr:row>
      <xdr:rowOff>111440</xdr:rowOff>
    </xdr:from>
    <xdr:to>
      <xdr:col>33</xdr:col>
      <xdr:colOff>32434</xdr:colOff>
      <xdr:row>32</xdr:row>
      <xdr:rowOff>22659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8FDC836-BABA-4ED9-B76B-0DA7F67A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396641</xdr:colOff>
      <xdr:row>39</xdr:row>
      <xdr:rowOff>154735</xdr:rowOff>
    </xdr:from>
    <xdr:to>
      <xdr:col>46</xdr:col>
      <xdr:colOff>102954</xdr:colOff>
      <xdr:row>63</xdr:row>
      <xdr:rowOff>56964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94FB5FB-CBB2-5DF3-BBE0-887E21F4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107156</xdr:colOff>
      <xdr:row>39</xdr:row>
      <xdr:rowOff>154735</xdr:rowOff>
    </xdr:from>
    <xdr:to>
      <xdr:col>53</xdr:col>
      <xdr:colOff>420454</xdr:colOff>
      <xdr:row>63</xdr:row>
      <xdr:rowOff>56964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5FF5983-3442-4E4B-893E-B4074E6A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400843</xdr:colOff>
      <xdr:row>39</xdr:row>
      <xdr:rowOff>154735</xdr:rowOff>
    </xdr:from>
    <xdr:to>
      <xdr:col>61</xdr:col>
      <xdr:colOff>107156</xdr:colOff>
      <xdr:row>63</xdr:row>
      <xdr:rowOff>56964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7D763C6-58E3-8DBA-DE5D-1C48F9BE2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387303</xdr:colOff>
      <xdr:row>16</xdr:row>
      <xdr:rowOff>62285</xdr:rowOff>
    </xdr:from>
    <xdr:to>
      <xdr:col>46</xdr:col>
      <xdr:colOff>93616</xdr:colOff>
      <xdr:row>39</xdr:row>
      <xdr:rowOff>156880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87F7F78-47AB-3CC3-64EA-1ED795F64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95251</xdr:colOff>
      <xdr:row>16</xdr:row>
      <xdr:rowOff>50379</xdr:rowOff>
    </xdr:from>
    <xdr:to>
      <xdr:col>53</xdr:col>
      <xdr:colOff>408549</xdr:colOff>
      <xdr:row>39</xdr:row>
      <xdr:rowOff>150924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EFBC12-2A30-514F-83CA-4A9811CE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400845</xdr:colOff>
      <xdr:row>16</xdr:row>
      <xdr:rowOff>38473</xdr:rowOff>
    </xdr:from>
    <xdr:to>
      <xdr:col>61</xdr:col>
      <xdr:colOff>107158</xdr:colOff>
      <xdr:row>39</xdr:row>
      <xdr:rowOff>139018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1BCFE8C-BB7C-ED70-8B67-853C66EE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164106</xdr:colOff>
      <xdr:row>1</xdr:row>
      <xdr:rowOff>189123</xdr:rowOff>
    </xdr:from>
    <xdr:to>
      <xdr:col>20</xdr:col>
      <xdr:colOff>593668</xdr:colOff>
      <xdr:row>29</xdr:row>
      <xdr:rowOff>40821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FF14F-AD49-33AF-A026-27CDFE3C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134598</xdr:colOff>
      <xdr:row>1</xdr:row>
      <xdr:rowOff>189123</xdr:rowOff>
    </xdr:from>
    <xdr:to>
      <xdr:col>30</xdr:col>
      <xdr:colOff>285753</xdr:colOff>
      <xdr:row>29</xdr:row>
      <xdr:rowOff>40821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2A46D6-1E52-2E63-7A75-435ED363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118202</xdr:colOff>
      <xdr:row>32</xdr:row>
      <xdr:rowOff>62888</xdr:rowOff>
    </xdr:from>
    <xdr:to>
      <xdr:col>20</xdr:col>
      <xdr:colOff>547764</xdr:colOff>
      <xdr:row>59</xdr:row>
      <xdr:rowOff>125472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9933B2B-2AD1-59F5-52B8-67C74DFF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111647</xdr:colOff>
      <xdr:row>32</xdr:row>
      <xdr:rowOff>62888</xdr:rowOff>
    </xdr:from>
    <xdr:to>
      <xdr:col>30</xdr:col>
      <xdr:colOff>262802</xdr:colOff>
      <xdr:row>59</xdr:row>
      <xdr:rowOff>125472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E93419D-F4F4-312A-D2BC-854B0B6B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118202</xdr:colOff>
      <xdr:row>63</xdr:row>
      <xdr:rowOff>108791</xdr:rowOff>
    </xdr:from>
    <xdr:to>
      <xdr:col>20</xdr:col>
      <xdr:colOff>547764</xdr:colOff>
      <xdr:row>90</xdr:row>
      <xdr:rowOff>164597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059EDD-B1E3-423A-C322-904D1ACC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111647</xdr:colOff>
      <xdr:row>63</xdr:row>
      <xdr:rowOff>108791</xdr:rowOff>
    </xdr:from>
    <xdr:to>
      <xdr:col>30</xdr:col>
      <xdr:colOff>262802</xdr:colOff>
      <xdr:row>90</xdr:row>
      <xdr:rowOff>164597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F3F4392-74D7-9826-9A7B-6A820006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31294</xdr:colOff>
      <xdr:row>63</xdr:row>
      <xdr:rowOff>176892</xdr:rowOff>
    </xdr:from>
    <xdr:to>
      <xdr:col>43</xdr:col>
      <xdr:colOff>451080</xdr:colOff>
      <xdr:row>92</xdr:row>
      <xdr:rowOff>25178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C94E9B-94F6-4F87-A582-FCBCC667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449036</xdr:colOff>
      <xdr:row>63</xdr:row>
      <xdr:rowOff>179614</xdr:rowOff>
    </xdr:from>
    <xdr:to>
      <xdr:col>53</xdr:col>
      <xdr:colOff>868821</xdr:colOff>
      <xdr:row>92</xdr:row>
      <xdr:rowOff>27900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C49D329-141B-DC99-101A-C78D4512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13606</xdr:colOff>
      <xdr:row>33</xdr:row>
      <xdr:rowOff>92528</xdr:rowOff>
    </xdr:from>
    <xdr:to>
      <xdr:col>43</xdr:col>
      <xdr:colOff>433392</xdr:colOff>
      <xdr:row>61</xdr:row>
      <xdr:rowOff>131314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A7FD72-650F-4AE0-8F7B-8F8F0341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431348</xdr:colOff>
      <xdr:row>33</xdr:row>
      <xdr:rowOff>95250</xdr:rowOff>
    </xdr:from>
    <xdr:to>
      <xdr:col>53</xdr:col>
      <xdr:colOff>851133</xdr:colOff>
      <xdr:row>61</xdr:row>
      <xdr:rowOff>134036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AFF3102-0125-44D7-9B45-D5AD8DD2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13606</xdr:colOff>
      <xdr:row>2</xdr:row>
      <xdr:rowOff>92528</xdr:rowOff>
    </xdr:from>
    <xdr:to>
      <xdr:col>43</xdr:col>
      <xdr:colOff>433392</xdr:colOff>
      <xdr:row>30</xdr:row>
      <xdr:rowOff>131313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8EE81B-F94F-45AA-A527-62432008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431348</xdr:colOff>
      <xdr:row>2</xdr:row>
      <xdr:rowOff>95250</xdr:rowOff>
    </xdr:from>
    <xdr:to>
      <xdr:col>53</xdr:col>
      <xdr:colOff>851133</xdr:colOff>
      <xdr:row>30</xdr:row>
      <xdr:rowOff>134035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C2D6BA8-1780-408A-8D3D-2432E43A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164105</xdr:colOff>
      <xdr:row>1</xdr:row>
      <xdr:rowOff>189123</xdr:rowOff>
    </xdr:from>
    <xdr:to>
      <xdr:col>23</xdr:col>
      <xdr:colOff>581846</xdr:colOff>
      <xdr:row>20</xdr:row>
      <xdr:rowOff>82406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BC2907-5093-47BD-BA4D-6198B0AEF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542809</xdr:colOff>
      <xdr:row>1</xdr:row>
      <xdr:rowOff>189123</xdr:rowOff>
    </xdr:from>
    <xdr:to>
      <xdr:col>36</xdr:col>
      <xdr:colOff>271996</xdr:colOff>
      <xdr:row>20</xdr:row>
      <xdr:rowOff>82406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AFC592-B64E-4D4C-8064-AB0999027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118201</xdr:colOff>
      <xdr:row>32</xdr:row>
      <xdr:rowOff>62888</xdr:rowOff>
    </xdr:from>
    <xdr:to>
      <xdr:col>23</xdr:col>
      <xdr:colOff>535942</xdr:colOff>
      <xdr:row>50</xdr:row>
      <xdr:rowOff>151262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9B5A228-A867-4588-B09E-06A991502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519858</xdr:colOff>
      <xdr:row>32</xdr:row>
      <xdr:rowOff>62888</xdr:rowOff>
    </xdr:from>
    <xdr:to>
      <xdr:col>36</xdr:col>
      <xdr:colOff>249045</xdr:colOff>
      <xdr:row>50</xdr:row>
      <xdr:rowOff>151262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31BE7FD-E24A-40A9-8162-8C2DC92D1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118201</xdr:colOff>
      <xdr:row>63</xdr:row>
      <xdr:rowOff>108791</xdr:rowOff>
    </xdr:from>
    <xdr:to>
      <xdr:col>23</xdr:col>
      <xdr:colOff>535942</xdr:colOff>
      <xdr:row>82</xdr:row>
      <xdr:rowOff>2074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21DC9CE-5B7F-4E6B-8B6D-79850BC3C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519858</xdr:colOff>
      <xdr:row>63</xdr:row>
      <xdr:rowOff>108791</xdr:rowOff>
    </xdr:from>
    <xdr:to>
      <xdr:col>36</xdr:col>
      <xdr:colOff>249045</xdr:colOff>
      <xdr:row>82</xdr:row>
      <xdr:rowOff>2074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233DA29-F82D-4976-8680-3A05B569A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17688</xdr:colOff>
      <xdr:row>69</xdr:row>
      <xdr:rowOff>70758</xdr:rowOff>
    </xdr:from>
    <xdr:to>
      <xdr:col>52</xdr:col>
      <xdr:colOff>355831</xdr:colOff>
      <xdr:row>97</xdr:row>
      <xdr:rowOff>136758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E6C06D0-0AA6-4916-A305-3647F46C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353787</xdr:colOff>
      <xdr:row>69</xdr:row>
      <xdr:rowOff>73480</xdr:rowOff>
    </xdr:from>
    <xdr:to>
      <xdr:col>63</xdr:col>
      <xdr:colOff>283715</xdr:colOff>
      <xdr:row>97</xdr:row>
      <xdr:rowOff>139480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A078713-CF1E-4767-9EAB-F4604FAF2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38</xdr:row>
      <xdr:rowOff>176894</xdr:rowOff>
    </xdr:from>
    <xdr:to>
      <xdr:col>52</xdr:col>
      <xdr:colOff>338143</xdr:colOff>
      <xdr:row>67</xdr:row>
      <xdr:rowOff>38787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8BBB822-F71F-4898-9385-A01F4DC0D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336099</xdr:colOff>
      <xdr:row>38</xdr:row>
      <xdr:rowOff>179616</xdr:rowOff>
    </xdr:from>
    <xdr:to>
      <xdr:col>63</xdr:col>
      <xdr:colOff>266027</xdr:colOff>
      <xdr:row>67</xdr:row>
      <xdr:rowOff>41509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FE25BD4-7A07-4E58-9DF4-19036A95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8</xdr:row>
      <xdr:rowOff>0</xdr:rowOff>
    </xdr:from>
    <xdr:to>
      <xdr:col>52</xdr:col>
      <xdr:colOff>338143</xdr:colOff>
      <xdr:row>36</xdr:row>
      <xdr:rowOff>25179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3AB540E-50EE-49F2-8D9F-8422DF56F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336099</xdr:colOff>
      <xdr:row>8</xdr:row>
      <xdr:rowOff>2722</xdr:rowOff>
    </xdr:from>
    <xdr:to>
      <xdr:col>63</xdr:col>
      <xdr:colOff>266027</xdr:colOff>
      <xdr:row>36</xdr:row>
      <xdr:rowOff>27901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826E027-C26D-48DE-B345-B8F69754D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274320</xdr:colOff>
      <xdr:row>25</xdr:row>
      <xdr:rowOff>180974</xdr:rowOff>
    </xdr:from>
    <xdr:to>
      <xdr:col>29</xdr:col>
      <xdr:colOff>382920</xdr:colOff>
      <xdr:row>45</xdr:row>
      <xdr:rowOff>4574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274320</xdr:colOff>
      <xdr:row>46</xdr:row>
      <xdr:rowOff>28574</xdr:rowOff>
    </xdr:from>
    <xdr:to>
      <xdr:col>29</xdr:col>
      <xdr:colOff>382920</xdr:colOff>
      <xdr:row>65</xdr:row>
      <xdr:rowOff>35054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274320</xdr:colOff>
      <xdr:row>5</xdr:row>
      <xdr:rowOff>150494</xdr:rowOff>
    </xdr:from>
    <xdr:to>
      <xdr:col>29</xdr:col>
      <xdr:colOff>382920</xdr:colOff>
      <xdr:row>24</xdr:row>
      <xdr:rowOff>156974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7"/>
  <sheetViews>
    <sheetView zoomScale="96" zoomScaleNormal="96" workbookViewId="0">
      <pane xSplit="1" topLeftCell="B1" activePane="topRight" state="frozen"/>
      <selection pane="topRight" activeCell="C122" sqref="C122"/>
    </sheetView>
  </sheetViews>
  <sheetFormatPr defaultColWidth="11.570312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10"/>
    </row>
    <row r="2" spans="1:60" s="2" customFormat="1">
      <c r="A2" s="2">
        <v>2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H2" s="2" t="s">
        <v>64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2">
        <v>0</v>
      </c>
      <c r="AH2" s="2">
        <v>0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>
        <v>0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1</v>
      </c>
      <c r="AW2" s="2">
        <v>0</v>
      </c>
      <c r="AX2" s="2">
        <v>1</v>
      </c>
      <c r="AY2" s="2">
        <v>0</v>
      </c>
      <c r="AZ2" s="2">
        <v>1</v>
      </c>
      <c r="BA2" s="2">
        <v>0</v>
      </c>
      <c r="BB2" s="2">
        <v>15</v>
      </c>
      <c r="BC2" s="2">
        <v>18</v>
      </c>
      <c r="BD2" s="2">
        <v>18</v>
      </c>
      <c r="BE2" s="2">
        <v>6</v>
      </c>
      <c r="BF2" s="2">
        <v>57</v>
      </c>
      <c r="BG2" s="2" t="s">
        <v>65</v>
      </c>
    </row>
    <row r="3" spans="1:60" s="2" customFormat="1">
      <c r="A3" s="2">
        <v>4</v>
      </c>
      <c r="B3" s="2" t="s">
        <v>67</v>
      </c>
      <c r="C3" s="2" t="s">
        <v>60</v>
      </c>
      <c r="D3" s="2" t="s">
        <v>61</v>
      </c>
      <c r="E3" s="2" t="s">
        <v>68</v>
      </c>
      <c r="F3" s="2" t="s">
        <v>63</v>
      </c>
      <c r="H3" s="2" t="s">
        <v>64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1</v>
      </c>
      <c r="AZ3" s="2">
        <v>1</v>
      </c>
      <c r="BA3" s="2">
        <v>0</v>
      </c>
      <c r="BB3" s="2">
        <v>21</v>
      </c>
      <c r="BC3" s="2">
        <v>24</v>
      </c>
      <c r="BD3" s="2">
        <v>27</v>
      </c>
      <c r="BE3" s="2">
        <v>11</v>
      </c>
      <c r="BF3" s="2">
        <v>83</v>
      </c>
      <c r="BG3" s="2" t="s">
        <v>65</v>
      </c>
    </row>
    <row r="4" spans="1:60" s="2" customFormat="1">
      <c r="A4" s="2">
        <v>6</v>
      </c>
      <c r="B4" s="2" t="s">
        <v>69</v>
      </c>
      <c r="C4" s="2" t="s">
        <v>60</v>
      </c>
      <c r="D4" s="2" t="s">
        <v>61</v>
      </c>
      <c r="E4" s="2" t="s">
        <v>70</v>
      </c>
      <c r="F4" s="2" t="s">
        <v>71</v>
      </c>
      <c r="H4" s="2" t="s">
        <v>64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24</v>
      </c>
      <c r="BC4" s="2">
        <v>18</v>
      </c>
      <c r="BD4" s="2">
        <v>12</v>
      </c>
      <c r="BE4" s="2">
        <v>2</v>
      </c>
      <c r="BF4" s="2">
        <v>56</v>
      </c>
      <c r="BG4" s="2" t="s">
        <v>72</v>
      </c>
    </row>
    <row r="5" spans="1:60" s="2" customFormat="1">
      <c r="A5" s="2">
        <v>7</v>
      </c>
      <c r="B5" s="2" t="s">
        <v>73</v>
      </c>
      <c r="C5" s="2" t="s">
        <v>60</v>
      </c>
      <c r="D5" s="2" t="s">
        <v>61</v>
      </c>
      <c r="E5" s="2" t="s">
        <v>70</v>
      </c>
      <c r="F5" s="2" t="s">
        <v>74</v>
      </c>
      <c r="H5" s="2" t="s">
        <v>64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2">
        <v>27</v>
      </c>
      <c r="BC5" s="2">
        <v>18</v>
      </c>
      <c r="BD5" s="2">
        <v>9</v>
      </c>
      <c r="BE5" s="2">
        <v>4</v>
      </c>
      <c r="BF5" s="2">
        <v>58</v>
      </c>
      <c r="BG5" s="2" t="s">
        <v>75</v>
      </c>
    </row>
    <row r="6" spans="1:60" s="2" customFormat="1">
      <c r="A6" s="2">
        <v>8</v>
      </c>
      <c r="B6" s="2" t="s">
        <v>76</v>
      </c>
      <c r="C6" s="2" t="s">
        <v>60</v>
      </c>
      <c r="D6" s="2" t="s">
        <v>61</v>
      </c>
      <c r="E6" s="2" t="s">
        <v>77</v>
      </c>
      <c r="F6" s="2" t="s">
        <v>63</v>
      </c>
      <c r="H6" s="2" t="s">
        <v>64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1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18</v>
      </c>
      <c r="BC6" s="2">
        <v>12</v>
      </c>
      <c r="BD6" s="2">
        <v>12</v>
      </c>
      <c r="BE6" s="2">
        <v>5</v>
      </c>
      <c r="BF6" s="2">
        <v>47</v>
      </c>
      <c r="BG6" s="2" t="s">
        <v>65</v>
      </c>
    </row>
    <row r="7" spans="1:60" s="2" customFormat="1">
      <c r="A7" s="2">
        <v>9</v>
      </c>
      <c r="B7" s="2" t="s">
        <v>78</v>
      </c>
      <c r="C7" s="2" t="s">
        <v>60</v>
      </c>
      <c r="D7" s="2" t="s">
        <v>61</v>
      </c>
      <c r="E7" s="2" t="s">
        <v>77</v>
      </c>
      <c r="F7" s="2" t="s">
        <v>71</v>
      </c>
      <c r="H7" s="2" t="s">
        <v>64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1</v>
      </c>
      <c r="AY7" s="2">
        <v>1</v>
      </c>
      <c r="AZ7" s="2">
        <v>0</v>
      </c>
      <c r="BA7" s="2">
        <v>1</v>
      </c>
      <c r="BB7" s="2">
        <v>24</v>
      </c>
      <c r="BC7" s="2">
        <v>15</v>
      </c>
      <c r="BD7" s="2">
        <v>9</v>
      </c>
      <c r="BE7" s="2">
        <v>7</v>
      </c>
      <c r="BF7" s="2">
        <v>55</v>
      </c>
      <c r="BG7" s="2" t="s">
        <v>72</v>
      </c>
    </row>
    <row r="8" spans="1:60" s="2" customFormat="1">
      <c r="A8" s="2">
        <v>10</v>
      </c>
      <c r="B8" s="2" t="s">
        <v>79</v>
      </c>
      <c r="C8" s="2" t="s">
        <v>60</v>
      </c>
      <c r="D8" s="2" t="s">
        <v>61</v>
      </c>
      <c r="E8" s="2" t="s">
        <v>77</v>
      </c>
      <c r="F8" s="2" t="s">
        <v>63</v>
      </c>
      <c r="H8" s="2" t="s">
        <v>64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1</v>
      </c>
      <c r="BB8" s="2">
        <v>27</v>
      </c>
      <c r="BC8" s="2">
        <v>15</v>
      </c>
      <c r="BD8" s="2">
        <v>18</v>
      </c>
      <c r="BE8" s="2">
        <v>9</v>
      </c>
      <c r="BF8" s="2">
        <v>69</v>
      </c>
      <c r="BG8" s="2" t="s">
        <v>65</v>
      </c>
    </row>
    <row r="9" spans="1:60" s="2" customFormat="1">
      <c r="A9" s="2">
        <v>11</v>
      </c>
      <c r="B9" s="2" t="s">
        <v>80</v>
      </c>
      <c r="C9" s="2" t="s">
        <v>60</v>
      </c>
      <c r="D9" s="2" t="s">
        <v>61</v>
      </c>
      <c r="E9" s="2" t="s">
        <v>81</v>
      </c>
      <c r="F9" s="2" t="s">
        <v>74</v>
      </c>
      <c r="H9" s="2" t="s">
        <v>64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0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24</v>
      </c>
      <c r="BC9" s="2">
        <v>21</v>
      </c>
      <c r="BD9" s="2">
        <v>21</v>
      </c>
      <c r="BE9" s="2">
        <v>9</v>
      </c>
      <c r="BF9" s="2">
        <v>75</v>
      </c>
      <c r="BG9" s="2" t="s">
        <v>75</v>
      </c>
    </row>
    <row r="10" spans="1:60" s="2" customFormat="1">
      <c r="A10" s="2">
        <v>12</v>
      </c>
      <c r="B10" s="2" t="s">
        <v>82</v>
      </c>
      <c r="C10" s="2" t="s">
        <v>60</v>
      </c>
      <c r="D10" s="2" t="s">
        <v>61</v>
      </c>
      <c r="E10" s="2" t="s">
        <v>81</v>
      </c>
      <c r="F10" s="2" t="s">
        <v>74</v>
      </c>
      <c r="H10" s="2" t="s">
        <v>64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21</v>
      </c>
      <c r="BC10" s="2">
        <v>18</v>
      </c>
      <c r="BD10" s="2">
        <v>15</v>
      </c>
      <c r="BE10" s="2">
        <v>7</v>
      </c>
      <c r="BF10" s="2">
        <v>61</v>
      </c>
      <c r="BG10" s="2" t="s">
        <v>75</v>
      </c>
    </row>
    <row r="11" spans="1:60" s="2" customFormat="1">
      <c r="A11" s="2">
        <v>13</v>
      </c>
      <c r="B11" s="2" t="s">
        <v>83</v>
      </c>
      <c r="C11" s="2" t="s">
        <v>60</v>
      </c>
      <c r="D11" s="2" t="s">
        <v>61</v>
      </c>
      <c r="E11" s="2" t="s">
        <v>84</v>
      </c>
      <c r="F11" s="2" t="s">
        <v>63</v>
      </c>
      <c r="H11" s="2" t="s">
        <v>64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1</v>
      </c>
      <c r="AZ11" s="2">
        <v>0</v>
      </c>
      <c r="BA11" s="2">
        <v>0</v>
      </c>
      <c r="BB11" s="2">
        <v>27</v>
      </c>
      <c r="BC11" s="2">
        <v>15</v>
      </c>
      <c r="BD11" s="2">
        <v>27</v>
      </c>
      <c r="BE11" s="2">
        <v>5</v>
      </c>
      <c r="BF11" s="2">
        <v>74</v>
      </c>
      <c r="BG11" s="2" t="s">
        <v>65</v>
      </c>
    </row>
    <row r="12" spans="1:60" s="2" customFormat="1">
      <c r="A12" s="2">
        <v>14</v>
      </c>
      <c r="B12" s="2" t="s">
        <v>85</v>
      </c>
      <c r="C12" s="2" t="s">
        <v>60</v>
      </c>
      <c r="D12" s="2" t="s">
        <v>61</v>
      </c>
      <c r="E12" s="2" t="s">
        <v>84</v>
      </c>
      <c r="F12" s="2" t="s">
        <v>71</v>
      </c>
      <c r="H12" s="2" t="s">
        <v>64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24</v>
      </c>
      <c r="BC12" s="2">
        <v>30</v>
      </c>
      <c r="BD12" s="2">
        <v>27</v>
      </c>
      <c r="BE12" s="2">
        <v>15</v>
      </c>
      <c r="BF12" s="2">
        <v>96</v>
      </c>
      <c r="BG12" s="2" t="s">
        <v>72</v>
      </c>
    </row>
    <row r="13" spans="1:60" s="2" customFormat="1">
      <c r="A13" s="2">
        <v>15</v>
      </c>
      <c r="B13" s="2" t="s">
        <v>86</v>
      </c>
      <c r="C13" s="2" t="s">
        <v>60</v>
      </c>
      <c r="D13" s="2" t="s">
        <v>61</v>
      </c>
      <c r="E13" s="2" t="s">
        <v>84</v>
      </c>
      <c r="F13" s="2" t="s">
        <v>71</v>
      </c>
      <c r="H13" s="2" t="s">
        <v>64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21</v>
      </c>
      <c r="BC13" s="2">
        <v>15</v>
      </c>
      <c r="BD13" s="2">
        <v>12</v>
      </c>
      <c r="BE13" s="2">
        <v>2</v>
      </c>
      <c r="BF13" s="2">
        <v>50</v>
      </c>
      <c r="BG13" s="2" t="s">
        <v>72</v>
      </c>
    </row>
    <row r="14" spans="1:60" s="2" customFormat="1">
      <c r="A14" s="2">
        <v>16</v>
      </c>
      <c r="B14" s="2" t="s">
        <v>87</v>
      </c>
      <c r="C14" s="2" t="s">
        <v>60</v>
      </c>
      <c r="D14" s="2" t="s">
        <v>61</v>
      </c>
      <c r="E14" s="2" t="s">
        <v>88</v>
      </c>
      <c r="F14" s="2" t="s">
        <v>63</v>
      </c>
      <c r="H14" s="2" t="s">
        <v>64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21</v>
      </c>
      <c r="BC14" s="2">
        <v>12</v>
      </c>
      <c r="BD14" s="2">
        <v>15</v>
      </c>
      <c r="BE14" s="2">
        <v>5</v>
      </c>
      <c r="BF14" s="2">
        <v>53</v>
      </c>
      <c r="BG14" s="2" t="s">
        <v>65</v>
      </c>
    </row>
    <row r="15" spans="1:60" s="2" customFormat="1">
      <c r="A15" s="2">
        <v>17</v>
      </c>
      <c r="B15" s="2" t="s">
        <v>89</v>
      </c>
      <c r="C15" s="2" t="s">
        <v>60</v>
      </c>
      <c r="D15" s="2" t="s">
        <v>61</v>
      </c>
      <c r="E15" s="2" t="s">
        <v>88</v>
      </c>
      <c r="F15" s="2" t="s">
        <v>63</v>
      </c>
      <c r="H15" s="2" t="s">
        <v>64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24</v>
      </c>
      <c r="BC15" s="2">
        <v>15</v>
      </c>
      <c r="BD15" s="2">
        <v>6</v>
      </c>
      <c r="BE15" s="2">
        <v>6</v>
      </c>
      <c r="BF15" s="2">
        <v>51</v>
      </c>
      <c r="BG15" s="2" t="s">
        <v>65</v>
      </c>
    </row>
    <row r="16" spans="1:60" s="2" customFormat="1">
      <c r="A16" s="2">
        <v>18</v>
      </c>
      <c r="B16" s="2" t="s">
        <v>90</v>
      </c>
      <c r="C16" s="2" t="s">
        <v>60</v>
      </c>
      <c r="D16" s="2" t="s">
        <v>61</v>
      </c>
      <c r="E16" s="2" t="s">
        <v>88</v>
      </c>
      <c r="F16" s="2" t="s">
        <v>71</v>
      </c>
      <c r="H16" s="2" t="s">
        <v>64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1</v>
      </c>
      <c r="AL16" s="2">
        <v>1</v>
      </c>
      <c r="AM16" s="2">
        <v>0</v>
      </c>
      <c r="AN16" s="2">
        <v>1</v>
      </c>
      <c r="AO16" s="2">
        <v>1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1</v>
      </c>
      <c r="AY16" s="2">
        <v>1</v>
      </c>
      <c r="AZ16" s="2">
        <v>0</v>
      </c>
      <c r="BA16" s="2">
        <v>0</v>
      </c>
      <c r="BB16" s="2">
        <v>24</v>
      </c>
      <c r="BC16" s="2">
        <v>15</v>
      </c>
      <c r="BD16" s="2">
        <v>9</v>
      </c>
      <c r="BE16" s="2">
        <v>6</v>
      </c>
      <c r="BF16" s="2">
        <v>54</v>
      </c>
      <c r="BG16" s="2" t="s">
        <v>72</v>
      </c>
    </row>
    <row r="17" spans="1:59" s="2" customFormat="1">
      <c r="A17" s="2">
        <v>37</v>
      </c>
      <c r="B17" s="2" t="s">
        <v>113</v>
      </c>
      <c r="C17" s="2" t="s">
        <v>60</v>
      </c>
      <c r="D17" s="2" t="s">
        <v>61</v>
      </c>
      <c r="E17" s="2" t="s">
        <v>70</v>
      </c>
      <c r="F17" s="2" t="s">
        <v>63</v>
      </c>
      <c r="H17" s="2" t="s">
        <v>64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24</v>
      </c>
      <c r="BC17" s="2">
        <v>15</v>
      </c>
      <c r="BD17" s="2">
        <v>3</v>
      </c>
      <c r="BE17" s="2">
        <v>3</v>
      </c>
      <c r="BF17" s="2">
        <v>45</v>
      </c>
      <c r="BG17" s="2" t="s">
        <v>65</v>
      </c>
    </row>
    <row r="18" spans="1:59" s="2" customFormat="1">
      <c r="A18" s="2">
        <v>38</v>
      </c>
      <c r="B18" s="2" t="s">
        <v>114</v>
      </c>
      <c r="C18" s="2" t="s">
        <v>60</v>
      </c>
      <c r="D18" s="2" t="s">
        <v>61</v>
      </c>
      <c r="E18" s="2" t="s">
        <v>70</v>
      </c>
      <c r="F18" s="2" t="s">
        <v>63</v>
      </c>
      <c r="H18" s="2" t="s">
        <v>64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0</v>
      </c>
      <c r="BB18" s="2">
        <v>21</v>
      </c>
      <c r="BC18" s="2">
        <v>9</v>
      </c>
      <c r="BD18" s="2">
        <v>15</v>
      </c>
      <c r="BE18" s="2">
        <v>4</v>
      </c>
      <c r="BF18" s="2">
        <v>49</v>
      </c>
      <c r="BG18" s="2" t="s">
        <v>65</v>
      </c>
    </row>
    <row r="19" spans="1:59" s="2" customFormat="1">
      <c r="A19" s="2">
        <v>39</v>
      </c>
      <c r="B19" s="2" t="s">
        <v>115</v>
      </c>
      <c r="C19" s="2" t="s">
        <v>60</v>
      </c>
      <c r="D19" s="2" t="s">
        <v>61</v>
      </c>
      <c r="E19" s="2" t="s">
        <v>70</v>
      </c>
      <c r="F19" s="2" t="s">
        <v>71</v>
      </c>
      <c r="H19" s="2" t="s">
        <v>64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18</v>
      </c>
      <c r="BC19" s="2">
        <v>21</v>
      </c>
      <c r="BD19" s="2">
        <v>9</v>
      </c>
      <c r="BE19" s="2">
        <v>6</v>
      </c>
      <c r="BF19" s="2">
        <v>54</v>
      </c>
      <c r="BG19" s="2" t="s">
        <v>72</v>
      </c>
    </row>
    <row r="20" spans="1:59" s="2" customFormat="1">
      <c r="A20" s="2">
        <v>42</v>
      </c>
      <c r="B20" s="2" t="s">
        <v>117</v>
      </c>
      <c r="C20" s="2" t="s">
        <v>60</v>
      </c>
      <c r="D20" s="2" t="s">
        <v>118</v>
      </c>
      <c r="E20" s="2" t="s">
        <v>119</v>
      </c>
      <c r="F20" s="2" t="s">
        <v>71</v>
      </c>
      <c r="H20" s="2" t="s">
        <v>64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1</v>
      </c>
      <c r="AL20" s="2">
        <v>0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1</v>
      </c>
      <c r="AW20" s="2">
        <v>0</v>
      </c>
      <c r="AX20" s="2">
        <v>1</v>
      </c>
      <c r="AY20" s="2">
        <v>0</v>
      </c>
      <c r="AZ20" s="2">
        <v>0</v>
      </c>
      <c r="BA20" s="2">
        <v>1</v>
      </c>
      <c r="BB20" s="2">
        <v>18</v>
      </c>
      <c r="BC20" s="2">
        <v>15</v>
      </c>
      <c r="BD20" s="2">
        <v>9</v>
      </c>
      <c r="BE20" s="2">
        <v>7</v>
      </c>
      <c r="BF20" s="2">
        <v>49</v>
      </c>
      <c r="BG20" s="2" t="s">
        <v>72</v>
      </c>
    </row>
    <row r="21" spans="1:59" s="2" customFormat="1">
      <c r="A21" s="2">
        <v>43</v>
      </c>
      <c r="B21" s="2" t="s">
        <v>120</v>
      </c>
      <c r="C21" s="2" t="s">
        <v>60</v>
      </c>
      <c r="D21" s="2" t="s">
        <v>118</v>
      </c>
      <c r="E21" s="2" t="s">
        <v>119</v>
      </c>
      <c r="F21" s="2" t="s">
        <v>63</v>
      </c>
      <c r="H21" s="2" t="s">
        <v>64</v>
      </c>
      <c r="I21" s="2">
        <v>1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1</v>
      </c>
      <c r="AE21" s="2">
        <v>1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21</v>
      </c>
      <c r="BC21" s="2">
        <v>15</v>
      </c>
      <c r="BD21" s="2">
        <v>21</v>
      </c>
      <c r="BE21" s="2">
        <v>5</v>
      </c>
      <c r="BF21" s="2">
        <v>62</v>
      </c>
      <c r="BG21" s="2" t="s">
        <v>65</v>
      </c>
    </row>
    <row r="22" spans="1:59" s="2" customFormat="1">
      <c r="A22" s="2">
        <v>44</v>
      </c>
      <c r="B22" s="2" t="s">
        <v>121</v>
      </c>
      <c r="C22" s="2" t="s">
        <v>60</v>
      </c>
      <c r="D22" s="2" t="s">
        <v>118</v>
      </c>
      <c r="E22" s="2" t="s">
        <v>122</v>
      </c>
      <c r="F22" s="2" t="s">
        <v>71</v>
      </c>
      <c r="H22" s="2" t="s">
        <v>64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24</v>
      </c>
      <c r="BC22" s="2">
        <v>15</v>
      </c>
      <c r="BD22" s="2">
        <v>12</v>
      </c>
      <c r="BE22" s="2">
        <v>4</v>
      </c>
      <c r="BF22" s="2">
        <v>55</v>
      </c>
      <c r="BG22" s="2" t="s">
        <v>72</v>
      </c>
    </row>
    <row r="23" spans="1:59" s="2" customFormat="1">
      <c r="A23" s="2">
        <v>45</v>
      </c>
      <c r="B23" s="2" t="s">
        <v>123</v>
      </c>
      <c r="C23" s="2" t="s">
        <v>60</v>
      </c>
      <c r="D23" s="2" t="s">
        <v>118</v>
      </c>
      <c r="E23" s="2" t="s">
        <v>122</v>
      </c>
      <c r="F23" s="2" t="s">
        <v>74</v>
      </c>
      <c r="H23" s="2" t="s">
        <v>64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v>1</v>
      </c>
      <c r="AZ23" s="2">
        <v>1</v>
      </c>
      <c r="BA23" s="2">
        <v>1</v>
      </c>
      <c r="BB23" s="2">
        <v>30</v>
      </c>
      <c r="BC23" s="2">
        <v>30</v>
      </c>
      <c r="BD23" s="2">
        <v>30</v>
      </c>
      <c r="BE23" s="2">
        <v>13</v>
      </c>
      <c r="BF23" s="2">
        <v>103</v>
      </c>
      <c r="BG23" s="2" t="s">
        <v>75</v>
      </c>
    </row>
    <row r="24" spans="1:59" s="2" customFormat="1">
      <c r="A24" s="2">
        <v>46</v>
      </c>
      <c r="B24" s="2" t="s">
        <v>124</v>
      </c>
      <c r="C24" s="2" t="s">
        <v>60</v>
      </c>
      <c r="D24" s="2" t="s">
        <v>118</v>
      </c>
      <c r="E24" s="2" t="s">
        <v>122</v>
      </c>
      <c r="F24" s="2" t="s">
        <v>71</v>
      </c>
      <c r="H24" s="2" t="s">
        <v>64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1</v>
      </c>
      <c r="BB24" s="2">
        <v>27</v>
      </c>
      <c r="BC24" s="2">
        <v>12</v>
      </c>
      <c r="BD24" s="2">
        <v>12</v>
      </c>
      <c r="BE24" s="2">
        <v>6</v>
      </c>
      <c r="BF24" s="2">
        <v>57</v>
      </c>
      <c r="BG24" s="2" t="s">
        <v>72</v>
      </c>
    </row>
    <row r="25" spans="1:59" s="2" customFormat="1">
      <c r="A25" s="2">
        <v>47</v>
      </c>
      <c r="B25" s="2" t="s">
        <v>125</v>
      </c>
      <c r="C25" s="2" t="s">
        <v>60</v>
      </c>
      <c r="D25" s="2" t="s">
        <v>118</v>
      </c>
      <c r="E25" s="2" t="s">
        <v>122</v>
      </c>
      <c r="F25" s="2" t="s">
        <v>71</v>
      </c>
      <c r="H25" s="2" t="s">
        <v>64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27</v>
      </c>
      <c r="BC25" s="2">
        <v>27</v>
      </c>
      <c r="BD25" s="2">
        <v>27</v>
      </c>
      <c r="BE25" s="2">
        <v>5</v>
      </c>
      <c r="BF25" s="2">
        <v>86</v>
      </c>
      <c r="BG25" s="2" t="s">
        <v>72</v>
      </c>
    </row>
    <row r="26" spans="1:59" s="2" customFormat="1">
      <c r="A26" s="2">
        <v>48</v>
      </c>
      <c r="B26" s="2" t="s">
        <v>126</v>
      </c>
      <c r="C26" s="2" t="s">
        <v>60</v>
      </c>
      <c r="D26" s="2" t="s">
        <v>118</v>
      </c>
      <c r="E26" s="2" t="s">
        <v>122</v>
      </c>
      <c r="F26" s="2" t="s">
        <v>71</v>
      </c>
      <c r="H26" s="2" t="s">
        <v>64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1</v>
      </c>
      <c r="AZ26" s="2">
        <v>1</v>
      </c>
      <c r="BA26" s="2">
        <v>1</v>
      </c>
      <c r="BB26" s="2">
        <v>30</v>
      </c>
      <c r="BC26" s="2">
        <v>30</v>
      </c>
      <c r="BD26" s="2">
        <v>30</v>
      </c>
      <c r="BE26" s="2">
        <v>13</v>
      </c>
      <c r="BF26" s="2">
        <v>103</v>
      </c>
      <c r="BG26" s="2" t="s">
        <v>72</v>
      </c>
    </row>
    <row r="27" spans="1:59" s="2" customFormat="1">
      <c r="A27" s="2">
        <v>49</v>
      </c>
      <c r="B27" s="2" t="s">
        <v>127</v>
      </c>
      <c r="C27" s="2" t="s">
        <v>60</v>
      </c>
      <c r="D27" s="2" t="s">
        <v>118</v>
      </c>
      <c r="E27" s="2" t="s">
        <v>128</v>
      </c>
      <c r="F27" s="2" t="s">
        <v>74</v>
      </c>
      <c r="H27" s="2" t="s">
        <v>64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1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1</v>
      </c>
      <c r="AO27" s="2">
        <v>0</v>
      </c>
      <c r="AP27" s="2">
        <v>1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>
        <v>1</v>
      </c>
      <c r="AW27" s="2">
        <v>0</v>
      </c>
      <c r="AX27" s="2">
        <v>0</v>
      </c>
      <c r="AY27" s="2">
        <v>1</v>
      </c>
      <c r="AZ27" s="2">
        <v>1</v>
      </c>
      <c r="BA27" s="2">
        <v>0</v>
      </c>
      <c r="BB27" s="2">
        <v>12</v>
      </c>
      <c r="BC27" s="2">
        <v>12</v>
      </c>
      <c r="BD27" s="2">
        <v>6</v>
      </c>
      <c r="BE27" s="2">
        <v>7</v>
      </c>
      <c r="BF27" s="2">
        <v>37</v>
      </c>
      <c r="BG27" s="2" t="s">
        <v>75</v>
      </c>
    </row>
    <row r="28" spans="1:59" s="2" customFormat="1">
      <c r="A28" s="2">
        <v>50</v>
      </c>
      <c r="B28" s="2" t="s">
        <v>129</v>
      </c>
      <c r="C28" s="2" t="s">
        <v>60</v>
      </c>
      <c r="D28" s="2" t="s">
        <v>118</v>
      </c>
      <c r="E28" s="2" t="s">
        <v>128</v>
      </c>
      <c r="F28" s="2" t="s">
        <v>74</v>
      </c>
      <c r="H28" s="2" t="s">
        <v>64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0</v>
      </c>
      <c r="AL28" s="2">
        <v>1</v>
      </c>
      <c r="AM28" s="2">
        <v>0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1</v>
      </c>
      <c r="AZ28" s="2">
        <v>0</v>
      </c>
      <c r="BA28" s="2">
        <v>1</v>
      </c>
      <c r="BB28" s="2">
        <v>21</v>
      </c>
      <c r="BC28" s="2">
        <v>15</v>
      </c>
      <c r="BD28" s="2">
        <v>18</v>
      </c>
      <c r="BE28" s="2">
        <v>7</v>
      </c>
      <c r="BF28" s="2">
        <v>61</v>
      </c>
      <c r="BG28" s="2" t="s">
        <v>75</v>
      </c>
    </row>
    <row r="29" spans="1:59" s="2" customFormat="1">
      <c r="A29" s="2">
        <v>51</v>
      </c>
      <c r="B29" s="2" t="s">
        <v>130</v>
      </c>
      <c r="C29" s="2" t="s">
        <v>60</v>
      </c>
      <c r="D29" s="2" t="s">
        <v>118</v>
      </c>
      <c r="E29" s="2" t="s">
        <v>128</v>
      </c>
      <c r="F29" s="2" t="s">
        <v>74</v>
      </c>
      <c r="H29" s="2" t="s">
        <v>64</v>
      </c>
      <c r="I29" s="2">
        <v>0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1</v>
      </c>
      <c r="AY29" s="2">
        <v>1</v>
      </c>
      <c r="AZ29" s="2">
        <v>0</v>
      </c>
      <c r="BA29" s="2">
        <v>0</v>
      </c>
      <c r="BB29" s="2">
        <v>18</v>
      </c>
      <c r="BC29" s="2">
        <v>18</v>
      </c>
      <c r="BD29" s="2">
        <v>12</v>
      </c>
      <c r="BE29" s="2">
        <v>7</v>
      </c>
      <c r="BF29" s="2">
        <v>55</v>
      </c>
      <c r="BG29" s="2" t="s">
        <v>75</v>
      </c>
    </row>
    <row r="30" spans="1:59" s="2" customFormat="1">
      <c r="A30" s="2">
        <v>52</v>
      </c>
      <c r="B30" s="2" t="s">
        <v>131</v>
      </c>
      <c r="C30" s="2" t="s">
        <v>60</v>
      </c>
      <c r="D30" s="2" t="s">
        <v>118</v>
      </c>
      <c r="E30" s="2" t="s">
        <v>128</v>
      </c>
      <c r="F30" s="2" t="s">
        <v>74</v>
      </c>
      <c r="H30" s="2" t="s">
        <v>64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0</v>
      </c>
      <c r="O30" s="2">
        <v>1</v>
      </c>
      <c r="P30" s="2">
        <v>1</v>
      </c>
      <c r="Q30" s="2">
        <v>1</v>
      </c>
      <c r="R30" s="2">
        <v>0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1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>
        <v>1</v>
      </c>
      <c r="BB30" s="2">
        <v>24</v>
      </c>
      <c r="BC30" s="2">
        <v>18</v>
      </c>
      <c r="BD30" s="2">
        <v>12</v>
      </c>
      <c r="BE30" s="2">
        <v>7</v>
      </c>
      <c r="BF30" s="2">
        <v>61</v>
      </c>
      <c r="BG30" s="2" t="s">
        <v>75</v>
      </c>
    </row>
    <row r="31" spans="1:59" s="2" customFormat="1">
      <c r="A31" s="2">
        <v>53</v>
      </c>
      <c r="B31" s="2" t="s">
        <v>132</v>
      </c>
      <c r="C31" s="2" t="s">
        <v>60</v>
      </c>
      <c r="D31" s="2" t="s">
        <v>118</v>
      </c>
      <c r="E31" s="2" t="s">
        <v>128</v>
      </c>
      <c r="F31" s="2" t="s">
        <v>71</v>
      </c>
      <c r="H31" s="2" t="s">
        <v>64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V31" s="2">
        <v>0</v>
      </c>
      <c r="W31" s="2">
        <v>1</v>
      </c>
      <c r="X31" s="2">
        <v>0</v>
      </c>
      <c r="Y31" s="2">
        <v>1</v>
      </c>
      <c r="Z31" s="2">
        <v>1</v>
      </c>
      <c r="AA31" s="2">
        <v>1</v>
      </c>
      <c r="AB31" s="2">
        <v>0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21</v>
      </c>
      <c r="BC31" s="2">
        <v>21</v>
      </c>
      <c r="BD31" s="2">
        <v>12</v>
      </c>
      <c r="BE31" s="2">
        <v>4</v>
      </c>
      <c r="BF31" s="2">
        <v>58</v>
      </c>
      <c r="BG31" s="2" t="s">
        <v>72</v>
      </c>
    </row>
    <row r="32" spans="1:59" s="2" customFormat="1">
      <c r="A32" s="2">
        <v>54</v>
      </c>
      <c r="B32" s="2" t="s">
        <v>133</v>
      </c>
      <c r="C32" s="2" t="s">
        <v>60</v>
      </c>
      <c r="D32" s="2" t="s">
        <v>118</v>
      </c>
      <c r="E32" s="2" t="s">
        <v>134</v>
      </c>
      <c r="F32" s="2" t="s">
        <v>71</v>
      </c>
      <c r="H32" s="2" t="s">
        <v>64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1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21</v>
      </c>
      <c r="BC32" s="2">
        <v>21</v>
      </c>
      <c r="BD32" s="2">
        <v>18</v>
      </c>
      <c r="BE32" s="2">
        <v>6</v>
      </c>
      <c r="BF32" s="2">
        <v>66</v>
      </c>
      <c r="BG32" s="2" t="s">
        <v>72</v>
      </c>
    </row>
    <row r="33" spans="1:59" s="2" customFormat="1">
      <c r="A33" s="2">
        <v>55</v>
      </c>
      <c r="B33" s="2" t="s">
        <v>135</v>
      </c>
      <c r="C33" s="2" t="s">
        <v>60</v>
      </c>
      <c r="D33" s="2" t="s">
        <v>118</v>
      </c>
      <c r="E33" s="2" t="s">
        <v>134</v>
      </c>
      <c r="F33" s="2" t="s">
        <v>63</v>
      </c>
      <c r="H33" s="2" t="s">
        <v>64</v>
      </c>
      <c r="I33" s="2">
        <v>1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2">
        <v>21</v>
      </c>
      <c r="BC33" s="2">
        <v>21</v>
      </c>
      <c r="BD33" s="2">
        <v>12</v>
      </c>
      <c r="BE33" s="2">
        <v>6</v>
      </c>
      <c r="BF33" s="2">
        <v>60</v>
      </c>
      <c r="BG33" s="2" t="s">
        <v>65</v>
      </c>
    </row>
    <row r="34" spans="1:59" s="2" customFormat="1">
      <c r="A34" s="2">
        <v>56</v>
      </c>
      <c r="B34" s="2" t="s">
        <v>136</v>
      </c>
      <c r="C34" s="2" t="s">
        <v>60</v>
      </c>
      <c r="D34" s="2" t="s">
        <v>118</v>
      </c>
      <c r="E34" s="2" t="s">
        <v>134</v>
      </c>
      <c r="F34" s="2" t="s">
        <v>63</v>
      </c>
      <c r="H34" s="2" t="s">
        <v>64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1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12</v>
      </c>
      <c r="BC34" s="2">
        <v>9</v>
      </c>
      <c r="BD34" s="2">
        <v>9</v>
      </c>
      <c r="BE34" s="2">
        <v>5</v>
      </c>
      <c r="BF34" s="2">
        <v>35</v>
      </c>
      <c r="BG34" s="2" t="s">
        <v>65</v>
      </c>
    </row>
    <row r="35" spans="1:59" s="2" customFormat="1">
      <c r="A35" s="2">
        <v>57</v>
      </c>
      <c r="B35" s="2" t="s">
        <v>137</v>
      </c>
      <c r="C35" s="2" t="s">
        <v>60</v>
      </c>
      <c r="D35" s="2" t="s">
        <v>118</v>
      </c>
      <c r="E35" s="2" t="s">
        <v>134</v>
      </c>
      <c r="F35" s="2" t="s">
        <v>63</v>
      </c>
      <c r="H35" s="2" t="s">
        <v>64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0</v>
      </c>
      <c r="W35" s="2">
        <v>1</v>
      </c>
      <c r="X35" s="2">
        <v>1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1</v>
      </c>
      <c r="BA35" s="2">
        <v>0</v>
      </c>
      <c r="BB35" s="2">
        <v>15</v>
      </c>
      <c r="BC35" s="2">
        <v>18</v>
      </c>
      <c r="BD35" s="2">
        <v>9</v>
      </c>
      <c r="BE35" s="2">
        <v>6</v>
      </c>
      <c r="BF35" s="2">
        <v>48</v>
      </c>
      <c r="BG35" s="2" t="s">
        <v>65</v>
      </c>
    </row>
    <row r="36" spans="1:59" s="2" customFormat="1">
      <c r="A36" s="2">
        <v>58</v>
      </c>
      <c r="B36" s="2" t="s">
        <v>138</v>
      </c>
      <c r="C36" s="2" t="s">
        <v>60</v>
      </c>
      <c r="D36" s="2" t="s">
        <v>118</v>
      </c>
      <c r="E36" s="2" t="s">
        <v>139</v>
      </c>
      <c r="F36" s="2" t="s">
        <v>71</v>
      </c>
      <c r="H36" s="2" t="s">
        <v>64</v>
      </c>
      <c r="I36" s="2">
        <v>1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1</v>
      </c>
      <c r="BA36" s="2">
        <v>0</v>
      </c>
      <c r="BB36" s="2">
        <v>18</v>
      </c>
      <c r="BC36" s="2">
        <v>12</v>
      </c>
      <c r="BD36" s="2">
        <v>12</v>
      </c>
      <c r="BE36" s="2">
        <v>6</v>
      </c>
      <c r="BF36" s="2">
        <v>48</v>
      </c>
      <c r="BG36" s="2" t="s">
        <v>72</v>
      </c>
    </row>
    <row r="37" spans="1:59" s="2" customFormat="1">
      <c r="A37" s="2">
        <v>59</v>
      </c>
      <c r="B37" s="2" t="s">
        <v>140</v>
      </c>
      <c r="C37" s="2" t="s">
        <v>60</v>
      </c>
      <c r="D37" s="2" t="s">
        <v>118</v>
      </c>
      <c r="E37" s="2" t="s">
        <v>139</v>
      </c>
      <c r="F37" s="2" t="s">
        <v>74</v>
      </c>
      <c r="H37" s="2" t="s">
        <v>64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0</v>
      </c>
      <c r="AR37" s="2">
        <v>0</v>
      </c>
      <c r="AS37" s="2">
        <v>1</v>
      </c>
      <c r="AT37" s="2">
        <v>1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24</v>
      </c>
      <c r="BC37" s="2">
        <v>21</v>
      </c>
      <c r="BD37" s="2">
        <v>24</v>
      </c>
      <c r="BE37" s="2">
        <v>8</v>
      </c>
      <c r="BF37" s="2">
        <v>77</v>
      </c>
      <c r="BG37" s="2" t="s">
        <v>75</v>
      </c>
    </row>
    <row r="38" spans="1:59" s="2" customFormat="1">
      <c r="A38" s="2">
        <v>60</v>
      </c>
      <c r="B38" s="2" t="s">
        <v>141</v>
      </c>
      <c r="C38" s="2" t="s">
        <v>60</v>
      </c>
      <c r="D38" s="2" t="s">
        <v>118</v>
      </c>
      <c r="E38" s="2" t="s">
        <v>139</v>
      </c>
      <c r="F38" s="2" t="s">
        <v>71</v>
      </c>
      <c r="H38" s="2" t="s">
        <v>64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 s="2">
        <v>1</v>
      </c>
      <c r="AY38" s="2">
        <v>0</v>
      </c>
      <c r="AZ38" s="2">
        <v>0</v>
      </c>
      <c r="BA38" s="2">
        <v>0</v>
      </c>
      <c r="BB38" s="2">
        <v>27</v>
      </c>
      <c r="BC38" s="2">
        <v>9</v>
      </c>
      <c r="BD38" s="2">
        <v>18</v>
      </c>
      <c r="BE38" s="2">
        <v>7</v>
      </c>
      <c r="BF38" s="2">
        <v>61</v>
      </c>
      <c r="BG38" s="2" t="s">
        <v>72</v>
      </c>
    </row>
    <row r="39" spans="1:59" s="2" customFormat="1">
      <c r="A39" s="2">
        <v>61</v>
      </c>
      <c r="B39" s="2" t="s">
        <v>142</v>
      </c>
      <c r="C39" s="2" t="s">
        <v>60</v>
      </c>
      <c r="D39" s="2" t="s">
        <v>118</v>
      </c>
      <c r="E39" s="2" t="s">
        <v>139</v>
      </c>
      <c r="F39" s="2" t="s">
        <v>74</v>
      </c>
      <c r="H39" s="2" t="s">
        <v>64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  <c r="AQ39" s="2">
        <v>0</v>
      </c>
      <c r="AR39" s="2">
        <v>0</v>
      </c>
      <c r="AS39" s="2">
        <v>1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21</v>
      </c>
      <c r="BC39" s="2">
        <v>12</v>
      </c>
      <c r="BD39" s="2">
        <v>9</v>
      </c>
      <c r="BE39" s="2">
        <v>7</v>
      </c>
      <c r="BF39" s="2">
        <v>49</v>
      </c>
      <c r="BG39" s="2" t="s">
        <v>75</v>
      </c>
    </row>
    <row r="40" spans="1:59" s="2" customFormat="1">
      <c r="A40" s="2">
        <v>62</v>
      </c>
      <c r="B40" s="2" t="s">
        <v>143</v>
      </c>
      <c r="C40" s="2" t="s">
        <v>60</v>
      </c>
      <c r="D40" s="2" t="s">
        <v>118</v>
      </c>
      <c r="E40" s="2" t="s">
        <v>139</v>
      </c>
      <c r="F40" s="2" t="s">
        <v>74</v>
      </c>
      <c r="H40" s="2" t="s">
        <v>64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2">
        <v>1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1</v>
      </c>
      <c r="AO40" s="2">
        <v>1</v>
      </c>
      <c r="AP40" s="2">
        <v>1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1</v>
      </c>
      <c r="AZ40" s="2">
        <v>0</v>
      </c>
      <c r="BA40" s="2">
        <v>1</v>
      </c>
      <c r="BB40" s="2">
        <v>24</v>
      </c>
      <c r="BC40" s="2">
        <v>18</v>
      </c>
      <c r="BD40" s="2">
        <v>12</v>
      </c>
      <c r="BE40" s="2">
        <v>6</v>
      </c>
      <c r="BF40" s="2">
        <v>60</v>
      </c>
      <c r="BG40" s="2" t="s">
        <v>75</v>
      </c>
    </row>
    <row r="41" spans="1:59" s="2" customFormat="1">
      <c r="A41" s="2">
        <v>63</v>
      </c>
      <c r="B41" s="2" t="s">
        <v>144</v>
      </c>
      <c r="C41" s="2" t="s">
        <v>60</v>
      </c>
      <c r="D41" s="2" t="s">
        <v>118</v>
      </c>
      <c r="E41" s="2" t="s">
        <v>139</v>
      </c>
      <c r="F41" s="2" t="s">
        <v>71</v>
      </c>
      <c r="H41" s="2" t="s">
        <v>64</v>
      </c>
      <c r="I41" s="2">
        <v>1</v>
      </c>
      <c r="J41" s="2">
        <v>0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1</v>
      </c>
      <c r="AA41" s="2">
        <v>1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1</v>
      </c>
      <c r="AJ41" s="2">
        <v>0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</v>
      </c>
      <c r="BA41" s="2">
        <v>1</v>
      </c>
      <c r="BB41" s="2">
        <v>21</v>
      </c>
      <c r="BC41" s="2">
        <v>15</v>
      </c>
      <c r="BD41" s="2">
        <v>21</v>
      </c>
      <c r="BE41" s="2">
        <v>6</v>
      </c>
      <c r="BF41" s="2">
        <v>63</v>
      </c>
      <c r="BG41" s="2" t="s">
        <v>72</v>
      </c>
    </row>
    <row r="42" spans="1:59" s="2" customFormat="1">
      <c r="A42" s="2">
        <v>75</v>
      </c>
      <c r="B42" s="2" t="s">
        <v>158</v>
      </c>
      <c r="C42" s="2" t="s">
        <v>60</v>
      </c>
      <c r="D42" s="2" t="s">
        <v>118</v>
      </c>
      <c r="E42" s="2" t="s">
        <v>134</v>
      </c>
      <c r="F42" s="2" t="s">
        <v>71</v>
      </c>
      <c r="H42" s="2" t="s">
        <v>64</v>
      </c>
      <c r="I42" s="2">
        <v>1</v>
      </c>
      <c r="J42" s="2">
        <v>1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0</v>
      </c>
      <c r="V42" s="2">
        <v>0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1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1</v>
      </c>
      <c r="AX42" s="2">
        <v>0</v>
      </c>
      <c r="AY42" s="2">
        <v>1</v>
      </c>
      <c r="AZ42" s="2">
        <v>0</v>
      </c>
      <c r="BA42" s="2">
        <v>0</v>
      </c>
      <c r="BB42" s="2">
        <v>21</v>
      </c>
      <c r="BC42" s="2">
        <v>21</v>
      </c>
      <c r="BD42" s="2">
        <v>12</v>
      </c>
      <c r="BE42" s="2">
        <v>6</v>
      </c>
      <c r="BF42" s="2">
        <v>60</v>
      </c>
      <c r="BG42" s="2" t="s">
        <v>72</v>
      </c>
    </row>
    <row r="43" spans="1:59" s="2" customFormat="1">
      <c r="A43" s="2">
        <v>76</v>
      </c>
      <c r="B43" s="2" t="s">
        <v>159</v>
      </c>
      <c r="C43" s="2" t="s">
        <v>60</v>
      </c>
      <c r="D43" s="2" t="s">
        <v>118</v>
      </c>
      <c r="E43" s="2" t="s">
        <v>134</v>
      </c>
      <c r="F43" s="2" t="s">
        <v>71</v>
      </c>
      <c r="H43" s="2" t="s">
        <v>64</v>
      </c>
      <c r="I43" s="2">
        <v>1</v>
      </c>
      <c r="J43" s="2">
        <v>0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1</v>
      </c>
      <c r="AW43" s="2">
        <v>0</v>
      </c>
      <c r="AX43" s="2">
        <v>1</v>
      </c>
      <c r="AY43" s="2">
        <v>0</v>
      </c>
      <c r="AZ43" s="2">
        <v>0</v>
      </c>
      <c r="BA43" s="2">
        <v>0</v>
      </c>
      <c r="BB43" s="2">
        <v>18</v>
      </c>
      <c r="BC43" s="2">
        <v>12</v>
      </c>
      <c r="BD43" s="2">
        <v>18</v>
      </c>
      <c r="BE43" s="2">
        <v>6</v>
      </c>
      <c r="BF43" s="2">
        <v>54</v>
      </c>
      <c r="BG43" s="2" t="s">
        <v>72</v>
      </c>
    </row>
    <row r="44" spans="1:59" s="2" customFormat="1">
      <c r="A44" s="2">
        <v>77</v>
      </c>
      <c r="B44" s="2" t="s">
        <v>160</v>
      </c>
      <c r="C44" s="2" t="s">
        <v>60</v>
      </c>
      <c r="D44" s="2" t="s">
        <v>118</v>
      </c>
      <c r="E44" s="2" t="s">
        <v>122</v>
      </c>
      <c r="F44" s="2" t="s">
        <v>71</v>
      </c>
      <c r="H44" s="2" t="s">
        <v>64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1</v>
      </c>
      <c r="AX44" s="2">
        <v>0</v>
      </c>
      <c r="AY44" s="2">
        <v>0</v>
      </c>
      <c r="AZ44" s="2">
        <v>1</v>
      </c>
      <c r="BA44" s="2">
        <v>1</v>
      </c>
      <c r="BB44" s="2">
        <v>30</v>
      </c>
      <c r="BC44" s="2">
        <v>30</v>
      </c>
      <c r="BD44" s="2">
        <v>24</v>
      </c>
      <c r="BE44" s="2">
        <v>9</v>
      </c>
      <c r="BF44" s="2">
        <v>93</v>
      </c>
      <c r="BG44" s="2" t="s">
        <v>72</v>
      </c>
    </row>
    <row r="45" spans="1:59" s="2" customFormat="1">
      <c r="A45" s="2">
        <v>80</v>
      </c>
      <c r="B45" s="2" t="s">
        <v>163</v>
      </c>
      <c r="C45" s="2" t="s">
        <v>60</v>
      </c>
      <c r="D45" s="2" t="s">
        <v>164</v>
      </c>
      <c r="E45" s="2" t="s">
        <v>165</v>
      </c>
      <c r="F45" s="2" t="s">
        <v>74</v>
      </c>
      <c r="H45" s="2" t="s">
        <v>64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27</v>
      </c>
      <c r="BC45" s="2">
        <v>30</v>
      </c>
      <c r="BD45" s="2">
        <v>30</v>
      </c>
      <c r="BE45" s="2">
        <v>14</v>
      </c>
      <c r="BF45" s="2">
        <v>101</v>
      </c>
      <c r="BG45" s="2" t="s">
        <v>75</v>
      </c>
    </row>
    <row r="46" spans="1:59" s="2" customFormat="1">
      <c r="A46" s="2">
        <v>81</v>
      </c>
      <c r="B46" s="2" t="s">
        <v>166</v>
      </c>
      <c r="C46" s="2" t="s">
        <v>60</v>
      </c>
      <c r="D46" s="2" t="s">
        <v>164</v>
      </c>
      <c r="E46" s="2" t="s">
        <v>167</v>
      </c>
      <c r="F46" s="2" t="s">
        <v>74</v>
      </c>
      <c r="H46" s="2" t="s">
        <v>64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</v>
      </c>
      <c r="W46" s="2">
        <v>1</v>
      </c>
      <c r="X46" s="2">
        <v>1</v>
      </c>
      <c r="Y46" s="2">
        <v>0</v>
      </c>
      <c r="Z46" s="2">
        <v>1</v>
      </c>
      <c r="AA46" s="2">
        <v>1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0</v>
      </c>
      <c r="AN46" s="2">
        <v>0</v>
      </c>
      <c r="AO46" s="2">
        <v>1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24</v>
      </c>
      <c r="BC46" s="2">
        <v>21</v>
      </c>
      <c r="BD46" s="2">
        <v>12</v>
      </c>
      <c r="BE46" s="2">
        <v>4</v>
      </c>
      <c r="BF46" s="2">
        <v>61</v>
      </c>
      <c r="BG46" s="2" t="s">
        <v>75</v>
      </c>
    </row>
    <row r="47" spans="1:59" s="2" customFormat="1">
      <c r="A47" s="2">
        <v>82</v>
      </c>
      <c r="B47" s="2" t="s">
        <v>168</v>
      </c>
      <c r="C47" s="2" t="s">
        <v>60</v>
      </c>
      <c r="D47" s="2" t="s">
        <v>164</v>
      </c>
      <c r="E47" s="2" t="s">
        <v>167</v>
      </c>
      <c r="F47" s="2" t="s">
        <v>63</v>
      </c>
      <c r="H47" s="2" t="s">
        <v>64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0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1</v>
      </c>
      <c r="BB47" s="2">
        <v>18</v>
      </c>
      <c r="BC47" s="2">
        <v>15</v>
      </c>
      <c r="BD47" s="2">
        <v>12</v>
      </c>
      <c r="BE47" s="2">
        <v>5</v>
      </c>
      <c r="BF47" s="2">
        <v>50</v>
      </c>
      <c r="BG47" s="2" t="s">
        <v>65</v>
      </c>
    </row>
    <row r="48" spans="1:59" s="2" customFormat="1">
      <c r="A48" s="2">
        <v>83</v>
      </c>
      <c r="B48" s="2" t="s">
        <v>169</v>
      </c>
      <c r="C48" s="2" t="s">
        <v>60</v>
      </c>
      <c r="D48" s="2" t="s">
        <v>164</v>
      </c>
      <c r="E48" s="2" t="s">
        <v>167</v>
      </c>
      <c r="F48" s="2" t="s">
        <v>63</v>
      </c>
      <c r="H48" s="2" t="s">
        <v>64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0</v>
      </c>
      <c r="AH48" s="2">
        <v>0</v>
      </c>
      <c r="AI48" s="2">
        <v>1</v>
      </c>
      <c r="AJ48" s="2">
        <v>1</v>
      </c>
      <c r="AK48" s="2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</v>
      </c>
      <c r="AX48" s="2">
        <v>0</v>
      </c>
      <c r="AY48" s="2">
        <v>0</v>
      </c>
      <c r="AZ48" s="2">
        <v>1</v>
      </c>
      <c r="BA48" s="2">
        <v>0</v>
      </c>
      <c r="BB48" s="2">
        <v>15</v>
      </c>
      <c r="BC48" s="2">
        <v>9</v>
      </c>
      <c r="BD48" s="2">
        <v>15</v>
      </c>
      <c r="BE48" s="2">
        <v>5</v>
      </c>
      <c r="BF48" s="2">
        <v>44</v>
      </c>
      <c r="BG48" s="2" t="s">
        <v>65</v>
      </c>
    </row>
    <row r="49" spans="1:59" s="2" customFormat="1">
      <c r="A49" s="2">
        <v>84</v>
      </c>
      <c r="B49" s="2" t="s">
        <v>170</v>
      </c>
      <c r="C49" s="2" t="s">
        <v>60</v>
      </c>
      <c r="D49" s="2" t="s">
        <v>164</v>
      </c>
      <c r="E49" s="2" t="s">
        <v>171</v>
      </c>
      <c r="F49" s="2" t="s">
        <v>71</v>
      </c>
      <c r="H49" s="2" t="s">
        <v>64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1</v>
      </c>
      <c r="AV49" s="2">
        <v>0</v>
      </c>
      <c r="AW49" s="2">
        <v>1</v>
      </c>
      <c r="AX49" s="2">
        <v>1</v>
      </c>
      <c r="AY49" s="2">
        <v>0</v>
      </c>
      <c r="AZ49" s="2">
        <v>0</v>
      </c>
      <c r="BA49" s="2">
        <v>0</v>
      </c>
      <c r="BB49" s="2">
        <v>18</v>
      </c>
      <c r="BC49" s="2">
        <v>9</v>
      </c>
      <c r="BD49" s="2">
        <v>9</v>
      </c>
      <c r="BE49" s="2">
        <v>5</v>
      </c>
      <c r="BF49" s="2">
        <v>41</v>
      </c>
      <c r="BG49" s="2" t="s">
        <v>72</v>
      </c>
    </row>
    <row r="50" spans="1:59" s="2" customFormat="1">
      <c r="A50" s="2">
        <v>85</v>
      </c>
      <c r="B50" s="2" t="s">
        <v>172</v>
      </c>
      <c r="C50" s="2" t="s">
        <v>60</v>
      </c>
      <c r="D50" s="2" t="s">
        <v>164</v>
      </c>
      <c r="E50" s="2" t="s">
        <v>171</v>
      </c>
      <c r="F50" s="2" t="s">
        <v>74</v>
      </c>
      <c r="H50" s="2" t="s">
        <v>64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1</v>
      </c>
      <c r="AY50" s="2">
        <v>0</v>
      </c>
      <c r="AZ50" s="2">
        <v>0</v>
      </c>
      <c r="BA50" s="2">
        <v>0</v>
      </c>
      <c r="BB50" s="2">
        <v>15</v>
      </c>
      <c r="BC50" s="2">
        <v>24</v>
      </c>
      <c r="BD50" s="2">
        <v>30</v>
      </c>
      <c r="BE50" s="2">
        <v>9</v>
      </c>
      <c r="BF50" s="2">
        <v>78</v>
      </c>
      <c r="BG50" s="2" t="s">
        <v>75</v>
      </c>
    </row>
    <row r="51" spans="1:59" s="2" customFormat="1">
      <c r="A51" s="2">
        <v>86</v>
      </c>
      <c r="B51" s="2" t="s">
        <v>173</v>
      </c>
      <c r="C51" s="2" t="s">
        <v>60</v>
      </c>
      <c r="D51" s="2" t="s">
        <v>164</v>
      </c>
      <c r="E51" s="2" t="s">
        <v>174</v>
      </c>
      <c r="F51" s="2" t="s">
        <v>74</v>
      </c>
      <c r="H51" s="2" t="s">
        <v>64</v>
      </c>
      <c r="I51" s="2">
        <v>1</v>
      </c>
      <c r="J51" s="2">
        <v>0</v>
      </c>
      <c r="K51" s="2">
        <v>1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1</v>
      </c>
      <c r="AV51" s="2">
        <v>1</v>
      </c>
      <c r="AW51" s="2">
        <v>0</v>
      </c>
      <c r="AX51" s="2">
        <v>1</v>
      </c>
      <c r="AY51" s="2">
        <v>1</v>
      </c>
      <c r="AZ51" s="2">
        <v>0</v>
      </c>
      <c r="BA51" s="2">
        <v>1</v>
      </c>
      <c r="BB51" s="2">
        <v>21</v>
      </c>
      <c r="BC51" s="2">
        <v>30</v>
      </c>
      <c r="BD51" s="2">
        <v>24</v>
      </c>
      <c r="BE51" s="2">
        <v>11</v>
      </c>
      <c r="BF51" s="2">
        <v>86</v>
      </c>
      <c r="BG51" s="2" t="s">
        <v>75</v>
      </c>
    </row>
    <row r="52" spans="1:59" s="2" customFormat="1">
      <c r="A52" s="2">
        <v>119</v>
      </c>
      <c r="B52" s="2" t="s">
        <v>213</v>
      </c>
      <c r="C52" s="2" t="s">
        <v>60</v>
      </c>
      <c r="D52" s="2" t="s">
        <v>214</v>
      </c>
      <c r="E52" s="2" t="s">
        <v>215</v>
      </c>
      <c r="F52" s="2" t="s">
        <v>63</v>
      </c>
      <c r="H52" s="2" t="s">
        <v>64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0</v>
      </c>
      <c r="AI52" s="2">
        <v>1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18</v>
      </c>
      <c r="BC52" s="2">
        <v>27</v>
      </c>
      <c r="BD52" s="2">
        <v>27</v>
      </c>
      <c r="BE52" s="2">
        <v>8</v>
      </c>
      <c r="BF52" s="2">
        <v>80</v>
      </c>
      <c r="BG52" s="2" t="s">
        <v>65</v>
      </c>
    </row>
    <row r="53" spans="1:59" s="2" customFormat="1">
      <c r="A53" s="2">
        <v>120</v>
      </c>
      <c r="B53" s="2" t="s">
        <v>216</v>
      </c>
      <c r="C53" s="2" t="s">
        <v>60</v>
      </c>
      <c r="D53" s="2" t="s">
        <v>214</v>
      </c>
      <c r="E53" s="2" t="s">
        <v>217</v>
      </c>
      <c r="F53" s="2" t="s">
        <v>74</v>
      </c>
      <c r="H53" s="2" t="s">
        <v>64</v>
      </c>
      <c r="I53" s="2">
        <v>1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0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18</v>
      </c>
      <c r="BC53" s="2">
        <v>30</v>
      </c>
      <c r="BD53" s="2">
        <v>27</v>
      </c>
      <c r="BE53" s="2">
        <v>10</v>
      </c>
      <c r="BF53" s="2">
        <v>85</v>
      </c>
      <c r="BG53" s="2" t="s">
        <v>75</v>
      </c>
    </row>
    <row r="54" spans="1:59" s="2" customFormat="1">
      <c r="A54" s="2">
        <v>122</v>
      </c>
      <c r="B54" s="2" t="s">
        <v>218</v>
      </c>
      <c r="C54" s="2" t="s">
        <v>60</v>
      </c>
      <c r="D54" s="2" t="s">
        <v>214</v>
      </c>
      <c r="E54" s="2" t="s">
        <v>219</v>
      </c>
      <c r="F54" s="2" t="s">
        <v>63</v>
      </c>
      <c r="H54" s="2" t="s">
        <v>64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1</v>
      </c>
      <c r="AL54" s="2">
        <v>1</v>
      </c>
      <c r="AM54" s="2">
        <v>0</v>
      </c>
      <c r="AN54" s="2">
        <v>1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0</v>
      </c>
      <c r="BB54" s="2">
        <v>24</v>
      </c>
      <c r="BC54" s="2">
        <v>27</v>
      </c>
      <c r="BD54" s="2">
        <v>9</v>
      </c>
      <c r="BE54" s="2">
        <v>7</v>
      </c>
      <c r="BF54" s="2">
        <v>67</v>
      </c>
      <c r="BG54" s="2" t="s">
        <v>65</v>
      </c>
    </row>
    <row r="55" spans="1:59" s="2" customFormat="1">
      <c r="A55" s="2">
        <v>123</v>
      </c>
      <c r="B55" s="2" t="s">
        <v>220</v>
      </c>
      <c r="C55" s="2" t="s">
        <v>60</v>
      </c>
      <c r="D55" s="2" t="s">
        <v>214</v>
      </c>
      <c r="E55" s="2" t="s">
        <v>221</v>
      </c>
      <c r="F55" s="2" t="s">
        <v>185</v>
      </c>
      <c r="H55" s="2" t="s">
        <v>64</v>
      </c>
      <c r="I55" s="2">
        <v>1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0</v>
      </c>
      <c r="AI55" s="2">
        <v>1</v>
      </c>
      <c r="AJ55" s="2">
        <v>1</v>
      </c>
      <c r="AK55" s="2">
        <v>0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0</v>
      </c>
      <c r="AX55" s="2">
        <v>1</v>
      </c>
      <c r="AY55" s="2">
        <v>0</v>
      </c>
      <c r="AZ55" s="2">
        <v>1</v>
      </c>
      <c r="BA55" s="2">
        <v>0</v>
      </c>
      <c r="BB55" s="2">
        <v>18</v>
      </c>
      <c r="BC55" s="2">
        <v>30</v>
      </c>
      <c r="BD55" s="2">
        <v>18</v>
      </c>
      <c r="BE55" s="2">
        <v>11</v>
      </c>
      <c r="BF55" s="2">
        <v>77</v>
      </c>
      <c r="BG55" s="2" t="s">
        <v>186</v>
      </c>
    </row>
    <row r="56" spans="1:59" s="2" customFormat="1">
      <c r="A56" s="2">
        <v>124</v>
      </c>
      <c r="B56" s="2" t="s">
        <v>222</v>
      </c>
      <c r="C56" s="2" t="s">
        <v>60</v>
      </c>
      <c r="D56" s="2" t="s">
        <v>214</v>
      </c>
      <c r="E56" s="2" t="s">
        <v>223</v>
      </c>
      <c r="F56" s="2" t="s">
        <v>74</v>
      </c>
      <c r="H56" s="2" t="s">
        <v>64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1</v>
      </c>
      <c r="AC56" s="2">
        <v>1</v>
      </c>
      <c r="AD56" s="2">
        <v>1</v>
      </c>
      <c r="AE56" s="2">
        <v>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0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21</v>
      </c>
      <c r="BC56" s="2">
        <v>24</v>
      </c>
      <c r="BD56" s="2">
        <v>27</v>
      </c>
      <c r="BE56" s="2">
        <v>10</v>
      </c>
      <c r="BF56" s="2">
        <v>82</v>
      </c>
      <c r="BG56" s="2" t="s">
        <v>75</v>
      </c>
    </row>
    <row r="57" spans="1:59" s="2" customFormat="1">
      <c r="A57" s="2">
        <v>125</v>
      </c>
      <c r="B57" s="2" t="s">
        <v>224</v>
      </c>
      <c r="C57" s="2" t="s">
        <v>60</v>
      </c>
      <c r="D57" s="2" t="s">
        <v>214</v>
      </c>
      <c r="E57" s="2" t="s">
        <v>223</v>
      </c>
      <c r="F57" s="2" t="s">
        <v>71</v>
      </c>
      <c r="H57" s="2" t="s">
        <v>64</v>
      </c>
      <c r="I57" s="2">
        <v>1</v>
      </c>
      <c r="J57" s="2">
        <v>0</v>
      </c>
      <c r="K57" s="2">
        <v>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2">
        <v>1</v>
      </c>
      <c r="S57" s="2">
        <v>1</v>
      </c>
      <c r="T57" s="2">
        <v>1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0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  <c r="AT57" s="2">
        <v>1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21</v>
      </c>
      <c r="BC57" s="2">
        <v>12</v>
      </c>
      <c r="BD57" s="2">
        <v>24</v>
      </c>
      <c r="BE57" s="2">
        <v>4</v>
      </c>
      <c r="BF57" s="2">
        <v>61</v>
      </c>
      <c r="BG57" s="2" t="s">
        <v>72</v>
      </c>
    </row>
    <row r="58" spans="1:59" s="2" customFormat="1">
      <c r="A58" s="2">
        <v>126</v>
      </c>
      <c r="B58" s="2" t="s">
        <v>225</v>
      </c>
      <c r="C58" s="2" t="s">
        <v>60</v>
      </c>
      <c r="D58" s="2" t="s">
        <v>214</v>
      </c>
      <c r="E58" s="2" t="s">
        <v>219</v>
      </c>
      <c r="F58" s="2" t="s">
        <v>74</v>
      </c>
      <c r="H58" s="2" t="s">
        <v>64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1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30</v>
      </c>
      <c r="BC58" s="2">
        <v>21</v>
      </c>
      <c r="BD58" s="2">
        <v>18</v>
      </c>
      <c r="BE58" s="2">
        <v>6</v>
      </c>
      <c r="BF58" s="2">
        <v>75</v>
      </c>
      <c r="BG58" s="2" t="s">
        <v>75</v>
      </c>
    </row>
    <row r="59" spans="1:59" s="2" customFormat="1">
      <c r="A59" s="2">
        <v>127</v>
      </c>
      <c r="B59" s="2" t="s">
        <v>226</v>
      </c>
      <c r="C59" s="2" t="s">
        <v>60</v>
      </c>
      <c r="D59" s="2" t="s">
        <v>214</v>
      </c>
      <c r="E59" s="2" t="s">
        <v>219</v>
      </c>
      <c r="F59" s="2" t="s">
        <v>63</v>
      </c>
      <c r="H59" s="2" t="s">
        <v>64</v>
      </c>
      <c r="I59" s="2">
        <v>1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1</v>
      </c>
      <c r="AO59" s="2">
        <v>1</v>
      </c>
      <c r="AP59" s="2">
        <v>1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18</v>
      </c>
      <c r="BC59" s="2">
        <v>15</v>
      </c>
      <c r="BD59" s="2">
        <v>9</v>
      </c>
      <c r="BE59" s="2">
        <v>6</v>
      </c>
      <c r="BF59" s="2">
        <v>48</v>
      </c>
      <c r="BG59" s="2" t="s">
        <v>65</v>
      </c>
    </row>
    <row r="60" spans="1:59" s="2" customFormat="1">
      <c r="A60" s="2">
        <v>128</v>
      </c>
      <c r="B60" s="2" t="s">
        <v>227</v>
      </c>
      <c r="C60" s="2" t="s">
        <v>60</v>
      </c>
      <c r="D60" s="2" t="s">
        <v>214</v>
      </c>
      <c r="E60" s="2" t="s">
        <v>221</v>
      </c>
      <c r="F60" s="2" t="s">
        <v>71</v>
      </c>
      <c r="H60" s="2" t="s">
        <v>64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1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1</v>
      </c>
      <c r="AW60" s="2">
        <v>0</v>
      </c>
      <c r="AX60" s="2">
        <v>1</v>
      </c>
      <c r="AY60" s="2">
        <v>0</v>
      </c>
      <c r="AZ60" s="2">
        <v>1</v>
      </c>
      <c r="BA60" s="2">
        <v>0</v>
      </c>
      <c r="BB60" s="2">
        <v>27</v>
      </c>
      <c r="BC60" s="2">
        <v>12</v>
      </c>
      <c r="BD60" s="2">
        <v>15</v>
      </c>
      <c r="BE60" s="2">
        <v>7</v>
      </c>
      <c r="BF60" s="2">
        <v>61</v>
      </c>
      <c r="BG60" s="2" t="s">
        <v>72</v>
      </c>
    </row>
    <row r="61" spans="1:59" s="2" customFormat="1">
      <c r="A61" s="2">
        <v>129</v>
      </c>
      <c r="B61" s="2" t="s">
        <v>228</v>
      </c>
      <c r="C61" s="2" t="s">
        <v>60</v>
      </c>
      <c r="D61" s="2" t="s">
        <v>214</v>
      </c>
      <c r="E61" s="2" t="s">
        <v>221</v>
      </c>
      <c r="F61" s="2" t="s">
        <v>74</v>
      </c>
      <c r="H61" s="2" t="s">
        <v>64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0</v>
      </c>
      <c r="V61" s="2">
        <v>1</v>
      </c>
      <c r="W61" s="2">
        <v>0</v>
      </c>
      <c r="X61" s="2">
        <v>1</v>
      </c>
      <c r="Y61" s="2">
        <v>1</v>
      </c>
      <c r="Z61" s="2">
        <v>1</v>
      </c>
      <c r="AA61" s="2">
        <v>1</v>
      </c>
      <c r="AB61" s="2">
        <v>0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1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24</v>
      </c>
      <c r="BC61" s="2">
        <v>21</v>
      </c>
      <c r="BD61" s="2">
        <v>18</v>
      </c>
      <c r="BE61" s="2">
        <v>8</v>
      </c>
      <c r="BF61" s="2">
        <v>71</v>
      </c>
      <c r="BG61" s="2" t="s">
        <v>75</v>
      </c>
    </row>
    <row r="62" spans="1:59" s="5" customFormat="1">
      <c r="A62" s="5">
        <v>2</v>
      </c>
      <c r="B62" s="5" t="s">
        <v>59</v>
      </c>
      <c r="C62" s="5" t="s">
        <v>60</v>
      </c>
      <c r="D62" s="5" t="s">
        <v>61</v>
      </c>
      <c r="E62" s="5" t="s">
        <v>62</v>
      </c>
      <c r="F62" s="5" t="s">
        <v>63</v>
      </c>
      <c r="H62" s="5" t="s">
        <v>66</v>
      </c>
      <c r="I62" s="5">
        <v>0</v>
      </c>
      <c r="J62" s="5">
        <v>0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0</v>
      </c>
      <c r="X62" s="5">
        <v>1</v>
      </c>
      <c r="Y62" s="5">
        <v>1</v>
      </c>
      <c r="Z62" s="5">
        <v>0</v>
      </c>
      <c r="AA62" s="5">
        <v>0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0</v>
      </c>
      <c r="AI62" s="5">
        <v>0</v>
      </c>
      <c r="AJ62" s="5">
        <v>1</v>
      </c>
      <c r="AK62" s="5">
        <v>1</v>
      </c>
      <c r="AL62" s="5">
        <v>1</v>
      </c>
      <c r="AM62" s="5">
        <v>0</v>
      </c>
      <c r="AN62" s="5">
        <v>1</v>
      </c>
      <c r="AO62" s="5">
        <v>1</v>
      </c>
      <c r="AP62" s="5">
        <v>1</v>
      </c>
      <c r="AQ62" s="5">
        <v>0</v>
      </c>
      <c r="AR62" s="5">
        <v>0</v>
      </c>
      <c r="AS62" s="5">
        <v>0</v>
      </c>
      <c r="AT62" s="5">
        <v>0</v>
      </c>
      <c r="AU62" s="5">
        <v>1</v>
      </c>
      <c r="AV62" s="5">
        <v>0</v>
      </c>
      <c r="AW62" s="5">
        <v>0</v>
      </c>
      <c r="AX62" s="5">
        <v>1</v>
      </c>
      <c r="AY62" s="5">
        <v>0</v>
      </c>
      <c r="AZ62" s="5">
        <v>1</v>
      </c>
      <c r="BA62" s="5">
        <v>0</v>
      </c>
      <c r="BB62" s="5">
        <v>21</v>
      </c>
      <c r="BC62" s="5">
        <v>21</v>
      </c>
      <c r="BD62" s="5">
        <v>24</v>
      </c>
      <c r="BE62" s="5">
        <v>6</v>
      </c>
      <c r="BF62" s="5">
        <v>72</v>
      </c>
      <c r="BG62" s="5" t="s">
        <v>65</v>
      </c>
    </row>
    <row r="63" spans="1:59" s="5" customFormat="1">
      <c r="A63" s="5">
        <v>4</v>
      </c>
      <c r="B63" s="5" t="s">
        <v>67</v>
      </c>
      <c r="C63" s="5" t="s">
        <v>60</v>
      </c>
      <c r="D63" s="5" t="s">
        <v>61</v>
      </c>
      <c r="E63" s="5" t="s">
        <v>68</v>
      </c>
      <c r="F63" s="5" t="s">
        <v>63</v>
      </c>
      <c r="H63" s="5" t="s">
        <v>66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0</v>
      </c>
      <c r="AT63" s="5">
        <v>1</v>
      </c>
      <c r="AU63" s="5">
        <v>1</v>
      </c>
      <c r="AV63" s="5">
        <v>0</v>
      </c>
      <c r="AW63" s="5">
        <v>1</v>
      </c>
      <c r="AX63" s="5">
        <v>1</v>
      </c>
      <c r="AY63" s="5">
        <v>0</v>
      </c>
      <c r="AZ63" s="5">
        <v>1</v>
      </c>
      <c r="BA63" s="5">
        <v>0</v>
      </c>
      <c r="BB63" s="5">
        <v>30</v>
      </c>
      <c r="BC63" s="5">
        <v>30</v>
      </c>
      <c r="BD63" s="5">
        <v>30</v>
      </c>
      <c r="BE63" s="5">
        <v>11</v>
      </c>
      <c r="BF63" s="5">
        <v>101</v>
      </c>
      <c r="BG63" s="5" t="s">
        <v>65</v>
      </c>
    </row>
    <row r="64" spans="1:59" s="5" customFormat="1">
      <c r="A64" s="5">
        <v>6</v>
      </c>
      <c r="B64" s="5" t="s">
        <v>69</v>
      </c>
      <c r="C64" s="5" t="s">
        <v>60</v>
      </c>
      <c r="D64" s="5" t="s">
        <v>61</v>
      </c>
      <c r="E64" s="5" t="s">
        <v>70</v>
      </c>
      <c r="F64" s="5" t="s">
        <v>71</v>
      </c>
      <c r="H64" s="5" t="s">
        <v>66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1</v>
      </c>
      <c r="AJ64" s="5">
        <v>1</v>
      </c>
      <c r="AK64" s="5">
        <v>1</v>
      </c>
      <c r="AL64" s="5">
        <v>0</v>
      </c>
      <c r="AM64" s="5">
        <v>0</v>
      </c>
      <c r="AN64" s="5">
        <v>1</v>
      </c>
      <c r="AO64" s="5">
        <v>1</v>
      </c>
      <c r="AP64" s="5">
        <v>1</v>
      </c>
      <c r="AQ64" s="5">
        <v>0</v>
      </c>
      <c r="AR64" s="5">
        <v>0</v>
      </c>
      <c r="AS64" s="5">
        <v>0</v>
      </c>
      <c r="AT64" s="5">
        <v>1</v>
      </c>
      <c r="AU64" s="5">
        <v>0</v>
      </c>
      <c r="AV64" s="5">
        <v>1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5">
        <v>30</v>
      </c>
      <c r="BC64" s="5">
        <v>30</v>
      </c>
      <c r="BD64" s="5">
        <v>15</v>
      </c>
      <c r="BE64" s="5">
        <v>6</v>
      </c>
      <c r="BF64" s="5">
        <v>81</v>
      </c>
      <c r="BG64" s="5" t="s">
        <v>72</v>
      </c>
    </row>
    <row r="65" spans="1:59" s="5" customFormat="1">
      <c r="A65" s="5">
        <v>7</v>
      </c>
      <c r="B65" s="5" t="s">
        <v>73</v>
      </c>
      <c r="C65" s="5" t="s">
        <v>60</v>
      </c>
      <c r="D65" s="5" t="s">
        <v>61</v>
      </c>
      <c r="E65" s="5" t="s">
        <v>70</v>
      </c>
      <c r="F65" s="5" t="s">
        <v>74</v>
      </c>
      <c r="H65" s="5" t="s">
        <v>66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0</v>
      </c>
      <c r="V65" s="5">
        <v>1</v>
      </c>
      <c r="W65" s="5">
        <v>0</v>
      </c>
      <c r="X65" s="5">
        <v>1</v>
      </c>
      <c r="Y65" s="5">
        <v>1</v>
      </c>
      <c r="Z65" s="5">
        <v>0</v>
      </c>
      <c r="AA65" s="5">
        <v>0</v>
      </c>
      <c r="AB65" s="5">
        <v>1</v>
      </c>
      <c r="AC65" s="5">
        <v>1</v>
      </c>
      <c r="AD65" s="5">
        <v>0</v>
      </c>
      <c r="AE65" s="5">
        <v>0</v>
      </c>
      <c r="AF65" s="5">
        <v>1</v>
      </c>
      <c r="AG65" s="5">
        <v>0</v>
      </c>
      <c r="AH65" s="5">
        <v>1</v>
      </c>
      <c r="AI65" s="5">
        <v>1</v>
      </c>
      <c r="AJ65" s="5">
        <v>0</v>
      </c>
      <c r="AK65" s="5">
        <v>1</v>
      </c>
      <c r="AL65" s="5">
        <v>1</v>
      </c>
      <c r="AM65" s="5">
        <v>0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1</v>
      </c>
      <c r="AY65" s="5">
        <v>0</v>
      </c>
      <c r="AZ65" s="5">
        <v>1</v>
      </c>
      <c r="BA65" s="5">
        <v>0</v>
      </c>
      <c r="BB65" s="5">
        <v>30</v>
      </c>
      <c r="BC65" s="5">
        <v>18</v>
      </c>
      <c r="BD65" s="5">
        <v>18</v>
      </c>
      <c r="BE65" s="5">
        <v>6</v>
      </c>
      <c r="BF65" s="5">
        <v>72</v>
      </c>
      <c r="BG65" s="5" t="s">
        <v>75</v>
      </c>
    </row>
    <row r="66" spans="1:59" s="5" customFormat="1">
      <c r="A66" s="5">
        <v>8</v>
      </c>
      <c r="B66" s="5" t="s">
        <v>76</v>
      </c>
      <c r="C66" s="5" t="s">
        <v>60</v>
      </c>
      <c r="D66" s="5" t="s">
        <v>61</v>
      </c>
      <c r="E66" s="5" t="s">
        <v>77</v>
      </c>
      <c r="F66" s="5" t="s">
        <v>63</v>
      </c>
      <c r="H66" s="5" t="s">
        <v>66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0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0</v>
      </c>
      <c r="Y66" s="5">
        <v>1</v>
      </c>
      <c r="Z66" s="5">
        <v>1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5">
        <v>0</v>
      </c>
      <c r="AH66" s="5">
        <v>0</v>
      </c>
      <c r="AI66" s="5">
        <v>1</v>
      </c>
      <c r="AJ66" s="5">
        <v>0</v>
      </c>
      <c r="AK66" s="5">
        <v>1</v>
      </c>
      <c r="AL66" s="5">
        <v>1</v>
      </c>
      <c r="AM66" s="5">
        <v>0</v>
      </c>
      <c r="AN66" s="5">
        <v>1</v>
      </c>
      <c r="AO66" s="5">
        <v>1</v>
      </c>
      <c r="AP66" s="5">
        <v>1</v>
      </c>
      <c r="AQ66" s="5">
        <v>1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0</v>
      </c>
      <c r="BB66" s="5">
        <v>27</v>
      </c>
      <c r="BC66" s="5">
        <v>24</v>
      </c>
      <c r="BD66" s="5">
        <v>18</v>
      </c>
      <c r="BE66" s="5">
        <v>5</v>
      </c>
      <c r="BF66" s="5">
        <v>74</v>
      </c>
      <c r="BG66" s="5" t="s">
        <v>65</v>
      </c>
    </row>
    <row r="67" spans="1:59" s="5" customFormat="1">
      <c r="A67" s="5">
        <v>9</v>
      </c>
      <c r="B67" s="5" t="s">
        <v>78</v>
      </c>
      <c r="C67" s="5" t="s">
        <v>60</v>
      </c>
      <c r="D67" s="5" t="s">
        <v>61</v>
      </c>
      <c r="E67" s="5" t="s">
        <v>77</v>
      </c>
      <c r="F67" s="5" t="s">
        <v>71</v>
      </c>
      <c r="H67" s="5" t="s">
        <v>66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0</v>
      </c>
      <c r="V67" s="5">
        <v>0</v>
      </c>
      <c r="W67" s="5">
        <v>0</v>
      </c>
      <c r="X67" s="5">
        <v>1</v>
      </c>
      <c r="Y67" s="5">
        <v>1</v>
      </c>
      <c r="Z67" s="5">
        <v>0</v>
      </c>
      <c r="AA67" s="5">
        <v>0</v>
      </c>
      <c r="AB67" s="5">
        <v>1</v>
      </c>
      <c r="AC67" s="5">
        <v>1</v>
      </c>
      <c r="AD67" s="5">
        <v>0</v>
      </c>
      <c r="AE67" s="5">
        <v>0</v>
      </c>
      <c r="AF67" s="5">
        <v>1</v>
      </c>
      <c r="AG67" s="5">
        <v>0</v>
      </c>
      <c r="AH67" s="5">
        <v>1</v>
      </c>
      <c r="AI67" s="5">
        <v>1</v>
      </c>
      <c r="AJ67" s="5">
        <v>0</v>
      </c>
      <c r="AK67" s="5">
        <v>1</v>
      </c>
      <c r="AL67" s="5">
        <v>0</v>
      </c>
      <c r="AM67" s="5">
        <v>0</v>
      </c>
      <c r="AN67" s="5">
        <v>1</v>
      </c>
      <c r="AO67" s="5">
        <v>1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1</v>
      </c>
      <c r="AY67" s="5">
        <v>0</v>
      </c>
      <c r="AZ67" s="5">
        <v>1</v>
      </c>
      <c r="BA67" s="5">
        <v>0</v>
      </c>
      <c r="BB67" s="5">
        <v>30</v>
      </c>
      <c r="BC67" s="5">
        <v>15</v>
      </c>
      <c r="BD67" s="5">
        <v>15</v>
      </c>
      <c r="BE67" s="5">
        <v>5</v>
      </c>
      <c r="BF67" s="5">
        <v>65</v>
      </c>
      <c r="BG67" s="5" t="s">
        <v>72</v>
      </c>
    </row>
    <row r="68" spans="1:59" s="5" customFormat="1">
      <c r="A68" s="5">
        <v>10</v>
      </c>
      <c r="B68" s="5" t="s">
        <v>79</v>
      </c>
      <c r="C68" s="5" t="s">
        <v>60</v>
      </c>
      <c r="D68" s="5" t="s">
        <v>61</v>
      </c>
      <c r="E68" s="5" t="s">
        <v>77</v>
      </c>
      <c r="F68" s="5" t="s">
        <v>63</v>
      </c>
      <c r="H68" s="5" t="s">
        <v>66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0</v>
      </c>
      <c r="AG68" s="5">
        <v>0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0</v>
      </c>
      <c r="AS68" s="5">
        <v>0</v>
      </c>
      <c r="AT68" s="5">
        <v>1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1</v>
      </c>
      <c r="BA68" s="5">
        <v>0</v>
      </c>
      <c r="BB68" s="5">
        <v>30</v>
      </c>
      <c r="BC68" s="5">
        <v>27</v>
      </c>
      <c r="BD68" s="5">
        <v>24</v>
      </c>
      <c r="BE68" s="5">
        <v>7</v>
      </c>
      <c r="BF68" s="5">
        <v>88</v>
      </c>
      <c r="BG68" s="5" t="s">
        <v>65</v>
      </c>
    </row>
    <row r="69" spans="1:59" s="5" customFormat="1">
      <c r="A69" s="5">
        <v>11</v>
      </c>
      <c r="B69" s="5" t="s">
        <v>80</v>
      </c>
      <c r="C69" s="5" t="s">
        <v>60</v>
      </c>
      <c r="D69" s="5" t="s">
        <v>61</v>
      </c>
      <c r="E69" s="5" t="s">
        <v>81</v>
      </c>
      <c r="F69" s="5" t="s">
        <v>74</v>
      </c>
      <c r="H69" s="5" t="s">
        <v>66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0</v>
      </c>
      <c r="AR69" s="5">
        <v>1</v>
      </c>
      <c r="AS69" s="5">
        <v>0</v>
      </c>
      <c r="AT69" s="5">
        <v>0</v>
      </c>
      <c r="AU69" s="5">
        <v>0</v>
      </c>
      <c r="AV69" s="5">
        <v>0</v>
      </c>
      <c r="AW69" s="5">
        <v>1</v>
      </c>
      <c r="AX69" s="5">
        <v>1</v>
      </c>
      <c r="AY69" s="5">
        <v>1</v>
      </c>
      <c r="AZ69" s="5">
        <v>1</v>
      </c>
      <c r="BA69" s="5">
        <v>0</v>
      </c>
      <c r="BB69" s="5">
        <v>30</v>
      </c>
      <c r="BC69" s="5">
        <v>30</v>
      </c>
      <c r="BD69" s="5">
        <v>24</v>
      </c>
      <c r="BE69" s="5">
        <v>9</v>
      </c>
      <c r="BF69" s="5">
        <v>93</v>
      </c>
      <c r="BG69" s="5" t="s">
        <v>75</v>
      </c>
    </row>
    <row r="70" spans="1:59" s="5" customFormat="1">
      <c r="A70" s="5">
        <v>12</v>
      </c>
      <c r="B70" s="5" t="s">
        <v>82</v>
      </c>
      <c r="C70" s="5" t="s">
        <v>60</v>
      </c>
      <c r="D70" s="5" t="s">
        <v>61</v>
      </c>
      <c r="E70" s="5" t="s">
        <v>81</v>
      </c>
      <c r="F70" s="5" t="s">
        <v>74</v>
      </c>
      <c r="H70" s="5" t="s">
        <v>66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0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0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0</v>
      </c>
      <c r="AR70" s="5">
        <v>1</v>
      </c>
      <c r="AS70" s="5">
        <v>0</v>
      </c>
      <c r="AT70" s="5">
        <v>0</v>
      </c>
      <c r="AU70" s="5">
        <v>0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0</v>
      </c>
      <c r="BB70" s="5">
        <v>30</v>
      </c>
      <c r="BC70" s="5">
        <v>24</v>
      </c>
      <c r="BD70" s="5">
        <v>27</v>
      </c>
      <c r="BE70" s="5">
        <v>10</v>
      </c>
      <c r="BF70" s="5">
        <v>91</v>
      </c>
      <c r="BG70" s="5" t="s">
        <v>75</v>
      </c>
    </row>
    <row r="71" spans="1:59" s="5" customFormat="1">
      <c r="A71" s="5">
        <v>13</v>
      </c>
      <c r="B71" s="5" t="s">
        <v>83</v>
      </c>
      <c r="C71" s="5" t="s">
        <v>60</v>
      </c>
      <c r="D71" s="5" t="s">
        <v>61</v>
      </c>
      <c r="E71" s="5" t="s">
        <v>84</v>
      </c>
      <c r="F71" s="5" t="s">
        <v>63</v>
      </c>
      <c r="H71" s="5" t="s">
        <v>66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0</v>
      </c>
      <c r="V71" s="5">
        <v>1</v>
      </c>
      <c r="W71" s="5">
        <v>1</v>
      </c>
      <c r="X71" s="5">
        <v>1</v>
      </c>
      <c r="Y71" s="5">
        <v>0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0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1</v>
      </c>
      <c r="AS71" s="5">
        <v>1</v>
      </c>
      <c r="AT71" s="5">
        <v>1</v>
      </c>
      <c r="AU71" s="5">
        <v>0</v>
      </c>
      <c r="AV71" s="5">
        <v>1</v>
      </c>
      <c r="AW71" s="5">
        <v>0</v>
      </c>
      <c r="AX71" s="5">
        <v>1</v>
      </c>
      <c r="AY71" s="5">
        <v>1</v>
      </c>
      <c r="AZ71" s="5">
        <v>0</v>
      </c>
      <c r="BA71" s="5">
        <v>1</v>
      </c>
      <c r="BB71" s="5">
        <v>30</v>
      </c>
      <c r="BC71" s="5">
        <v>24</v>
      </c>
      <c r="BD71" s="5">
        <v>27</v>
      </c>
      <c r="BE71" s="5">
        <v>11</v>
      </c>
      <c r="BF71" s="5">
        <v>92</v>
      </c>
      <c r="BG71" s="5" t="s">
        <v>65</v>
      </c>
    </row>
    <row r="72" spans="1:59" s="5" customFormat="1">
      <c r="A72" s="5">
        <v>14</v>
      </c>
      <c r="B72" s="5" t="s">
        <v>85</v>
      </c>
      <c r="C72" s="5" t="s">
        <v>60</v>
      </c>
      <c r="D72" s="5" t="s">
        <v>61</v>
      </c>
      <c r="E72" s="5" t="s">
        <v>84</v>
      </c>
      <c r="F72" s="5" t="s">
        <v>71</v>
      </c>
      <c r="H72" s="5" t="s">
        <v>66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0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27</v>
      </c>
      <c r="BC72" s="5">
        <v>30</v>
      </c>
      <c r="BD72" s="5">
        <v>30</v>
      </c>
      <c r="BE72" s="5">
        <v>14</v>
      </c>
      <c r="BF72" s="5">
        <v>101</v>
      </c>
      <c r="BG72" s="5" t="s">
        <v>72</v>
      </c>
    </row>
    <row r="73" spans="1:59" s="5" customFormat="1">
      <c r="A73" s="5">
        <v>15</v>
      </c>
      <c r="B73" s="5" t="s">
        <v>86</v>
      </c>
      <c r="C73" s="5" t="s">
        <v>60</v>
      </c>
      <c r="D73" s="5" t="s">
        <v>61</v>
      </c>
      <c r="E73" s="5" t="s">
        <v>84</v>
      </c>
      <c r="F73" s="5" t="s">
        <v>71</v>
      </c>
      <c r="H73" s="5" t="s">
        <v>66</v>
      </c>
      <c r="I73" s="5">
        <v>1</v>
      </c>
      <c r="J73" s="5">
        <v>0</v>
      </c>
      <c r="K73" s="5">
        <v>1</v>
      </c>
      <c r="L73" s="5">
        <v>0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0</v>
      </c>
      <c r="W73" s="5">
        <v>1</v>
      </c>
      <c r="X73" s="5">
        <v>1</v>
      </c>
      <c r="Y73" s="5">
        <v>0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0</v>
      </c>
      <c r="AG73" s="5">
        <v>1</v>
      </c>
      <c r="AH73" s="5">
        <v>0</v>
      </c>
      <c r="AI73" s="5">
        <v>1</v>
      </c>
      <c r="AJ73" s="5">
        <v>1</v>
      </c>
      <c r="AK73" s="5">
        <v>1</v>
      </c>
      <c r="AL73" s="5">
        <v>1</v>
      </c>
      <c r="AM73" s="5">
        <v>0</v>
      </c>
      <c r="AN73" s="5">
        <v>1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24</v>
      </c>
      <c r="BC73" s="5">
        <v>24</v>
      </c>
      <c r="BD73" s="5">
        <v>24</v>
      </c>
      <c r="BE73" s="5">
        <v>2</v>
      </c>
      <c r="BF73" s="5">
        <v>74</v>
      </c>
      <c r="BG73" s="5" t="s">
        <v>72</v>
      </c>
    </row>
    <row r="74" spans="1:59" s="5" customFormat="1">
      <c r="A74" s="5">
        <v>16</v>
      </c>
      <c r="B74" s="5" t="s">
        <v>87</v>
      </c>
      <c r="C74" s="5" t="s">
        <v>60</v>
      </c>
      <c r="D74" s="5" t="s">
        <v>61</v>
      </c>
      <c r="E74" s="5" t="s">
        <v>88</v>
      </c>
      <c r="F74" s="5" t="s">
        <v>63</v>
      </c>
      <c r="H74" s="5" t="s">
        <v>66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0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30</v>
      </c>
      <c r="BC74" s="5">
        <v>27</v>
      </c>
      <c r="BD74" s="5">
        <v>27</v>
      </c>
      <c r="BE74" s="5">
        <v>5</v>
      </c>
      <c r="BF74" s="5">
        <v>89</v>
      </c>
      <c r="BG74" s="5" t="s">
        <v>65</v>
      </c>
    </row>
    <row r="75" spans="1:59" s="5" customFormat="1">
      <c r="A75" s="5">
        <v>17</v>
      </c>
      <c r="B75" s="5" t="s">
        <v>89</v>
      </c>
      <c r="C75" s="5" t="s">
        <v>60</v>
      </c>
      <c r="D75" s="5" t="s">
        <v>61</v>
      </c>
      <c r="E75" s="5" t="s">
        <v>88</v>
      </c>
      <c r="F75" s="5" t="s">
        <v>63</v>
      </c>
      <c r="H75" s="5" t="s">
        <v>66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0</v>
      </c>
      <c r="AK75" s="5">
        <v>1</v>
      </c>
      <c r="AL75" s="5">
        <v>0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1</v>
      </c>
      <c r="BA75" s="5">
        <v>1</v>
      </c>
      <c r="BB75" s="5">
        <v>30</v>
      </c>
      <c r="BC75" s="5">
        <v>27</v>
      </c>
      <c r="BD75" s="5">
        <v>24</v>
      </c>
      <c r="BE75" s="5">
        <v>7</v>
      </c>
      <c r="BF75" s="5">
        <v>88</v>
      </c>
      <c r="BG75" s="5" t="s">
        <v>65</v>
      </c>
    </row>
    <row r="76" spans="1:59" s="5" customFormat="1">
      <c r="A76" s="5">
        <v>18</v>
      </c>
      <c r="B76" s="5" t="s">
        <v>90</v>
      </c>
      <c r="C76" s="5" t="s">
        <v>60</v>
      </c>
      <c r="D76" s="5" t="s">
        <v>61</v>
      </c>
      <c r="E76" s="5" t="s">
        <v>88</v>
      </c>
      <c r="F76" s="5" t="s">
        <v>71</v>
      </c>
      <c r="H76" s="5" t="s">
        <v>66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0</v>
      </c>
      <c r="AK76" s="5">
        <v>1</v>
      </c>
      <c r="AL76" s="5">
        <v>0</v>
      </c>
      <c r="AM76" s="5">
        <v>0</v>
      </c>
      <c r="AN76" s="5">
        <v>1</v>
      </c>
      <c r="AO76" s="5">
        <v>1</v>
      </c>
      <c r="AP76" s="5">
        <v>1</v>
      </c>
      <c r="AQ76" s="5">
        <v>1</v>
      </c>
      <c r="AR76" s="5">
        <v>0</v>
      </c>
      <c r="AS76" s="5">
        <v>0</v>
      </c>
      <c r="AT76" s="5">
        <v>0</v>
      </c>
      <c r="AU76" s="5">
        <v>1</v>
      </c>
      <c r="AV76" s="5">
        <v>0</v>
      </c>
      <c r="AW76" s="5">
        <v>0</v>
      </c>
      <c r="AX76" s="5">
        <v>1</v>
      </c>
      <c r="AY76" s="5">
        <v>0</v>
      </c>
      <c r="AZ76" s="5">
        <v>1</v>
      </c>
      <c r="BA76" s="5">
        <v>0</v>
      </c>
      <c r="BB76" s="5">
        <v>30</v>
      </c>
      <c r="BC76" s="5">
        <v>30</v>
      </c>
      <c r="BD76" s="5">
        <v>24</v>
      </c>
      <c r="BE76" s="5">
        <v>7</v>
      </c>
      <c r="BF76" s="5">
        <v>91</v>
      </c>
      <c r="BG76" s="5" t="s">
        <v>72</v>
      </c>
    </row>
    <row r="77" spans="1:59" s="5" customFormat="1">
      <c r="A77" s="5">
        <v>37</v>
      </c>
      <c r="B77" s="5" t="s">
        <v>113</v>
      </c>
      <c r="C77" s="5" t="s">
        <v>60</v>
      </c>
      <c r="D77" s="5" t="s">
        <v>61</v>
      </c>
      <c r="E77" s="5" t="s">
        <v>70</v>
      </c>
      <c r="F77" s="5" t="s">
        <v>63</v>
      </c>
      <c r="H77" s="5" t="s">
        <v>66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1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1</v>
      </c>
      <c r="AJ77" s="5">
        <v>0</v>
      </c>
      <c r="AK77" s="5">
        <v>1</v>
      </c>
      <c r="AL77" s="5">
        <v>0</v>
      </c>
      <c r="AM77" s="5">
        <v>0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0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30</v>
      </c>
      <c r="BC77" s="5">
        <v>15</v>
      </c>
      <c r="BD77" s="5">
        <v>12</v>
      </c>
      <c r="BE77" s="5">
        <v>8</v>
      </c>
      <c r="BF77" s="5">
        <v>65</v>
      </c>
      <c r="BG77" s="5" t="s">
        <v>65</v>
      </c>
    </row>
    <row r="78" spans="1:59" s="5" customFormat="1">
      <c r="A78" s="5">
        <v>38</v>
      </c>
      <c r="B78" s="5" t="s">
        <v>114</v>
      </c>
      <c r="C78" s="5" t="s">
        <v>60</v>
      </c>
      <c r="D78" s="5" t="s">
        <v>61</v>
      </c>
      <c r="E78" s="5" t="s">
        <v>70</v>
      </c>
      <c r="F78" s="5" t="s">
        <v>63</v>
      </c>
      <c r="H78" s="5" t="s">
        <v>66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0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0</v>
      </c>
      <c r="AE78" s="5">
        <v>0</v>
      </c>
      <c r="AF78" s="5">
        <v>0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0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0</v>
      </c>
      <c r="AT78" s="5">
        <v>1</v>
      </c>
      <c r="AU78" s="5">
        <v>0</v>
      </c>
      <c r="AV78" s="5">
        <v>1</v>
      </c>
      <c r="AW78" s="5">
        <v>1</v>
      </c>
      <c r="AX78" s="5">
        <v>1</v>
      </c>
      <c r="AY78" s="5">
        <v>0</v>
      </c>
      <c r="AZ78" s="5">
        <v>0</v>
      </c>
      <c r="BA78" s="5">
        <v>1</v>
      </c>
      <c r="BB78" s="5">
        <v>24</v>
      </c>
      <c r="BC78" s="5">
        <v>30</v>
      </c>
      <c r="BD78" s="5">
        <v>21</v>
      </c>
      <c r="BE78" s="5">
        <v>10</v>
      </c>
      <c r="BF78" s="5">
        <v>85</v>
      </c>
      <c r="BG78" s="5" t="s">
        <v>65</v>
      </c>
    </row>
    <row r="79" spans="1:59" s="5" customFormat="1">
      <c r="A79" s="5">
        <v>39</v>
      </c>
      <c r="B79" s="5" t="s">
        <v>115</v>
      </c>
      <c r="C79" s="5" t="s">
        <v>60</v>
      </c>
      <c r="D79" s="5" t="s">
        <v>61</v>
      </c>
      <c r="E79" s="5" t="s">
        <v>70</v>
      </c>
      <c r="F79" s="5" t="s">
        <v>71</v>
      </c>
      <c r="H79" s="5" t="s">
        <v>66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0</v>
      </c>
      <c r="AE79" s="5">
        <v>0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0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5">
        <v>0</v>
      </c>
      <c r="AW79" s="5">
        <v>1</v>
      </c>
      <c r="AX79" s="5">
        <v>1</v>
      </c>
      <c r="AY79" s="5">
        <v>0</v>
      </c>
      <c r="AZ79" s="5">
        <v>0</v>
      </c>
      <c r="BA79" s="5">
        <v>0</v>
      </c>
      <c r="BB79" s="5">
        <v>30</v>
      </c>
      <c r="BC79" s="5">
        <v>30</v>
      </c>
      <c r="BD79" s="5">
        <v>24</v>
      </c>
      <c r="BE79" s="5">
        <v>8</v>
      </c>
      <c r="BF79" s="5">
        <v>92</v>
      </c>
      <c r="BG79" s="5" t="s">
        <v>72</v>
      </c>
    </row>
    <row r="80" spans="1:59" s="5" customFormat="1">
      <c r="A80" s="5">
        <v>42</v>
      </c>
      <c r="B80" s="5" t="s">
        <v>117</v>
      </c>
      <c r="C80" s="5" t="s">
        <v>60</v>
      </c>
      <c r="D80" s="5" t="s">
        <v>118</v>
      </c>
      <c r="E80" s="5" t="s">
        <v>119</v>
      </c>
      <c r="F80" s="5" t="s">
        <v>71</v>
      </c>
      <c r="H80" s="5" t="s">
        <v>66</v>
      </c>
      <c r="I80" s="5">
        <v>1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1</v>
      </c>
      <c r="BB80" s="5">
        <v>27</v>
      </c>
      <c r="BC80" s="5">
        <v>21</v>
      </c>
      <c r="BD80" s="5">
        <v>18</v>
      </c>
      <c r="BE80" s="5">
        <v>10</v>
      </c>
      <c r="BF80" s="5">
        <v>76</v>
      </c>
      <c r="BG80" s="5" t="s">
        <v>72</v>
      </c>
    </row>
    <row r="81" spans="1:59" s="5" customFormat="1">
      <c r="A81" s="5">
        <v>43</v>
      </c>
      <c r="B81" s="5" t="s">
        <v>120</v>
      </c>
      <c r="C81" s="5" t="s">
        <v>60</v>
      </c>
      <c r="D81" s="5" t="s">
        <v>118</v>
      </c>
      <c r="E81" s="5" t="s">
        <v>119</v>
      </c>
      <c r="F81" s="5" t="s">
        <v>63</v>
      </c>
      <c r="H81" s="5" t="s">
        <v>66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>
        <v>1</v>
      </c>
      <c r="AD81" s="5">
        <v>1</v>
      </c>
      <c r="AE81" s="5">
        <v>1</v>
      </c>
      <c r="AF81" s="5">
        <v>0</v>
      </c>
      <c r="AG81" s="5">
        <v>0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1</v>
      </c>
      <c r="BA81" s="5">
        <v>0</v>
      </c>
      <c r="BB81" s="5">
        <v>30</v>
      </c>
      <c r="BC81" s="5">
        <v>24</v>
      </c>
      <c r="BD81" s="5">
        <v>24</v>
      </c>
      <c r="BE81" s="5">
        <v>5</v>
      </c>
      <c r="BF81" s="5">
        <v>83</v>
      </c>
      <c r="BG81" s="5" t="s">
        <v>65</v>
      </c>
    </row>
    <row r="82" spans="1:59" s="5" customFormat="1">
      <c r="A82" s="5">
        <v>44</v>
      </c>
      <c r="B82" s="5" t="s">
        <v>121</v>
      </c>
      <c r="C82" s="5" t="s">
        <v>60</v>
      </c>
      <c r="D82" s="5" t="s">
        <v>118</v>
      </c>
      <c r="E82" s="5" t="s">
        <v>122</v>
      </c>
      <c r="F82" s="5" t="s">
        <v>71</v>
      </c>
      <c r="H82" s="5" t="s">
        <v>66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0</v>
      </c>
      <c r="AI82" s="5">
        <v>1</v>
      </c>
      <c r="AJ82" s="5">
        <v>0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0</v>
      </c>
      <c r="AT82" s="5">
        <v>0</v>
      </c>
      <c r="AU82" s="5">
        <v>0</v>
      </c>
      <c r="AV82" s="5">
        <v>0</v>
      </c>
      <c r="AW82" s="5">
        <v>1</v>
      </c>
      <c r="AX82" s="5">
        <v>1</v>
      </c>
      <c r="AY82" s="5">
        <v>1</v>
      </c>
      <c r="AZ82" s="5">
        <v>0</v>
      </c>
      <c r="BA82" s="5">
        <v>1</v>
      </c>
      <c r="BB82" s="5">
        <v>30</v>
      </c>
      <c r="BC82" s="5">
        <v>30</v>
      </c>
      <c r="BD82" s="5">
        <v>24</v>
      </c>
      <c r="BE82" s="5">
        <v>10</v>
      </c>
      <c r="BF82" s="5">
        <v>94</v>
      </c>
      <c r="BG82" s="5" t="s">
        <v>72</v>
      </c>
    </row>
    <row r="83" spans="1:59" s="5" customFormat="1">
      <c r="A83" s="5">
        <v>45</v>
      </c>
      <c r="B83" s="5" t="s">
        <v>123</v>
      </c>
      <c r="C83" s="5" t="s">
        <v>60</v>
      </c>
      <c r="D83" s="5" t="s">
        <v>118</v>
      </c>
      <c r="E83" s="5" t="s">
        <v>122</v>
      </c>
      <c r="F83" s="5" t="s">
        <v>74</v>
      </c>
      <c r="H83" s="5" t="s">
        <v>66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0</v>
      </c>
      <c r="AY83" s="5">
        <v>1</v>
      </c>
      <c r="AZ83" s="5">
        <v>1</v>
      </c>
      <c r="BA83" s="5">
        <v>1</v>
      </c>
      <c r="BB83" s="5">
        <v>30</v>
      </c>
      <c r="BC83" s="5">
        <v>30</v>
      </c>
      <c r="BD83" s="5">
        <v>30</v>
      </c>
      <c r="BE83" s="5">
        <v>14</v>
      </c>
      <c r="BF83" s="5">
        <v>104</v>
      </c>
      <c r="BG83" s="5" t="s">
        <v>75</v>
      </c>
    </row>
    <row r="84" spans="1:59" s="5" customFormat="1">
      <c r="A84" s="5">
        <v>46</v>
      </c>
      <c r="B84" s="5" t="s">
        <v>124</v>
      </c>
      <c r="C84" s="5" t="s">
        <v>60</v>
      </c>
      <c r="D84" s="5" t="s">
        <v>118</v>
      </c>
      <c r="E84" s="5" t="s">
        <v>122</v>
      </c>
      <c r="F84" s="5" t="s">
        <v>71</v>
      </c>
      <c r="H84" s="5" t="s">
        <v>66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0</v>
      </c>
      <c r="AI84" s="5">
        <v>1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0</v>
      </c>
      <c r="AT84" s="5">
        <v>0</v>
      </c>
      <c r="AU84" s="5">
        <v>1</v>
      </c>
      <c r="AV84" s="5">
        <v>0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30</v>
      </c>
      <c r="BC84" s="5">
        <v>30</v>
      </c>
      <c r="BD84" s="5">
        <v>24</v>
      </c>
      <c r="BE84" s="5">
        <v>12</v>
      </c>
      <c r="BF84" s="5">
        <v>96</v>
      </c>
      <c r="BG84" s="5" t="s">
        <v>72</v>
      </c>
    </row>
    <row r="85" spans="1:59" s="5" customFormat="1">
      <c r="A85" s="5">
        <v>47</v>
      </c>
      <c r="B85" s="5" t="s">
        <v>125</v>
      </c>
      <c r="C85" s="5" t="s">
        <v>60</v>
      </c>
      <c r="D85" s="5" t="s">
        <v>118</v>
      </c>
      <c r="E85" s="5" t="s">
        <v>122</v>
      </c>
      <c r="F85" s="5" t="s">
        <v>71</v>
      </c>
      <c r="H85" s="5" t="s">
        <v>66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1</v>
      </c>
      <c r="AX85" s="5">
        <v>0</v>
      </c>
      <c r="AY85" s="5">
        <v>0</v>
      </c>
      <c r="AZ85" s="5">
        <v>1</v>
      </c>
      <c r="BA85" s="5">
        <v>0</v>
      </c>
      <c r="BB85" s="5">
        <v>30</v>
      </c>
      <c r="BC85" s="5">
        <v>24</v>
      </c>
      <c r="BD85" s="5">
        <v>30</v>
      </c>
      <c r="BE85" s="5">
        <v>7</v>
      </c>
      <c r="BF85" s="5">
        <v>91</v>
      </c>
      <c r="BG85" s="5" t="s">
        <v>72</v>
      </c>
    </row>
    <row r="86" spans="1:59" s="5" customFormat="1">
      <c r="A86" s="5">
        <v>48</v>
      </c>
      <c r="B86" s="5" t="s">
        <v>126</v>
      </c>
      <c r="C86" s="5" t="s">
        <v>60</v>
      </c>
      <c r="D86" s="5" t="s">
        <v>118</v>
      </c>
      <c r="E86" s="5" t="s">
        <v>122</v>
      </c>
      <c r="F86" s="5" t="s">
        <v>71</v>
      </c>
      <c r="H86" s="5" t="s">
        <v>66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0</v>
      </c>
      <c r="AT86" s="5">
        <v>0</v>
      </c>
      <c r="AU86" s="5">
        <v>0</v>
      </c>
      <c r="AV86" s="5">
        <v>1</v>
      </c>
      <c r="AW86" s="5">
        <v>0</v>
      </c>
      <c r="AX86" s="5">
        <v>1</v>
      </c>
      <c r="AY86" s="5">
        <v>1</v>
      </c>
      <c r="AZ86" s="5">
        <v>1</v>
      </c>
      <c r="BA86" s="5">
        <v>1</v>
      </c>
      <c r="BB86" s="5">
        <v>30</v>
      </c>
      <c r="BC86" s="5">
        <v>30</v>
      </c>
      <c r="BD86" s="5">
        <v>30</v>
      </c>
      <c r="BE86" s="5">
        <v>11</v>
      </c>
      <c r="BF86" s="5">
        <v>101</v>
      </c>
      <c r="BG86" s="5" t="s">
        <v>72</v>
      </c>
    </row>
    <row r="87" spans="1:59" s="5" customFormat="1">
      <c r="A87" s="5">
        <v>49</v>
      </c>
      <c r="B87" s="5" t="s">
        <v>127</v>
      </c>
      <c r="C87" s="5" t="s">
        <v>60</v>
      </c>
      <c r="D87" s="5" t="s">
        <v>118</v>
      </c>
      <c r="E87" s="5" t="s">
        <v>128</v>
      </c>
      <c r="F87" s="5" t="s">
        <v>74</v>
      </c>
      <c r="H87" s="5" t="s">
        <v>66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  <c r="AG87" s="5">
        <v>1</v>
      </c>
      <c r="AH87" s="5">
        <v>0</v>
      </c>
      <c r="AI87" s="5">
        <v>1</v>
      </c>
      <c r="AJ87" s="5">
        <v>1</v>
      </c>
      <c r="AK87" s="5">
        <v>0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0</v>
      </c>
      <c r="AT87" s="5">
        <v>1</v>
      </c>
      <c r="AU87" s="5">
        <v>0</v>
      </c>
      <c r="AV87" s="5">
        <v>1</v>
      </c>
      <c r="AW87" s="5">
        <v>1</v>
      </c>
      <c r="AX87" s="5">
        <v>0</v>
      </c>
      <c r="AY87" s="5">
        <v>0</v>
      </c>
      <c r="AZ87" s="5">
        <v>1</v>
      </c>
      <c r="BA87" s="5">
        <v>0</v>
      </c>
      <c r="BB87" s="5">
        <v>30</v>
      </c>
      <c r="BC87" s="5">
        <v>30</v>
      </c>
      <c r="BD87" s="5">
        <v>18</v>
      </c>
      <c r="BE87" s="5">
        <v>10</v>
      </c>
      <c r="BF87" s="5">
        <v>88</v>
      </c>
      <c r="BG87" s="5" t="s">
        <v>75</v>
      </c>
    </row>
    <row r="88" spans="1:59" s="5" customFormat="1">
      <c r="A88" s="5">
        <v>50</v>
      </c>
      <c r="B88" s="5" t="s">
        <v>129</v>
      </c>
      <c r="C88" s="5" t="s">
        <v>60</v>
      </c>
      <c r="D88" s="5" t="s">
        <v>118</v>
      </c>
      <c r="E88" s="5" t="s">
        <v>128</v>
      </c>
      <c r="F88" s="5" t="s">
        <v>74</v>
      </c>
      <c r="H88" s="5" t="s">
        <v>66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0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0</v>
      </c>
      <c r="AF88" s="5">
        <v>0</v>
      </c>
      <c r="AG88" s="5">
        <v>0</v>
      </c>
      <c r="AH88" s="5">
        <v>1</v>
      </c>
      <c r="AI88" s="5">
        <v>1</v>
      </c>
      <c r="AJ88" s="5">
        <v>1</v>
      </c>
      <c r="AK88" s="5">
        <v>0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1</v>
      </c>
      <c r="AU88" s="5">
        <v>0</v>
      </c>
      <c r="AV88" s="5">
        <v>0</v>
      </c>
      <c r="AW88" s="5">
        <v>0</v>
      </c>
      <c r="AX88" s="5">
        <v>1</v>
      </c>
      <c r="AY88" s="5">
        <v>0</v>
      </c>
      <c r="AZ88" s="5">
        <v>1</v>
      </c>
      <c r="BA88" s="5">
        <v>1</v>
      </c>
      <c r="BB88" s="5">
        <v>30</v>
      </c>
      <c r="BC88" s="5">
        <v>27</v>
      </c>
      <c r="BD88" s="5">
        <v>18</v>
      </c>
      <c r="BE88" s="5">
        <v>8</v>
      </c>
      <c r="BF88" s="5">
        <v>83</v>
      </c>
      <c r="BG88" s="5" t="s">
        <v>75</v>
      </c>
    </row>
    <row r="89" spans="1:59" s="5" customFormat="1">
      <c r="A89" s="5">
        <v>51</v>
      </c>
      <c r="B89" s="5" t="s">
        <v>130</v>
      </c>
      <c r="C89" s="5" t="s">
        <v>60</v>
      </c>
      <c r="D89" s="5" t="s">
        <v>118</v>
      </c>
      <c r="E89" s="5" t="s">
        <v>128</v>
      </c>
      <c r="F89" s="5" t="s">
        <v>74</v>
      </c>
      <c r="H89" s="5" t="s">
        <v>66</v>
      </c>
      <c r="I89" s="5">
        <v>1</v>
      </c>
      <c r="J89" s="5">
        <v>1</v>
      </c>
      <c r="K89" s="5">
        <v>1</v>
      </c>
      <c r="L89" s="5">
        <v>1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1</v>
      </c>
      <c r="W89" s="5">
        <v>1</v>
      </c>
      <c r="X89" s="5">
        <v>0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0</v>
      </c>
      <c r="AR89" s="5">
        <v>1</v>
      </c>
      <c r="AS89" s="5">
        <v>0</v>
      </c>
      <c r="AT89" s="5">
        <v>1</v>
      </c>
      <c r="AU89" s="5">
        <v>0</v>
      </c>
      <c r="AV89" s="5">
        <v>1</v>
      </c>
      <c r="AW89" s="5">
        <v>1</v>
      </c>
      <c r="AX89" s="5">
        <v>0</v>
      </c>
      <c r="AY89" s="5">
        <v>0</v>
      </c>
      <c r="AZ89" s="5">
        <v>1</v>
      </c>
      <c r="BA89" s="5">
        <v>0</v>
      </c>
      <c r="BB89" s="5">
        <v>24</v>
      </c>
      <c r="BC89" s="5">
        <v>24</v>
      </c>
      <c r="BD89" s="5">
        <v>18</v>
      </c>
      <c r="BE89" s="5">
        <v>9</v>
      </c>
      <c r="BF89" s="5">
        <v>75</v>
      </c>
      <c r="BG89" s="5" t="s">
        <v>75</v>
      </c>
    </row>
    <row r="90" spans="1:59" s="5" customFormat="1">
      <c r="A90" s="5">
        <v>52</v>
      </c>
      <c r="B90" s="5" t="s">
        <v>131</v>
      </c>
      <c r="C90" s="5" t="s">
        <v>60</v>
      </c>
      <c r="D90" s="5" t="s">
        <v>118</v>
      </c>
      <c r="E90" s="5" t="s">
        <v>128</v>
      </c>
      <c r="F90" s="5" t="s">
        <v>74</v>
      </c>
      <c r="H90" s="5" t="s">
        <v>66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0</v>
      </c>
      <c r="V90" s="5">
        <v>1</v>
      </c>
      <c r="W90" s="5">
        <v>1</v>
      </c>
      <c r="X90" s="5">
        <v>0</v>
      </c>
      <c r="Y90" s="5">
        <v>0</v>
      </c>
      <c r="Z90" s="5">
        <v>1</v>
      </c>
      <c r="AA90" s="5">
        <v>1</v>
      </c>
      <c r="AB90" s="5">
        <v>1</v>
      </c>
      <c r="AC90" s="5">
        <v>1</v>
      </c>
      <c r="AD90" s="5">
        <v>0</v>
      </c>
      <c r="AE90" s="5">
        <v>0</v>
      </c>
      <c r="AF90" s="5">
        <v>1</v>
      </c>
      <c r="AG90" s="5">
        <v>0</v>
      </c>
      <c r="AH90" s="5">
        <v>1</v>
      </c>
      <c r="AI90" s="5">
        <v>0</v>
      </c>
      <c r="AJ90" s="5">
        <v>0</v>
      </c>
      <c r="AK90" s="5">
        <v>1</v>
      </c>
      <c r="AL90" s="5">
        <v>0</v>
      </c>
      <c r="AM90" s="5">
        <v>0</v>
      </c>
      <c r="AN90" s="5">
        <v>1</v>
      </c>
      <c r="AO90" s="5">
        <v>1</v>
      </c>
      <c r="AP90" s="5">
        <v>1</v>
      </c>
      <c r="AQ90" s="5">
        <v>0</v>
      </c>
      <c r="AR90" s="5">
        <v>0</v>
      </c>
      <c r="AS90" s="5">
        <v>0</v>
      </c>
      <c r="AT90" s="5">
        <v>1</v>
      </c>
      <c r="AU90" s="5">
        <v>1</v>
      </c>
      <c r="AV90" s="5">
        <v>0</v>
      </c>
      <c r="AW90" s="5">
        <v>1</v>
      </c>
      <c r="AX90" s="5">
        <v>0</v>
      </c>
      <c r="AY90" s="5">
        <v>1</v>
      </c>
      <c r="AZ90" s="5">
        <v>0</v>
      </c>
      <c r="BA90" s="5">
        <v>0</v>
      </c>
      <c r="BB90" s="5">
        <v>27</v>
      </c>
      <c r="BC90" s="5">
        <v>21</v>
      </c>
      <c r="BD90" s="5">
        <v>12</v>
      </c>
      <c r="BE90" s="5">
        <v>7</v>
      </c>
      <c r="BF90" s="5">
        <v>67</v>
      </c>
      <c r="BG90" s="5" t="s">
        <v>75</v>
      </c>
    </row>
    <row r="91" spans="1:59" s="5" customFormat="1">
      <c r="A91" s="5">
        <v>53</v>
      </c>
      <c r="B91" s="5" t="s">
        <v>132</v>
      </c>
      <c r="C91" s="5" t="s">
        <v>60</v>
      </c>
      <c r="D91" s="5" t="s">
        <v>118</v>
      </c>
      <c r="E91" s="5" t="s">
        <v>128</v>
      </c>
      <c r="F91" s="5" t="s">
        <v>71</v>
      </c>
      <c r="H91" s="5" t="s">
        <v>66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0</v>
      </c>
      <c r="W91" s="5">
        <v>1</v>
      </c>
      <c r="X91" s="5">
        <v>0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0</v>
      </c>
      <c r="AF91" s="5">
        <v>1</v>
      </c>
      <c r="AG91" s="5">
        <v>0</v>
      </c>
      <c r="AH91" s="5">
        <v>1</v>
      </c>
      <c r="AI91" s="5">
        <v>1</v>
      </c>
      <c r="AJ91" s="5">
        <v>0</v>
      </c>
      <c r="AK91" s="5">
        <v>1</v>
      </c>
      <c r="AL91" s="5">
        <v>0</v>
      </c>
      <c r="AM91" s="5">
        <v>1</v>
      </c>
      <c r="AN91" s="5">
        <v>1</v>
      </c>
      <c r="AO91" s="5">
        <v>1</v>
      </c>
      <c r="AP91" s="5">
        <v>1</v>
      </c>
      <c r="AQ91" s="5">
        <v>0</v>
      </c>
      <c r="AR91" s="5">
        <v>0</v>
      </c>
      <c r="AS91" s="5">
        <v>1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0</v>
      </c>
      <c r="BB91" s="5">
        <v>30</v>
      </c>
      <c r="BC91" s="5">
        <v>21</v>
      </c>
      <c r="BD91" s="5">
        <v>15</v>
      </c>
      <c r="BE91" s="5">
        <v>8</v>
      </c>
      <c r="BF91" s="5">
        <v>74</v>
      </c>
      <c r="BG91" s="5" t="s">
        <v>72</v>
      </c>
    </row>
    <row r="92" spans="1:59" s="5" customFormat="1">
      <c r="A92" s="5">
        <v>54</v>
      </c>
      <c r="B92" s="5" t="s">
        <v>133</v>
      </c>
      <c r="C92" s="5" t="s">
        <v>60</v>
      </c>
      <c r="D92" s="5" t="s">
        <v>118</v>
      </c>
      <c r="E92" s="5" t="s">
        <v>134</v>
      </c>
      <c r="F92" s="5" t="s">
        <v>71</v>
      </c>
      <c r="H92" s="5" t="s">
        <v>66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0</v>
      </c>
      <c r="AH92" s="5">
        <v>0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0</v>
      </c>
      <c r="AT92" s="5">
        <v>0</v>
      </c>
      <c r="AU92" s="5">
        <v>1</v>
      </c>
      <c r="AV92" s="5">
        <v>1</v>
      </c>
      <c r="AW92" s="5">
        <v>0</v>
      </c>
      <c r="AX92" s="5">
        <v>0</v>
      </c>
      <c r="AY92" s="5">
        <v>0</v>
      </c>
      <c r="AZ92" s="5">
        <v>1</v>
      </c>
      <c r="BA92" s="5">
        <v>0</v>
      </c>
      <c r="BB92" s="5">
        <v>30</v>
      </c>
      <c r="BC92" s="5">
        <v>30</v>
      </c>
      <c r="BD92" s="5">
        <v>24</v>
      </c>
      <c r="BE92" s="5">
        <v>9</v>
      </c>
      <c r="BF92" s="5">
        <v>93</v>
      </c>
      <c r="BG92" s="5" t="s">
        <v>72</v>
      </c>
    </row>
    <row r="93" spans="1:59" s="5" customFormat="1">
      <c r="A93" s="5">
        <v>55</v>
      </c>
      <c r="B93" s="5" t="s">
        <v>135</v>
      </c>
      <c r="C93" s="5" t="s">
        <v>60</v>
      </c>
      <c r="D93" s="5" t="s">
        <v>118</v>
      </c>
      <c r="E93" s="5" t="s">
        <v>134</v>
      </c>
      <c r="F93" s="5" t="s">
        <v>63</v>
      </c>
      <c r="H93" s="5" t="s">
        <v>66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1</v>
      </c>
      <c r="BA93" s="5">
        <v>1</v>
      </c>
      <c r="BB93" s="5">
        <v>30</v>
      </c>
      <c r="BC93" s="5">
        <v>30</v>
      </c>
      <c r="BD93" s="5">
        <v>30</v>
      </c>
      <c r="BE93" s="5">
        <v>8</v>
      </c>
      <c r="BF93" s="5">
        <v>98</v>
      </c>
      <c r="BG93" s="5" t="s">
        <v>65</v>
      </c>
    </row>
    <row r="94" spans="1:59" s="5" customFormat="1">
      <c r="A94" s="5">
        <v>56</v>
      </c>
      <c r="B94" s="5" t="s">
        <v>136</v>
      </c>
      <c r="C94" s="5" t="s">
        <v>60</v>
      </c>
      <c r="D94" s="5" t="s">
        <v>118</v>
      </c>
      <c r="E94" s="5" t="s">
        <v>134</v>
      </c>
      <c r="F94" s="5" t="s">
        <v>63</v>
      </c>
      <c r="H94" s="5" t="s">
        <v>66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0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0</v>
      </c>
      <c r="AS94" s="5">
        <v>1</v>
      </c>
      <c r="AT94" s="5">
        <v>0</v>
      </c>
      <c r="AU94" s="5">
        <v>1</v>
      </c>
      <c r="AV94" s="5">
        <v>1</v>
      </c>
      <c r="AW94" s="5">
        <v>1</v>
      </c>
      <c r="AX94" s="5">
        <v>0</v>
      </c>
      <c r="AY94" s="5">
        <v>1</v>
      </c>
      <c r="AZ94" s="5">
        <v>1</v>
      </c>
      <c r="BA94" s="5">
        <v>1</v>
      </c>
      <c r="BB94" s="5">
        <v>30</v>
      </c>
      <c r="BC94" s="5">
        <v>30</v>
      </c>
      <c r="BD94" s="5">
        <v>27</v>
      </c>
      <c r="BE94" s="5">
        <v>12</v>
      </c>
      <c r="BF94" s="5">
        <v>99</v>
      </c>
      <c r="BG94" s="5" t="s">
        <v>65</v>
      </c>
    </row>
    <row r="95" spans="1:59" s="5" customFormat="1">
      <c r="A95" s="5">
        <v>57</v>
      </c>
      <c r="B95" s="5" t="s">
        <v>137</v>
      </c>
      <c r="C95" s="5" t="s">
        <v>60</v>
      </c>
      <c r="D95" s="5" t="s">
        <v>118</v>
      </c>
      <c r="E95" s="5" t="s">
        <v>134</v>
      </c>
      <c r="F95" s="5" t="s">
        <v>63</v>
      </c>
      <c r="H95" s="5" t="s">
        <v>66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0</v>
      </c>
      <c r="AB95" s="5">
        <v>1</v>
      </c>
      <c r="AC95" s="5">
        <v>1</v>
      </c>
      <c r="AD95" s="5">
        <v>1</v>
      </c>
      <c r="AE95" s="5">
        <v>0</v>
      </c>
      <c r="AF95" s="5">
        <v>0</v>
      </c>
      <c r="AG95" s="5">
        <v>0</v>
      </c>
      <c r="AH95" s="5">
        <v>1</v>
      </c>
      <c r="AI95" s="5">
        <v>1</v>
      </c>
      <c r="AJ95" s="5">
        <v>0</v>
      </c>
      <c r="AK95" s="5">
        <v>0</v>
      </c>
      <c r="AL95" s="5">
        <v>1</v>
      </c>
      <c r="AM95" s="5">
        <v>0</v>
      </c>
      <c r="AN95" s="5">
        <v>1</v>
      </c>
      <c r="AO95" s="5">
        <v>1</v>
      </c>
      <c r="AP95" s="5">
        <v>1</v>
      </c>
      <c r="AQ95" s="5">
        <v>0</v>
      </c>
      <c r="AR95" s="5">
        <v>0</v>
      </c>
      <c r="AS95" s="5">
        <v>0</v>
      </c>
      <c r="AT95" s="5">
        <v>1</v>
      </c>
      <c r="AU95" s="5">
        <v>0</v>
      </c>
      <c r="AV95" s="5">
        <v>0</v>
      </c>
      <c r="AW95" s="5">
        <v>1</v>
      </c>
      <c r="AX95" s="5">
        <v>1</v>
      </c>
      <c r="AY95" s="5">
        <v>0</v>
      </c>
      <c r="AZ95" s="5">
        <v>1</v>
      </c>
      <c r="BA95" s="5">
        <v>0</v>
      </c>
      <c r="BB95" s="5">
        <v>30</v>
      </c>
      <c r="BC95" s="5">
        <v>27</v>
      </c>
      <c r="BD95" s="5">
        <v>15</v>
      </c>
      <c r="BE95" s="5">
        <v>7</v>
      </c>
      <c r="BF95" s="5">
        <v>79</v>
      </c>
      <c r="BG95" s="5" t="s">
        <v>65</v>
      </c>
    </row>
    <row r="96" spans="1:59" s="5" customFormat="1">
      <c r="A96" s="5">
        <v>58</v>
      </c>
      <c r="B96" s="5" t="s">
        <v>138</v>
      </c>
      <c r="C96" s="5" t="s">
        <v>60</v>
      </c>
      <c r="D96" s="5" t="s">
        <v>118</v>
      </c>
      <c r="E96" s="5" t="s">
        <v>139</v>
      </c>
      <c r="F96" s="5" t="s">
        <v>71</v>
      </c>
      <c r="H96" s="5" t="s">
        <v>66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1</v>
      </c>
      <c r="X96" s="5">
        <v>0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1</v>
      </c>
      <c r="AJ96" s="5">
        <v>0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30</v>
      </c>
      <c r="BC96" s="5">
        <v>15</v>
      </c>
      <c r="BD96" s="5">
        <v>15</v>
      </c>
      <c r="BE96" s="5">
        <v>4</v>
      </c>
      <c r="BF96" s="5">
        <v>64</v>
      </c>
      <c r="BG96" s="5" t="s">
        <v>72</v>
      </c>
    </row>
    <row r="97" spans="1:59" s="5" customFormat="1">
      <c r="A97" s="5">
        <v>59</v>
      </c>
      <c r="B97" s="5" t="s">
        <v>140</v>
      </c>
      <c r="C97" s="5" t="s">
        <v>60</v>
      </c>
      <c r="D97" s="5" t="s">
        <v>118</v>
      </c>
      <c r="E97" s="5" t="s">
        <v>139</v>
      </c>
      <c r="F97" s="5" t="s">
        <v>74</v>
      </c>
      <c r="H97" s="5" t="s">
        <v>66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0</v>
      </c>
      <c r="AS97" s="5">
        <v>0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0</v>
      </c>
      <c r="AZ97" s="5">
        <v>1</v>
      </c>
      <c r="BA97" s="5">
        <v>0</v>
      </c>
      <c r="BB97" s="5">
        <v>27</v>
      </c>
      <c r="BC97" s="5">
        <v>30</v>
      </c>
      <c r="BD97" s="5">
        <v>30</v>
      </c>
      <c r="BE97" s="5">
        <v>11</v>
      </c>
      <c r="BF97" s="5">
        <v>98</v>
      </c>
      <c r="BG97" s="5" t="s">
        <v>75</v>
      </c>
    </row>
    <row r="98" spans="1:59" s="5" customFormat="1">
      <c r="A98" s="5">
        <v>60</v>
      </c>
      <c r="B98" s="5" t="s">
        <v>141</v>
      </c>
      <c r="C98" s="5" t="s">
        <v>60</v>
      </c>
      <c r="D98" s="5" t="s">
        <v>118</v>
      </c>
      <c r="E98" s="5" t="s">
        <v>139</v>
      </c>
      <c r="F98" s="5" t="s">
        <v>71</v>
      </c>
      <c r="H98" s="5" t="s">
        <v>66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0</v>
      </c>
      <c r="V98" s="5">
        <v>1</v>
      </c>
      <c r="W98" s="5">
        <v>1</v>
      </c>
      <c r="X98" s="5">
        <v>1</v>
      </c>
      <c r="Y98" s="5">
        <v>1</v>
      </c>
      <c r="Z98" s="5">
        <v>0</v>
      </c>
      <c r="AA98" s="5">
        <v>0</v>
      </c>
      <c r="AB98" s="5">
        <v>1</v>
      </c>
      <c r="AC98" s="5">
        <v>1</v>
      </c>
      <c r="AD98" s="5">
        <v>1</v>
      </c>
      <c r="AE98" s="5">
        <v>1</v>
      </c>
      <c r="AF98" s="5">
        <v>0</v>
      </c>
      <c r="AG98" s="5">
        <v>0</v>
      </c>
      <c r="AH98" s="5">
        <v>0</v>
      </c>
      <c r="AI98" s="5">
        <v>1</v>
      </c>
      <c r="AJ98" s="5">
        <v>0</v>
      </c>
      <c r="AK98" s="5">
        <v>1</v>
      </c>
      <c r="AL98" s="5">
        <v>0</v>
      </c>
      <c r="AM98" s="5">
        <v>0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0</v>
      </c>
      <c r="AT98" s="5">
        <v>0</v>
      </c>
      <c r="AU98" s="5">
        <v>0</v>
      </c>
      <c r="AV98" s="5">
        <v>0</v>
      </c>
      <c r="AW98" s="5">
        <v>1</v>
      </c>
      <c r="AX98" s="5">
        <v>1</v>
      </c>
      <c r="AY98" s="5">
        <v>0</v>
      </c>
      <c r="AZ98" s="5">
        <v>0</v>
      </c>
      <c r="BA98" s="5">
        <v>0</v>
      </c>
      <c r="BB98" s="5">
        <v>30</v>
      </c>
      <c r="BC98" s="5">
        <v>18</v>
      </c>
      <c r="BD98" s="5">
        <v>15</v>
      </c>
      <c r="BE98" s="5">
        <v>7</v>
      </c>
      <c r="BF98" s="5">
        <v>70</v>
      </c>
      <c r="BG98" s="5" t="s">
        <v>72</v>
      </c>
    </row>
    <row r="99" spans="1:59" s="5" customFormat="1">
      <c r="A99" s="5">
        <v>61</v>
      </c>
      <c r="B99" s="5" t="s">
        <v>142</v>
      </c>
      <c r="C99" s="5" t="s">
        <v>60</v>
      </c>
      <c r="D99" s="5" t="s">
        <v>118</v>
      </c>
      <c r="E99" s="5" t="s">
        <v>139</v>
      </c>
      <c r="F99" s="5" t="s">
        <v>74</v>
      </c>
      <c r="H99" s="5" t="s">
        <v>66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0</v>
      </c>
      <c r="V99" s="5">
        <v>1</v>
      </c>
      <c r="W99" s="5">
        <v>0</v>
      </c>
      <c r="X99" s="5">
        <v>1</v>
      </c>
      <c r="Y99" s="5">
        <v>1</v>
      </c>
      <c r="Z99" s="5">
        <v>1</v>
      </c>
      <c r="AA99" s="5">
        <v>0</v>
      </c>
      <c r="AB99" s="5">
        <v>1</v>
      </c>
      <c r="AC99" s="5">
        <v>1</v>
      </c>
      <c r="AD99" s="5">
        <v>1</v>
      </c>
      <c r="AE99" s="5">
        <v>1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1</v>
      </c>
      <c r="AY99" s="5">
        <v>0</v>
      </c>
      <c r="AZ99" s="5">
        <v>1</v>
      </c>
      <c r="BA99" s="5">
        <v>0</v>
      </c>
      <c r="BB99" s="5">
        <v>30</v>
      </c>
      <c r="BC99" s="5">
        <v>21</v>
      </c>
      <c r="BD99" s="5">
        <v>21</v>
      </c>
      <c r="BE99" s="5">
        <v>7</v>
      </c>
      <c r="BF99" s="5">
        <v>79</v>
      </c>
      <c r="BG99" s="5" t="s">
        <v>75</v>
      </c>
    </row>
    <row r="100" spans="1:59" s="5" customFormat="1">
      <c r="A100" s="5">
        <v>62</v>
      </c>
      <c r="B100" s="5" t="s">
        <v>143</v>
      </c>
      <c r="C100" s="5" t="s">
        <v>60</v>
      </c>
      <c r="D100" s="5" t="s">
        <v>118</v>
      </c>
      <c r="E100" s="5" t="s">
        <v>139</v>
      </c>
      <c r="F100" s="5" t="s">
        <v>74</v>
      </c>
      <c r="H100" s="5" t="s">
        <v>66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0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0</v>
      </c>
      <c r="AB100" s="5">
        <v>1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1</v>
      </c>
      <c r="AP100" s="5">
        <v>1</v>
      </c>
      <c r="AQ100" s="5">
        <v>0</v>
      </c>
      <c r="AR100" s="5">
        <v>1</v>
      </c>
      <c r="AS100" s="5">
        <v>0</v>
      </c>
      <c r="AT100" s="5">
        <v>1</v>
      </c>
      <c r="AU100" s="5">
        <v>0</v>
      </c>
      <c r="AV100" s="5">
        <v>1</v>
      </c>
      <c r="AW100" s="5">
        <v>0</v>
      </c>
      <c r="AX100" s="5">
        <v>1</v>
      </c>
      <c r="AY100" s="5">
        <v>1</v>
      </c>
      <c r="AZ100" s="5">
        <v>1</v>
      </c>
      <c r="BA100" s="5">
        <v>0</v>
      </c>
      <c r="BB100" s="5">
        <v>30</v>
      </c>
      <c r="BC100" s="5">
        <v>24</v>
      </c>
      <c r="BD100" s="5">
        <v>9</v>
      </c>
      <c r="BE100" s="5">
        <v>9</v>
      </c>
      <c r="BF100" s="5">
        <v>72</v>
      </c>
      <c r="BG100" s="5" t="s">
        <v>75</v>
      </c>
    </row>
    <row r="101" spans="1:59" s="5" customFormat="1">
      <c r="A101" s="5">
        <v>63</v>
      </c>
      <c r="B101" s="5" t="s">
        <v>144</v>
      </c>
      <c r="C101" s="5" t="s">
        <v>60</v>
      </c>
      <c r="D101" s="5" t="s">
        <v>118</v>
      </c>
      <c r="E101" s="5" t="s">
        <v>139</v>
      </c>
      <c r="F101" s="5" t="s">
        <v>71</v>
      </c>
      <c r="H101" s="5" t="s">
        <v>66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0</v>
      </c>
      <c r="AI101" s="5">
        <v>0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1</v>
      </c>
      <c r="AX101" s="5">
        <v>0</v>
      </c>
      <c r="AY101" s="5">
        <v>1</v>
      </c>
      <c r="AZ101" s="5">
        <v>0</v>
      </c>
      <c r="BA101" s="5">
        <v>0</v>
      </c>
      <c r="BB101" s="5">
        <v>30</v>
      </c>
      <c r="BC101" s="5">
        <v>30</v>
      </c>
      <c r="BD101" s="5">
        <v>24</v>
      </c>
      <c r="BE101" s="5">
        <v>8</v>
      </c>
      <c r="BF101" s="5">
        <v>92</v>
      </c>
      <c r="BG101" s="5" t="s">
        <v>72</v>
      </c>
    </row>
    <row r="102" spans="1:59" s="5" customFormat="1">
      <c r="A102" s="5">
        <v>75</v>
      </c>
      <c r="B102" s="5" t="s">
        <v>158</v>
      </c>
      <c r="C102" s="5" t="s">
        <v>60</v>
      </c>
      <c r="D102" s="5" t="s">
        <v>118</v>
      </c>
      <c r="E102" s="5" t="s">
        <v>134</v>
      </c>
      <c r="F102" s="5" t="s">
        <v>71</v>
      </c>
      <c r="H102" s="5" t="s">
        <v>66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0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1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1</v>
      </c>
      <c r="BB102" s="5">
        <v>27</v>
      </c>
      <c r="BC102" s="5">
        <v>30</v>
      </c>
      <c r="BD102" s="5">
        <v>30</v>
      </c>
      <c r="BE102" s="5">
        <v>4</v>
      </c>
      <c r="BF102" s="5">
        <v>91</v>
      </c>
      <c r="BG102" s="5" t="s">
        <v>72</v>
      </c>
    </row>
    <row r="103" spans="1:59" s="5" customFormat="1">
      <c r="A103" s="5">
        <v>76</v>
      </c>
      <c r="B103" s="5" t="s">
        <v>159</v>
      </c>
      <c r="C103" s="5" t="s">
        <v>60</v>
      </c>
      <c r="D103" s="5" t="s">
        <v>118</v>
      </c>
      <c r="E103" s="5" t="s">
        <v>134</v>
      </c>
      <c r="F103" s="5" t="s">
        <v>71</v>
      </c>
      <c r="H103" s="5" t="s">
        <v>66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0</v>
      </c>
      <c r="AI103" s="5">
        <v>0</v>
      </c>
      <c r="AJ103" s="5">
        <v>0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0</v>
      </c>
      <c r="AR103" s="5">
        <v>0</v>
      </c>
      <c r="AS103" s="5">
        <v>0</v>
      </c>
      <c r="AT103" s="5">
        <v>1</v>
      </c>
      <c r="AU103" s="5">
        <v>0</v>
      </c>
      <c r="AV103" s="5">
        <v>0</v>
      </c>
      <c r="AW103" s="5">
        <v>0</v>
      </c>
      <c r="AX103" s="5">
        <v>1</v>
      </c>
      <c r="AY103" s="5">
        <v>1</v>
      </c>
      <c r="AZ103" s="5">
        <v>0</v>
      </c>
      <c r="BA103" s="5">
        <v>1</v>
      </c>
      <c r="BB103" s="5">
        <v>30</v>
      </c>
      <c r="BC103" s="5">
        <v>27</v>
      </c>
      <c r="BD103" s="5">
        <v>21</v>
      </c>
      <c r="BE103" s="5">
        <v>8</v>
      </c>
      <c r="BF103" s="5">
        <v>86</v>
      </c>
      <c r="BG103" s="5" t="s">
        <v>72</v>
      </c>
    </row>
    <row r="104" spans="1:59" s="5" customFormat="1">
      <c r="A104" s="5">
        <v>77</v>
      </c>
      <c r="B104" s="5" t="s">
        <v>160</v>
      </c>
      <c r="C104" s="5" t="s">
        <v>60</v>
      </c>
      <c r="D104" s="5" t="s">
        <v>118</v>
      </c>
      <c r="E104" s="5" t="s">
        <v>122</v>
      </c>
      <c r="F104" s="5" t="s">
        <v>71</v>
      </c>
      <c r="H104" s="5" t="s">
        <v>66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0</v>
      </c>
      <c r="AS104" s="5">
        <v>0</v>
      </c>
      <c r="AT104" s="5">
        <v>0</v>
      </c>
      <c r="AU104" s="5">
        <v>1</v>
      </c>
      <c r="AV104" s="5">
        <v>1</v>
      </c>
      <c r="AW104" s="5">
        <v>0</v>
      </c>
      <c r="AX104" s="5">
        <v>1</v>
      </c>
      <c r="AY104" s="5">
        <v>0</v>
      </c>
      <c r="AZ104" s="5">
        <v>1</v>
      </c>
      <c r="BA104" s="5">
        <v>1</v>
      </c>
      <c r="BB104" s="5">
        <v>30</v>
      </c>
      <c r="BC104" s="5">
        <v>30</v>
      </c>
      <c r="BD104" s="5">
        <v>30</v>
      </c>
      <c r="BE104" s="5">
        <v>10</v>
      </c>
      <c r="BF104" s="5">
        <v>100</v>
      </c>
      <c r="BG104" s="5" t="s">
        <v>72</v>
      </c>
    </row>
    <row r="105" spans="1:59" s="5" customFormat="1">
      <c r="A105" s="5">
        <v>80</v>
      </c>
      <c r="B105" s="5" t="s">
        <v>163</v>
      </c>
      <c r="C105" s="5" t="s">
        <v>60</v>
      </c>
      <c r="D105" s="5" t="s">
        <v>164</v>
      </c>
      <c r="E105" s="5" t="s">
        <v>165</v>
      </c>
      <c r="F105" s="5" t="s">
        <v>74</v>
      </c>
      <c r="H105" s="5" t="s">
        <v>66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0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30</v>
      </c>
      <c r="BC105" s="5">
        <v>30</v>
      </c>
      <c r="BD105" s="5">
        <v>30</v>
      </c>
      <c r="BE105" s="5">
        <v>14</v>
      </c>
      <c r="BF105" s="5">
        <v>104</v>
      </c>
      <c r="BG105" s="5" t="s">
        <v>75</v>
      </c>
    </row>
    <row r="106" spans="1:59" s="5" customFormat="1">
      <c r="A106" s="5">
        <v>81</v>
      </c>
      <c r="B106" s="5" t="s">
        <v>166</v>
      </c>
      <c r="C106" s="5" t="s">
        <v>60</v>
      </c>
      <c r="D106" s="5" t="s">
        <v>164</v>
      </c>
      <c r="E106" s="5" t="s">
        <v>167</v>
      </c>
      <c r="F106" s="5" t="s">
        <v>74</v>
      </c>
      <c r="H106" s="5" t="s">
        <v>66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0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0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0</v>
      </c>
      <c r="AZ106" s="5">
        <v>0</v>
      </c>
      <c r="BA106" s="5">
        <v>0</v>
      </c>
      <c r="BB106" s="5">
        <v>30</v>
      </c>
      <c r="BC106" s="5">
        <v>24</v>
      </c>
      <c r="BD106" s="5">
        <v>27</v>
      </c>
      <c r="BE106" s="5">
        <v>11</v>
      </c>
      <c r="BF106" s="5">
        <v>92</v>
      </c>
      <c r="BG106" s="5" t="s">
        <v>75</v>
      </c>
    </row>
    <row r="107" spans="1:59" s="5" customFormat="1">
      <c r="A107" s="5">
        <v>82</v>
      </c>
      <c r="B107" s="5" t="s">
        <v>168</v>
      </c>
      <c r="C107" s="5" t="s">
        <v>60</v>
      </c>
      <c r="D107" s="5" t="s">
        <v>164</v>
      </c>
      <c r="E107" s="5" t="s">
        <v>167</v>
      </c>
      <c r="F107" s="5" t="s">
        <v>63</v>
      </c>
      <c r="H107" s="5" t="s">
        <v>66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0</v>
      </c>
      <c r="AB107" s="5">
        <v>0</v>
      </c>
      <c r="AC107" s="5">
        <v>1</v>
      </c>
      <c r="AD107" s="5">
        <v>1</v>
      </c>
      <c r="AE107" s="5">
        <v>0</v>
      </c>
      <c r="AF107" s="5">
        <v>1</v>
      </c>
      <c r="AG107" s="5">
        <v>1</v>
      </c>
      <c r="AH107" s="5">
        <v>0</v>
      </c>
      <c r="AI107" s="5">
        <v>1</v>
      </c>
      <c r="AJ107" s="5">
        <v>1</v>
      </c>
      <c r="AK107" s="5">
        <v>1</v>
      </c>
      <c r="AL107" s="5">
        <v>0</v>
      </c>
      <c r="AM107" s="5">
        <v>0</v>
      </c>
      <c r="AN107" s="5">
        <v>1</v>
      </c>
      <c r="AO107" s="5">
        <v>1</v>
      </c>
      <c r="AP107" s="5">
        <v>1</v>
      </c>
      <c r="AQ107" s="5">
        <v>0</v>
      </c>
      <c r="AR107" s="5">
        <v>1</v>
      </c>
      <c r="AS107" s="5">
        <v>1</v>
      </c>
      <c r="AT107" s="5">
        <v>0</v>
      </c>
      <c r="AU107" s="5">
        <v>0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0</v>
      </c>
      <c r="BB107" s="5">
        <v>27</v>
      </c>
      <c r="BC107" s="5">
        <v>24</v>
      </c>
      <c r="BD107" s="5">
        <v>21</v>
      </c>
      <c r="BE107" s="5">
        <v>10</v>
      </c>
      <c r="BF107" s="5">
        <v>82</v>
      </c>
      <c r="BG107" s="5" t="s">
        <v>65</v>
      </c>
    </row>
    <row r="108" spans="1:59" s="5" customFormat="1">
      <c r="A108" s="5">
        <v>83</v>
      </c>
      <c r="B108" s="5" t="s">
        <v>169</v>
      </c>
      <c r="C108" s="5" t="s">
        <v>60</v>
      </c>
      <c r="D108" s="5" t="s">
        <v>164</v>
      </c>
      <c r="E108" s="5" t="s">
        <v>167</v>
      </c>
      <c r="F108" s="5" t="s">
        <v>63</v>
      </c>
      <c r="H108" s="5" t="s">
        <v>66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0</v>
      </c>
      <c r="AE108" s="5">
        <v>1</v>
      </c>
      <c r="AF108" s="5">
        <v>1</v>
      </c>
      <c r="AG108" s="5">
        <v>0</v>
      </c>
      <c r="AH108" s="5">
        <v>0</v>
      </c>
      <c r="AI108" s="5">
        <v>1</v>
      </c>
      <c r="AJ108" s="5">
        <v>1</v>
      </c>
      <c r="AK108" s="5">
        <v>1</v>
      </c>
      <c r="AL108" s="5">
        <v>0</v>
      </c>
      <c r="AM108" s="5">
        <v>0</v>
      </c>
      <c r="AN108" s="5">
        <v>1</v>
      </c>
      <c r="AO108" s="5">
        <v>0</v>
      </c>
      <c r="AP108" s="5">
        <v>1</v>
      </c>
      <c r="AQ108" s="5">
        <v>0</v>
      </c>
      <c r="AR108" s="5">
        <v>1</v>
      </c>
      <c r="AS108" s="5">
        <v>0</v>
      </c>
      <c r="AT108" s="5">
        <v>1</v>
      </c>
      <c r="AU108" s="5">
        <v>1</v>
      </c>
      <c r="AV108" s="5">
        <v>0</v>
      </c>
      <c r="AW108" s="5">
        <v>0</v>
      </c>
      <c r="AX108" s="5">
        <v>1</v>
      </c>
      <c r="AY108" s="5">
        <v>1</v>
      </c>
      <c r="AZ108" s="5">
        <v>1</v>
      </c>
      <c r="BA108" s="5">
        <v>1</v>
      </c>
      <c r="BB108" s="5">
        <v>30</v>
      </c>
      <c r="BC108" s="5">
        <v>30</v>
      </c>
      <c r="BD108" s="5">
        <v>18</v>
      </c>
      <c r="BE108" s="5">
        <v>9</v>
      </c>
      <c r="BF108" s="5">
        <v>87</v>
      </c>
      <c r="BG108" s="5" t="s">
        <v>65</v>
      </c>
    </row>
    <row r="109" spans="1:59" s="5" customFormat="1">
      <c r="A109" s="5">
        <v>84</v>
      </c>
      <c r="B109" s="5" t="s">
        <v>170</v>
      </c>
      <c r="C109" s="5" t="s">
        <v>60</v>
      </c>
      <c r="D109" s="5" t="s">
        <v>164</v>
      </c>
      <c r="E109" s="5" t="s">
        <v>171</v>
      </c>
      <c r="F109" s="5" t="s">
        <v>71</v>
      </c>
      <c r="H109" s="5" t="s">
        <v>66</v>
      </c>
      <c r="I109" s="5">
        <v>1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0</v>
      </c>
      <c r="S109" s="5">
        <v>1</v>
      </c>
      <c r="T109" s="5">
        <v>1</v>
      </c>
      <c r="U109" s="5">
        <v>0</v>
      </c>
      <c r="V109" s="5">
        <v>1</v>
      </c>
      <c r="W109" s="5">
        <v>1</v>
      </c>
      <c r="X109" s="5">
        <v>1</v>
      </c>
      <c r="Y109" s="5">
        <v>0</v>
      </c>
      <c r="Z109" s="5">
        <v>1</v>
      </c>
      <c r="AA109" s="5">
        <v>0</v>
      </c>
      <c r="AB109" s="5">
        <v>1</v>
      </c>
      <c r="AC109" s="5">
        <v>1</v>
      </c>
      <c r="AD109" s="5">
        <v>1</v>
      </c>
      <c r="AE109" s="5">
        <v>1</v>
      </c>
      <c r="AF109" s="5">
        <v>0</v>
      </c>
      <c r="AG109" s="5">
        <v>0</v>
      </c>
      <c r="AH109" s="5">
        <v>1</v>
      </c>
      <c r="AI109" s="5">
        <v>0</v>
      </c>
      <c r="AJ109" s="5">
        <v>1</v>
      </c>
      <c r="AK109" s="5">
        <v>1</v>
      </c>
      <c r="AL109" s="5">
        <v>0</v>
      </c>
      <c r="AM109" s="5">
        <v>0</v>
      </c>
      <c r="AN109" s="5">
        <v>1</v>
      </c>
      <c r="AO109" s="5">
        <v>1</v>
      </c>
      <c r="AP109" s="5">
        <v>1</v>
      </c>
      <c r="AQ109" s="5">
        <v>0</v>
      </c>
      <c r="AR109" s="5">
        <v>0</v>
      </c>
      <c r="AS109" s="5">
        <v>1</v>
      </c>
      <c r="AT109" s="5">
        <v>1</v>
      </c>
      <c r="AU109" s="5">
        <v>1</v>
      </c>
      <c r="AV109" s="5">
        <v>0</v>
      </c>
      <c r="AW109" s="5">
        <v>1</v>
      </c>
      <c r="AX109" s="5">
        <v>1</v>
      </c>
      <c r="AY109" s="5">
        <v>0</v>
      </c>
      <c r="AZ109" s="5">
        <v>1</v>
      </c>
      <c r="BA109" s="5">
        <v>1</v>
      </c>
      <c r="BB109" s="5">
        <v>24</v>
      </c>
      <c r="BC109" s="5">
        <v>21</v>
      </c>
      <c r="BD109" s="5">
        <v>18</v>
      </c>
      <c r="BE109" s="5">
        <v>10</v>
      </c>
      <c r="BF109" s="5">
        <v>73</v>
      </c>
      <c r="BG109" s="5" t="s">
        <v>72</v>
      </c>
    </row>
    <row r="110" spans="1:59" s="5" customFormat="1">
      <c r="A110" s="5">
        <v>85</v>
      </c>
      <c r="B110" s="5" t="s">
        <v>172</v>
      </c>
      <c r="C110" s="5" t="s">
        <v>60</v>
      </c>
      <c r="D110" s="5" t="s">
        <v>164</v>
      </c>
      <c r="E110" s="5" t="s">
        <v>171</v>
      </c>
      <c r="F110" s="5" t="s">
        <v>74</v>
      </c>
      <c r="H110" s="5" t="s">
        <v>66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0</v>
      </c>
      <c r="BB110" s="5">
        <v>24</v>
      </c>
      <c r="BC110" s="5">
        <v>30</v>
      </c>
      <c r="BD110" s="5">
        <v>30</v>
      </c>
      <c r="BE110" s="5">
        <v>12</v>
      </c>
      <c r="BF110" s="5">
        <v>96</v>
      </c>
      <c r="BG110" s="5" t="s">
        <v>75</v>
      </c>
    </row>
    <row r="111" spans="1:59" s="5" customFormat="1">
      <c r="A111" s="5">
        <v>86</v>
      </c>
      <c r="B111" s="5" t="s">
        <v>173</v>
      </c>
      <c r="C111" s="5" t="s">
        <v>60</v>
      </c>
      <c r="D111" s="5" t="s">
        <v>164</v>
      </c>
      <c r="E111" s="5" t="s">
        <v>174</v>
      </c>
      <c r="F111" s="5" t="s">
        <v>74</v>
      </c>
      <c r="H111" s="5" t="s">
        <v>66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0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0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0</v>
      </c>
      <c r="BB111" s="5">
        <v>27</v>
      </c>
      <c r="BC111" s="5">
        <v>30</v>
      </c>
      <c r="BD111" s="5">
        <v>27</v>
      </c>
      <c r="BE111" s="5">
        <v>13</v>
      </c>
      <c r="BF111" s="5">
        <v>97</v>
      </c>
      <c r="BG111" s="5" t="s">
        <v>75</v>
      </c>
    </row>
    <row r="112" spans="1:59" s="5" customFormat="1">
      <c r="A112" s="5">
        <v>119</v>
      </c>
      <c r="B112" s="5" t="s">
        <v>213</v>
      </c>
      <c r="C112" s="5" t="s">
        <v>60</v>
      </c>
      <c r="D112" s="5" t="s">
        <v>214</v>
      </c>
      <c r="E112" s="5" t="s">
        <v>215</v>
      </c>
      <c r="F112" s="5" t="s">
        <v>63</v>
      </c>
      <c r="H112" s="5" t="s">
        <v>66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0</v>
      </c>
      <c r="AI112" s="5">
        <v>1</v>
      </c>
      <c r="AJ112" s="5">
        <v>1</v>
      </c>
      <c r="AK112" s="5">
        <v>1</v>
      </c>
      <c r="AL112" s="5">
        <v>1</v>
      </c>
      <c r="AM112" s="5">
        <v>0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0</v>
      </c>
      <c r="AT112" s="5">
        <v>1</v>
      </c>
      <c r="AU112" s="5">
        <v>0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0</v>
      </c>
      <c r="BB112" s="5">
        <v>30</v>
      </c>
      <c r="BC112" s="5">
        <v>30</v>
      </c>
      <c r="BD112" s="5">
        <v>27</v>
      </c>
      <c r="BE112" s="5">
        <v>11</v>
      </c>
      <c r="BF112" s="5">
        <v>98</v>
      </c>
      <c r="BG112" s="5" t="s">
        <v>65</v>
      </c>
    </row>
    <row r="113" spans="1:59" s="5" customFormat="1">
      <c r="A113" s="5">
        <v>120</v>
      </c>
      <c r="B113" s="5" t="s">
        <v>216</v>
      </c>
      <c r="C113" s="5" t="s">
        <v>60</v>
      </c>
      <c r="D113" s="5" t="s">
        <v>214</v>
      </c>
      <c r="E113" s="5" t="s">
        <v>217</v>
      </c>
      <c r="F113" s="5" t="s">
        <v>74</v>
      </c>
      <c r="H113" s="5" t="s">
        <v>66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0</v>
      </c>
      <c r="R113" s="5">
        <v>1</v>
      </c>
      <c r="S113" s="5">
        <v>1</v>
      </c>
      <c r="T113" s="5">
        <v>1</v>
      </c>
      <c r="U113" s="5">
        <v>1</v>
      </c>
      <c r="V113" s="5">
        <v>0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0</v>
      </c>
      <c r="AT113" s="5">
        <v>1</v>
      </c>
      <c r="AU113" s="5">
        <v>1</v>
      </c>
      <c r="AV113" s="5">
        <v>0</v>
      </c>
      <c r="AW113" s="5">
        <v>1</v>
      </c>
      <c r="AX113" s="5">
        <v>1</v>
      </c>
      <c r="AY113" s="5">
        <v>1</v>
      </c>
      <c r="AZ113" s="5">
        <v>1</v>
      </c>
      <c r="BA113" s="5">
        <v>0</v>
      </c>
      <c r="BB113" s="5">
        <v>27</v>
      </c>
      <c r="BC113" s="5">
        <v>27</v>
      </c>
      <c r="BD113" s="5">
        <v>30</v>
      </c>
      <c r="BE113" s="5">
        <v>12</v>
      </c>
      <c r="BF113" s="5">
        <v>96</v>
      </c>
      <c r="BG113" s="5" t="s">
        <v>75</v>
      </c>
    </row>
    <row r="114" spans="1:59" s="5" customFormat="1">
      <c r="A114" s="5">
        <v>122</v>
      </c>
      <c r="B114" s="5" t="s">
        <v>218</v>
      </c>
      <c r="C114" s="5" t="s">
        <v>60</v>
      </c>
      <c r="D114" s="5" t="s">
        <v>214</v>
      </c>
      <c r="E114" s="5" t="s">
        <v>219</v>
      </c>
      <c r="F114" s="5" t="s">
        <v>63</v>
      </c>
      <c r="H114" s="5" t="s">
        <v>66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0</v>
      </c>
      <c r="AI114" s="5">
        <v>1</v>
      </c>
      <c r="AJ114" s="5">
        <v>1</v>
      </c>
      <c r="AK114" s="5">
        <v>1</v>
      </c>
      <c r="AL114" s="5">
        <v>1</v>
      </c>
      <c r="AM114" s="5">
        <v>0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0</v>
      </c>
      <c r="AT114" s="5">
        <v>1</v>
      </c>
      <c r="AU114" s="5">
        <v>1</v>
      </c>
      <c r="AV114" s="5">
        <v>0</v>
      </c>
      <c r="AW114" s="5">
        <v>1</v>
      </c>
      <c r="AX114" s="5">
        <v>1</v>
      </c>
      <c r="AY114" s="5">
        <v>0</v>
      </c>
      <c r="AZ114" s="5">
        <v>1</v>
      </c>
      <c r="BA114" s="5">
        <v>0</v>
      </c>
      <c r="BB114" s="5">
        <v>30</v>
      </c>
      <c r="BC114" s="5">
        <v>30</v>
      </c>
      <c r="BD114" s="5">
        <v>27</v>
      </c>
      <c r="BE114" s="5">
        <v>10</v>
      </c>
      <c r="BF114" s="5">
        <v>97</v>
      </c>
      <c r="BG114" s="5" t="s">
        <v>65</v>
      </c>
    </row>
    <row r="115" spans="1:59" s="5" customFormat="1">
      <c r="A115" s="5">
        <v>123</v>
      </c>
      <c r="B115" s="5" t="s">
        <v>220</v>
      </c>
      <c r="C115" s="5" t="s">
        <v>60</v>
      </c>
      <c r="D115" s="5" t="s">
        <v>214</v>
      </c>
      <c r="E115" s="5" t="s">
        <v>221</v>
      </c>
      <c r="F115" s="5" t="s">
        <v>185</v>
      </c>
      <c r="H115" s="5" t="s">
        <v>66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0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1</v>
      </c>
      <c r="AH115" s="5">
        <v>0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0</v>
      </c>
      <c r="AT115" s="5">
        <v>1</v>
      </c>
      <c r="AU115" s="5">
        <v>1</v>
      </c>
      <c r="AV115" s="5">
        <v>1</v>
      </c>
      <c r="AW115" s="5">
        <v>1</v>
      </c>
      <c r="AX115" s="5">
        <v>0</v>
      </c>
      <c r="AY115" s="5">
        <v>1</v>
      </c>
      <c r="AZ115" s="5">
        <v>1</v>
      </c>
      <c r="BA115" s="5">
        <v>1</v>
      </c>
      <c r="BB115" s="5">
        <v>24</v>
      </c>
      <c r="BC115" s="5">
        <v>30</v>
      </c>
      <c r="BD115" s="5">
        <v>24</v>
      </c>
      <c r="BE115" s="5">
        <v>13</v>
      </c>
      <c r="BF115" s="5">
        <v>91</v>
      </c>
      <c r="BG115" s="5" t="s">
        <v>186</v>
      </c>
    </row>
    <row r="116" spans="1:59" s="5" customFormat="1">
      <c r="A116" s="5">
        <v>124</v>
      </c>
      <c r="B116" s="5" t="s">
        <v>222</v>
      </c>
      <c r="C116" s="5" t="s">
        <v>60</v>
      </c>
      <c r="D116" s="5" t="s">
        <v>214</v>
      </c>
      <c r="E116" s="5" t="s">
        <v>223</v>
      </c>
      <c r="F116" s="5" t="s">
        <v>74</v>
      </c>
      <c r="H116" s="5" t="s">
        <v>66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0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30</v>
      </c>
      <c r="BC116" s="5">
        <v>30</v>
      </c>
      <c r="BD116" s="5">
        <v>30</v>
      </c>
      <c r="BE116" s="5">
        <v>14</v>
      </c>
      <c r="BF116" s="5">
        <v>104</v>
      </c>
      <c r="BG116" s="5" t="s">
        <v>75</v>
      </c>
    </row>
    <row r="117" spans="1:59" s="5" customFormat="1">
      <c r="A117" s="5">
        <v>125</v>
      </c>
      <c r="B117" s="5" t="s">
        <v>224</v>
      </c>
      <c r="C117" s="5" t="s">
        <v>60</v>
      </c>
      <c r="D117" s="5" t="s">
        <v>214</v>
      </c>
      <c r="E117" s="5" t="s">
        <v>223</v>
      </c>
      <c r="F117" s="5" t="s">
        <v>71</v>
      </c>
      <c r="H117" s="5" t="s">
        <v>66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0</v>
      </c>
      <c r="AN117" s="5">
        <v>0</v>
      </c>
      <c r="AO117" s="5">
        <v>1</v>
      </c>
      <c r="AP117" s="5">
        <v>1</v>
      </c>
      <c r="AQ117" s="5">
        <v>0</v>
      </c>
      <c r="AR117" s="5">
        <v>1</v>
      </c>
      <c r="AS117" s="5">
        <v>0</v>
      </c>
      <c r="AT117" s="5">
        <v>1</v>
      </c>
      <c r="AU117" s="5">
        <v>0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30</v>
      </c>
      <c r="BC117" s="5">
        <v>27</v>
      </c>
      <c r="BD117" s="5">
        <v>27</v>
      </c>
      <c r="BE117" s="5">
        <v>10</v>
      </c>
      <c r="BF117" s="5">
        <v>94</v>
      </c>
      <c r="BG117" s="5" t="s">
        <v>72</v>
      </c>
    </row>
    <row r="118" spans="1:59" s="5" customFormat="1">
      <c r="A118" s="5">
        <v>126</v>
      </c>
      <c r="B118" s="5" t="s">
        <v>225</v>
      </c>
      <c r="C118" s="5" t="s">
        <v>60</v>
      </c>
      <c r="D118" s="5" t="s">
        <v>214</v>
      </c>
      <c r="E118" s="5" t="s">
        <v>219</v>
      </c>
      <c r="F118" s="5" t="s">
        <v>74</v>
      </c>
      <c r="H118" s="5" t="s">
        <v>66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0</v>
      </c>
      <c r="AH118" s="5">
        <v>0</v>
      </c>
      <c r="AI118" s="5">
        <v>1</v>
      </c>
      <c r="AJ118" s="5">
        <v>0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0</v>
      </c>
      <c r="AW118" s="5">
        <v>0</v>
      </c>
      <c r="AX118" s="5">
        <v>0</v>
      </c>
      <c r="AY118" s="5">
        <v>0</v>
      </c>
      <c r="AZ118" s="5">
        <v>1</v>
      </c>
      <c r="BA118" s="5">
        <v>0</v>
      </c>
      <c r="BB118" s="5">
        <v>30</v>
      </c>
      <c r="BC118" s="5">
        <v>30</v>
      </c>
      <c r="BD118" s="5">
        <v>21</v>
      </c>
      <c r="BE118" s="5">
        <v>10</v>
      </c>
      <c r="BF118" s="5">
        <v>91</v>
      </c>
      <c r="BG118" s="5" t="s">
        <v>75</v>
      </c>
    </row>
    <row r="119" spans="1:59" s="5" customFormat="1">
      <c r="A119" s="5">
        <v>127</v>
      </c>
      <c r="B119" s="5" t="s">
        <v>226</v>
      </c>
      <c r="C119" s="5" t="s">
        <v>60</v>
      </c>
      <c r="D119" s="5" t="s">
        <v>214</v>
      </c>
      <c r="E119" s="5" t="s">
        <v>219</v>
      </c>
      <c r="F119" s="5" t="s">
        <v>63</v>
      </c>
      <c r="H119" s="5" t="s">
        <v>66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0</v>
      </c>
      <c r="V119" s="5">
        <v>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0</v>
      </c>
      <c r="AH119" s="5">
        <v>0</v>
      </c>
      <c r="AI119" s="5">
        <v>1</v>
      </c>
      <c r="AJ119" s="5">
        <v>0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0</v>
      </c>
      <c r="AT119" s="5">
        <v>1</v>
      </c>
      <c r="AU119" s="5">
        <v>1</v>
      </c>
      <c r="AV119" s="5">
        <v>0</v>
      </c>
      <c r="AW119" s="5">
        <v>1</v>
      </c>
      <c r="AX119" s="5">
        <v>1</v>
      </c>
      <c r="AY119" s="5">
        <v>0</v>
      </c>
      <c r="AZ119" s="5">
        <v>1</v>
      </c>
      <c r="BA119" s="5">
        <v>0</v>
      </c>
      <c r="BB119" s="5">
        <v>30</v>
      </c>
      <c r="BC119" s="5">
        <v>24</v>
      </c>
      <c r="BD119" s="5">
        <v>21</v>
      </c>
      <c r="BE119" s="5">
        <v>11</v>
      </c>
      <c r="BF119" s="5">
        <v>86</v>
      </c>
      <c r="BG119" s="5" t="s">
        <v>65</v>
      </c>
    </row>
    <row r="120" spans="1:59" s="5" customFormat="1">
      <c r="A120" s="5">
        <v>128</v>
      </c>
      <c r="B120" s="5" t="s">
        <v>227</v>
      </c>
      <c r="C120" s="5" t="s">
        <v>60</v>
      </c>
      <c r="D120" s="5" t="s">
        <v>214</v>
      </c>
      <c r="E120" s="5" t="s">
        <v>221</v>
      </c>
      <c r="F120" s="5" t="s">
        <v>71</v>
      </c>
      <c r="H120" s="5" t="s">
        <v>66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1</v>
      </c>
      <c r="AA120" s="5">
        <v>0</v>
      </c>
      <c r="AB120" s="5">
        <v>0</v>
      </c>
      <c r="AC120" s="5">
        <v>1</v>
      </c>
      <c r="AD120" s="5">
        <v>1</v>
      </c>
      <c r="AE120" s="5">
        <v>0</v>
      </c>
      <c r="AF120" s="5">
        <v>0</v>
      </c>
      <c r="AG120" s="5">
        <v>0</v>
      </c>
      <c r="AH120" s="5">
        <v>1</v>
      </c>
      <c r="AI120" s="5">
        <v>0</v>
      </c>
      <c r="AJ120" s="5">
        <v>0</v>
      </c>
      <c r="AK120" s="5">
        <v>1</v>
      </c>
      <c r="AL120" s="5">
        <v>0</v>
      </c>
      <c r="AM120" s="5">
        <v>0</v>
      </c>
      <c r="AN120" s="5">
        <v>1</v>
      </c>
      <c r="AO120" s="5">
        <v>1</v>
      </c>
      <c r="AP120" s="5">
        <v>1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1</v>
      </c>
      <c r="BA120" s="5">
        <v>0</v>
      </c>
      <c r="BB120" s="5">
        <v>30</v>
      </c>
      <c r="BC120" s="5">
        <v>15</v>
      </c>
      <c r="BD120" s="5">
        <v>12</v>
      </c>
      <c r="BE120" s="5">
        <v>7</v>
      </c>
      <c r="BF120" s="5">
        <v>64</v>
      </c>
      <c r="BG120" s="5" t="s">
        <v>72</v>
      </c>
    </row>
    <row r="121" spans="1:59" s="5" customFormat="1">
      <c r="A121" s="5">
        <v>129</v>
      </c>
      <c r="B121" s="5" t="s">
        <v>228</v>
      </c>
      <c r="C121" s="5" t="s">
        <v>60</v>
      </c>
      <c r="D121" s="5" t="s">
        <v>214</v>
      </c>
      <c r="E121" s="5" t="s">
        <v>221</v>
      </c>
      <c r="F121" s="5" t="s">
        <v>74</v>
      </c>
      <c r="H121" s="5" t="s">
        <v>66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0</v>
      </c>
      <c r="X121" s="5">
        <v>1</v>
      </c>
      <c r="Y121" s="5">
        <v>0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0</v>
      </c>
      <c r="AT121" s="5">
        <v>1</v>
      </c>
      <c r="AU121" s="5">
        <v>0</v>
      </c>
      <c r="AV121" s="5">
        <v>1</v>
      </c>
      <c r="AW121" s="5">
        <v>1</v>
      </c>
      <c r="AX121" s="5">
        <v>0</v>
      </c>
      <c r="AY121" s="5">
        <v>1</v>
      </c>
      <c r="AZ121" s="5">
        <v>1</v>
      </c>
      <c r="BA121" s="5">
        <v>0</v>
      </c>
      <c r="BB121" s="5">
        <v>27</v>
      </c>
      <c r="BC121" s="5">
        <v>21</v>
      </c>
      <c r="BD121" s="5">
        <v>30</v>
      </c>
      <c r="BE121" s="5">
        <v>11</v>
      </c>
      <c r="BF121" s="5">
        <v>89</v>
      </c>
      <c r="BG121" s="5" t="s">
        <v>75</v>
      </c>
    </row>
    <row r="122" spans="1:59" s="3" customFormat="1">
      <c r="A122" s="3">
        <v>19</v>
      </c>
      <c r="B122" s="3" t="s">
        <v>91</v>
      </c>
      <c r="C122" s="3" t="s">
        <v>92</v>
      </c>
      <c r="D122" s="3" t="s">
        <v>61</v>
      </c>
      <c r="E122" s="3" t="s">
        <v>93</v>
      </c>
      <c r="F122" s="3" t="s">
        <v>63</v>
      </c>
      <c r="G122" s="3" t="s">
        <v>94</v>
      </c>
      <c r="H122" s="3" t="s">
        <v>64</v>
      </c>
      <c r="I122" s="3">
        <v>0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0</v>
      </c>
      <c r="AB122" s="3">
        <v>1</v>
      </c>
      <c r="AC122" s="3">
        <v>1</v>
      </c>
      <c r="AD122" s="3">
        <v>1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</v>
      </c>
      <c r="AL122" s="3">
        <v>1</v>
      </c>
      <c r="AM122" s="3">
        <v>0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0</v>
      </c>
      <c r="AT122" s="3">
        <v>1</v>
      </c>
      <c r="AU122" s="3">
        <v>0</v>
      </c>
      <c r="AV122" s="3">
        <v>1</v>
      </c>
      <c r="AW122" s="3">
        <v>0</v>
      </c>
      <c r="AX122" s="3">
        <v>1</v>
      </c>
      <c r="AY122" s="3">
        <v>1</v>
      </c>
      <c r="AZ122" s="3">
        <v>1</v>
      </c>
      <c r="BA122" s="3">
        <v>0</v>
      </c>
      <c r="BB122" s="3">
        <v>9</v>
      </c>
      <c r="BC122" s="3">
        <v>24</v>
      </c>
      <c r="BD122" s="3">
        <v>12</v>
      </c>
      <c r="BE122" s="3">
        <v>7</v>
      </c>
      <c r="BF122" s="3">
        <v>52</v>
      </c>
      <c r="BG122" s="3" t="s">
        <v>65</v>
      </c>
    </row>
    <row r="123" spans="1:59" s="3" customFormat="1">
      <c r="A123" s="3">
        <v>20</v>
      </c>
      <c r="B123" s="3" t="s">
        <v>95</v>
      </c>
      <c r="C123" s="3" t="s">
        <v>92</v>
      </c>
      <c r="D123" s="3" t="s">
        <v>61</v>
      </c>
      <c r="E123" s="3" t="s">
        <v>93</v>
      </c>
      <c r="F123" s="3" t="s">
        <v>63</v>
      </c>
      <c r="G123" s="3" t="s">
        <v>94</v>
      </c>
      <c r="H123" s="3" t="s">
        <v>64</v>
      </c>
      <c r="I123" s="3">
        <v>0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>
        <v>1</v>
      </c>
      <c r="P123" s="3">
        <v>1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1</v>
      </c>
      <c r="AL123" s="3">
        <v>1</v>
      </c>
      <c r="AM123" s="3">
        <v>0</v>
      </c>
      <c r="AN123" s="3">
        <v>1</v>
      </c>
      <c r="AO123" s="3">
        <v>1</v>
      </c>
      <c r="AP123" s="3">
        <v>1</v>
      </c>
      <c r="AQ123" s="3">
        <v>0</v>
      </c>
      <c r="AR123" s="3">
        <v>1</v>
      </c>
      <c r="AS123" s="3">
        <v>0</v>
      </c>
      <c r="AT123" s="3">
        <v>0</v>
      </c>
      <c r="AU123" s="3">
        <v>0</v>
      </c>
      <c r="AV123" s="3">
        <v>0</v>
      </c>
      <c r="AW123" s="3">
        <v>1</v>
      </c>
      <c r="AX123" s="3">
        <v>1</v>
      </c>
      <c r="AY123" s="3">
        <v>0</v>
      </c>
      <c r="AZ123" s="3">
        <v>0</v>
      </c>
      <c r="BA123" s="3">
        <v>0</v>
      </c>
      <c r="BB123" s="3">
        <v>12</v>
      </c>
      <c r="BC123" s="3">
        <v>18</v>
      </c>
      <c r="BD123" s="3">
        <v>12</v>
      </c>
      <c r="BE123" s="3">
        <v>6</v>
      </c>
      <c r="BF123" s="3">
        <v>48</v>
      </c>
      <c r="BG123" s="3" t="s">
        <v>65</v>
      </c>
    </row>
    <row r="124" spans="1:59" s="3" customFormat="1">
      <c r="A124" s="3">
        <v>21</v>
      </c>
      <c r="B124" s="3" t="s">
        <v>96</v>
      </c>
      <c r="C124" s="3" t="s">
        <v>92</v>
      </c>
      <c r="D124" s="3" t="s">
        <v>61</v>
      </c>
      <c r="E124" s="3" t="s">
        <v>97</v>
      </c>
      <c r="F124" s="3" t="s">
        <v>63</v>
      </c>
      <c r="G124" s="3" t="s">
        <v>94</v>
      </c>
      <c r="H124" s="3" t="s">
        <v>64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 s="3">
        <v>1</v>
      </c>
      <c r="T124" s="3">
        <v>0</v>
      </c>
      <c r="U124" s="3">
        <v>1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1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</v>
      </c>
      <c r="AQ124" s="3">
        <v>0</v>
      </c>
      <c r="AR124" s="3">
        <v>1</v>
      </c>
      <c r="AS124" s="3">
        <v>0</v>
      </c>
      <c r="AT124" s="3">
        <v>1</v>
      </c>
      <c r="AU124" s="3">
        <v>0</v>
      </c>
      <c r="AV124" s="3">
        <v>0</v>
      </c>
      <c r="AW124" s="3">
        <v>0</v>
      </c>
      <c r="AX124" s="3">
        <v>1</v>
      </c>
      <c r="AY124" s="3">
        <v>0</v>
      </c>
      <c r="AZ124" s="3">
        <v>1</v>
      </c>
      <c r="BA124" s="3">
        <v>0</v>
      </c>
      <c r="BB124" s="3">
        <v>12</v>
      </c>
      <c r="BC124" s="3">
        <v>9</v>
      </c>
      <c r="BD124" s="3">
        <v>9</v>
      </c>
      <c r="BE124" s="3">
        <v>5</v>
      </c>
      <c r="BF124" s="3">
        <v>35</v>
      </c>
      <c r="BG124" s="3" t="s">
        <v>65</v>
      </c>
    </row>
    <row r="125" spans="1:59" s="3" customFormat="1">
      <c r="A125" s="3">
        <v>22</v>
      </c>
      <c r="B125" s="3" t="s">
        <v>98</v>
      </c>
      <c r="C125" s="3" t="s">
        <v>92</v>
      </c>
      <c r="D125" s="3" t="s">
        <v>61</v>
      </c>
      <c r="E125" s="3" t="s">
        <v>99</v>
      </c>
      <c r="F125" s="3" t="s">
        <v>63</v>
      </c>
      <c r="H125" s="3" t="s">
        <v>64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1</v>
      </c>
      <c r="AI125" s="3">
        <v>0</v>
      </c>
      <c r="AJ125" s="3">
        <v>1</v>
      </c>
      <c r="AK125" s="3">
        <v>1</v>
      </c>
      <c r="AL125" s="3">
        <v>1</v>
      </c>
      <c r="AM125" s="3">
        <v>0</v>
      </c>
      <c r="AN125" s="3">
        <v>1</v>
      </c>
      <c r="AO125" s="3">
        <v>1</v>
      </c>
      <c r="AP125" s="3">
        <v>1</v>
      </c>
      <c r="AQ125" s="3">
        <v>0</v>
      </c>
      <c r="AR125" s="3">
        <v>0</v>
      </c>
      <c r="AS125" s="3">
        <v>0</v>
      </c>
      <c r="AT125" s="3">
        <v>1</v>
      </c>
      <c r="AU125" s="3">
        <v>0</v>
      </c>
      <c r="AV125" s="3">
        <v>1</v>
      </c>
      <c r="AW125" s="3">
        <v>0</v>
      </c>
      <c r="AX125" s="3">
        <v>1</v>
      </c>
      <c r="AY125" s="3">
        <v>1</v>
      </c>
      <c r="AZ125" s="3">
        <v>1</v>
      </c>
      <c r="BA125" s="3">
        <v>0</v>
      </c>
      <c r="BB125" s="3">
        <v>6</v>
      </c>
      <c r="BC125" s="3">
        <v>9</v>
      </c>
      <c r="BD125" s="3">
        <v>12</v>
      </c>
      <c r="BE125" s="3">
        <v>8</v>
      </c>
      <c r="BF125" s="3">
        <v>35</v>
      </c>
      <c r="BG125" s="3" t="s">
        <v>65</v>
      </c>
    </row>
    <row r="126" spans="1:59" s="3" customFormat="1">
      <c r="A126" s="3">
        <v>24</v>
      </c>
      <c r="B126" s="3" t="s">
        <v>100</v>
      </c>
      <c r="C126" s="3" t="s">
        <v>92</v>
      </c>
      <c r="D126" s="3" t="s">
        <v>61</v>
      </c>
      <c r="E126" s="3" t="s">
        <v>99</v>
      </c>
      <c r="F126" s="3" t="s">
        <v>63</v>
      </c>
      <c r="H126" s="3" t="s">
        <v>64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0</v>
      </c>
      <c r="V126" s="3">
        <v>0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0</v>
      </c>
      <c r="AI126" s="3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21</v>
      </c>
      <c r="BC126" s="3">
        <v>24</v>
      </c>
      <c r="BD126" s="3">
        <v>27</v>
      </c>
      <c r="BE126" s="3">
        <v>15</v>
      </c>
      <c r="BF126" s="3">
        <v>87</v>
      </c>
      <c r="BG126" s="3" t="s">
        <v>65</v>
      </c>
    </row>
    <row r="127" spans="1:59" s="3" customFormat="1">
      <c r="A127" s="3">
        <v>25</v>
      </c>
      <c r="B127" s="3" t="s">
        <v>101</v>
      </c>
      <c r="C127" s="3" t="s">
        <v>92</v>
      </c>
      <c r="D127" s="3" t="s">
        <v>61</v>
      </c>
      <c r="E127" s="3" t="s">
        <v>99</v>
      </c>
      <c r="F127" s="3" t="s">
        <v>63</v>
      </c>
      <c r="H127" s="3" t="s">
        <v>64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0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0</v>
      </c>
      <c r="AZ127" s="3">
        <v>0</v>
      </c>
      <c r="BA127" s="3">
        <v>0</v>
      </c>
      <c r="BB127" s="3">
        <v>21</v>
      </c>
      <c r="BC127" s="3">
        <v>30</v>
      </c>
      <c r="BD127" s="3">
        <v>30</v>
      </c>
      <c r="BE127" s="3">
        <v>12</v>
      </c>
      <c r="BF127" s="3">
        <v>93</v>
      </c>
      <c r="BG127" s="3" t="s">
        <v>65</v>
      </c>
    </row>
    <row r="128" spans="1:59" s="3" customFormat="1">
      <c r="A128" s="3">
        <v>26</v>
      </c>
      <c r="B128" s="3" t="s">
        <v>102</v>
      </c>
      <c r="C128" s="3" t="s">
        <v>92</v>
      </c>
      <c r="D128" s="3" t="s">
        <v>61</v>
      </c>
      <c r="E128" s="3" t="s">
        <v>99</v>
      </c>
      <c r="F128" s="3" t="s">
        <v>63</v>
      </c>
      <c r="H128" s="3" t="s">
        <v>64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3">
        <v>1</v>
      </c>
      <c r="P128" s="3">
        <v>1</v>
      </c>
      <c r="Q128" s="3">
        <v>0</v>
      </c>
      <c r="R128" s="3">
        <v>0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0</v>
      </c>
      <c r="AI128" s="3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0</v>
      </c>
      <c r="AT128" s="3">
        <v>1</v>
      </c>
      <c r="AU128" s="3">
        <v>1</v>
      </c>
      <c r="AV128" s="3">
        <v>1</v>
      </c>
      <c r="AW128" s="3">
        <v>1</v>
      </c>
      <c r="AX128" s="3">
        <v>0</v>
      </c>
      <c r="AY128" s="3">
        <v>1</v>
      </c>
      <c r="AZ128" s="3">
        <v>1</v>
      </c>
      <c r="BA128" s="3">
        <v>0</v>
      </c>
      <c r="BB128" s="3">
        <v>9</v>
      </c>
      <c r="BC128" s="3">
        <v>30</v>
      </c>
      <c r="BD128" s="3">
        <v>27</v>
      </c>
      <c r="BE128" s="3">
        <v>12</v>
      </c>
      <c r="BF128" s="3">
        <v>78</v>
      </c>
      <c r="BG128" s="3" t="s">
        <v>65</v>
      </c>
    </row>
    <row r="129" spans="1:59" s="3" customFormat="1">
      <c r="A129" s="3">
        <v>28</v>
      </c>
      <c r="B129" s="3" t="s">
        <v>103</v>
      </c>
      <c r="C129" s="3" t="s">
        <v>92</v>
      </c>
      <c r="D129" s="3" t="s">
        <v>61</v>
      </c>
      <c r="E129" s="3" t="s">
        <v>99</v>
      </c>
      <c r="F129" s="3" t="s">
        <v>63</v>
      </c>
      <c r="H129" s="3" t="s">
        <v>64</v>
      </c>
      <c r="I129" s="3">
        <v>1</v>
      </c>
      <c r="J129" s="3">
        <v>1</v>
      </c>
      <c r="K129" s="3">
        <v>1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0</v>
      </c>
      <c r="AI129" s="3">
        <v>1</v>
      </c>
      <c r="AJ129" s="3">
        <v>1</v>
      </c>
      <c r="AK129" s="3">
        <v>1</v>
      </c>
      <c r="AL129" s="3">
        <v>1</v>
      </c>
      <c r="AM129" s="3">
        <v>0</v>
      </c>
      <c r="AN129" s="3">
        <v>1</v>
      </c>
      <c r="AO129" s="3">
        <v>1</v>
      </c>
      <c r="AP129" s="3">
        <v>0</v>
      </c>
      <c r="AQ129" s="3">
        <v>1</v>
      </c>
      <c r="AR129" s="3">
        <v>1</v>
      </c>
      <c r="AS129" s="3">
        <v>0</v>
      </c>
      <c r="AT129" s="3">
        <v>1</v>
      </c>
      <c r="AU129" s="3">
        <v>1</v>
      </c>
      <c r="AV129" s="3">
        <v>0</v>
      </c>
      <c r="AW129" s="3">
        <v>1</v>
      </c>
      <c r="AX129" s="3">
        <v>1</v>
      </c>
      <c r="AY129" s="3">
        <v>0</v>
      </c>
      <c r="AZ129" s="3">
        <v>1</v>
      </c>
      <c r="BA129" s="3">
        <v>0</v>
      </c>
      <c r="BB129" s="3">
        <v>15</v>
      </c>
      <c r="BC129" s="3">
        <v>30</v>
      </c>
      <c r="BD129" s="3">
        <v>27</v>
      </c>
      <c r="BE129" s="3">
        <v>9</v>
      </c>
      <c r="BF129" s="3">
        <v>81</v>
      </c>
      <c r="BG129" s="3" t="s">
        <v>65</v>
      </c>
    </row>
    <row r="130" spans="1:59" s="3" customFormat="1">
      <c r="A130" s="3">
        <v>29</v>
      </c>
      <c r="B130" s="3" t="s">
        <v>104</v>
      </c>
      <c r="C130" s="3" t="s">
        <v>92</v>
      </c>
      <c r="D130" s="3" t="s">
        <v>61</v>
      </c>
      <c r="E130" s="3" t="s">
        <v>99</v>
      </c>
      <c r="F130" s="3" t="s">
        <v>63</v>
      </c>
      <c r="H130" s="3" t="s">
        <v>64</v>
      </c>
      <c r="I130" s="3">
        <v>1</v>
      </c>
      <c r="J130" s="3">
        <v>0</v>
      </c>
      <c r="K130" s="3">
        <v>1</v>
      </c>
      <c r="L130" s="3">
        <v>0</v>
      </c>
      <c r="M130" s="3">
        <v>1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0</v>
      </c>
      <c r="Y130" s="3">
        <v>1</v>
      </c>
      <c r="Z130" s="3">
        <v>0</v>
      </c>
      <c r="AA130" s="3">
        <v>0</v>
      </c>
      <c r="AB130" s="3">
        <v>1</v>
      </c>
      <c r="AC130" s="3">
        <v>1</v>
      </c>
      <c r="AD130" s="3">
        <v>1</v>
      </c>
      <c r="AE130" s="3">
        <v>1</v>
      </c>
      <c r="AF130" s="3">
        <v>0</v>
      </c>
      <c r="AG130" s="3">
        <v>0</v>
      </c>
      <c r="AH130" s="3">
        <v>0</v>
      </c>
      <c r="AI130" s="3">
        <v>1</v>
      </c>
      <c r="AJ130" s="3">
        <v>1</v>
      </c>
      <c r="AK130" s="3">
        <v>1</v>
      </c>
      <c r="AL130" s="3">
        <v>0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0</v>
      </c>
      <c r="AS130" s="3">
        <v>0</v>
      </c>
      <c r="AT130" s="3">
        <v>0</v>
      </c>
      <c r="AU130" s="3">
        <v>1</v>
      </c>
      <c r="AV130" s="3">
        <v>0</v>
      </c>
      <c r="AW130" s="3">
        <v>0</v>
      </c>
      <c r="AX130" s="3">
        <v>1</v>
      </c>
      <c r="AY130" s="3">
        <v>1</v>
      </c>
      <c r="AZ130" s="3">
        <v>0</v>
      </c>
      <c r="BA130" s="3">
        <v>0</v>
      </c>
      <c r="BB130" s="3">
        <v>15</v>
      </c>
      <c r="BC130" s="3">
        <v>21</v>
      </c>
      <c r="BD130" s="3">
        <v>18</v>
      </c>
      <c r="BE130" s="3">
        <v>8</v>
      </c>
      <c r="BF130" s="3">
        <v>62</v>
      </c>
      <c r="BG130" s="3" t="s">
        <v>65</v>
      </c>
    </row>
    <row r="131" spans="1:59" s="3" customFormat="1">
      <c r="A131" s="3">
        <v>30</v>
      </c>
      <c r="B131" s="3" t="s">
        <v>105</v>
      </c>
      <c r="C131" s="3" t="s">
        <v>92</v>
      </c>
      <c r="D131" s="3" t="s">
        <v>61</v>
      </c>
      <c r="E131" s="3" t="s">
        <v>99</v>
      </c>
      <c r="F131" s="3" t="s">
        <v>63</v>
      </c>
      <c r="H131" s="3" t="s">
        <v>64</v>
      </c>
      <c r="I131" s="3">
        <v>0</v>
      </c>
      <c r="J131" s="3">
        <v>0</v>
      </c>
      <c r="K131" s="3">
        <v>0</v>
      </c>
      <c r="L131" s="3">
        <v>1</v>
      </c>
      <c r="M131" s="3">
        <v>1</v>
      </c>
      <c r="N131" s="3">
        <v>0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0</v>
      </c>
      <c r="AF131" s="3">
        <v>1</v>
      </c>
      <c r="AG131" s="3">
        <v>1</v>
      </c>
      <c r="AH131" s="3">
        <v>0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0</v>
      </c>
      <c r="AR131" s="3">
        <v>0</v>
      </c>
      <c r="AS131" s="3">
        <v>0</v>
      </c>
      <c r="AT131" s="3">
        <v>1</v>
      </c>
      <c r="AU131" s="3">
        <v>1</v>
      </c>
      <c r="AV131" s="3">
        <v>0</v>
      </c>
      <c r="AW131" s="3">
        <v>1</v>
      </c>
      <c r="AX131" s="3">
        <v>0</v>
      </c>
      <c r="AY131" s="3">
        <v>1</v>
      </c>
      <c r="AZ131" s="3">
        <v>0</v>
      </c>
      <c r="BA131" s="3">
        <v>0</v>
      </c>
      <c r="BB131" s="3">
        <v>12</v>
      </c>
      <c r="BC131" s="3">
        <v>27</v>
      </c>
      <c r="BD131" s="3">
        <v>24</v>
      </c>
      <c r="BE131" s="3">
        <v>8</v>
      </c>
      <c r="BF131" s="3">
        <v>71</v>
      </c>
      <c r="BG131" s="3" t="s">
        <v>65</v>
      </c>
    </row>
    <row r="132" spans="1:59" s="3" customFormat="1">
      <c r="A132" s="3">
        <v>31</v>
      </c>
      <c r="B132" s="3" t="s">
        <v>106</v>
      </c>
      <c r="C132" s="3" t="s">
        <v>92</v>
      </c>
      <c r="D132" s="3" t="s">
        <v>61</v>
      </c>
      <c r="E132" s="3" t="s">
        <v>99</v>
      </c>
      <c r="F132" s="3" t="s">
        <v>63</v>
      </c>
      <c r="H132" s="3" t="s">
        <v>64</v>
      </c>
      <c r="I132" s="3">
        <v>0</v>
      </c>
      <c r="J132" s="3">
        <v>0</v>
      </c>
      <c r="K132" s="3">
        <v>1</v>
      </c>
      <c r="L132" s="3">
        <v>0</v>
      </c>
      <c r="M132" s="3">
        <v>1</v>
      </c>
      <c r="N132" s="3">
        <v>0</v>
      </c>
      <c r="O132" s="3">
        <v>1</v>
      </c>
      <c r="P132" s="3">
        <v>1</v>
      </c>
      <c r="Q132" s="3">
        <v>0</v>
      </c>
      <c r="R132" s="3">
        <v>0</v>
      </c>
      <c r="S132" s="3">
        <v>1</v>
      </c>
      <c r="T132" s="3">
        <v>1</v>
      </c>
      <c r="U132" s="3">
        <v>0</v>
      </c>
      <c r="V132" s="3">
        <v>0</v>
      </c>
      <c r="W132" s="3">
        <v>1</v>
      </c>
      <c r="X132" s="3">
        <v>1</v>
      </c>
      <c r="Y132" s="3">
        <v>1</v>
      </c>
      <c r="Z132" s="3">
        <v>0</v>
      </c>
      <c r="AA132" s="3">
        <v>1</v>
      </c>
      <c r="AB132" s="3">
        <v>0</v>
      </c>
      <c r="AC132" s="3">
        <v>1</v>
      </c>
      <c r="AD132" s="3">
        <v>0</v>
      </c>
      <c r="AE132" s="3">
        <v>0</v>
      </c>
      <c r="AF132" s="3">
        <v>1</v>
      </c>
      <c r="AG132" s="3">
        <v>1</v>
      </c>
      <c r="AH132" s="3">
        <v>1</v>
      </c>
      <c r="AI132" s="3">
        <v>0</v>
      </c>
      <c r="AJ132" s="3">
        <v>1</v>
      </c>
      <c r="AK132" s="3">
        <v>1</v>
      </c>
      <c r="AL132" s="3">
        <v>0</v>
      </c>
      <c r="AM132" s="3">
        <v>0</v>
      </c>
      <c r="AN132" s="3">
        <v>1</v>
      </c>
      <c r="AO132" s="3">
        <v>1</v>
      </c>
      <c r="AP132" s="3">
        <v>0</v>
      </c>
      <c r="AQ132" s="3">
        <v>0</v>
      </c>
      <c r="AR132" s="3">
        <v>1</v>
      </c>
      <c r="AS132" s="3">
        <v>0</v>
      </c>
      <c r="AT132" s="3">
        <v>0</v>
      </c>
      <c r="AU132" s="3">
        <v>1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12</v>
      </c>
      <c r="BC132" s="3">
        <v>18</v>
      </c>
      <c r="BD132" s="3">
        <v>18</v>
      </c>
      <c r="BE132" s="3">
        <v>4</v>
      </c>
      <c r="BF132" s="3">
        <v>52</v>
      </c>
      <c r="BG132" s="3" t="s">
        <v>65</v>
      </c>
    </row>
    <row r="133" spans="1:59" s="3" customFormat="1">
      <c r="A133" s="3">
        <v>32</v>
      </c>
      <c r="B133" s="3" t="s">
        <v>107</v>
      </c>
      <c r="C133" s="3" t="s">
        <v>92</v>
      </c>
      <c r="D133" s="3" t="s">
        <v>61</v>
      </c>
      <c r="E133" s="3" t="s">
        <v>99</v>
      </c>
      <c r="F133" s="3" t="s">
        <v>63</v>
      </c>
      <c r="H133" s="3" t="s">
        <v>64</v>
      </c>
      <c r="I133" s="3">
        <v>0</v>
      </c>
      <c r="J133" s="3">
        <v>0</v>
      </c>
      <c r="K133" s="3">
        <v>1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1</v>
      </c>
      <c r="AJ133" s="3">
        <v>1</v>
      </c>
      <c r="AK133" s="3">
        <v>1</v>
      </c>
      <c r="AL133" s="3">
        <v>0</v>
      </c>
      <c r="AM133" s="3">
        <v>0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0</v>
      </c>
      <c r="AT133" s="3">
        <v>1</v>
      </c>
      <c r="AU133" s="3">
        <v>1</v>
      </c>
      <c r="AV133" s="3">
        <v>0</v>
      </c>
      <c r="AW133" s="3">
        <v>0</v>
      </c>
      <c r="AX133" s="3">
        <v>0</v>
      </c>
      <c r="AY133" s="3">
        <v>1</v>
      </c>
      <c r="AZ133" s="3">
        <v>1</v>
      </c>
      <c r="BA133" s="3">
        <v>0</v>
      </c>
      <c r="BB133" s="3">
        <v>9</v>
      </c>
      <c r="BC133" s="3">
        <v>30</v>
      </c>
      <c r="BD133" s="3">
        <v>24</v>
      </c>
      <c r="BE133" s="3">
        <v>9</v>
      </c>
      <c r="BF133" s="3">
        <v>72</v>
      </c>
      <c r="BG133" s="3" t="s">
        <v>65</v>
      </c>
    </row>
    <row r="134" spans="1:59" s="3" customFormat="1">
      <c r="A134" s="3">
        <v>33</v>
      </c>
      <c r="B134" s="3" t="s">
        <v>108</v>
      </c>
      <c r="C134" s="3" t="s">
        <v>92</v>
      </c>
      <c r="D134" s="3" t="s">
        <v>61</v>
      </c>
      <c r="E134" s="3" t="s">
        <v>99</v>
      </c>
      <c r="F134" s="3" t="s">
        <v>63</v>
      </c>
      <c r="H134" s="3" t="s">
        <v>64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1</v>
      </c>
      <c r="P134" s="3">
        <v>1</v>
      </c>
      <c r="Q134" s="3">
        <v>0</v>
      </c>
      <c r="R134" s="3">
        <v>0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0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0</v>
      </c>
      <c r="AK134" s="3">
        <v>1</v>
      </c>
      <c r="AL134" s="3">
        <v>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15</v>
      </c>
      <c r="BC134" s="3">
        <v>27</v>
      </c>
      <c r="BD134" s="3">
        <v>27</v>
      </c>
      <c r="BE134" s="3">
        <v>6</v>
      </c>
      <c r="BF134" s="3">
        <v>75</v>
      </c>
      <c r="BG134" s="3" t="s">
        <v>65</v>
      </c>
    </row>
    <row r="135" spans="1:59" s="3" customFormat="1">
      <c r="A135" s="3">
        <v>34</v>
      </c>
      <c r="B135" s="3" t="s">
        <v>109</v>
      </c>
      <c r="C135" s="3" t="s">
        <v>92</v>
      </c>
      <c r="D135" s="3" t="s">
        <v>61</v>
      </c>
      <c r="E135" s="3" t="s">
        <v>99</v>
      </c>
      <c r="F135" s="3" t="s">
        <v>63</v>
      </c>
      <c r="H135" s="3" t="s">
        <v>64</v>
      </c>
      <c r="I135" s="3">
        <v>0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0</v>
      </c>
      <c r="AZ135" s="3">
        <v>1</v>
      </c>
      <c r="BA135" s="3">
        <v>0</v>
      </c>
      <c r="BB135" s="3">
        <v>15</v>
      </c>
      <c r="BC135" s="3">
        <v>30</v>
      </c>
      <c r="BD135" s="3">
        <v>27</v>
      </c>
      <c r="BE135" s="3">
        <v>13</v>
      </c>
      <c r="BF135" s="3">
        <v>85</v>
      </c>
      <c r="BG135" s="3" t="s">
        <v>65</v>
      </c>
    </row>
    <row r="136" spans="1:59" s="3" customFormat="1">
      <c r="A136" s="3">
        <v>35</v>
      </c>
      <c r="B136" s="3" t="s">
        <v>110</v>
      </c>
      <c r="C136" s="3" t="s">
        <v>92</v>
      </c>
      <c r="D136" s="3" t="s">
        <v>61</v>
      </c>
      <c r="E136" s="3" t="s">
        <v>111</v>
      </c>
      <c r="F136" s="3" t="s">
        <v>63</v>
      </c>
      <c r="H136" s="3" t="s">
        <v>64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1</v>
      </c>
      <c r="U136" s="3">
        <v>0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0</v>
      </c>
      <c r="AF136" s="3">
        <v>1</v>
      </c>
      <c r="AG136" s="3">
        <v>1</v>
      </c>
      <c r="AH136" s="3">
        <v>0</v>
      </c>
      <c r="AI136" s="3">
        <v>1</v>
      </c>
      <c r="AJ136" s="3">
        <v>1</v>
      </c>
      <c r="AK136" s="3">
        <v>1</v>
      </c>
      <c r="AL136" s="3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0</v>
      </c>
      <c r="AZ136" s="3">
        <v>1</v>
      </c>
      <c r="BA136" s="3">
        <v>0</v>
      </c>
      <c r="BB136" s="3">
        <v>12</v>
      </c>
      <c r="BC136" s="3">
        <v>27</v>
      </c>
      <c r="BD136" s="3">
        <v>24</v>
      </c>
      <c r="BE136" s="3">
        <v>10</v>
      </c>
      <c r="BF136" s="3">
        <v>73</v>
      </c>
      <c r="BG136" s="3" t="s">
        <v>65</v>
      </c>
    </row>
    <row r="137" spans="1:59" s="3" customFormat="1">
      <c r="A137" s="3">
        <v>36</v>
      </c>
      <c r="B137" s="3" t="s">
        <v>112</v>
      </c>
      <c r="C137" s="3" t="s">
        <v>92</v>
      </c>
      <c r="D137" s="3" t="s">
        <v>61</v>
      </c>
      <c r="E137" s="3" t="s">
        <v>92</v>
      </c>
      <c r="F137" s="3" t="s">
        <v>63</v>
      </c>
      <c r="H137" s="3" t="s">
        <v>64</v>
      </c>
      <c r="I137" s="3">
        <v>0</v>
      </c>
      <c r="J137" s="3">
        <v>0</v>
      </c>
      <c r="K137" s="3">
        <v>1</v>
      </c>
      <c r="L137" s="3">
        <v>0</v>
      </c>
      <c r="M137" s="3">
        <v>1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0</v>
      </c>
      <c r="AI137" s="3">
        <v>1</v>
      </c>
      <c r="AJ137" s="3">
        <v>1</v>
      </c>
      <c r="AK137" s="3">
        <v>1</v>
      </c>
      <c r="AL137" s="3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1</v>
      </c>
      <c r="AZ137" s="3">
        <v>1</v>
      </c>
      <c r="BA137" s="3">
        <v>0</v>
      </c>
      <c r="BB137" s="3">
        <v>12</v>
      </c>
      <c r="BC137" s="3">
        <v>24</v>
      </c>
      <c r="BD137" s="3">
        <v>27</v>
      </c>
      <c r="BE137" s="3">
        <v>6</v>
      </c>
      <c r="BF137" s="3">
        <v>69</v>
      </c>
      <c r="BG137" s="3" t="s">
        <v>65</v>
      </c>
    </row>
    <row r="138" spans="1:59" s="3" customFormat="1">
      <c r="A138" s="3">
        <v>41</v>
      </c>
      <c r="B138" s="3" t="s">
        <v>116</v>
      </c>
      <c r="C138" s="3" t="s">
        <v>92</v>
      </c>
      <c r="D138" s="3" t="s">
        <v>61</v>
      </c>
      <c r="E138" s="3" t="s">
        <v>92</v>
      </c>
      <c r="F138" s="3" t="s">
        <v>63</v>
      </c>
      <c r="H138" s="3" t="s">
        <v>64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1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1</v>
      </c>
      <c r="W138" s="3">
        <v>1</v>
      </c>
      <c r="X138" s="3">
        <v>1</v>
      </c>
      <c r="Y138" s="3">
        <v>1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1</v>
      </c>
      <c r="AF138" s="3">
        <v>0</v>
      </c>
      <c r="AG138" s="3">
        <v>0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0</v>
      </c>
      <c r="AN138" s="3">
        <v>1</v>
      </c>
      <c r="AO138" s="3">
        <v>1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1</v>
      </c>
      <c r="AX138" s="3">
        <v>0</v>
      </c>
      <c r="AY138" s="3">
        <v>0</v>
      </c>
      <c r="AZ138" s="3">
        <v>0</v>
      </c>
      <c r="BA138" s="3">
        <v>0</v>
      </c>
      <c r="BB138" s="3">
        <v>6</v>
      </c>
      <c r="BC138" s="3">
        <v>18</v>
      </c>
      <c r="BD138" s="3">
        <v>21</v>
      </c>
      <c r="BE138" s="3">
        <v>3</v>
      </c>
      <c r="BF138" s="3">
        <v>48</v>
      </c>
      <c r="BG138" s="3" t="s">
        <v>65</v>
      </c>
    </row>
    <row r="139" spans="1:59" s="3" customFormat="1">
      <c r="A139" s="3">
        <v>64</v>
      </c>
      <c r="B139" s="3" t="s">
        <v>145</v>
      </c>
      <c r="C139" s="3" t="s">
        <v>92</v>
      </c>
      <c r="D139" s="3" t="s">
        <v>118</v>
      </c>
      <c r="E139" s="3" t="s">
        <v>146</v>
      </c>
      <c r="F139" s="3" t="s">
        <v>63</v>
      </c>
      <c r="H139" s="3" t="s">
        <v>64</v>
      </c>
      <c r="I139" s="3">
        <v>1</v>
      </c>
      <c r="J139" s="3">
        <v>0</v>
      </c>
      <c r="K139" s="3">
        <v>1</v>
      </c>
      <c r="L139" s="3">
        <v>1</v>
      </c>
      <c r="M139" s="3">
        <v>1</v>
      </c>
      <c r="N139" s="3">
        <v>0</v>
      </c>
      <c r="O139" s="3">
        <v>1</v>
      </c>
      <c r="P139" s="3">
        <v>1</v>
      </c>
      <c r="Q139" s="3">
        <v>0</v>
      </c>
      <c r="R139" s="3">
        <v>0</v>
      </c>
      <c r="S139" s="3">
        <v>1</v>
      </c>
      <c r="T139" s="3">
        <v>1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1</v>
      </c>
      <c r="AJ139" s="3">
        <v>0</v>
      </c>
      <c r="AK139" s="3">
        <v>1</v>
      </c>
      <c r="AL139" s="3">
        <v>0</v>
      </c>
      <c r="AM139" s="3">
        <v>0</v>
      </c>
      <c r="AN139" s="3">
        <v>1</v>
      </c>
      <c r="AO139" s="3">
        <v>1</v>
      </c>
      <c r="AP139" s="3">
        <v>1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1</v>
      </c>
      <c r="AW139" s="3">
        <v>0</v>
      </c>
      <c r="AX139" s="3">
        <v>1</v>
      </c>
      <c r="AY139" s="3">
        <v>0</v>
      </c>
      <c r="AZ139" s="3">
        <v>0</v>
      </c>
      <c r="BA139" s="3">
        <v>0</v>
      </c>
      <c r="BB139" s="3">
        <v>18</v>
      </c>
      <c r="BC139" s="3">
        <v>12</v>
      </c>
      <c r="BD139" s="3">
        <v>18</v>
      </c>
      <c r="BE139" s="3">
        <v>6</v>
      </c>
      <c r="BF139" s="3">
        <v>54</v>
      </c>
      <c r="BG139" s="3" t="s">
        <v>65</v>
      </c>
    </row>
    <row r="140" spans="1:59" s="3" customFormat="1">
      <c r="A140" s="3">
        <v>65</v>
      </c>
      <c r="B140" s="3" t="s">
        <v>147</v>
      </c>
      <c r="C140" s="3" t="s">
        <v>92</v>
      </c>
      <c r="D140" s="3" t="s">
        <v>118</v>
      </c>
      <c r="E140" s="3" t="s">
        <v>148</v>
      </c>
      <c r="F140" s="3" t="s">
        <v>63</v>
      </c>
      <c r="G140" s="3" t="s">
        <v>94</v>
      </c>
      <c r="H140" s="3" t="s">
        <v>64</v>
      </c>
      <c r="I140" s="3">
        <v>0</v>
      </c>
      <c r="J140" s="3">
        <v>0</v>
      </c>
      <c r="K140" s="3">
        <v>1</v>
      </c>
      <c r="L140" s="3">
        <v>1</v>
      </c>
      <c r="M140" s="3">
        <v>0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0</v>
      </c>
      <c r="AB140" s="3">
        <v>0</v>
      </c>
      <c r="AC140" s="3">
        <v>1</v>
      </c>
      <c r="AD140" s="3">
        <v>1</v>
      </c>
      <c r="AE140" s="3">
        <v>1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0</v>
      </c>
      <c r="AS140" s="3">
        <v>0</v>
      </c>
      <c r="AT140" s="3">
        <v>1</v>
      </c>
      <c r="AU140" s="3">
        <v>0</v>
      </c>
      <c r="AV140" s="3">
        <v>1</v>
      </c>
      <c r="AW140" s="3">
        <v>1</v>
      </c>
      <c r="AX140" s="3">
        <v>0</v>
      </c>
      <c r="AY140" s="3">
        <v>0</v>
      </c>
      <c r="AZ140" s="3">
        <v>0</v>
      </c>
      <c r="BA140" s="3">
        <v>0</v>
      </c>
      <c r="BB140" s="3">
        <v>12</v>
      </c>
      <c r="BC140" s="3">
        <v>9</v>
      </c>
      <c r="BD140" s="3">
        <v>15</v>
      </c>
      <c r="BE140" s="3">
        <v>6</v>
      </c>
      <c r="BF140" s="3">
        <v>42</v>
      </c>
      <c r="BG140" s="3" t="s">
        <v>65</v>
      </c>
    </row>
    <row r="141" spans="1:59" s="3" customFormat="1">
      <c r="A141" s="3">
        <v>66</v>
      </c>
      <c r="B141" s="3" t="s">
        <v>149</v>
      </c>
      <c r="C141" s="3" t="s">
        <v>92</v>
      </c>
      <c r="D141" s="3" t="s">
        <v>118</v>
      </c>
      <c r="E141" s="3" t="s">
        <v>150</v>
      </c>
      <c r="F141" s="3" t="s">
        <v>63</v>
      </c>
      <c r="G141" s="3" t="s">
        <v>94</v>
      </c>
      <c r="H141" s="3" t="s">
        <v>64</v>
      </c>
      <c r="I141" s="3">
        <v>0</v>
      </c>
      <c r="J141" s="3">
        <v>0</v>
      </c>
      <c r="K141" s="3">
        <v>1</v>
      </c>
      <c r="L141" s="3">
        <v>1</v>
      </c>
      <c r="M141" s="3">
        <v>1</v>
      </c>
      <c r="N141" s="3">
        <v>0</v>
      </c>
      <c r="O141" s="3">
        <v>1</v>
      </c>
      <c r="P141" s="3">
        <v>1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1</v>
      </c>
      <c r="Y141" s="3">
        <v>1</v>
      </c>
      <c r="Z141" s="3">
        <v>0</v>
      </c>
      <c r="AA141" s="3">
        <v>1</v>
      </c>
      <c r="AB141" s="3">
        <v>0</v>
      </c>
      <c r="AC141" s="3">
        <v>0</v>
      </c>
      <c r="AD141" s="3">
        <v>1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0</v>
      </c>
      <c r="AR141" s="3">
        <v>0</v>
      </c>
      <c r="AS141" s="3">
        <v>1</v>
      </c>
      <c r="AT141" s="3">
        <v>0</v>
      </c>
      <c r="AU141" s="3">
        <v>0</v>
      </c>
      <c r="AV141" s="3">
        <v>1</v>
      </c>
      <c r="AW141" s="3">
        <v>0</v>
      </c>
      <c r="AX141" s="3">
        <v>1</v>
      </c>
      <c r="AY141" s="3">
        <v>0</v>
      </c>
      <c r="AZ141" s="3">
        <v>1</v>
      </c>
      <c r="BA141" s="3">
        <v>0</v>
      </c>
      <c r="BB141" s="3">
        <v>15</v>
      </c>
      <c r="BC141" s="3">
        <v>15</v>
      </c>
      <c r="BD141" s="3">
        <v>9</v>
      </c>
      <c r="BE141" s="3">
        <v>7</v>
      </c>
      <c r="BF141" s="3">
        <v>46</v>
      </c>
      <c r="BG141" s="3" t="s">
        <v>65</v>
      </c>
    </row>
    <row r="142" spans="1:59" s="3" customFormat="1">
      <c r="A142" s="3">
        <v>67</v>
      </c>
      <c r="B142" s="3" t="s">
        <v>151</v>
      </c>
      <c r="C142" s="3" t="s">
        <v>92</v>
      </c>
      <c r="D142" s="3" t="s">
        <v>118</v>
      </c>
      <c r="E142" s="3" t="s">
        <v>92</v>
      </c>
      <c r="F142" s="3" t="s">
        <v>63</v>
      </c>
      <c r="H142" s="3" t="s">
        <v>64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1</v>
      </c>
      <c r="Z142" s="3">
        <v>1</v>
      </c>
      <c r="AA142" s="3">
        <v>1</v>
      </c>
      <c r="AB142" s="3">
        <v>0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</v>
      </c>
      <c r="AJ142" s="3">
        <v>1</v>
      </c>
      <c r="AK142" s="3">
        <v>1</v>
      </c>
      <c r="AL142" s="3">
        <v>0</v>
      </c>
      <c r="AM142" s="3">
        <v>0</v>
      </c>
      <c r="AN142" s="3">
        <v>1</v>
      </c>
      <c r="AO142" s="3">
        <v>1</v>
      </c>
      <c r="AP142" s="3">
        <v>0</v>
      </c>
      <c r="AQ142" s="3">
        <v>0</v>
      </c>
      <c r="AR142" s="3">
        <v>1</v>
      </c>
      <c r="AS142" s="3">
        <v>0</v>
      </c>
      <c r="AT142" s="3">
        <v>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21</v>
      </c>
      <c r="BC142" s="3">
        <v>15</v>
      </c>
      <c r="BD142" s="3">
        <v>12</v>
      </c>
      <c r="BE142" s="3">
        <v>4</v>
      </c>
      <c r="BF142" s="3">
        <v>52</v>
      </c>
      <c r="BG142" s="3" t="s">
        <v>65</v>
      </c>
    </row>
    <row r="143" spans="1:59" s="3" customFormat="1">
      <c r="A143" s="3">
        <v>68</v>
      </c>
      <c r="B143" s="3" t="s">
        <v>152</v>
      </c>
      <c r="C143" s="3" t="s">
        <v>92</v>
      </c>
      <c r="D143" s="3" t="s">
        <v>118</v>
      </c>
      <c r="E143" s="3" t="s">
        <v>92</v>
      </c>
      <c r="F143" s="3" t="s">
        <v>63</v>
      </c>
      <c r="H143" s="3" t="s">
        <v>64</v>
      </c>
      <c r="I143" s="3">
        <v>1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1</v>
      </c>
      <c r="Z143" s="3">
        <v>1</v>
      </c>
      <c r="AA143" s="3">
        <v>1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1</v>
      </c>
      <c r="AJ143" s="3">
        <v>1</v>
      </c>
      <c r="AK143" s="3">
        <v>1</v>
      </c>
      <c r="AL143" s="3">
        <v>0</v>
      </c>
      <c r="AM143" s="3">
        <v>0</v>
      </c>
      <c r="AN143" s="3">
        <v>1</v>
      </c>
      <c r="AO143" s="3">
        <v>0</v>
      </c>
      <c r="AP143" s="3">
        <v>1</v>
      </c>
      <c r="AQ143" s="3">
        <v>0</v>
      </c>
      <c r="AR143" s="3">
        <v>1</v>
      </c>
      <c r="AS143" s="3">
        <v>0</v>
      </c>
      <c r="AT143" s="3">
        <v>1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1</v>
      </c>
      <c r="BB143" s="3">
        <v>9</v>
      </c>
      <c r="BC143" s="3">
        <v>15</v>
      </c>
      <c r="BD143" s="3">
        <v>21</v>
      </c>
      <c r="BE143" s="3">
        <v>8</v>
      </c>
      <c r="BF143" s="3">
        <v>53</v>
      </c>
      <c r="BG143" s="3" t="s">
        <v>65</v>
      </c>
    </row>
    <row r="144" spans="1:59" s="3" customFormat="1">
      <c r="A144" s="3">
        <v>69</v>
      </c>
      <c r="B144" s="3" t="s">
        <v>153</v>
      </c>
      <c r="C144" s="3" t="s">
        <v>92</v>
      </c>
      <c r="D144" s="3" t="s">
        <v>118</v>
      </c>
      <c r="E144" s="3" t="s">
        <v>92</v>
      </c>
      <c r="F144" s="3" t="s">
        <v>63</v>
      </c>
      <c r="H144" s="3" t="s">
        <v>64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0</v>
      </c>
      <c r="AA144" s="3">
        <v>1</v>
      </c>
      <c r="AB144" s="3">
        <v>0</v>
      </c>
      <c r="AC144" s="3">
        <v>1</v>
      </c>
      <c r="AD144" s="3">
        <v>1</v>
      </c>
      <c r="AE144" s="3">
        <v>0</v>
      </c>
      <c r="AF144" s="3">
        <v>0</v>
      </c>
      <c r="AG144" s="3">
        <v>1</v>
      </c>
      <c r="AH144" s="3">
        <v>0</v>
      </c>
      <c r="AI144" s="3">
        <v>1</v>
      </c>
      <c r="AJ144" s="3">
        <v>0</v>
      </c>
      <c r="AK144" s="3">
        <v>1</v>
      </c>
      <c r="AL144" s="3">
        <v>0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9</v>
      </c>
      <c r="BC144" s="3">
        <v>24</v>
      </c>
      <c r="BD144" s="3">
        <v>15</v>
      </c>
      <c r="BE144" s="3">
        <v>6</v>
      </c>
      <c r="BF144" s="3">
        <v>54</v>
      </c>
      <c r="BG144" s="3" t="s">
        <v>65</v>
      </c>
    </row>
    <row r="145" spans="1:59" s="3" customFormat="1">
      <c r="A145" s="3">
        <v>70</v>
      </c>
      <c r="B145" s="3" t="s">
        <v>154</v>
      </c>
      <c r="C145" s="3" t="s">
        <v>92</v>
      </c>
      <c r="D145" s="3" t="s">
        <v>118</v>
      </c>
      <c r="E145" s="3" t="s">
        <v>99</v>
      </c>
      <c r="F145" s="3" t="s">
        <v>63</v>
      </c>
      <c r="H145" s="3" t="s">
        <v>64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1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0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1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3">
        <v>0</v>
      </c>
      <c r="AM145" s="3">
        <v>0</v>
      </c>
      <c r="AN145" s="3">
        <v>1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1</v>
      </c>
      <c r="BB145" s="3">
        <v>12</v>
      </c>
      <c r="BC145" s="3">
        <v>6</v>
      </c>
      <c r="BD145" s="3">
        <v>12</v>
      </c>
      <c r="BE145" s="3">
        <v>3</v>
      </c>
      <c r="BF145" s="3">
        <v>33</v>
      </c>
      <c r="BG145" s="3" t="s">
        <v>65</v>
      </c>
    </row>
    <row r="146" spans="1:59" s="3" customFormat="1">
      <c r="A146" s="3">
        <v>71</v>
      </c>
      <c r="B146" s="3" t="s">
        <v>155</v>
      </c>
      <c r="C146" s="3" t="s">
        <v>92</v>
      </c>
      <c r="D146" s="3" t="s">
        <v>118</v>
      </c>
      <c r="E146" s="3" t="s">
        <v>99</v>
      </c>
      <c r="F146" s="3" t="s">
        <v>63</v>
      </c>
      <c r="H146" s="3" t="s">
        <v>64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1</v>
      </c>
      <c r="AO146" s="3">
        <v>0</v>
      </c>
      <c r="AP146" s="3">
        <v>1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9</v>
      </c>
      <c r="BC146" s="3">
        <v>18</v>
      </c>
      <c r="BD146" s="3">
        <v>9</v>
      </c>
      <c r="BE146" s="3">
        <v>2</v>
      </c>
      <c r="BF146" s="3">
        <v>38</v>
      </c>
      <c r="BG146" s="3" t="s">
        <v>65</v>
      </c>
    </row>
    <row r="147" spans="1:59" s="3" customFormat="1">
      <c r="A147" s="3">
        <v>72</v>
      </c>
      <c r="B147" s="3" t="s">
        <v>156</v>
      </c>
      <c r="C147" s="3" t="s">
        <v>92</v>
      </c>
      <c r="D147" s="3" t="s">
        <v>118</v>
      </c>
      <c r="E147" s="3" t="s">
        <v>92</v>
      </c>
      <c r="F147" s="3" t="s">
        <v>63</v>
      </c>
      <c r="H147" s="3" t="s">
        <v>64</v>
      </c>
      <c r="I147" s="3">
        <v>1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1</v>
      </c>
      <c r="V147" s="3">
        <v>0</v>
      </c>
      <c r="W147" s="3">
        <v>1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1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0</v>
      </c>
      <c r="AK147" s="3">
        <v>1</v>
      </c>
      <c r="AL147" s="3">
        <v>1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3">
        <v>0</v>
      </c>
      <c r="AS147" s="3">
        <v>1</v>
      </c>
      <c r="AT147" s="3">
        <v>1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1</v>
      </c>
      <c r="BA147" s="3">
        <v>0</v>
      </c>
      <c r="BB147" s="3">
        <v>12</v>
      </c>
      <c r="BC147" s="3">
        <v>15</v>
      </c>
      <c r="BD147" s="3">
        <v>12</v>
      </c>
      <c r="BE147" s="3">
        <v>5</v>
      </c>
      <c r="BF147" s="3">
        <v>44</v>
      </c>
      <c r="BG147" s="3" t="s">
        <v>65</v>
      </c>
    </row>
    <row r="148" spans="1:59" s="3" customFormat="1">
      <c r="A148" s="3">
        <v>74</v>
      </c>
      <c r="B148" s="3" t="s">
        <v>157</v>
      </c>
      <c r="C148" s="3" t="s">
        <v>92</v>
      </c>
      <c r="D148" s="3" t="s">
        <v>118</v>
      </c>
      <c r="E148" s="3" t="s">
        <v>92</v>
      </c>
      <c r="F148" s="3" t="s">
        <v>63</v>
      </c>
      <c r="H148" s="3" t="s">
        <v>64</v>
      </c>
      <c r="I148" s="3">
        <v>1</v>
      </c>
      <c r="J148" s="3">
        <v>0</v>
      </c>
      <c r="K148" s="3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0</v>
      </c>
      <c r="AC148" s="3">
        <v>1</v>
      </c>
      <c r="AD148" s="3">
        <v>1</v>
      </c>
      <c r="AE148" s="3">
        <v>0</v>
      </c>
      <c r="AF148" s="3">
        <v>0</v>
      </c>
      <c r="AG148" s="3">
        <v>0</v>
      </c>
      <c r="AH148" s="3">
        <v>0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1</v>
      </c>
      <c r="AO148" s="3">
        <v>1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18</v>
      </c>
      <c r="BC148" s="3">
        <v>21</v>
      </c>
      <c r="BD148" s="3">
        <v>15</v>
      </c>
      <c r="BE148" s="3">
        <v>5</v>
      </c>
      <c r="BF148" s="3">
        <v>59</v>
      </c>
      <c r="BG148" s="3" t="s">
        <v>65</v>
      </c>
    </row>
    <row r="149" spans="1:59" s="3" customFormat="1">
      <c r="A149" s="3">
        <v>78</v>
      </c>
      <c r="B149" s="3" t="s">
        <v>161</v>
      </c>
      <c r="C149" s="3" t="s">
        <v>92</v>
      </c>
      <c r="D149" s="3" t="s">
        <v>118</v>
      </c>
      <c r="E149" s="3" t="s">
        <v>92</v>
      </c>
      <c r="F149" s="3" t="s">
        <v>63</v>
      </c>
      <c r="H149" s="3" t="s">
        <v>64</v>
      </c>
      <c r="I149" s="3">
        <v>1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1</v>
      </c>
      <c r="AD149" s="3">
        <v>0</v>
      </c>
      <c r="AE149" s="3">
        <v>0</v>
      </c>
      <c r="AF149" s="3">
        <v>1</v>
      </c>
      <c r="AG149" s="3">
        <v>0</v>
      </c>
      <c r="AH149" s="3">
        <v>0</v>
      </c>
      <c r="AI149" s="3">
        <v>1</v>
      </c>
      <c r="AJ149" s="3">
        <v>0</v>
      </c>
      <c r="AK149" s="3">
        <v>1</v>
      </c>
      <c r="AL149" s="3">
        <v>0</v>
      </c>
      <c r="AM149" s="3">
        <v>0</v>
      </c>
      <c r="AN149" s="3">
        <v>1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1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1</v>
      </c>
      <c r="BB149" s="3">
        <v>21</v>
      </c>
      <c r="BC149" s="3">
        <v>9</v>
      </c>
      <c r="BD149" s="3">
        <v>12</v>
      </c>
      <c r="BE149" s="3">
        <v>5</v>
      </c>
      <c r="BF149" s="3">
        <v>47</v>
      </c>
      <c r="BG149" s="3" t="s">
        <v>65</v>
      </c>
    </row>
    <row r="150" spans="1:59" s="3" customFormat="1">
      <c r="A150" s="3">
        <v>79</v>
      </c>
      <c r="B150" s="3" t="s">
        <v>162</v>
      </c>
      <c r="C150" s="3" t="s">
        <v>92</v>
      </c>
      <c r="D150" s="3" t="s">
        <v>118</v>
      </c>
      <c r="E150" s="3" t="s">
        <v>92</v>
      </c>
      <c r="F150" s="3" t="s">
        <v>63</v>
      </c>
      <c r="H150" s="3" t="s">
        <v>64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1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1</v>
      </c>
      <c r="X150" s="3">
        <v>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1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3">
        <v>1</v>
      </c>
      <c r="AQ150" s="3">
        <v>0</v>
      </c>
      <c r="AR150" s="3">
        <v>0</v>
      </c>
      <c r="AS150" s="3">
        <v>0</v>
      </c>
      <c r="AT150" s="3">
        <v>0</v>
      </c>
      <c r="AU150" s="3">
        <v>1</v>
      </c>
      <c r="AV150" s="3">
        <v>0</v>
      </c>
      <c r="AW150" s="3">
        <v>1</v>
      </c>
      <c r="AX150" s="3">
        <v>0</v>
      </c>
      <c r="AY150" s="3">
        <v>0</v>
      </c>
      <c r="AZ150" s="3">
        <v>0</v>
      </c>
      <c r="BA150" s="3">
        <v>1</v>
      </c>
      <c r="BB150" s="3">
        <v>9</v>
      </c>
      <c r="BC150" s="3">
        <v>12</v>
      </c>
      <c r="BD150" s="3">
        <v>15</v>
      </c>
      <c r="BE150" s="3">
        <v>7</v>
      </c>
      <c r="BF150" s="3">
        <v>43</v>
      </c>
      <c r="BG150" s="3" t="s">
        <v>65</v>
      </c>
    </row>
    <row r="151" spans="1:59" s="3" customFormat="1">
      <c r="A151" s="3">
        <v>87</v>
      </c>
      <c r="B151" s="3" t="s">
        <v>175</v>
      </c>
      <c r="C151" s="3" t="s">
        <v>92</v>
      </c>
      <c r="D151" s="3" t="s">
        <v>164</v>
      </c>
      <c r="E151" s="3" t="s">
        <v>176</v>
      </c>
      <c r="F151" s="3" t="s">
        <v>63</v>
      </c>
      <c r="G151" s="3" t="s">
        <v>94</v>
      </c>
      <c r="H151" s="3" t="s">
        <v>64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1</v>
      </c>
      <c r="T151" s="3">
        <v>1</v>
      </c>
      <c r="U151" s="3">
        <v>1</v>
      </c>
      <c r="V151" s="3">
        <v>0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0</v>
      </c>
      <c r="AC151" s="3">
        <v>0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1</v>
      </c>
      <c r="AJ151" s="3">
        <v>1</v>
      </c>
      <c r="AK151" s="3">
        <v>1</v>
      </c>
      <c r="AL151" s="3">
        <v>0</v>
      </c>
      <c r="AM151" s="3">
        <v>1</v>
      </c>
      <c r="AN151" s="3">
        <v>1</v>
      </c>
      <c r="AO151" s="3">
        <v>0</v>
      </c>
      <c r="AP151" s="3">
        <v>1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1</v>
      </c>
      <c r="AZ151" s="3">
        <v>0</v>
      </c>
      <c r="BA151" s="3">
        <v>0</v>
      </c>
      <c r="BB151" s="3">
        <v>12</v>
      </c>
      <c r="BC151" s="3">
        <v>24</v>
      </c>
      <c r="BD151" s="3">
        <v>18</v>
      </c>
      <c r="BE151" s="3">
        <v>5</v>
      </c>
      <c r="BF151" s="3">
        <v>59</v>
      </c>
      <c r="BG151" s="3" t="s">
        <v>65</v>
      </c>
    </row>
    <row r="152" spans="1:59" s="3" customFormat="1">
      <c r="A152" s="3">
        <v>88</v>
      </c>
      <c r="B152" s="3" t="s">
        <v>177</v>
      </c>
      <c r="C152" s="3" t="s">
        <v>92</v>
      </c>
      <c r="D152" s="3" t="s">
        <v>164</v>
      </c>
      <c r="E152" s="3" t="s">
        <v>176</v>
      </c>
      <c r="F152" s="3" t="s">
        <v>63</v>
      </c>
      <c r="G152" s="3" t="s">
        <v>94</v>
      </c>
      <c r="H152" s="3" t="s">
        <v>64</v>
      </c>
      <c r="I152" s="3">
        <v>1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1</v>
      </c>
      <c r="P152" s="3">
        <v>1</v>
      </c>
      <c r="Q152" s="3">
        <v>1</v>
      </c>
      <c r="R152" s="3">
        <v>0</v>
      </c>
      <c r="S152" s="3">
        <v>1</v>
      </c>
      <c r="T152" s="3">
        <v>1</v>
      </c>
      <c r="U152" s="3">
        <v>1</v>
      </c>
      <c r="V152" s="3">
        <v>0</v>
      </c>
      <c r="W152" s="3">
        <v>1</v>
      </c>
      <c r="X152" s="3">
        <v>1</v>
      </c>
      <c r="Y152" s="3">
        <v>1</v>
      </c>
      <c r="Z152" s="3">
        <v>0</v>
      </c>
      <c r="AA152" s="3">
        <v>0</v>
      </c>
      <c r="AB152" s="3">
        <v>0</v>
      </c>
      <c r="AC152" s="3">
        <v>1</v>
      </c>
      <c r="AD152" s="3">
        <v>0</v>
      </c>
      <c r="AE152" s="3">
        <v>1</v>
      </c>
      <c r="AF152" s="3">
        <v>0</v>
      </c>
      <c r="AG152" s="3">
        <v>0</v>
      </c>
      <c r="AH152" s="3">
        <v>0</v>
      </c>
      <c r="AI152" s="3">
        <v>1</v>
      </c>
      <c r="AJ152" s="3">
        <v>1</v>
      </c>
      <c r="AK152" s="3">
        <v>1</v>
      </c>
      <c r="AL152" s="3">
        <v>0</v>
      </c>
      <c r="AM152" s="3">
        <v>1</v>
      </c>
      <c r="AN152" s="3">
        <v>1</v>
      </c>
      <c r="AO152" s="3">
        <v>0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1</v>
      </c>
      <c r="AX152" s="3">
        <v>0</v>
      </c>
      <c r="AY152" s="3">
        <v>1</v>
      </c>
      <c r="AZ152" s="3">
        <v>0</v>
      </c>
      <c r="BA152" s="3">
        <v>0</v>
      </c>
      <c r="BB152" s="3">
        <v>15</v>
      </c>
      <c r="BC152" s="3">
        <v>18</v>
      </c>
      <c r="BD152" s="3">
        <v>15</v>
      </c>
      <c r="BE152" s="3">
        <v>6</v>
      </c>
      <c r="BF152" s="3">
        <v>54</v>
      </c>
      <c r="BG152" s="3" t="s">
        <v>65</v>
      </c>
    </row>
    <row r="153" spans="1:59" s="3" customFormat="1">
      <c r="A153" s="3">
        <v>89</v>
      </c>
      <c r="B153" s="3" t="s">
        <v>178</v>
      </c>
      <c r="C153" s="3" t="s">
        <v>92</v>
      </c>
      <c r="D153" s="3" t="s">
        <v>164</v>
      </c>
      <c r="E153" s="3" t="s">
        <v>176</v>
      </c>
      <c r="F153" s="3" t="s">
        <v>63</v>
      </c>
      <c r="G153" s="3" t="s">
        <v>94</v>
      </c>
      <c r="H153" s="3" t="s">
        <v>64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  <c r="BB153" s="3">
        <v>6</v>
      </c>
      <c r="BC153" s="3">
        <v>21</v>
      </c>
      <c r="BD153" s="3">
        <v>12</v>
      </c>
      <c r="BE153" s="3">
        <v>4</v>
      </c>
      <c r="BF153" s="3">
        <v>43</v>
      </c>
      <c r="BG153" s="3" t="s">
        <v>65</v>
      </c>
    </row>
    <row r="154" spans="1:59" s="3" customFormat="1">
      <c r="A154" s="3">
        <v>90</v>
      </c>
      <c r="B154" s="3" t="s">
        <v>179</v>
      </c>
      <c r="C154" s="3" t="s">
        <v>92</v>
      </c>
      <c r="D154" s="3" t="s">
        <v>164</v>
      </c>
      <c r="E154" s="3" t="s">
        <v>176</v>
      </c>
      <c r="F154" s="3" t="s">
        <v>63</v>
      </c>
      <c r="G154" s="3" t="s">
        <v>94</v>
      </c>
      <c r="H154" s="3" t="s">
        <v>64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0</v>
      </c>
      <c r="O154" s="3">
        <v>1</v>
      </c>
      <c r="P154" s="3">
        <v>1</v>
      </c>
      <c r="Q154" s="3">
        <v>0</v>
      </c>
      <c r="R154" s="3">
        <v>0</v>
      </c>
      <c r="S154" s="3">
        <v>0</v>
      </c>
      <c r="T154" s="3">
        <v>1</v>
      </c>
      <c r="U154" s="3">
        <v>1</v>
      </c>
      <c r="V154" s="3">
        <v>1</v>
      </c>
      <c r="W154" s="3">
        <v>0</v>
      </c>
      <c r="X154" s="3">
        <v>1</v>
      </c>
      <c r="Y154" s="3">
        <v>1</v>
      </c>
      <c r="Z154" s="3">
        <v>1</v>
      </c>
      <c r="AA154" s="3">
        <v>0</v>
      </c>
      <c r="AB154" s="3">
        <v>1</v>
      </c>
      <c r="AC154" s="3">
        <v>0</v>
      </c>
      <c r="AD154" s="3">
        <v>1</v>
      </c>
      <c r="AE154" s="3">
        <v>0</v>
      </c>
      <c r="AF154" s="3">
        <v>0</v>
      </c>
      <c r="AG154" s="3">
        <v>1</v>
      </c>
      <c r="AH154" s="3">
        <v>0</v>
      </c>
      <c r="AI154" s="3">
        <v>1</v>
      </c>
      <c r="AJ154" s="3">
        <v>0</v>
      </c>
      <c r="AK154" s="3">
        <v>1</v>
      </c>
      <c r="AL154" s="3">
        <v>0</v>
      </c>
      <c r="AM154" s="3">
        <v>1</v>
      </c>
      <c r="AN154" s="3">
        <v>1</v>
      </c>
      <c r="AO154" s="3">
        <v>1</v>
      </c>
      <c r="AP154" s="3">
        <v>0</v>
      </c>
      <c r="AQ154" s="3">
        <v>0</v>
      </c>
      <c r="AR154" s="3">
        <v>1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1</v>
      </c>
      <c r="AY154" s="3">
        <v>0</v>
      </c>
      <c r="AZ154" s="3">
        <v>1</v>
      </c>
      <c r="BA154" s="3">
        <v>1</v>
      </c>
      <c r="BB154" s="3">
        <v>15</v>
      </c>
      <c r="BC154" s="3">
        <v>21</v>
      </c>
      <c r="BD154" s="3">
        <v>12</v>
      </c>
      <c r="BE154" s="3">
        <v>7</v>
      </c>
      <c r="BF154" s="3">
        <v>55</v>
      </c>
      <c r="BG154" s="3" t="s">
        <v>65</v>
      </c>
    </row>
    <row r="155" spans="1:59" s="3" customFormat="1">
      <c r="A155" s="3">
        <v>91</v>
      </c>
      <c r="B155" s="3" t="s">
        <v>180</v>
      </c>
      <c r="C155" s="3" t="s">
        <v>92</v>
      </c>
      <c r="D155" s="3" t="s">
        <v>164</v>
      </c>
      <c r="E155" s="3" t="s">
        <v>176</v>
      </c>
      <c r="F155" s="3" t="s">
        <v>63</v>
      </c>
      <c r="H155" s="3" t="s">
        <v>64</v>
      </c>
      <c r="I155" s="3">
        <v>1</v>
      </c>
      <c r="J155" s="3">
        <v>0</v>
      </c>
      <c r="K155" s="3">
        <v>1</v>
      </c>
      <c r="L155" s="3">
        <v>0</v>
      </c>
      <c r="M155" s="3">
        <v>1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0</v>
      </c>
      <c r="AA155" s="3">
        <v>0</v>
      </c>
      <c r="AB155" s="3">
        <v>1</v>
      </c>
      <c r="AC155" s="3">
        <v>0</v>
      </c>
      <c r="AD155" s="3">
        <v>1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1</v>
      </c>
      <c r="AX155" s="3">
        <v>1</v>
      </c>
      <c r="AY155" s="3">
        <v>0</v>
      </c>
      <c r="AZ155" s="3">
        <v>0</v>
      </c>
      <c r="BA155" s="3">
        <v>0</v>
      </c>
      <c r="BB155" s="3">
        <v>15</v>
      </c>
      <c r="BC155" s="3">
        <v>24</v>
      </c>
      <c r="BD155" s="3">
        <v>6</v>
      </c>
      <c r="BE155" s="3">
        <v>5</v>
      </c>
      <c r="BF155" s="3">
        <v>50</v>
      </c>
      <c r="BG155" s="3" t="s">
        <v>65</v>
      </c>
    </row>
    <row r="156" spans="1:59" s="3" customFormat="1">
      <c r="A156" s="3">
        <v>92</v>
      </c>
      <c r="B156" s="3" t="s">
        <v>181</v>
      </c>
      <c r="C156" s="3" t="s">
        <v>92</v>
      </c>
      <c r="D156" s="3" t="s">
        <v>164</v>
      </c>
      <c r="E156" s="3" t="s">
        <v>92</v>
      </c>
      <c r="F156" s="3" t="s">
        <v>63</v>
      </c>
      <c r="H156" s="3" t="s">
        <v>64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1</v>
      </c>
      <c r="V156" s="3">
        <v>0</v>
      </c>
      <c r="W156" s="3">
        <v>1</v>
      </c>
      <c r="X156" s="3">
        <v>1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1</v>
      </c>
      <c r="AO156" s="3">
        <v>1</v>
      </c>
      <c r="AP156" s="3">
        <v>1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3</v>
      </c>
      <c r="BC156" s="3">
        <v>18</v>
      </c>
      <c r="BD156" s="3">
        <v>3</v>
      </c>
      <c r="BE156" s="3">
        <v>6</v>
      </c>
      <c r="BF156" s="3">
        <v>30</v>
      </c>
      <c r="BG156" s="3" t="s">
        <v>65</v>
      </c>
    </row>
    <row r="157" spans="1:59" s="3" customFormat="1">
      <c r="A157" s="3">
        <v>93</v>
      </c>
      <c r="B157" s="3" t="s">
        <v>182</v>
      </c>
      <c r="C157" s="3" t="s">
        <v>92</v>
      </c>
      <c r="D157" s="3" t="s">
        <v>164</v>
      </c>
      <c r="E157" s="3" t="s">
        <v>92</v>
      </c>
      <c r="F157" s="3" t="s">
        <v>63</v>
      </c>
      <c r="H157" s="3" t="s">
        <v>64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0</v>
      </c>
      <c r="S157" s="3">
        <v>1</v>
      </c>
      <c r="T157" s="3">
        <v>1</v>
      </c>
      <c r="U157" s="3">
        <v>1</v>
      </c>
      <c r="V157" s="3">
        <v>1</v>
      </c>
      <c r="W157" s="3">
        <v>0</v>
      </c>
      <c r="X157" s="3">
        <v>1</v>
      </c>
      <c r="Y157" s="3">
        <v>1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1</v>
      </c>
      <c r="AL157" s="3">
        <v>0</v>
      </c>
      <c r="AM157" s="3">
        <v>0</v>
      </c>
      <c r="AN157" s="3">
        <v>1</v>
      </c>
      <c r="AO157" s="3">
        <v>1</v>
      </c>
      <c r="AP157" s="3">
        <v>1</v>
      </c>
      <c r="AQ157" s="3">
        <v>0</v>
      </c>
      <c r="AR157" s="3">
        <v>0</v>
      </c>
      <c r="AS157" s="3">
        <v>0</v>
      </c>
      <c r="AT157" s="3">
        <v>1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9</v>
      </c>
      <c r="BC157" s="3">
        <v>18</v>
      </c>
      <c r="BD157" s="3">
        <v>12</v>
      </c>
      <c r="BE157" s="3">
        <v>4</v>
      </c>
      <c r="BF157" s="3">
        <v>43</v>
      </c>
      <c r="BG157" s="3" t="s">
        <v>65</v>
      </c>
    </row>
    <row r="158" spans="1:59" s="3" customFormat="1">
      <c r="A158" s="3">
        <v>94</v>
      </c>
      <c r="B158" s="3" t="s">
        <v>183</v>
      </c>
      <c r="C158" s="3" t="s">
        <v>92</v>
      </c>
      <c r="D158" s="3" t="s">
        <v>164</v>
      </c>
      <c r="E158" s="3" t="s">
        <v>92</v>
      </c>
      <c r="F158" s="3" t="s">
        <v>63</v>
      </c>
      <c r="H158" s="3" t="s">
        <v>64</v>
      </c>
      <c r="I158" s="3">
        <v>0</v>
      </c>
      <c r="J158" s="3">
        <v>0</v>
      </c>
      <c r="K158" s="3">
        <v>1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0</v>
      </c>
      <c r="AC158" s="3">
        <v>1</v>
      </c>
      <c r="AD158" s="3">
        <v>0</v>
      </c>
      <c r="AE158" s="3">
        <v>1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3">
        <v>1</v>
      </c>
      <c r="AP158" s="3">
        <v>1</v>
      </c>
      <c r="AQ158" s="3">
        <v>0</v>
      </c>
      <c r="AR158" s="3">
        <v>1</v>
      </c>
      <c r="AS158" s="3">
        <v>1</v>
      </c>
      <c r="AT158" s="3">
        <v>0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3">
        <v>1</v>
      </c>
      <c r="BA158" s="3">
        <v>1</v>
      </c>
      <c r="BB158" s="3">
        <v>15</v>
      </c>
      <c r="BC158" s="3">
        <v>21</v>
      </c>
      <c r="BD158" s="3">
        <v>18</v>
      </c>
      <c r="BE158" s="3">
        <v>11</v>
      </c>
      <c r="BF158" s="3">
        <v>65</v>
      </c>
      <c r="BG158" s="3" t="s">
        <v>65</v>
      </c>
    </row>
    <row r="159" spans="1:59" s="3" customFormat="1">
      <c r="A159" s="3">
        <v>95</v>
      </c>
      <c r="B159" s="3" t="s">
        <v>184</v>
      </c>
      <c r="C159" s="3" t="s">
        <v>92</v>
      </c>
      <c r="D159" s="3" t="s">
        <v>164</v>
      </c>
      <c r="E159" s="3" t="s">
        <v>92</v>
      </c>
      <c r="F159" s="3" t="s">
        <v>185</v>
      </c>
      <c r="H159" s="3" t="s">
        <v>64</v>
      </c>
      <c r="I159" s="3">
        <v>1</v>
      </c>
      <c r="J159" s="3">
        <v>0</v>
      </c>
      <c r="K159" s="3">
        <v>1</v>
      </c>
      <c r="L159" s="3">
        <v>1</v>
      </c>
      <c r="M159" s="3">
        <v>0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0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3">
        <v>1</v>
      </c>
      <c r="AU159" s="3">
        <v>1</v>
      </c>
      <c r="AV159" s="3">
        <v>1</v>
      </c>
      <c r="AW159" s="3">
        <v>0</v>
      </c>
      <c r="AX159" s="3">
        <v>1</v>
      </c>
      <c r="AY159" s="3">
        <v>1</v>
      </c>
      <c r="AZ159" s="3">
        <v>1</v>
      </c>
      <c r="BA159" s="3">
        <v>1</v>
      </c>
      <c r="BB159" s="3">
        <v>21</v>
      </c>
      <c r="BC159" s="3">
        <v>30</v>
      </c>
      <c r="BD159" s="3">
        <v>27</v>
      </c>
      <c r="BE159" s="3">
        <v>14</v>
      </c>
      <c r="BF159" s="3">
        <v>92</v>
      </c>
      <c r="BG159" s="3" t="s">
        <v>186</v>
      </c>
    </row>
    <row r="160" spans="1:59" s="3" customFormat="1">
      <c r="A160" s="3">
        <v>96</v>
      </c>
      <c r="B160" s="3" t="s">
        <v>187</v>
      </c>
      <c r="C160" s="3" t="s">
        <v>92</v>
      </c>
      <c r="D160" s="3" t="s">
        <v>164</v>
      </c>
      <c r="E160" s="3" t="s">
        <v>92</v>
      </c>
      <c r="F160" s="3" t="s">
        <v>63</v>
      </c>
      <c r="H160" s="3" t="s">
        <v>64</v>
      </c>
      <c r="I160" s="3">
        <v>0</v>
      </c>
      <c r="J160" s="3">
        <v>1</v>
      </c>
      <c r="K160" s="3">
        <v>1</v>
      </c>
      <c r="L160" s="3">
        <v>1</v>
      </c>
      <c r="M160" s="3">
        <v>0</v>
      </c>
      <c r="N160" s="3">
        <v>1</v>
      </c>
      <c r="O160" s="3">
        <v>1</v>
      </c>
      <c r="P160" s="3">
        <v>1</v>
      </c>
      <c r="Q160" s="3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0</v>
      </c>
      <c r="Z160" s="3">
        <v>1</v>
      </c>
      <c r="AA160" s="3">
        <v>0</v>
      </c>
      <c r="AB160" s="3">
        <v>0</v>
      </c>
      <c r="AC160" s="3">
        <v>1</v>
      </c>
      <c r="AD160" s="3">
        <v>1</v>
      </c>
      <c r="AE160" s="3">
        <v>0</v>
      </c>
      <c r="AF160" s="3">
        <v>0</v>
      </c>
      <c r="AG160" s="3">
        <v>0</v>
      </c>
      <c r="AH160" s="3">
        <v>1</v>
      </c>
      <c r="AI160" s="3">
        <v>0</v>
      </c>
      <c r="AJ160" s="3">
        <v>0</v>
      </c>
      <c r="AK160" s="3">
        <v>1</v>
      </c>
      <c r="AL160" s="3">
        <v>1</v>
      </c>
      <c r="AM160" s="3">
        <v>0</v>
      </c>
      <c r="AN160" s="3">
        <v>1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0</v>
      </c>
      <c r="BA160" s="3">
        <v>0</v>
      </c>
      <c r="BB160" s="3">
        <v>21</v>
      </c>
      <c r="BC160" s="3">
        <v>21</v>
      </c>
      <c r="BD160" s="3">
        <v>15</v>
      </c>
      <c r="BE160" s="3">
        <v>5</v>
      </c>
      <c r="BF160" s="3">
        <v>62</v>
      </c>
      <c r="BG160" s="3" t="s">
        <v>65</v>
      </c>
    </row>
    <row r="161" spans="1:59" s="3" customFormat="1">
      <c r="A161" s="3">
        <v>97</v>
      </c>
      <c r="B161" s="3" t="s">
        <v>188</v>
      </c>
      <c r="C161" s="3" t="s">
        <v>92</v>
      </c>
      <c r="D161" s="3" t="s">
        <v>164</v>
      </c>
      <c r="E161" s="3" t="s">
        <v>92</v>
      </c>
      <c r="F161" s="3" t="s">
        <v>63</v>
      </c>
      <c r="H161" s="3" t="s">
        <v>64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0</v>
      </c>
      <c r="U161" s="3">
        <v>1</v>
      </c>
      <c r="V161" s="3">
        <v>0</v>
      </c>
      <c r="W161" s="3">
        <v>0</v>
      </c>
      <c r="X161" s="3">
        <v>0</v>
      </c>
      <c r="Y161" s="3">
        <v>1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3">
        <v>0</v>
      </c>
      <c r="AG161" s="3">
        <v>0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">
        <v>1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1</v>
      </c>
      <c r="BA161" s="3">
        <v>0</v>
      </c>
      <c r="BB161" s="3">
        <v>12</v>
      </c>
      <c r="BC161" s="3">
        <v>18</v>
      </c>
      <c r="BD161" s="3">
        <v>18</v>
      </c>
      <c r="BE161" s="3">
        <v>5</v>
      </c>
      <c r="BF161" s="3">
        <v>53</v>
      </c>
      <c r="BG161" s="3" t="s">
        <v>65</v>
      </c>
    </row>
    <row r="162" spans="1:59" s="3" customFormat="1">
      <c r="A162" s="3">
        <v>98</v>
      </c>
      <c r="B162" s="3" t="s">
        <v>189</v>
      </c>
      <c r="C162" s="3" t="s">
        <v>92</v>
      </c>
      <c r="D162" s="3" t="s">
        <v>164</v>
      </c>
      <c r="E162" s="3" t="s">
        <v>92</v>
      </c>
      <c r="F162" s="3" t="s">
        <v>63</v>
      </c>
      <c r="G162" s="3" t="s">
        <v>190</v>
      </c>
      <c r="H162" s="3" t="s">
        <v>64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1</v>
      </c>
      <c r="V162" s="3">
        <v>0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0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1</v>
      </c>
      <c r="AY162" s="3">
        <v>1</v>
      </c>
      <c r="AZ162" s="3">
        <v>1</v>
      </c>
      <c r="BA162" s="3">
        <v>0</v>
      </c>
      <c r="BB162" s="3">
        <v>9</v>
      </c>
      <c r="BC162" s="3">
        <v>27</v>
      </c>
      <c r="BD162" s="3">
        <v>24</v>
      </c>
      <c r="BE162" s="3">
        <v>7</v>
      </c>
      <c r="BF162" s="3">
        <v>67</v>
      </c>
      <c r="BG162" s="3" t="s">
        <v>65</v>
      </c>
    </row>
    <row r="163" spans="1:59" s="3" customFormat="1">
      <c r="A163" s="3">
        <v>99</v>
      </c>
      <c r="B163" s="3" t="s">
        <v>191</v>
      </c>
      <c r="C163" s="3" t="s">
        <v>92</v>
      </c>
      <c r="D163" s="3" t="s">
        <v>164</v>
      </c>
      <c r="E163" s="3" t="s">
        <v>92</v>
      </c>
      <c r="F163" s="3" t="s">
        <v>63</v>
      </c>
      <c r="H163" s="3" t="s">
        <v>64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1</v>
      </c>
      <c r="Y163" s="3">
        <v>1</v>
      </c>
      <c r="Z163" s="3">
        <v>1</v>
      </c>
      <c r="AA163" s="3">
        <v>0</v>
      </c>
      <c r="AB163" s="3">
        <v>1</v>
      </c>
      <c r="AC163" s="3">
        <v>1</v>
      </c>
      <c r="AD163" s="3">
        <v>0</v>
      </c>
      <c r="AE163" s="3">
        <v>1</v>
      </c>
      <c r="AF163" s="3">
        <v>1</v>
      </c>
      <c r="AG163" s="3">
        <v>1</v>
      </c>
      <c r="AH163" s="3">
        <v>0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1</v>
      </c>
      <c r="AX163" s="3">
        <v>1</v>
      </c>
      <c r="AY163" s="3">
        <v>0</v>
      </c>
      <c r="AZ163" s="3">
        <v>1</v>
      </c>
      <c r="BA163" s="3">
        <v>0</v>
      </c>
      <c r="BB163" s="3">
        <v>9</v>
      </c>
      <c r="BC163" s="3">
        <v>18</v>
      </c>
      <c r="BD163" s="3">
        <v>24</v>
      </c>
      <c r="BE163" s="3">
        <v>8</v>
      </c>
      <c r="BF163" s="3">
        <v>59</v>
      </c>
      <c r="BG163" s="3" t="s">
        <v>65</v>
      </c>
    </row>
    <row r="164" spans="1:59" s="3" customFormat="1">
      <c r="A164" s="3">
        <v>100</v>
      </c>
      <c r="B164" s="3" t="s">
        <v>192</v>
      </c>
      <c r="C164" s="3" t="s">
        <v>92</v>
      </c>
      <c r="D164" s="3" t="s">
        <v>164</v>
      </c>
      <c r="E164" s="3" t="s">
        <v>92</v>
      </c>
      <c r="F164" s="3" t="s">
        <v>63</v>
      </c>
      <c r="G164" s="3" t="s">
        <v>94</v>
      </c>
      <c r="H164" s="3" t="s">
        <v>64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0</v>
      </c>
      <c r="R164" s="3">
        <v>0</v>
      </c>
      <c r="S164" s="3">
        <v>1</v>
      </c>
      <c r="T164" s="3">
        <v>0</v>
      </c>
      <c r="U164" s="3">
        <v>1</v>
      </c>
      <c r="V164" s="3">
        <v>0</v>
      </c>
      <c r="W164" s="3">
        <v>1</v>
      </c>
      <c r="X164" s="3">
        <v>1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1</v>
      </c>
      <c r="AF164" s="3">
        <v>0</v>
      </c>
      <c r="AG164" s="3">
        <v>0</v>
      </c>
      <c r="AH164" s="3">
        <v>0</v>
      </c>
      <c r="AI164" s="3">
        <v>1</v>
      </c>
      <c r="AJ164" s="3">
        <v>0</v>
      </c>
      <c r="AK164" s="3">
        <v>1</v>
      </c>
      <c r="AL164" s="3">
        <v>0</v>
      </c>
      <c r="AM164" s="3">
        <v>1</v>
      </c>
      <c r="AN164" s="3">
        <v>1</v>
      </c>
      <c r="AO164" s="3">
        <v>1</v>
      </c>
      <c r="AP164" s="3">
        <v>1</v>
      </c>
      <c r="AQ164" s="3">
        <v>0</v>
      </c>
      <c r="AR164" s="3">
        <v>0</v>
      </c>
      <c r="AS164" s="3">
        <v>1</v>
      </c>
      <c r="AT164" s="3">
        <v>1</v>
      </c>
      <c r="AU164" s="3">
        <v>0</v>
      </c>
      <c r="AV164" s="3">
        <v>0</v>
      </c>
      <c r="AW164" s="3">
        <v>0</v>
      </c>
      <c r="AX164" s="3">
        <v>1</v>
      </c>
      <c r="AY164" s="3">
        <v>0</v>
      </c>
      <c r="AZ164" s="3">
        <v>1</v>
      </c>
      <c r="BA164" s="3">
        <v>0</v>
      </c>
      <c r="BB164" s="3">
        <v>6</v>
      </c>
      <c r="BC164" s="3">
        <v>15</v>
      </c>
      <c r="BD164" s="3">
        <v>12</v>
      </c>
      <c r="BE164" s="3">
        <v>8</v>
      </c>
      <c r="BF164" s="3">
        <v>41</v>
      </c>
      <c r="BG164" s="3" t="s">
        <v>65</v>
      </c>
    </row>
    <row r="165" spans="1:59" s="3" customFormat="1">
      <c r="A165" s="3">
        <v>101</v>
      </c>
      <c r="B165" s="3" t="s">
        <v>193</v>
      </c>
      <c r="C165" s="3" t="s">
        <v>92</v>
      </c>
      <c r="D165" s="3" t="s">
        <v>164</v>
      </c>
      <c r="E165" s="3" t="s">
        <v>92</v>
      </c>
      <c r="F165" s="3" t="s">
        <v>63</v>
      </c>
      <c r="G165" s="3" t="s">
        <v>94</v>
      </c>
      <c r="H165" s="3" t="s">
        <v>64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1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1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s="3">
        <v>1</v>
      </c>
      <c r="AN165" s="3">
        <v>1</v>
      </c>
      <c r="AO165" s="3">
        <v>1</v>
      </c>
      <c r="AP165" s="3">
        <v>0</v>
      </c>
      <c r="AQ165" s="3">
        <v>0</v>
      </c>
      <c r="AR165" s="3">
        <v>1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1</v>
      </c>
      <c r="BA165" s="3">
        <v>0</v>
      </c>
      <c r="BB165" s="3">
        <v>6</v>
      </c>
      <c r="BC165" s="3">
        <v>9</v>
      </c>
      <c r="BD165" s="3">
        <v>9</v>
      </c>
      <c r="BE165" s="3">
        <v>7</v>
      </c>
      <c r="BF165" s="3">
        <v>31</v>
      </c>
      <c r="BG165" s="3" t="s">
        <v>65</v>
      </c>
    </row>
    <row r="166" spans="1:59" s="3" customFormat="1">
      <c r="A166" s="3">
        <v>102</v>
      </c>
      <c r="B166" s="3" t="s">
        <v>194</v>
      </c>
      <c r="C166" s="3" t="s">
        <v>92</v>
      </c>
      <c r="D166" s="3" t="s">
        <v>164</v>
      </c>
      <c r="E166" s="3" t="s">
        <v>92</v>
      </c>
      <c r="F166" s="3" t="s">
        <v>63</v>
      </c>
      <c r="H166" s="3" t="s">
        <v>64</v>
      </c>
      <c r="I166" s="3">
        <v>0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1</v>
      </c>
      <c r="P166" s="3">
        <v>1</v>
      </c>
      <c r="Q166" s="3">
        <v>1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1</v>
      </c>
      <c r="AE166" s="3">
        <v>1</v>
      </c>
      <c r="AF166" s="3">
        <v>0</v>
      </c>
      <c r="AG166" s="3">
        <v>0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0</v>
      </c>
      <c r="AN166" s="3">
        <v>1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1</v>
      </c>
      <c r="AY166" s="3">
        <v>0</v>
      </c>
      <c r="AZ166" s="3">
        <v>0</v>
      </c>
      <c r="BA166" s="3">
        <v>0</v>
      </c>
      <c r="BB166" s="3">
        <v>15</v>
      </c>
      <c r="BC166" s="3">
        <v>9</v>
      </c>
      <c r="BD166" s="3">
        <v>24</v>
      </c>
      <c r="BE166" s="3">
        <v>4</v>
      </c>
      <c r="BF166" s="3">
        <v>52</v>
      </c>
      <c r="BG166" s="3" t="s">
        <v>65</v>
      </c>
    </row>
    <row r="167" spans="1:59" s="3" customFormat="1">
      <c r="A167" s="3">
        <v>103</v>
      </c>
      <c r="B167" s="3" t="s">
        <v>195</v>
      </c>
      <c r="C167" s="3" t="s">
        <v>92</v>
      </c>
      <c r="D167" s="3" t="s">
        <v>164</v>
      </c>
      <c r="E167" s="3" t="s">
        <v>92</v>
      </c>
      <c r="F167" s="3" t="s">
        <v>63</v>
      </c>
      <c r="H167" s="3" t="s">
        <v>64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1</v>
      </c>
      <c r="Q167" s="3">
        <v>0</v>
      </c>
      <c r="R167" s="3">
        <v>0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1</v>
      </c>
      <c r="Y167" s="3">
        <v>1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0</v>
      </c>
      <c r="AK167" s="3">
        <v>1</v>
      </c>
      <c r="AL167" s="3">
        <v>0</v>
      </c>
      <c r="AM167" s="3">
        <v>1</v>
      </c>
      <c r="AN167" s="3">
        <v>1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6</v>
      </c>
      <c r="BC167" s="3">
        <v>9</v>
      </c>
      <c r="BD167" s="3">
        <v>12</v>
      </c>
      <c r="BE167" s="3">
        <v>2</v>
      </c>
      <c r="BF167" s="3">
        <v>29</v>
      </c>
      <c r="BG167" s="3" t="s">
        <v>65</v>
      </c>
    </row>
    <row r="168" spans="1:59" s="3" customFormat="1">
      <c r="A168" s="3">
        <v>104</v>
      </c>
      <c r="B168" s="3" t="s">
        <v>196</v>
      </c>
      <c r="C168" s="3" t="s">
        <v>92</v>
      </c>
      <c r="D168" s="3" t="s">
        <v>164</v>
      </c>
      <c r="E168" s="3" t="s">
        <v>92</v>
      </c>
      <c r="F168" s="3" t="s">
        <v>63</v>
      </c>
      <c r="H168" s="3" t="s">
        <v>64</v>
      </c>
      <c r="I168" s="3">
        <v>0</v>
      </c>
      <c r="J168" s="3">
        <v>0</v>
      </c>
      <c r="K168" s="3">
        <v>1</v>
      </c>
      <c r="L168" s="3">
        <v>1</v>
      </c>
      <c r="M168" s="3">
        <v>0</v>
      </c>
      <c r="N168" s="3">
        <v>0</v>
      </c>
      <c r="O168" s="3">
        <v>1</v>
      </c>
      <c r="P168" s="3">
        <v>0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0</v>
      </c>
      <c r="W168" s="3">
        <v>1</v>
      </c>
      <c r="X168" s="3">
        <v>1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 s="3">
        <v>1</v>
      </c>
      <c r="AL168" s="3">
        <v>1</v>
      </c>
      <c r="AM168" s="3">
        <v>0</v>
      </c>
      <c r="AN168" s="3">
        <v>1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0</v>
      </c>
      <c r="BA168" s="3">
        <v>0</v>
      </c>
      <c r="BB168" s="3">
        <v>15</v>
      </c>
      <c r="BC168" s="3">
        <v>18</v>
      </c>
      <c r="BD168" s="3">
        <v>9</v>
      </c>
      <c r="BE168" s="3">
        <v>3</v>
      </c>
      <c r="BF168" s="3">
        <v>45</v>
      </c>
      <c r="BG168" s="3" t="s">
        <v>65</v>
      </c>
    </row>
    <row r="169" spans="1:59" s="3" customFormat="1">
      <c r="A169" s="3">
        <v>105</v>
      </c>
      <c r="B169" s="3" t="s">
        <v>197</v>
      </c>
      <c r="C169" s="3" t="s">
        <v>92</v>
      </c>
      <c r="D169" s="3" t="s">
        <v>164</v>
      </c>
      <c r="E169" s="3" t="s">
        <v>92</v>
      </c>
      <c r="F169" s="3" t="s">
        <v>63</v>
      </c>
      <c r="H169" s="3" t="s">
        <v>64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1</v>
      </c>
      <c r="P169" s="3">
        <v>1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</v>
      </c>
      <c r="AL169" s="3">
        <v>0</v>
      </c>
      <c r="AM169" s="3">
        <v>0</v>
      </c>
      <c r="AN169" s="3">
        <v>1</v>
      </c>
      <c r="AO169" s="3">
        <v>1</v>
      </c>
      <c r="AP169" s="3">
        <v>1</v>
      </c>
      <c r="AQ169" s="3">
        <v>0</v>
      </c>
      <c r="AR169" s="3">
        <v>0</v>
      </c>
      <c r="AS169" s="3">
        <v>1</v>
      </c>
      <c r="AT169" s="3">
        <v>0</v>
      </c>
      <c r="AU169" s="3">
        <v>0</v>
      </c>
      <c r="AV169" s="3">
        <v>1</v>
      </c>
      <c r="AW169" s="3">
        <v>0</v>
      </c>
      <c r="AX169" s="3">
        <v>1</v>
      </c>
      <c r="AY169" s="3">
        <v>0</v>
      </c>
      <c r="AZ169" s="3">
        <v>0</v>
      </c>
      <c r="BA169" s="3">
        <v>1</v>
      </c>
      <c r="BB169" s="3">
        <v>9</v>
      </c>
      <c r="BC169" s="3">
        <v>6</v>
      </c>
      <c r="BD169" s="3">
        <v>3</v>
      </c>
      <c r="BE169" s="3">
        <v>7</v>
      </c>
      <c r="BF169" s="3">
        <v>25</v>
      </c>
      <c r="BG169" s="3" t="s">
        <v>65</v>
      </c>
    </row>
    <row r="170" spans="1:59" s="3" customFormat="1">
      <c r="A170" s="3">
        <v>107</v>
      </c>
      <c r="B170" s="3" t="s">
        <v>198</v>
      </c>
      <c r="C170" s="3" t="s">
        <v>92</v>
      </c>
      <c r="D170" s="3" t="s">
        <v>164</v>
      </c>
      <c r="E170" s="3" t="s">
        <v>92</v>
      </c>
      <c r="F170" s="3" t="s">
        <v>63</v>
      </c>
      <c r="H170" s="3" t="s">
        <v>64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0</v>
      </c>
      <c r="O170" s="3">
        <v>1</v>
      </c>
      <c r="P170" s="3">
        <v>1</v>
      </c>
      <c r="Q170" s="3">
        <v>1</v>
      </c>
      <c r="R170" s="3">
        <v>0</v>
      </c>
      <c r="S170" s="3">
        <v>1</v>
      </c>
      <c r="T170" s="3">
        <v>1</v>
      </c>
      <c r="U170" s="3">
        <v>0</v>
      </c>
      <c r="V170" s="3">
        <v>0</v>
      </c>
      <c r="W170" s="3">
        <v>1</v>
      </c>
      <c r="X170" s="3">
        <v>1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1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1</v>
      </c>
      <c r="AK170" s="3">
        <v>1</v>
      </c>
      <c r="AL170" s="3">
        <v>0</v>
      </c>
      <c r="AM170" s="3">
        <v>0</v>
      </c>
      <c r="AN170" s="3">
        <v>1</v>
      </c>
      <c r="AO170" s="3">
        <v>0</v>
      </c>
      <c r="AP170" s="3">
        <v>1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1</v>
      </c>
      <c r="AX170" s="3">
        <v>1</v>
      </c>
      <c r="AY170" s="3">
        <v>0</v>
      </c>
      <c r="AZ170" s="3">
        <v>0</v>
      </c>
      <c r="BA170" s="3">
        <v>0</v>
      </c>
      <c r="BB170" s="3">
        <v>15</v>
      </c>
      <c r="BC170" s="3">
        <v>15</v>
      </c>
      <c r="BD170" s="3">
        <v>12</v>
      </c>
      <c r="BE170" s="3">
        <v>4</v>
      </c>
      <c r="BF170" s="3">
        <v>46</v>
      </c>
      <c r="BG170" s="3" t="s">
        <v>65</v>
      </c>
    </row>
    <row r="171" spans="1:59" s="3" customFormat="1">
      <c r="A171" s="3">
        <v>108</v>
      </c>
      <c r="B171" s="3" t="s">
        <v>199</v>
      </c>
      <c r="C171" s="3" t="s">
        <v>92</v>
      </c>
      <c r="D171" s="3" t="s">
        <v>164</v>
      </c>
      <c r="E171" s="3" t="s">
        <v>92</v>
      </c>
      <c r="F171" s="3" t="s">
        <v>63</v>
      </c>
      <c r="H171" s="3" t="s">
        <v>64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1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  <c r="AM171" s="3">
        <v>0</v>
      </c>
      <c r="AN171" s="3">
        <v>1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">
        <v>1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9</v>
      </c>
      <c r="BC171" s="3">
        <v>6</v>
      </c>
      <c r="BD171" s="3">
        <v>9</v>
      </c>
      <c r="BE171" s="3">
        <v>5</v>
      </c>
      <c r="BF171" s="3">
        <v>29</v>
      </c>
      <c r="BG171" s="3" t="s">
        <v>65</v>
      </c>
    </row>
    <row r="172" spans="1:59" s="3" customFormat="1">
      <c r="A172" s="3">
        <v>109</v>
      </c>
      <c r="B172" s="3" t="s">
        <v>200</v>
      </c>
      <c r="C172" s="3" t="s">
        <v>92</v>
      </c>
      <c r="D172" s="3" t="s">
        <v>164</v>
      </c>
      <c r="E172" s="3" t="s">
        <v>92</v>
      </c>
      <c r="F172" s="3" t="s">
        <v>63</v>
      </c>
      <c r="H172" s="3" t="s">
        <v>64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1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1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1</v>
      </c>
      <c r="AW172" s="3">
        <v>1</v>
      </c>
      <c r="AX172" s="3">
        <v>1</v>
      </c>
      <c r="AY172" s="3">
        <v>0</v>
      </c>
      <c r="AZ172" s="3">
        <v>1</v>
      </c>
      <c r="BA172" s="3">
        <v>0</v>
      </c>
      <c r="BB172" s="3">
        <v>6</v>
      </c>
      <c r="BC172" s="3">
        <v>9</v>
      </c>
      <c r="BD172" s="3">
        <v>9</v>
      </c>
      <c r="BE172" s="3">
        <v>6</v>
      </c>
      <c r="BF172" s="3">
        <v>30</v>
      </c>
      <c r="BG172" s="3" t="s">
        <v>65</v>
      </c>
    </row>
    <row r="173" spans="1:59" s="3" customFormat="1">
      <c r="A173" s="3">
        <v>110</v>
      </c>
      <c r="B173" s="3" t="s">
        <v>201</v>
      </c>
      <c r="C173" s="3" t="s">
        <v>92</v>
      </c>
      <c r="D173" s="3" t="s">
        <v>164</v>
      </c>
      <c r="E173" s="3" t="s">
        <v>202</v>
      </c>
      <c r="F173" s="3" t="s">
        <v>63</v>
      </c>
      <c r="G173" s="3" t="s">
        <v>94</v>
      </c>
      <c r="H173" s="3" t="s">
        <v>64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1</v>
      </c>
      <c r="Q173" s="3">
        <v>0</v>
      </c>
      <c r="R173" s="3">
        <v>0</v>
      </c>
      <c r="S173" s="3">
        <v>1</v>
      </c>
      <c r="T173" s="3">
        <v>0</v>
      </c>
      <c r="U173" s="3">
        <v>0</v>
      </c>
      <c r="V173" s="3">
        <v>1</v>
      </c>
      <c r="W173" s="3">
        <v>1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1</v>
      </c>
      <c r="AI173" s="3">
        <v>0</v>
      </c>
      <c r="AJ173" s="3">
        <v>0</v>
      </c>
      <c r="AK173" s="3">
        <v>1</v>
      </c>
      <c r="AL173" s="3">
        <v>1</v>
      </c>
      <c r="AM173" s="3">
        <v>0</v>
      </c>
      <c r="AN173" s="3">
        <v>0</v>
      </c>
      <c r="AO173" s="3">
        <v>1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0</v>
      </c>
      <c r="AV173" s="3">
        <v>0</v>
      </c>
      <c r="AW173" s="3">
        <v>1</v>
      </c>
      <c r="AX173" s="3">
        <v>0</v>
      </c>
      <c r="AY173" s="3">
        <v>1</v>
      </c>
      <c r="AZ173" s="3">
        <v>0</v>
      </c>
      <c r="BA173" s="3">
        <v>0</v>
      </c>
      <c r="BB173" s="3">
        <v>9</v>
      </c>
      <c r="BC173" s="3">
        <v>12</v>
      </c>
      <c r="BD173" s="3">
        <v>9</v>
      </c>
      <c r="BE173" s="3">
        <v>4</v>
      </c>
      <c r="BF173" s="3">
        <v>34</v>
      </c>
      <c r="BG173" s="3" t="s">
        <v>65</v>
      </c>
    </row>
    <row r="174" spans="1:59" s="3" customFormat="1">
      <c r="A174" s="3">
        <v>111</v>
      </c>
      <c r="B174" s="3" t="s">
        <v>203</v>
      </c>
      <c r="C174" s="3" t="s">
        <v>92</v>
      </c>
      <c r="D174" s="3" t="s">
        <v>164</v>
      </c>
      <c r="E174" s="3" t="s">
        <v>204</v>
      </c>
      <c r="F174" s="3" t="s">
        <v>63</v>
      </c>
      <c r="H174" s="3" t="s">
        <v>64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1</v>
      </c>
      <c r="P174" s="3">
        <v>1</v>
      </c>
      <c r="Q174" s="3">
        <v>0</v>
      </c>
      <c r="R174" s="3">
        <v>0</v>
      </c>
      <c r="S174" s="3">
        <v>1</v>
      </c>
      <c r="T174" s="3">
        <v>1</v>
      </c>
      <c r="U174" s="3">
        <v>1</v>
      </c>
      <c r="V174" s="3">
        <v>0</v>
      </c>
      <c r="W174" s="3">
        <v>1</v>
      </c>
      <c r="X174" s="3">
        <v>1</v>
      </c>
      <c r="Y174" s="3">
        <v>1</v>
      </c>
      <c r="Z174" s="3">
        <v>0</v>
      </c>
      <c r="AA174" s="3">
        <v>0</v>
      </c>
      <c r="AB174" s="3">
        <v>0</v>
      </c>
      <c r="AC174" s="3">
        <v>1</v>
      </c>
      <c r="AD174" s="3">
        <v>1</v>
      </c>
      <c r="AE174" s="3">
        <v>1</v>
      </c>
      <c r="AF174" s="3">
        <v>0</v>
      </c>
      <c r="AG174" s="3">
        <v>0</v>
      </c>
      <c r="AH174" s="3">
        <v>0</v>
      </c>
      <c r="AI174" s="3">
        <v>1</v>
      </c>
      <c r="AJ174" s="3">
        <v>1</v>
      </c>
      <c r="AK174" s="3">
        <v>1</v>
      </c>
      <c r="AL174" s="3">
        <v>0</v>
      </c>
      <c r="AM174" s="3">
        <v>0</v>
      </c>
      <c r="AN174" s="3">
        <v>1</v>
      </c>
      <c r="AO174" s="3">
        <v>0</v>
      </c>
      <c r="AP174" s="3">
        <v>1</v>
      </c>
      <c r="AQ174" s="3">
        <v>0</v>
      </c>
      <c r="AR174" s="3">
        <v>1</v>
      </c>
      <c r="AS174" s="3">
        <v>0</v>
      </c>
      <c r="AT174" s="3">
        <v>1</v>
      </c>
      <c r="AU174" s="3">
        <v>0</v>
      </c>
      <c r="AV174" s="3">
        <v>1</v>
      </c>
      <c r="AW174" s="3">
        <v>0</v>
      </c>
      <c r="AX174" s="3">
        <v>1</v>
      </c>
      <c r="AY174" s="3">
        <v>1</v>
      </c>
      <c r="AZ174" s="3">
        <v>0</v>
      </c>
      <c r="BA174" s="3">
        <v>1</v>
      </c>
      <c r="BB174" s="3">
        <v>9</v>
      </c>
      <c r="BC174" s="3">
        <v>18</v>
      </c>
      <c r="BD174" s="3">
        <v>18</v>
      </c>
      <c r="BE174" s="3">
        <v>8</v>
      </c>
      <c r="BF174" s="3">
        <v>53</v>
      </c>
      <c r="BG174" s="3" t="s">
        <v>65</v>
      </c>
    </row>
    <row r="175" spans="1:59" s="3" customFormat="1">
      <c r="A175" s="3">
        <v>112</v>
      </c>
      <c r="B175" s="3" t="s">
        <v>205</v>
      </c>
      <c r="C175" s="3" t="s">
        <v>92</v>
      </c>
      <c r="D175" s="3" t="s">
        <v>164</v>
      </c>
      <c r="E175" s="3" t="s">
        <v>204</v>
      </c>
      <c r="F175" s="3" t="s">
        <v>63</v>
      </c>
      <c r="H175" s="3" t="s">
        <v>64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1</v>
      </c>
      <c r="O175" s="3">
        <v>1</v>
      </c>
      <c r="P175" s="3">
        <v>1</v>
      </c>
      <c r="Q175" s="3">
        <v>1</v>
      </c>
      <c r="R175" s="3">
        <v>0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0</v>
      </c>
      <c r="AI175" s="3">
        <v>1</v>
      </c>
      <c r="AJ175" s="3">
        <v>1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3">
        <v>1</v>
      </c>
      <c r="AQ175" s="3">
        <v>0</v>
      </c>
      <c r="AR175" s="3">
        <v>1</v>
      </c>
      <c r="AS175" s="3">
        <v>0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0</v>
      </c>
      <c r="AZ175" s="3">
        <v>1</v>
      </c>
      <c r="BA175" s="3">
        <v>0</v>
      </c>
      <c r="BB175" s="3">
        <v>15</v>
      </c>
      <c r="BC175" s="3">
        <v>30</v>
      </c>
      <c r="BD175" s="3">
        <v>24</v>
      </c>
      <c r="BE175" s="3">
        <v>11</v>
      </c>
      <c r="BF175" s="3">
        <v>80</v>
      </c>
      <c r="BG175" s="3" t="s">
        <v>65</v>
      </c>
    </row>
    <row r="176" spans="1:59" s="3" customFormat="1">
      <c r="A176" s="3">
        <v>113</v>
      </c>
      <c r="B176" s="3" t="s">
        <v>206</v>
      </c>
      <c r="C176" s="3" t="s">
        <v>92</v>
      </c>
      <c r="D176" s="3" t="s">
        <v>164</v>
      </c>
      <c r="E176" s="3" t="s">
        <v>204</v>
      </c>
      <c r="F176" s="3" t="s">
        <v>63</v>
      </c>
      <c r="H176" s="3" t="s">
        <v>64</v>
      </c>
      <c r="I176" s="3">
        <v>1</v>
      </c>
      <c r="J176" s="3">
        <v>0</v>
      </c>
      <c r="K176" s="3">
        <v>1</v>
      </c>
      <c r="L176" s="3">
        <v>1</v>
      </c>
      <c r="M176" s="3">
        <v>0</v>
      </c>
      <c r="N176" s="3">
        <v>1</v>
      </c>
      <c r="O176" s="3">
        <v>1</v>
      </c>
      <c r="P176" s="3">
        <v>1</v>
      </c>
      <c r="Q176" s="3">
        <v>1</v>
      </c>
      <c r="R176" s="3">
        <v>0</v>
      </c>
      <c r="S176" s="3">
        <v>1</v>
      </c>
      <c r="T176" s="3">
        <v>1</v>
      </c>
      <c r="U176" s="3">
        <v>0</v>
      </c>
      <c r="V176" s="3">
        <v>0</v>
      </c>
      <c r="W176" s="3">
        <v>1</v>
      </c>
      <c r="X176" s="3">
        <v>1</v>
      </c>
      <c r="Y176" s="3">
        <v>0</v>
      </c>
      <c r="Z176" s="3">
        <v>0</v>
      </c>
      <c r="AA176" s="3">
        <v>0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1</v>
      </c>
      <c r="BB176" s="3">
        <v>21</v>
      </c>
      <c r="BC176" s="3">
        <v>15</v>
      </c>
      <c r="BD176" s="3">
        <v>0</v>
      </c>
      <c r="BE176" s="3">
        <v>3</v>
      </c>
      <c r="BF176" s="3">
        <v>39</v>
      </c>
      <c r="BG176" s="3" t="s">
        <v>65</v>
      </c>
    </row>
    <row r="177" spans="1:59" s="3" customFormat="1">
      <c r="A177" s="3">
        <v>114</v>
      </c>
      <c r="B177" s="3" t="s">
        <v>207</v>
      </c>
      <c r="C177" s="3" t="s">
        <v>92</v>
      </c>
      <c r="D177" s="3" t="s">
        <v>164</v>
      </c>
      <c r="E177" s="3" t="s">
        <v>204</v>
      </c>
      <c r="F177" s="3" t="s">
        <v>63</v>
      </c>
      <c r="H177" s="3" t="s">
        <v>64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1</v>
      </c>
      <c r="P177" s="3">
        <v>0</v>
      </c>
      <c r="Q177" s="3">
        <v>0</v>
      </c>
      <c r="R177" s="3">
        <v>0</v>
      </c>
      <c r="S177" s="3">
        <v>1</v>
      </c>
      <c r="T177" s="3">
        <v>1</v>
      </c>
      <c r="U177" s="3">
        <v>1</v>
      </c>
      <c r="V177" s="3">
        <v>0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0</v>
      </c>
      <c r="AD177" s="3">
        <v>0</v>
      </c>
      <c r="AE177" s="3">
        <v>0</v>
      </c>
      <c r="AF177" s="3">
        <v>1</v>
      </c>
      <c r="AG177" s="3">
        <v>1</v>
      </c>
      <c r="AH177" s="3">
        <v>0</v>
      </c>
      <c r="AI177" s="3">
        <v>1</v>
      </c>
      <c r="AJ177" s="3">
        <v>0</v>
      </c>
      <c r="AK177" s="3">
        <v>0</v>
      </c>
      <c r="AL177" s="3">
        <v>0</v>
      </c>
      <c r="AM177" s="3">
        <v>1</v>
      </c>
      <c r="AN177" s="3">
        <v>1</v>
      </c>
      <c r="AO177" s="3">
        <v>1</v>
      </c>
      <c r="AP177" s="3">
        <v>1</v>
      </c>
      <c r="AQ177" s="3">
        <v>0</v>
      </c>
      <c r="AR177" s="3">
        <v>0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0</v>
      </c>
      <c r="AZ177" s="3">
        <v>0</v>
      </c>
      <c r="BA177" s="3">
        <v>1</v>
      </c>
      <c r="BB177" s="3">
        <v>6</v>
      </c>
      <c r="BC177" s="3">
        <v>27</v>
      </c>
      <c r="BD177" s="3">
        <v>9</v>
      </c>
      <c r="BE177" s="3">
        <v>7</v>
      </c>
      <c r="BF177" s="3">
        <v>49</v>
      </c>
      <c r="BG177" s="3" t="s">
        <v>65</v>
      </c>
    </row>
    <row r="178" spans="1:59" s="3" customFormat="1">
      <c r="A178" s="3">
        <v>115</v>
      </c>
      <c r="B178" s="3" t="s">
        <v>208</v>
      </c>
      <c r="C178" s="3" t="s">
        <v>92</v>
      </c>
      <c r="D178" s="3" t="s">
        <v>164</v>
      </c>
      <c r="E178" s="3" t="s">
        <v>204</v>
      </c>
      <c r="F178" s="3" t="s">
        <v>185</v>
      </c>
      <c r="H178" s="3" t="s">
        <v>64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1</v>
      </c>
      <c r="P178" s="3">
        <v>1</v>
      </c>
      <c r="Q178" s="3">
        <v>1</v>
      </c>
      <c r="R178" s="3">
        <v>0</v>
      </c>
      <c r="S178" s="3">
        <v>1</v>
      </c>
      <c r="T178" s="3">
        <v>1</v>
      </c>
      <c r="U178" s="3">
        <v>1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0</v>
      </c>
      <c r="AR178" s="3">
        <v>1</v>
      </c>
      <c r="AS178" s="3">
        <v>0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0</v>
      </c>
      <c r="BA178" s="3">
        <v>0</v>
      </c>
      <c r="BB178" s="3">
        <v>15</v>
      </c>
      <c r="BC178" s="3">
        <v>27</v>
      </c>
      <c r="BD178" s="3">
        <v>30</v>
      </c>
      <c r="BE178" s="3">
        <v>11</v>
      </c>
      <c r="BF178" s="3">
        <v>83</v>
      </c>
      <c r="BG178" s="3" t="s">
        <v>186</v>
      </c>
    </row>
    <row r="179" spans="1:59" s="3" customFormat="1">
      <c r="A179" s="3">
        <v>116</v>
      </c>
      <c r="B179" s="3" t="s">
        <v>209</v>
      </c>
      <c r="C179" s="3" t="s">
        <v>92</v>
      </c>
      <c r="D179" s="3" t="s">
        <v>164</v>
      </c>
      <c r="E179" s="3" t="s">
        <v>210</v>
      </c>
      <c r="F179" s="3" t="s">
        <v>63</v>
      </c>
      <c r="H179" s="3" t="s">
        <v>64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0</v>
      </c>
      <c r="U179" s="3">
        <v>0</v>
      </c>
      <c r="V179" s="3">
        <v>0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1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1</v>
      </c>
      <c r="AJ179" s="3">
        <v>1</v>
      </c>
      <c r="AK179" s="3">
        <v>1</v>
      </c>
      <c r="AL179" s="3">
        <v>0</v>
      </c>
      <c r="AM179" s="3">
        <v>1</v>
      </c>
      <c r="AN179" s="3">
        <v>1</v>
      </c>
      <c r="AO179" s="3">
        <v>1</v>
      </c>
      <c r="AP179" s="3">
        <v>1</v>
      </c>
      <c r="AQ179" s="3">
        <v>1</v>
      </c>
      <c r="AR179" s="3">
        <v>1</v>
      </c>
      <c r="AS179" s="3">
        <v>0</v>
      </c>
      <c r="AT179" s="3">
        <v>0</v>
      </c>
      <c r="AU179" s="3">
        <v>1</v>
      </c>
      <c r="AV179" s="3">
        <v>1</v>
      </c>
      <c r="AW179" s="3">
        <v>1</v>
      </c>
      <c r="AX179" s="3">
        <v>0</v>
      </c>
      <c r="AY179" s="3">
        <v>0</v>
      </c>
      <c r="AZ179" s="3">
        <v>1</v>
      </c>
      <c r="BA179" s="3">
        <v>0</v>
      </c>
      <c r="BB179" s="3">
        <v>12</v>
      </c>
      <c r="BC179" s="3">
        <v>21</v>
      </c>
      <c r="BD179" s="3">
        <v>21</v>
      </c>
      <c r="BE179" s="3">
        <v>10</v>
      </c>
      <c r="BF179" s="3">
        <v>64</v>
      </c>
      <c r="BG179" s="3" t="s">
        <v>65</v>
      </c>
    </row>
    <row r="180" spans="1:59" s="3" customFormat="1">
      <c r="A180" s="3">
        <v>117</v>
      </c>
      <c r="B180" s="3" t="s">
        <v>211</v>
      </c>
      <c r="C180" s="3" t="s">
        <v>92</v>
      </c>
      <c r="D180" s="3" t="s">
        <v>164</v>
      </c>
      <c r="E180" s="3" t="s">
        <v>212</v>
      </c>
      <c r="F180" s="3" t="s">
        <v>63</v>
      </c>
      <c r="H180" s="3" t="s">
        <v>64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1</v>
      </c>
      <c r="T180" s="3">
        <v>0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1</v>
      </c>
      <c r="AT180" s="3">
        <v>1</v>
      </c>
      <c r="AU180" s="3">
        <v>0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6</v>
      </c>
      <c r="BC180" s="3">
        <v>27</v>
      </c>
      <c r="BD180" s="3">
        <v>27</v>
      </c>
      <c r="BE180" s="3">
        <v>14</v>
      </c>
      <c r="BF180" s="3">
        <v>74</v>
      </c>
      <c r="BG180" s="3" t="s">
        <v>65</v>
      </c>
    </row>
    <row r="181" spans="1:59" s="3" customFormat="1">
      <c r="A181" s="3">
        <v>130</v>
      </c>
      <c r="B181" s="3" t="s">
        <v>229</v>
      </c>
      <c r="C181" s="3" t="s">
        <v>92</v>
      </c>
      <c r="D181" s="3" t="s">
        <v>214</v>
      </c>
      <c r="E181" s="3" t="s">
        <v>92</v>
      </c>
      <c r="F181" s="3" t="s">
        <v>63</v>
      </c>
      <c r="H181" s="3" t="s">
        <v>64</v>
      </c>
      <c r="I181" s="3">
        <v>1</v>
      </c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0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</v>
      </c>
      <c r="AD181" s="3">
        <v>1</v>
      </c>
      <c r="AE181" s="3">
        <v>0</v>
      </c>
      <c r="AF181" s="3">
        <v>0</v>
      </c>
      <c r="AG181" s="3">
        <v>0</v>
      </c>
      <c r="AH181" s="3">
        <v>0</v>
      </c>
      <c r="AI181" s="3">
        <v>1</v>
      </c>
      <c r="AJ181" s="3">
        <v>1</v>
      </c>
      <c r="AK181" s="3">
        <v>0</v>
      </c>
      <c r="AL181" s="3">
        <v>0</v>
      </c>
      <c r="AM181" s="3">
        <v>1</v>
      </c>
      <c r="AN181" s="3">
        <v>1</v>
      </c>
      <c r="AO181" s="3">
        <v>1</v>
      </c>
      <c r="AP181" s="3">
        <v>1</v>
      </c>
      <c r="AQ181" s="3">
        <v>0</v>
      </c>
      <c r="AR181" s="3">
        <v>1</v>
      </c>
      <c r="AS181" s="3">
        <v>0</v>
      </c>
      <c r="AT181" s="3">
        <v>1</v>
      </c>
      <c r="AU181" s="3">
        <v>1</v>
      </c>
      <c r="AV181" s="3">
        <v>0</v>
      </c>
      <c r="AW181" s="3">
        <v>1</v>
      </c>
      <c r="AX181" s="3">
        <v>0</v>
      </c>
      <c r="AY181" s="3">
        <v>1</v>
      </c>
      <c r="AZ181" s="3">
        <v>0</v>
      </c>
      <c r="BA181" s="3">
        <v>1</v>
      </c>
      <c r="BB181" s="3">
        <v>21</v>
      </c>
      <c r="BC181" s="3">
        <v>27</v>
      </c>
      <c r="BD181" s="3">
        <v>12</v>
      </c>
      <c r="BE181" s="3">
        <v>10</v>
      </c>
      <c r="BF181" s="3">
        <v>70</v>
      </c>
      <c r="BG181" s="3" t="s">
        <v>65</v>
      </c>
    </row>
    <row r="182" spans="1:59" s="3" customFormat="1">
      <c r="A182" s="3">
        <v>131</v>
      </c>
      <c r="B182" s="3" t="s">
        <v>230</v>
      </c>
      <c r="C182" s="3" t="s">
        <v>92</v>
      </c>
      <c r="D182" s="3" t="s">
        <v>214</v>
      </c>
      <c r="E182" s="3" t="s">
        <v>92</v>
      </c>
      <c r="F182" s="3" t="s">
        <v>63</v>
      </c>
      <c r="H182" s="3" t="s">
        <v>64</v>
      </c>
      <c r="I182" s="3">
        <v>1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</v>
      </c>
      <c r="P182" s="3">
        <v>1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1</v>
      </c>
      <c r="AM182" s="3">
        <v>0</v>
      </c>
      <c r="AN182" s="3">
        <v>1</v>
      </c>
      <c r="AO182" s="3">
        <v>1</v>
      </c>
      <c r="AP182" s="3">
        <v>1</v>
      </c>
      <c r="AQ182" s="3">
        <v>0</v>
      </c>
      <c r="AR182" s="3">
        <v>0</v>
      </c>
      <c r="AS182" s="3">
        <v>1</v>
      </c>
      <c r="AT182" s="3">
        <v>1</v>
      </c>
      <c r="AU182" s="3">
        <v>0</v>
      </c>
      <c r="AV182" s="3">
        <v>1</v>
      </c>
      <c r="AW182" s="3">
        <v>0</v>
      </c>
      <c r="AX182" s="3">
        <v>1</v>
      </c>
      <c r="AY182" s="3">
        <v>0</v>
      </c>
      <c r="AZ182" s="3">
        <v>1</v>
      </c>
      <c r="BA182" s="3">
        <v>0</v>
      </c>
      <c r="BB182" s="3">
        <v>15</v>
      </c>
      <c r="BC182" s="3">
        <v>15</v>
      </c>
      <c r="BD182" s="3">
        <v>9</v>
      </c>
      <c r="BE182" s="3">
        <v>8</v>
      </c>
      <c r="BF182" s="3">
        <v>47</v>
      </c>
      <c r="BG182" s="3" t="s">
        <v>65</v>
      </c>
    </row>
    <row r="183" spans="1:59" s="3" customFormat="1">
      <c r="A183" s="3">
        <v>132</v>
      </c>
      <c r="B183" s="3" t="s">
        <v>231</v>
      </c>
      <c r="C183" s="3" t="s">
        <v>92</v>
      </c>
      <c r="D183" s="3" t="s">
        <v>214</v>
      </c>
      <c r="E183" s="3" t="s">
        <v>92</v>
      </c>
      <c r="F183" s="3" t="s">
        <v>63</v>
      </c>
      <c r="H183" s="3" t="s">
        <v>64</v>
      </c>
      <c r="I183" s="3">
        <v>1</v>
      </c>
      <c r="J183" s="3">
        <v>0</v>
      </c>
      <c r="K183" s="3">
        <v>1</v>
      </c>
      <c r="L183" s="3">
        <v>0</v>
      </c>
      <c r="M183" s="3">
        <v>1</v>
      </c>
      <c r="N183" s="3">
        <v>0</v>
      </c>
      <c r="O183" s="3">
        <v>1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0</v>
      </c>
      <c r="AC183" s="3">
        <v>1</v>
      </c>
      <c r="AD183" s="3">
        <v>1</v>
      </c>
      <c r="AE183" s="3">
        <v>0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0</v>
      </c>
      <c r="AT183" s="3">
        <v>1</v>
      </c>
      <c r="AU183" s="3">
        <v>1</v>
      </c>
      <c r="AV183" s="3">
        <v>0</v>
      </c>
      <c r="AW183" s="3">
        <v>0</v>
      </c>
      <c r="AX183" s="3">
        <v>0</v>
      </c>
      <c r="AY183" s="3">
        <v>1</v>
      </c>
      <c r="AZ183" s="3">
        <v>1</v>
      </c>
      <c r="BA183" s="3">
        <v>0</v>
      </c>
      <c r="BB183" s="3">
        <v>15</v>
      </c>
      <c r="BC183" s="3">
        <v>27</v>
      </c>
      <c r="BD183" s="3">
        <v>27</v>
      </c>
      <c r="BE183" s="3">
        <v>10</v>
      </c>
      <c r="BF183" s="3">
        <v>79</v>
      </c>
      <c r="BG183" s="3" t="s">
        <v>65</v>
      </c>
    </row>
    <row r="184" spans="1:59" s="3" customFormat="1">
      <c r="A184" s="3">
        <v>133</v>
      </c>
      <c r="B184" s="3" t="s">
        <v>232</v>
      </c>
      <c r="C184" s="3" t="s">
        <v>92</v>
      </c>
      <c r="D184" s="3" t="s">
        <v>214</v>
      </c>
      <c r="E184" s="3" t="s">
        <v>92</v>
      </c>
      <c r="F184" s="3" t="s">
        <v>63</v>
      </c>
      <c r="H184" s="3" t="s">
        <v>64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1</v>
      </c>
      <c r="U184" s="3">
        <v>0</v>
      </c>
      <c r="V184" s="3">
        <v>0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0</v>
      </c>
      <c r="AG184" s="3">
        <v>0</v>
      </c>
      <c r="AH184" s="3">
        <v>0</v>
      </c>
      <c r="AI184" s="3">
        <v>1</v>
      </c>
      <c r="AJ184" s="3">
        <v>1</v>
      </c>
      <c r="AK184" s="3">
        <v>1</v>
      </c>
      <c r="AL184" s="3">
        <v>0</v>
      </c>
      <c r="AM184" s="3">
        <v>1</v>
      </c>
      <c r="AN184" s="3">
        <v>1</v>
      </c>
      <c r="AO184" s="3">
        <v>1</v>
      </c>
      <c r="AP184" s="3">
        <v>1</v>
      </c>
      <c r="AQ184" s="3">
        <v>0</v>
      </c>
      <c r="AR184" s="3">
        <v>1</v>
      </c>
      <c r="AS184" s="3">
        <v>0</v>
      </c>
      <c r="AT184" s="3">
        <v>0</v>
      </c>
      <c r="AU184" s="3">
        <v>1</v>
      </c>
      <c r="AV184" s="3">
        <v>0</v>
      </c>
      <c r="AW184" s="3">
        <v>1</v>
      </c>
      <c r="AX184" s="3">
        <v>1</v>
      </c>
      <c r="AY184" s="3">
        <v>0</v>
      </c>
      <c r="AZ184" s="3">
        <v>0</v>
      </c>
      <c r="BA184" s="3">
        <v>0</v>
      </c>
      <c r="BB184" s="3">
        <v>6</v>
      </c>
      <c r="BC184" s="3">
        <v>24</v>
      </c>
      <c r="BD184" s="3">
        <v>18</v>
      </c>
      <c r="BE184" s="3">
        <v>8</v>
      </c>
      <c r="BF184" s="3">
        <v>56</v>
      </c>
      <c r="BG184" s="3" t="s">
        <v>65</v>
      </c>
    </row>
    <row r="185" spans="1:59" s="3" customFormat="1">
      <c r="A185" s="3">
        <v>134</v>
      </c>
      <c r="B185" s="3" t="s">
        <v>233</v>
      </c>
      <c r="C185" s="3" t="s">
        <v>92</v>
      </c>
      <c r="D185" s="3" t="s">
        <v>214</v>
      </c>
      <c r="E185" s="3" t="s">
        <v>92</v>
      </c>
      <c r="F185" s="3" t="s">
        <v>63</v>
      </c>
      <c r="H185" s="3" t="s">
        <v>64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1</v>
      </c>
      <c r="AC185" s="3">
        <v>1</v>
      </c>
      <c r="AD185" s="3">
        <v>1</v>
      </c>
      <c r="AE185" s="3">
        <v>1</v>
      </c>
      <c r="AF185" s="3">
        <v>1</v>
      </c>
      <c r="AG185" s="3">
        <v>1</v>
      </c>
      <c r="AH185" s="3">
        <v>1</v>
      </c>
      <c r="AI185" s="3">
        <v>1</v>
      </c>
      <c r="AJ185" s="3">
        <v>1</v>
      </c>
      <c r="AK185" s="3">
        <v>1</v>
      </c>
      <c r="AL185" s="3">
        <v>1</v>
      </c>
      <c r="AM185" s="3">
        <v>1</v>
      </c>
      <c r="AN185" s="3">
        <v>1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1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6</v>
      </c>
      <c r="BC185" s="3">
        <v>30</v>
      </c>
      <c r="BD185" s="3">
        <v>30</v>
      </c>
      <c r="BE185" s="3">
        <v>8</v>
      </c>
      <c r="BF185" s="3">
        <v>74</v>
      </c>
      <c r="BG185" s="3" t="s">
        <v>65</v>
      </c>
    </row>
    <row r="186" spans="1:59" s="3" customFormat="1">
      <c r="A186" s="3">
        <v>135</v>
      </c>
      <c r="B186" s="3" t="s">
        <v>234</v>
      </c>
      <c r="C186" s="3" t="s">
        <v>92</v>
      </c>
      <c r="D186" s="3" t="s">
        <v>214</v>
      </c>
      <c r="E186" s="3" t="s">
        <v>92</v>
      </c>
      <c r="F186" s="3" t="s">
        <v>63</v>
      </c>
      <c r="H186" s="3" t="s">
        <v>64</v>
      </c>
      <c r="I186" s="3">
        <v>0</v>
      </c>
      <c r="J186" s="3">
        <v>0</v>
      </c>
      <c r="K186" s="3">
        <v>0</v>
      </c>
      <c r="L186" s="3">
        <v>1</v>
      </c>
      <c r="M186" s="3">
        <v>1</v>
      </c>
      <c r="N186" s="3">
        <v>0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0</v>
      </c>
      <c r="AB186" s="3">
        <v>0</v>
      </c>
      <c r="AC186" s="3">
        <v>0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1</v>
      </c>
      <c r="AJ186" s="3">
        <v>0</v>
      </c>
      <c r="AK186" s="3">
        <v>0</v>
      </c>
      <c r="AL186" s="3">
        <v>0</v>
      </c>
      <c r="AM186" s="3">
        <v>1</v>
      </c>
      <c r="AN186" s="3">
        <v>1</v>
      </c>
      <c r="AO186" s="3">
        <v>1</v>
      </c>
      <c r="AP186" s="3">
        <v>0</v>
      </c>
      <c r="AQ186" s="3">
        <v>0</v>
      </c>
      <c r="AR186" s="3">
        <v>0</v>
      </c>
      <c r="AS186" s="3">
        <v>1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18</v>
      </c>
      <c r="BC186" s="3">
        <v>24</v>
      </c>
      <c r="BD186" s="3">
        <v>6</v>
      </c>
      <c r="BE186" s="3">
        <v>4</v>
      </c>
      <c r="BF186" s="3">
        <v>52</v>
      </c>
      <c r="BG186" s="3" t="s">
        <v>65</v>
      </c>
    </row>
    <row r="187" spans="1:59" s="3" customFormat="1">
      <c r="A187" s="3">
        <v>136</v>
      </c>
      <c r="B187" s="3" t="s">
        <v>235</v>
      </c>
      <c r="C187" s="3" t="s">
        <v>92</v>
      </c>
      <c r="D187" s="3" t="s">
        <v>214</v>
      </c>
      <c r="E187" s="3" t="s">
        <v>92</v>
      </c>
      <c r="F187" s="3" t="s">
        <v>63</v>
      </c>
      <c r="H187" s="3" t="s">
        <v>64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0</v>
      </c>
      <c r="S187" s="3">
        <v>1</v>
      </c>
      <c r="T187" s="3">
        <v>1</v>
      </c>
      <c r="U187" s="3">
        <v>0</v>
      </c>
      <c r="V187" s="3">
        <v>0</v>
      </c>
      <c r="W187" s="3">
        <v>1</v>
      </c>
      <c r="X187" s="3">
        <v>1</v>
      </c>
      <c r="Y187" s="3">
        <v>1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1</v>
      </c>
      <c r="AI187" s="3">
        <v>1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0</v>
      </c>
      <c r="AQ187" s="3">
        <v>0</v>
      </c>
      <c r="AR187" s="3">
        <v>0</v>
      </c>
      <c r="AS187" s="3">
        <v>1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1</v>
      </c>
      <c r="AZ187" s="3">
        <v>0</v>
      </c>
      <c r="BA187" s="3">
        <v>1</v>
      </c>
      <c r="BB187" s="3">
        <v>9</v>
      </c>
      <c r="BC187" s="3">
        <v>15</v>
      </c>
      <c r="BD187" s="3">
        <v>9</v>
      </c>
      <c r="BE187" s="3">
        <v>5</v>
      </c>
      <c r="BF187" s="3">
        <v>38</v>
      </c>
      <c r="BG187" s="3" t="s">
        <v>65</v>
      </c>
    </row>
    <row r="188" spans="1:59" s="3" customFormat="1">
      <c r="A188" s="3">
        <v>137</v>
      </c>
      <c r="B188" s="3" t="s">
        <v>236</v>
      </c>
      <c r="C188" s="3" t="s">
        <v>92</v>
      </c>
      <c r="D188" s="3" t="s">
        <v>214</v>
      </c>
      <c r="E188" s="3" t="s">
        <v>92</v>
      </c>
      <c r="F188" s="3" t="s">
        <v>63</v>
      </c>
      <c r="H188" s="3" t="s">
        <v>64</v>
      </c>
      <c r="I188" s="3">
        <v>1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>
        <v>1</v>
      </c>
      <c r="P188" s="3">
        <v>1</v>
      </c>
      <c r="Q188" s="3">
        <v>1</v>
      </c>
      <c r="R188" s="3">
        <v>0</v>
      </c>
      <c r="S188" s="3">
        <v>1</v>
      </c>
      <c r="T188" s="3">
        <v>0</v>
      </c>
      <c r="U188" s="3">
        <v>0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0</v>
      </c>
      <c r="AF188" s="3">
        <v>1</v>
      </c>
      <c r="AG188" s="3">
        <v>1</v>
      </c>
      <c r="AH188" s="3">
        <v>0</v>
      </c>
      <c r="AI188" s="3">
        <v>1</v>
      </c>
      <c r="AJ188" s="3">
        <v>0</v>
      </c>
      <c r="AK188" s="3">
        <v>1</v>
      </c>
      <c r="AL188" s="3">
        <v>1</v>
      </c>
      <c r="AM188" s="3">
        <v>1</v>
      </c>
      <c r="AN188" s="3">
        <v>1</v>
      </c>
      <c r="AO188" s="3">
        <v>0</v>
      </c>
      <c r="AP188" s="3">
        <v>1</v>
      </c>
      <c r="AQ188" s="3">
        <v>0</v>
      </c>
      <c r="AR188" s="3">
        <v>1</v>
      </c>
      <c r="AS188" s="3">
        <v>0</v>
      </c>
      <c r="AT188" s="3">
        <v>0</v>
      </c>
      <c r="AU188" s="3">
        <v>1</v>
      </c>
      <c r="AV188" s="3">
        <v>1</v>
      </c>
      <c r="AW188" s="3">
        <v>0</v>
      </c>
      <c r="AX188" s="3">
        <v>0</v>
      </c>
      <c r="AY188" s="3">
        <v>0</v>
      </c>
      <c r="AZ188" s="3">
        <v>1</v>
      </c>
      <c r="BA188" s="3">
        <v>0</v>
      </c>
      <c r="BB188" s="3">
        <v>15</v>
      </c>
      <c r="BC188" s="3">
        <v>24</v>
      </c>
      <c r="BD188" s="3">
        <v>21</v>
      </c>
      <c r="BE188" s="3">
        <v>7</v>
      </c>
      <c r="BF188" s="3">
        <v>67</v>
      </c>
      <c r="BG188" s="3" t="s">
        <v>65</v>
      </c>
    </row>
    <row r="189" spans="1:59" s="3" customFormat="1">
      <c r="A189" s="3">
        <v>138</v>
      </c>
      <c r="B189" s="3" t="s">
        <v>237</v>
      </c>
      <c r="C189" s="3" t="s">
        <v>92</v>
      </c>
      <c r="D189" s="3" t="s">
        <v>214</v>
      </c>
      <c r="E189" s="3" t="s">
        <v>238</v>
      </c>
      <c r="F189" s="3" t="s">
        <v>63</v>
      </c>
      <c r="H189" s="3" t="s">
        <v>64</v>
      </c>
      <c r="I189" s="3">
        <v>1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1</v>
      </c>
      <c r="P189" s="3">
        <v>1</v>
      </c>
      <c r="Q189" s="3">
        <v>0</v>
      </c>
      <c r="R189" s="3">
        <v>0</v>
      </c>
      <c r="S189" s="3">
        <v>1</v>
      </c>
      <c r="T189" s="3">
        <v>0</v>
      </c>
      <c r="U189" s="3">
        <v>1</v>
      </c>
      <c r="V189" s="3">
        <v>1</v>
      </c>
      <c r="W189" s="3">
        <v>1</v>
      </c>
      <c r="X189" s="3">
        <v>0</v>
      </c>
      <c r="Y189" s="3">
        <v>1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1</v>
      </c>
      <c r="AW189" s="3">
        <v>1</v>
      </c>
      <c r="AX189" s="3">
        <v>1</v>
      </c>
      <c r="AY189" s="3">
        <v>0</v>
      </c>
      <c r="AZ189" s="3">
        <v>0</v>
      </c>
      <c r="BA189" s="3">
        <v>0</v>
      </c>
      <c r="BB189" s="3">
        <v>12</v>
      </c>
      <c r="BC189" s="3">
        <v>24</v>
      </c>
      <c r="BD189" s="3">
        <v>12</v>
      </c>
      <c r="BE189" s="3">
        <v>7</v>
      </c>
      <c r="BF189" s="3">
        <v>55</v>
      </c>
      <c r="BG189" s="3" t="s">
        <v>65</v>
      </c>
    </row>
    <row r="190" spans="1:59" s="4" customFormat="1">
      <c r="A190" s="4">
        <v>19</v>
      </c>
      <c r="B190" s="4" t="s">
        <v>91</v>
      </c>
      <c r="C190" s="4" t="s">
        <v>92</v>
      </c>
      <c r="D190" s="4" t="s">
        <v>61</v>
      </c>
      <c r="E190" s="4" t="s">
        <v>93</v>
      </c>
      <c r="F190" s="4" t="s">
        <v>63</v>
      </c>
      <c r="G190" s="4" t="s">
        <v>94</v>
      </c>
      <c r="H190" s="4" t="s">
        <v>66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0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0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0</v>
      </c>
      <c r="AR190" s="4">
        <v>1</v>
      </c>
      <c r="AS190" s="4">
        <v>0</v>
      </c>
      <c r="AT190" s="4">
        <v>0</v>
      </c>
      <c r="AU190" s="4">
        <v>1</v>
      </c>
      <c r="AV190" s="4">
        <v>0</v>
      </c>
      <c r="AW190" s="4">
        <v>1</v>
      </c>
      <c r="AX190" s="4">
        <v>1</v>
      </c>
      <c r="AY190" s="4">
        <v>1</v>
      </c>
      <c r="AZ190" s="4">
        <v>1</v>
      </c>
      <c r="BA190" s="4">
        <v>0</v>
      </c>
      <c r="BB190" s="4">
        <v>30</v>
      </c>
      <c r="BC190" s="4">
        <v>27</v>
      </c>
      <c r="BD190" s="4">
        <v>27</v>
      </c>
      <c r="BE190" s="4">
        <v>10</v>
      </c>
      <c r="BF190" s="4">
        <v>94</v>
      </c>
      <c r="BG190" s="4" t="s">
        <v>65</v>
      </c>
    </row>
    <row r="191" spans="1:59" s="4" customFormat="1">
      <c r="A191" s="4">
        <v>20</v>
      </c>
      <c r="B191" s="4" t="s">
        <v>95</v>
      </c>
      <c r="C191" s="4" t="s">
        <v>92</v>
      </c>
      <c r="D191" s="4" t="s">
        <v>61</v>
      </c>
      <c r="E191" s="4" t="s">
        <v>93</v>
      </c>
      <c r="F191" s="4" t="s">
        <v>63</v>
      </c>
      <c r="G191" s="4" t="s">
        <v>94</v>
      </c>
      <c r="H191" s="4" t="s">
        <v>66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0</v>
      </c>
      <c r="O191" s="4">
        <v>1</v>
      </c>
      <c r="P191" s="4">
        <v>1</v>
      </c>
      <c r="Q191" s="4">
        <v>1</v>
      </c>
      <c r="R191" s="4">
        <v>0</v>
      </c>
      <c r="S191" s="4">
        <v>1</v>
      </c>
      <c r="T191" s="4">
        <v>1</v>
      </c>
      <c r="U191" s="4">
        <v>0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0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0</v>
      </c>
      <c r="AI191" s="4">
        <v>0</v>
      </c>
      <c r="AJ191" s="4">
        <v>1</v>
      </c>
      <c r="AK191" s="4">
        <v>1</v>
      </c>
      <c r="AL191" s="4">
        <v>1</v>
      </c>
      <c r="AM191" s="4">
        <v>0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0</v>
      </c>
      <c r="AT191" s="4">
        <v>1</v>
      </c>
      <c r="AU191" s="4">
        <v>0</v>
      </c>
      <c r="AV191" s="4">
        <v>1</v>
      </c>
      <c r="AW191" s="4">
        <v>1</v>
      </c>
      <c r="AX191" s="4">
        <v>1</v>
      </c>
      <c r="AY191" s="4">
        <v>0</v>
      </c>
      <c r="AZ191" s="4">
        <v>1</v>
      </c>
      <c r="BA191" s="4">
        <v>1</v>
      </c>
      <c r="BB191" s="4">
        <v>24</v>
      </c>
      <c r="BC191" s="4">
        <v>24</v>
      </c>
      <c r="BD191" s="4">
        <v>24</v>
      </c>
      <c r="BE191" s="4">
        <v>11</v>
      </c>
      <c r="BF191" s="4">
        <v>83</v>
      </c>
      <c r="BG191" s="4" t="s">
        <v>65</v>
      </c>
    </row>
    <row r="192" spans="1:59" s="4" customFormat="1">
      <c r="A192" s="4">
        <v>21</v>
      </c>
      <c r="B192" s="4" t="s">
        <v>96</v>
      </c>
      <c r="C192" s="4" t="s">
        <v>92</v>
      </c>
      <c r="D192" s="4" t="s">
        <v>61</v>
      </c>
      <c r="E192" s="4" t="s">
        <v>97</v>
      </c>
      <c r="F192" s="4" t="s">
        <v>63</v>
      </c>
      <c r="G192" s="4" t="s">
        <v>94</v>
      </c>
      <c r="H192" s="4" t="s">
        <v>66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1</v>
      </c>
      <c r="W192" s="4">
        <v>1</v>
      </c>
      <c r="X192" s="4">
        <v>1</v>
      </c>
      <c r="Y192" s="4">
        <v>0</v>
      </c>
      <c r="Z192" s="4">
        <v>0</v>
      </c>
      <c r="AA192" s="4">
        <v>0</v>
      </c>
      <c r="AB192" s="4">
        <v>1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1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1</v>
      </c>
      <c r="AP192" s="4">
        <v>1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1</v>
      </c>
      <c r="BA192" s="4">
        <v>0</v>
      </c>
      <c r="BB192" s="4">
        <v>30</v>
      </c>
      <c r="BC192" s="4">
        <v>18</v>
      </c>
      <c r="BD192" s="4">
        <v>6</v>
      </c>
      <c r="BE192" s="4">
        <v>4</v>
      </c>
      <c r="BF192" s="4">
        <v>58</v>
      </c>
      <c r="BG192" s="4" t="s">
        <v>65</v>
      </c>
    </row>
    <row r="193" spans="1:59" s="4" customFormat="1">
      <c r="A193" s="4">
        <v>22</v>
      </c>
      <c r="B193" s="4" t="s">
        <v>98</v>
      </c>
      <c r="C193" s="4" t="s">
        <v>92</v>
      </c>
      <c r="D193" s="4" t="s">
        <v>61</v>
      </c>
      <c r="E193" s="4" t="s">
        <v>99</v>
      </c>
      <c r="F193" s="4" t="s">
        <v>63</v>
      </c>
      <c r="H193" s="4" t="s">
        <v>66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0</v>
      </c>
      <c r="AI193" s="4">
        <v>1</v>
      </c>
      <c r="AJ193" s="4">
        <v>1</v>
      </c>
      <c r="AK193" s="4">
        <v>1</v>
      </c>
      <c r="AL193" s="4">
        <v>0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  <c r="BA193" s="4">
        <v>0</v>
      </c>
      <c r="BB193" s="4">
        <v>30</v>
      </c>
      <c r="BC193" s="4">
        <v>30</v>
      </c>
      <c r="BD193" s="4">
        <v>24</v>
      </c>
      <c r="BE193" s="4">
        <v>8</v>
      </c>
      <c r="BF193" s="4">
        <v>92</v>
      </c>
      <c r="BG193" s="4" t="s">
        <v>65</v>
      </c>
    </row>
    <row r="194" spans="1:59" s="4" customFormat="1">
      <c r="A194" s="4">
        <v>24</v>
      </c>
      <c r="B194" s="4" t="s">
        <v>100</v>
      </c>
      <c r="C194" s="4" t="s">
        <v>92</v>
      </c>
      <c r="D194" s="4" t="s">
        <v>61</v>
      </c>
      <c r="E194" s="4" t="s">
        <v>99</v>
      </c>
      <c r="F194" s="4" t="s">
        <v>63</v>
      </c>
      <c r="H194" s="4" t="s">
        <v>66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  <c r="BB194" s="4">
        <v>30</v>
      </c>
      <c r="BC194" s="4">
        <v>30</v>
      </c>
      <c r="BD194" s="4">
        <v>30</v>
      </c>
      <c r="BE194" s="4">
        <v>14</v>
      </c>
      <c r="BF194" s="4">
        <v>104</v>
      </c>
      <c r="BG194" s="4" t="s">
        <v>65</v>
      </c>
    </row>
    <row r="195" spans="1:59" s="4" customFormat="1">
      <c r="A195" s="4">
        <v>25</v>
      </c>
      <c r="B195" s="4" t="s">
        <v>101</v>
      </c>
      <c r="C195" s="4" t="s">
        <v>92</v>
      </c>
      <c r="D195" s="4" t="s">
        <v>61</v>
      </c>
      <c r="E195" s="4" t="s">
        <v>99</v>
      </c>
      <c r="F195" s="4" t="s">
        <v>63</v>
      </c>
      <c r="H195" s="4" t="s">
        <v>66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0</v>
      </c>
      <c r="AT195" s="4">
        <v>1</v>
      </c>
      <c r="AU195" s="4">
        <v>1</v>
      </c>
      <c r="AV195" s="4">
        <v>1</v>
      </c>
      <c r="AW195" s="4">
        <v>0</v>
      </c>
      <c r="AX195" s="4">
        <v>1</v>
      </c>
      <c r="AY195" s="4">
        <v>0</v>
      </c>
      <c r="AZ195" s="4">
        <v>1</v>
      </c>
      <c r="BA195" s="4">
        <v>0</v>
      </c>
      <c r="BB195" s="4">
        <v>30</v>
      </c>
      <c r="BC195" s="4">
        <v>30</v>
      </c>
      <c r="BD195" s="4">
        <v>30</v>
      </c>
      <c r="BE195" s="4">
        <v>11</v>
      </c>
      <c r="BF195" s="4">
        <v>101</v>
      </c>
      <c r="BG195" s="4" t="s">
        <v>65</v>
      </c>
    </row>
    <row r="196" spans="1:59" s="4" customFormat="1">
      <c r="A196" s="4">
        <v>26</v>
      </c>
      <c r="B196" s="4" t="s">
        <v>102</v>
      </c>
      <c r="C196" s="4" t="s">
        <v>92</v>
      </c>
      <c r="D196" s="4" t="s">
        <v>61</v>
      </c>
      <c r="E196" s="4" t="s">
        <v>99</v>
      </c>
      <c r="F196" s="4" t="s">
        <v>63</v>
      </c>
      <c r="H196" s="4" t="s">
        <v>66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0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0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0</v>
      </c>
      <c r="BB196" s="4">
        <v>30</v>
      </c>
      <c r="BC196" s="4">
        <v>27</v>
      </c>
      <c r="BD196" s="4">
        <v>30</v>
      </c>
      <c r="BE196" s="4">
        <v>13</v>
      </c>
      <c r="BF196" s="4">
        <v>100</v>
      </c>
      <c r="BG196" s="4" t="s">
        <v>65</v>
      </c>
    </row>
    <row r="197" spans="1:59" s="4" customFormat="1">
      <c r="A197" s="4">
        <v>28</v>
      </c>
      <c r="B197" s="4" t="s">
        <v>103</v>
      </c>
      <c r="C197" s="4" t="s">
        <v>92</v>
      </c>
      <c r="D197" s="4" t="s">
        <v>61</v>
      </c>
      <c r="E197" s="4" t="s">
        <v>99</v>
      </c>
      <c r="F197" s="4" t="s">
        <v>63</v>
      </c>
      <c r="H197" s="4" t="s">
        <v>66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0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0</v>
      </c>
      <c r="AT197" s="4">
        <v>1</v>
      </c>
      <c r="AU197" s="4">
        <v>0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  <c r="BB197" s="4">
        <v>27</v>
      </c>
      <c r="BC197" s="4">
        <v>30</v>
      </c>
      <c r="BD197" s="4">
        <v>21</v>
      </c>
      <c r="BE197" s="4">
        <v>13</v>
      </c>
      <c r="BF197" s="4">
        <v>91</v>
      </c>
      <c r="BG197" s="4" t="s">
        <v>65</v>
      </c>
    </row>
    <row r="198" spans="1:59" s="4" customFormat="1">
      <c r="A198" s="4">
        <v>29</v>
      </c>
      <c r="B198" s="4" t="s">
        <v>104</v>
      </c>
      <c r="C198" s="4" t="s">
        <v>92</v>
      </c>
      <c r="D198" s="4" t="s">
        <v>61</v>
      </c>
      <c r="E198" s="4" t="s">
        <v>99</v>
      </c>
      <c r="F198" s="4" t="s">
        <v>63</v>
      </c>
      <c r="H198" s="4" t="s">
        <v>66</v>
      </c>
      <c r="I198" s="4">
        <v>1</v>
      </c>
      <c r="J198" s="4">
        <v>1</v>
      </c>
      <c r="K198" s="4">
        <v>1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0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0</v>
      </c>
      <c r="AG198" s="4">
        <v>0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1</v>
      </c>
      <c r="AZ198" s="4">
        <v>1</v>
      </c>
      <c r="BA198" s="4">
        <v>1</v>
      </c>
      <c r="BB198" s="4">
        <v>24</v>
      </c>
      <c r="BC198" s="4">
        <v>30</v>
      </c>
      <c r="BD198" s="4">
        <v>24</v>
      </c>
      <c r="BE198" s="4">
        <v>8</v>
      </c>
      <c r="BF198" s="4">
        <v>86</v>
      </c>
      <c r="BG198" s="4" t="s">
        <v>65</v>
      </c>
    </row>
    <row r="199" spans="1:59" s="4" customFormat="1">
      <c r="A199" s="4">
        <v>30</v>
      </c>
      <c r="B199" s="4" t="s">
        <v>105</v>
      </c>
      <c r="C199" s="4" t="s">
        <v>92</v>
      </c>
      <c r="D199" s="4" t="s">
        <v>61</v>
      </c>
      <c r="E199" s="4" t="s">
        <v>99</v>
      </c>
      <c r="F199" s="4" t="s">
        <v>63</v>
      </c>
      <c r="H199" s="4" t="s">
        <v>66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0</v>
      </c>
      <c r="AI199" s="4">
        <v>0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0</v>
      </c>
      <c r="AS199" s="4">
        <v>0</v>
      </c>
      <c r="AT199" s="4">
        <v>1</v>
      </c>
      <c r="AU199" s="4">
        <v>1</v>
      </c>
      <c r="AV199" s="4">
        <v>1</v>
      </c>
      <c r="AW199" s="4">
        <v>1</v>
      </c>
      <c r="AX199" s="4">
        <v>0</v>
      </c>
      <c r="AY199" s="4">
        <v>1</v>
      </c>
      <c r="AZ199" s="4">
        <v>1</v>
      </c>
      <c r="BA199" s="4">
        <v>1</v>
      </c>
      <c r="BB199" s="4">
        <v>30</v>
      </c>
      <c r="BC199" s="4">
        <v>30</v>
      </c>
      <c r="BD199" s="4">
        <v>24</v>
      </c>
      <c r="BE199" s="4">
        <v>12</v>
      </c>
      <c r="BF199" s="4">
        <v>96</v>
      </c>
      <c r="BG199" s="4" t="s">
        <v>65</v>
      </c>
    </row>
    <row r="200" spans="1:59" s="4" customFormat="1">
      <c r="A200" s="4">
        <v>31</v>
      </c>
      <c r="B200" s="4" t="s">
        <v>106</v>
      </c>
      <c r="C200" s="4" t="s">
        <v>92</v>
      </c>
      <c r="D200" s="4" t="s">
        <v>61</v>
      </c>
      <c r="E200" s="4" t="s">
        <v>99</v>
      </c>
      <c r="F200" s="4" t="s">
        <v>63</v>
      </c>
      <c r="H200" s="4" t="s">
        <v>66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0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0</v>
      </c>
      <c r="AT200" s="4">
        <v>1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30</v>
      </c>
      <c r="BC200" s="4">
        <v>30</v>
      </c>
      <c r="BD200" s="4">
        <v>27</v>
      </c>
      <c r="BE200" s="4">
        <v>8</v>
      </c>
      <c r="BF200" s="4">
        <v>95</v>
      </c>
      <c r="BG200" s="4" t="s">
        <v>65</v>
      </c>
    </row>
    <row r="201" spans="1:59" s="4" customFormat="1">
      <c r="A201" s="4">
        <v>32</v>
      </c>
      <c r="B201" s="4" t="s">
        <v>107</v>
      </c>
      <c r="C201" s="4" t="s">
        <v>92</v>
      </c>
      <c r="D201" s="4" t="s">
        <v>61</v>
      </c>
      <c r="E201" s="4" t="s">
        <v>99</v>
      </c>
      <c r="F201" s="4" t="s">
        <v>63</v>
      </c>
      <c r="H201" s="4" t="s">
        <v>66</v>
      </c>
      <c r="I201" s="4">
        <v>1</v>
      </c>
      <c r="J201" s="4">
        <v>0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0</v>
      </c>
      <c r="AI201" s="4">
        <v>0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27</v>
      </c>
      <c r="BC201" s="4">
        <v>30</v>
      </c>
      <c r="BD201" s="4">
        <v>24</v>
      </c>
      <c r="BE201" s="4">
        <v>7</v>
      </c>
      <c r="BF201" s="4">
        <v>88</v>
      </c>
      <c r="BG201" s="4" t="s">
        <v>65</v>
      </c>
    </row>
    <row r="202" spans="1:59" s="4" customFormat="1">
      <c r="A202" s="4">
        <v>33</v>
      </c>
      <c r="B202" s="4" t="s">
        <v>108</v>
      </c>
      <c r="C202" s="4" t="s">
        <v>92</v>
      </c>
      <c r="D202" s="4" t="s">
        <v>61</v>
      </c>
      <c r="E202" s="4" t="s">
        <v>99</v>
      </c>
      <c r="F202" s="4" t="s">
        <v>63</v>
      </c>
      <c r="H202" s="4" t="s">
        <v>66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1</v>
      </c>
      <c r="AL202" s="4">
        <v>0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0</v>
      </c>
      <c r="AS202" s="4">
        <v>0</v>
      </c>
      <c r="AT202" s="4">
        <v>1</v>
      </c>
      <c r="AU202" s="4">
        <v>0</v>
      </c>
      <c r="AV202" s="4">
        <v>0</v>
      </c>
      <c r="AW202" s="4">
        <v>1</v>
      </c>
      <c r="AX202" s="4">
        <v>1</v>
      </c>
      <c r="AY202" s="4">
        <v>1</v>
      </c>
      <c r="AZ202" s="4">
        <v>0</v>
      </c>
      <c r="BA202" s="4">
        <v>0</v>
      </c>
      <c r="BB202" s="4">
        <v>30</v>
      </c>
      <c r="BC202" s="4">
        <v>30</v>
      </c>
      <c r="BD202" s="4">
        <v>21</v>
      </c>
      <c r="BE202" s="4">
        <v>9</v>
      </c>
      <c r="BF202" s="4">
        <v>90</v>
      </c>
      <c r="BG202" s="4" t="s">
        <v>65</v>
      </c>
    </row>
    <row r="203" spans="1:59" s="4" customFormat="1">
      <c r="A203" s="4">
        <v>34</v>
      </c>
      <c r="B203" s="4" t="s">
        <v>109</v>
      </c>
      <c r="C203" s="4" t="s">
        <v>92</v>
      </c>
      <c r="D203" s="4" t="s">
        <v>61</v>
      </c>
      <c r="E203" s="4" t="s">
        <v>99</v>
      </c>
      <c r="F203" s="4" t="s">
        <v>63</v>
      </c>
      <c r="H203" s="4" t="s">
        <v>66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1</v>
      </c>
      <c r="AJ203" s="4">
        <v>1</v>
      </c>
      <c r="AK203" s="4">
        <v>1</v>
      </c>
      <c r="AL203" s="4">
        <v>1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0</v>
      </c>
      <c r="AU203" s="4">
        <v>1</v>
      </c>
      <c r="AV203" s="4">
        <v>0</v>
      </c>
      <c r="AW203" s="4">
        <v>1</v>
      </c>
      <c r="AX203" s="4">
        <v>0</v>
      </c>
      <c r="AY203" s="4">
        <v>1</v>
      </c>
      <c r="AZ203" s="4">
        <v>0</v>
      </c>
      <c r="BA203" s="4">
        <v>0</v>
      </c>
      <c r="BB203" s="4">
        <v>30</v>
      </c>
      <c r="BC203" s="4">
        <v>30</v>
      </c>
      <c r="BD203" s="4">
        <v>27</v>
      </c>
      <c r="BE203" s="4">
        <v>10</v>
      </c>
      <c r="BF203" s="4">
        <v>97</v>
      </c>
      <c r="BG203" s="4" t="s">
        <v>65</v>
      </c>
    </row>
    <row r="204" spans="1:59" s="4" customFormat="1">
      <c r="A204" s="4">
        <v>35</v>
      </c>
      <c r="B204" s="4" t="s">
        <v>110</v>
      </c>
      <c r="C204" s="4" t="s">
        <v>92</v>
      </c>
      <c r="D204" s="4" t="s">
        <v>61</v>
      </c>
      <c r="E204" s="4" t="s">
        <v>111</v>
      </c>
      <c r="F204" s="4" t="s">
        <v>63</v>
      </c>
      <c r="H204" s="4" t="s">
        <v>66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0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>
        <v>1</v>
      </c>
      <c r="AF204" s="4">
        <v>1</v>
      </c>
      <c r="AG204" s="4">
        <v>1</v>
      </c>
      <c r="AH204" s="4">
        <v>0</v>
      </c>
      <c r="AI204" s="4">
        <v>1</v>
      </c>
      <c r="AJ204" s="4">
        <v>1</v>
      </c>
      <c r="AK204" s="4">
        <v>1</v>
      </c>
      <c r="AL204" s="4">
        <v>1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0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0</v>
      </c>
      <c r="AZ204" s="4">
        <v>1</v>
      </c>
      <c r="BA204" s="4">
        <v>0</v>
      </c>
      <c r="BB204" s="4">
        <v>30</v>
      </c>
      <c r="BC204" s="4">
        <v>24</v>
      </c>
      <c r="BD204" s="4">
        <v>27</v>
      </c>
      <c r="BE204" s="4">
        <v>12</v>
      </c>
      <c r="BF204" s="4">
        <v>93</v>
      </c>
      <c r="BG204" s="4" t="s">
        <v>65</v>
      </c>
    </row>
    <row r="205" spans="1:59" s="4" customFormat="1">
      <c r="A205" s="4">
        <v>36</v>
      </c>
      <c r="B205" s="4" t="s">
        <v>112</v>
      </c>
      <c r="C205" s="4" t="s">
        <v>92</v>
      </c>
      <c r="D205" s="4" t="s">
        <v>61</v>
      </c>
      <c r="E205" s="4" t="s">
        <v>92</v>
      </c>
      <c r="F205" s="4" t="s">
        <v>63</v>
      </c>
      <c r="H205" s="4" t="s">
        <v>66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</v>
      </c>
      <c r="AL205" s="4">
        <v>1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0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  <c r="BB205" s="4">
        <v>30</v>
      </c>
      <c r="BC205" s="4">
        <v>30</v>
      </c>
      <c r="BD205" s="4">
        <v>30</v>
      </c>
      <c r="BE205" s="4">
        <v>14</v>
      </c>
      <c r="BF205" s="4">
        <v>104</v>
      </c>
      <c r="BG205" s="4" t="s">
        <v>65</v>
      </c>
    </row>
    <row r="206" spans="1:59" s="4" customFormat="1">
      <c r="A206" s="4">
        <v>41</v>
      </c>
      <c r="B206" s="4" t="s">
        <v>116</v>
      </c>
      <c r="C206" s="4" t="s">
        <v>92</v>
      </c>
      <c r="D206" s="4" t="s">
        <v>61</v>
      </c>
      <c r="E206" s="4" t="s">
        <v>92</v>
      </c>
      <c r="F206" s="4" t="s">
        <v>63</v>
      </c>
      <c r="H206" s="4" t="s">
        <v>66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0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1</v>
      </c>
      <c r="AY206" s="4">
        <v>1</v>
      </c>
      <c r="AZ206" s="4">
        <v>0</v>
      </c>
      <c r="BA206" s="4">
        <v>0</v>
      </c>
      <c r="BB206" s="4">
        <v>30</v>
      </c>
      <c r="BC206" s="4">
        <v>24</v>
      </c>
      <c r="BD206" s="4">
        <v>30</v>
      </c>
      <c r="BE206" s="4">
        <v>8</v>
      </c>
      <c r="BF206" s="4">
        <v>92</v>
      </c>
      <c r="BG206" s="4" t="s">
        <v>65</v>
      </c>
    </row>
    <row r="207" spans="1:59" s="4" customFormat="1">
      <c r="A207" s="4">
        <v>64</v>
      </c>
      <c r="B207" s="4" t="s">
        <v>145</v>
      </c>
      <c r="C207" s="4" t="s">
        <v>92</v>
      </c>
      <c r="D207" s="4" t="s">
        <v>118</v>
      </c>
      <c r="E207" s="4" t="s">
        <v>146</v>
      </c>
      <c r="F207" s="4" t="s">
        <v>63</v>
      </c>
      <c r="H207" s="4" t="s">
        <v>66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0</v>
      </c>
      <c r="W207" s="4">
        <v>1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1</v>
      </c>
      <c r="AG207" s="4">
        <v>1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0</v>
      </c>
      <c r="AN207" s="4">
        <v>1</v>
      </c>
      <c r="AO207" s="4">
        <v>1</v>
      </c>
      <c r="AP207" s="4">
        <v>1</v>
      </c>
      <c r="AQ207" s="4">
        <v>1</v>
      </c>
      <c r="AR207" s="4">
        <v>0</v>
      </c>
      <c r="AS207" s="4">
        <v>0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1</v>
      </c>
      <c r="AZ207" s="4">
        <v>0</v>
      </c>
      <c r="BA207" s="4">
        <v>1</v>
      </c>
      <c r="BB207" s="4">
        <v>30</v>
      </c>
      <c r="BC207" s="4">
        <v>18</v>
      </c>
      <c r="BD207" s="4">
        <v>18</v>
      </c>
      <c r="BE207" s="4">
        <v>7</v>
      </c>
      <c r="BF207" s="4">
        <v>73</v>
      </c>
      <c r="BG207" s="4" t="s">
        <v>65</v>
      </c>
    </row>
    <row r="208" spans="1:59" s="4" customFormat="1">
      <c r="A208" s="4">
        <v>65</v>
      </c>
      <c r="B208" s="4" t="s">
        <v>147</v>
      </c>
      <c r="C208" s="4" t="s">
        <v>92</v>
      </c>
      <c r="D208" s="4" t="s">
        <v>118</v>
      </c>
      <c r="E208" s="4" t="s">
        <v>148</v>
      </c>
      <c r="F208" s="4" t="s">
        <v>63</v>
      </c>
      <c r="G208" s="4" t="s">
        <v>94</v>
      </c>
      <c r="H208" s="4" t="s">
        <v>66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0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0</v>
      </c>
      <c r="AH208" s="4">
        <v>0</v>
      </c>
      <c r="AI208" s="4">
        <v>1</v>
      </c>
      <c r="AJ208" s="4">
        <v>1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0</v>
      </c>
      <c r="AT208" s="4">
        <v>0</v>
      </c>
      <c r="AU208" s="4">
        <v>1</v>
      </c>
      <c r="AV208" s="4">
        <v>1</v>
      </c>
      <c r="AW208" s="4">
        <v>1</v>
      </c>
      <c r="AX208" s="4">
        <v>0</v>
      </c>
      <c r="AY208" s="4">
        <v>1</v>
      </c>
      <c r="AZ208" s="4">
        <v>1</v>
      </c>
      <c r="BA208" s="4">
        <v>0</v>
      </c>
      <c r="BB208" s="4">
        <v>30</v>
      </c>
      <c r="BC208" s="4">
        <v>27</v>
      </c>
      <c r="BD208" s="4">
        <v>24</v>
      </c>
      <c r="BE208" s="4">
        <v>11</v>
      </c>
      <c r="BF208" s="4">
        <v>92</v>
      </c>
      <c r="BG208" s="4" t="s">
        <v>65</v>
      </c>
    </row>
    <row r="209" spans="1:59" s="4" customFormat="1">
      <c r="A209" s="4">
        <v>66</v>
      </c>
      <c r="B209" s="4" t="s">
        <v>149</v>
      </c>
      <c r="C209" s="4" t="s">
        <v>92</v>
      </c>
      <c r="D209" s="4" t="s">
        <v>118</v>
      </c>
      <c r="E209" s="4" t="s">
        <v>150</v>
      </c>
      <c r="F209" s="4" t="s">
        <v>63</v>
      </c>
      <c r="G209" s="4" t="s">
        <v>94</v>
      </c>
      <c r="H209" s="4" t="s">
        <v>66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0</v>
      </c>
      <c r="T209" s="4">
        <v>1</v>
      </c>
      <c r="U209" s="4">
        <v>1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1</v>
      </c>
      <c r="AE209" s="4">
        <v>0</v>
      </c>
      <c r="AF209" s="4">
        <v>0</v>
      </c>
      <c r="AG209" s="4">
        <v>1</v>
      </c>
      <c r="AH209" s="4">
        <v>0</v>
      </c>
      <c r="AI209" s="4">
        <v>1</v>
      </c>
      <c r="AJ209" s="4">
        <v>0</v>
      </c>
      <c r="AK209" s="4">
        <v>1</v>
      </c>
      <c r="AL209" s="4">
        <v>1</v>
      </c>
      <c r="AM209" s="4">
        <v>0</v>
      </c>
      <c r="AN209" s="4">
        <v>1</v>
      </c>
      <c r="AO209" s="4">
        <v>1</v>
      </c>
      <c r="AP209" s="4">
        <v>1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1</v>
      </c>
      <c r="AW209" s="4">
        <v>0</v>
      </c>
      <c r="AX209" s="4">
        <v>1</v>
      </c>
      <c r="AY209" s="4">
        <v>1</v>
      </c>
      <c r="AZ209" s="4">
        <v>0</v>
      </c>
      <c r="BA209" s="4">
        <v>0</v>
      </c>
      <c r="BB209" s="4">
        <v>30</v>
      </c>
      <c r="BC209" s="4">
        <v>12</v>
      </c>
      <c r="BD209" s="4">
        <v>18</v>
      </c>
      <c r="BE209" s="4">
        <v>6</v>
      </c>
      <c r="BF209" s="4">
        <v>66</v>
      </c>
      <c r="BG209" s="4" t="s">
        <v>65</v>
      </c>
    </row>
    <row r="210" spans="1:59" s="4" customFormat="1">
      <c r="A210" s="4">
        <v>67</v>
      </c>
      <c r="B210" s="4" t="s">
        <v>151</v>
      </c>
      <c r="C210" s="4" t="s">
        <v>92</v>
      </c>
      <c r="D210" s="4" t="s">
        <v>118</v>
      </c>
      <c r="E210" s="4" t="s">
        <v>92</v>
      </c>
      <c r="F210" s="4" t="s">
        <v>63</v>
      </c>
      <c r="H210" s="4" t="s">
        <v>66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1</v>
      </c>
      <c r="Y210" s="4">
        <v>1</v>
      </c>
      <c r="Z210" s="4">
        <v>0</v>
      </c>
      <c r="AA210" s="4">
        <v>1</v>
      </c>
      <c r="AB210" s="4">
        <v>0</v>
      </c>
      <c r="AC210" s="4">
        <v>1</v>
      </c>
      <c r="AD210" s="4">
        <v>1</v>
      </c>
      <c r="AE210" s="4">
        <v>1</v>
      </c>
      <c r="AF210" s="4">
        <v>0</v>
      </c>
      <c r="AG210" s="4">
        <v>1</v>
      </c>
      <c r="AH210" s="4">
        <v>0</v>
      </c>
      <c r="AI210" s="4">
        <v>0</v>
      </c>
      <c r="AJ210" s="4">
        <v>1</v>
      </c>
      <c r="AK210" s="4">
        <v>1</v>
      </c>
      <c r="AL210" s="4">
        <v>1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0</v>
      </c>
      <c r="AS210" s="4">
        <v>0</v>
      </c>
      <c r="AT210" s="4">
        <v>1</v>
      </c>
      <c r="AU210" s="4">
        <v>1</v>
      </c>
      <c r="AV210" s="4">
        <v>0</v>
      </c>
      <c r="AW210" s="4">
        <v>1</v>
      </c>
      <c r="AX210" s="4">
        <v>1</v>
      </c>
      <c r="AY210" s="4">
        <v>1</v>
      </c>
      <c r="AZ210" s="4">
        <v>0</v>
      </c>
      <c r="BA210" s="4">
        <v>1</v>
      </c>
      <c r="BB210" s="4">
        <v>30</v>
      </c>
      <c r="BC210" s="4">
        <v>21</v>
      </c>
      <c r="BD210" s="4">
        <v>21</v>
      </c>
      <c r="BE210" s="4">
        <v>11</v>
      </c>
      <c r="BF210" s="4">
        <v>83</v>
      </c>
      <c r="BG210" s="4" t="s">
        <v>65</v>
      </c>
    </row>
    <row r="211" spans="1:59" s="4" customFormat="1">
      <c r="A211" s="4">
        <v>68</v>
      </c>
      <c r="B211" s="4" t="s">
        <v>152</v>
      </c>
      <c r="C211" s="4" t="s">
        <v>92</v>
      </c>
      <c r="D211" s="4" t="s">
        <v>118</v>
      </c>
      <c r="E211" s="4" t="s">
        <v>92</v>
      </c>
      <c r="F211" s="4" t="s">
        <v>63</v>
      </c>
      <c r="H211" s="4" t="s">
        <v>66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0</v>
      </c>
      <c r="V211" s="4">
        <v>1</v>
      </c>
      <c r="W211" s="4">
        <v>0</v>
      </c>
      <c r="X211" s="4">
        <v>1</v>
      </c>
      <c r="Y211" s="4">
        <v>1</v>
      </c>
      <c r="Z211" s="4">
        <v>1</v>
      </c>
      <c r="AA211" s="4">
        <v>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  <c r="AG211" s="4">
        <v>0</v>
      </c>
      <c r="AH211" s="4">
        <v>1</v>
      </c>
      <c r="AI211" s="4">
        <v>1</v>
      </c>
      <c r="AJ211" s="4">
        <v>0</v>
      </c>
      <c r="AK211" s="4">
        <v>1</v>
      </c>
      <c r="AL211" s="4">
        <v>0</v>
      </c>
      <c r="AM211" s="4">
        <v>0</v>
      </c>
      <c r="AN211" s="4">
        <v>1</v>
      </c>
      <c r="AO211" s="4">
        <v>1</v>
      </c>
      <c r="AP211" s="4">
        <v>1</v>
      </c>
      <c r="AQ211" s="4">
        <v>1</v>
      </c>
      <c r="AR211" s="4">
        <v>0</v>
      </c>
      <c r="AS211" s="4">
        <v>0</v>
      </c>
      <c r="AT211" s="4">
        <v>1</v>
      </c>
      <c r="AU211" s="4">
        <v>0</v>
      </c>
      <c r="AV211" s="4">
        <v>0</v>
      </c>
      <c r="AW211" s="4">
        <v>0</v>
      </c>
      <c r="AX211" s="4">
        <v>0</v>
      </c>
      <c r="AY211" s="4">
        <v>1</v>
      </c>
      <c r="AZ211" s="4">
        <v>1</v>
      </c>
      <c r="BA211" s="4">
        <v>0</v>
      </c>
      <c r="BB211" s="4">
        <v>30</v>
      </c>
      <c r="BC211" s="4">
        <v>24</v>
      </c>
      <c r="BD211" s="4">
        <v>21</v>
      </c>
      <c r="BE211" s="4">
        <v>7</v>
      </c>
      <c r="BF211" s="4">
        <v>82</v>
      </c>
      <c r="BG211" s="4" t="s">
        <v>65</v>
      </c>
    </row>
    <row r="212" spans="1:59" s="4" customFormat="1">
      <c r="A212" s="4">
        <v>69</v>
      </c>
      <c r="B212" s="4" t="s">
        <v>153</v>
      </c>
      <c r="C212" s="4" t="s">
        <v>92</v>
      </c>
      <c r="D212" s="4" t="s">
        <v>118</v>
      </c>
      <c r="E212" s="4" t="s">
        <v>92</v>
      </c>
      <c r="F212" s="4" t="s">
        <v>63</v>
      </c>
      <c r="H212" s="4" t="s">
        <v>66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</v>
      </c>
      <c r="AL212" s="4">
        <v>1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1</v>
      </c>
      <c r="BB212" s="4">
        <v>30</v>
      </c>
      <c r="BC212" s="4">
        <v>30</v>
      </c>
      <c r="BD212" s="4">
        <v>30</v>
      </c>
      <c r="BE212" s="4">
        <v>7</v>
      </c>
      <c r="BF212" s="4">
        <v>97</v>
      </c>
      <c r="BG212" s="4" t="s">
        <v>65</v>
      </c>
    </row>
    <row r="213" spans="1:59" s="4" customFormat="1">
      <c r="A213" s="4">
        <v>70</v>
      </c>
      <c r="B213" s="4" t="s">
        <v>154</v>
      </c>
      <c r="C213" s="4" t="s">
        <v>92</v>
      </c>
      <c r="D213" s="4" t="s">
        <v>118</v>
      </c>
      <c r="E213" s="4" t="s">
        <v>99</v>
      </c>
      <c r="F213" s="4" t="s">
        <v>63</v>
      </c>
      <c r="H213" s="4" t="s">
        <v>66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0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1</v>
      </c>
      <c r="Z213" s="4">
        <v>1</v>
      </c>
      <c r="AA213" s="4">
        <v>0</v>
      </c>
      <c r="AB213" s="4">
        <v>1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0</v>
      </c>
      <c r="AJ213" s="4">
        <v>1</v>
      </c>
      <c r="AK213" s="4">
        <v>1</v>
      </c>
      <c r="AL213" s="4">
        <v>0</v>
      </c>
      <c r="AM213" s="4">
        <v>0</v>
      </c>
      <c r="AN213" s="4">
        <v>1</v>
      </c>
      <c r="AO213" s="4">
        <v>1</v>
      </c>
      <c r="AP213" s="4">
        <v>0</v>
      </c>
      <c r="AQ213" s="4">
        <v>0</v>
      </c>
      <c r="AR213" s="4">
        <v>1</v>
      </c>
      <c r="AS213" s="4">
        <v>0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0</v>
      </c>
      <c r="AZ213" s="4">
        <v>1</v>
      </c>
      <c r="BA213" s="4">
        <v>1</v>
      </c>
      <c r="BB213" s="4">
        <v>27</v>
      </c>
      <c r="BC213" s="4">
        <v>21</v>
      </c>
      <c r="BD213" s="4">
        <v>12</v>
      </c>
      <c r="BE213" s="4">
        <v>7</v>
      </c>
      <c r="BF213" s="4">
        <v>67</v>
      </c>
      <c r="BG213" s="4" t="s">
        <v>65</v>
      </c>
    </row>
    <row r="214" spans="1:59" s="4" customFormat="1">
      <c r="A214" s="4">
        <v>71</v>
      </c>
      <c r="B214" s="4" t="s">
        <v>155</v>
      </c>
      <c r="C214" s="4" t="s">
        <v>92</v>
      </c>
      <c r="D214" s="4" t="s">
        <v>118</v>
      </c>
      <c r="E214" s="4" t="s">
        <v>99</v>
      </c>
      <c r="F214" s="4" t="s">
        <v>63</v>
      </c>
      <c r="H214" s="4" t="s">
        <v>66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1</v>
      </c>
      <c r="U214" s="4">
        <v>0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0</v>
      </c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1</v>
      </c>
      <c r="AO214" s="4">
        <v>1</v>
      </c>
      <c r="AP214" s="4">
        <v>1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1</v>
      </c>
      <c r="AY214" s="4">
        <v>0</v>
      </c>
      <c r="AZ214" s="4">
        <v>0</v>
      </c>
      <c r="BA214" s="4">
        <v>0</v>
      </c>
      <c r="BB214" s="4">
        <v>24</v>
      </c>
      <c r="BC214" s="4">
        <v>24</v>
      </c>
      <c r="BD214" s="4">
        <v>9</v>
      </c>
      <c r="BE214" s="4">
        <v>5</v>
      </c>
      <c r="BF214" s="4">
        <v>62</v>
      </c>
      <c r="BG214" s="4" t="s">
        <v>65</v>
      </c>
    </row>
    <row r="215" spans="1:59" s="4" customFormat="1">
      <c r="A215" s="4">
        <v>72</v>
      </c>
      <c r="B215" s="4" t="s">
        <v>156</v>
      </c>
      <c r="C215" s="4" t="s">
        <v>92</v>
      </c>
      <c r="D215" s="4" t="s">
        <v>118</v>
      </c>
      <c r="E215" s="4" t="s">
        <v>92</v>
      </c>
      <c r="F215" s="4" t="s">
        <v>63</v>
      </c>
      <c r="H215" s="4" t="s">
        <v>66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0</v>
      </c>
      <c r="U215" s="4">
        <v>1</v>
      </c>
      <c r="V215" s="4">
        <v>0</v>
      </c>
      <c r="W215" s="4">
        <v>1</v>
      </c>
      <c r="X215" s="4">
        <v>1</v>
      </c>
      <c r="Y215" s="4">
        <v>1</v>
      </c>
      <c r="Z215" s="4">
        <v>0</v>
      </c>
      <c r="AA215" s="4">
        <v>0</v>
      </c>
      <c r="AB215" s="4">
        <v>0</v>
      </c>
      <c r="AC215" s="4">
        <v>1</v>
      </c>
      <c r="AD215" s="4">
        <v>1</v>
      </c>
      <c r="AE215" s="4">
        <v>0</v>
      </c>
      <c r="AF215" s="4">
        <v>0</v>
      </c>
      <c r="AG215" s="4">
        <v>0</v>
      </c>
      <c r="AH215" s="4">
        <v>0</v>
      </c>
      <c r="AI215" s="4">
        <v>1</v>
      </c>
      <c r="AJ215" s="4">
        <v>1</v>
      </c>
      <c r="AK215" s="4">
        <v>1</v>
      </c>
      <c r="AL215" s="4">
        <v>0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0</v>
      </c>
      <c r="AS215" s="4">
        <v>0</v>
      </c>
      <c r="AT215" s="4">
        <v>1</v>
      </c>
      <c r="AU215" s="4">
        <v>0</v>
      </c>
      <c r="AV215" s="4">
        <v>0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24</v>
      </c>
      <c r="BC215" s="4">
        <v>15</v>
      </c>
      <c r="BD215" s="4">
        <v>15</v>
      </c>
      <c r="BE215" s="4">
        <v>7</v>
      </c>
      <c r="BF215" s="4">
        <v>61</v>
      </c>
      <c r="BG215" s="4" t="s">
        <v>65</v>
      </c>
    </row>
    <row r="216" spans="1:59" s="4" customFormat="1">
      <c r="A216" s="4">
        <v>74</v>
      </c>
      <c r="B216" s="4" t="s">
        <v>157</v>
      </c>
      <c r="C216" s="4" t="s">
        <v>92</v>
      </c>
      <c r="D216" s="4" t="s">
        <v>118</v>
      </c>
      <c r="E216" s="4" t="s">
        <v>92</v>
      </c>
      <c r="F216" s="4" t="s">
        <v>63</v>
      </c>
      <c r="H216" s="4" t="s">
        <v>66</v>
      </c>
      <c r="I216" s="4">
        <v>1</v>
      </c>
      <c r="J216" s="4">
        <v>0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1</v>
      </c>
      <c r="AC216" s="4">
        <v>1</v>
      </c>
      <c r="AD216" s="4">
        <v>1</v>
      </c>
      <c r="AE216" s="4">
        <v>0</v>
      </c>
      <c r="AF216" s="4">
        <v>0</v>
      </c>
      <c r="AG216" s="4">
        <v>0</v>
      </c>
      <c r="AH216" s="4">
        <v>1</v>
      </c>
      <c r="AI216" s="4">
        <v>1</v>
      </c>
      <c r="AJ216" s="4">
        <v>1</v>
      </c>
      <c r="AK216" s="4">
        <v>1</v>
      </c>
      <c r="AL216" s="4">
        <v>1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0</v>
      </c>
      <c r="AW216" s="4">
        <v>0</v>
      </c>
      <c r="AX216" s="4">
        <v>1</v>
      </c>
      <c r="AY216" s="4">
        <v>0</v>
      </c>
      <c r="AZ216" s="4">
        <v>1</v>
      </c>
      <c r="BA216" s="4">
        <v>1</v>
      </c>
      <c r="BB216" s="4">
        <v>27</v>
      </c>
      <c r="BC216" s="4">
        <v>30</v>
      </c>
      <c r="BD216" s="4">
        <v>21</v>
      </c>
      <c r="BE216" s="4">
        <v>12</v>
      </c>
      <c r="BF216" s="4">
        <v>90</v>
      </c>
      <c r="BG216" s="4" t="s">
        <v>65</v>
      </c>
    </row>
    <row r="217" spans="1:59" s="4" customFormat="1">
      <c r="A217" s="4">
        <v>78</v>
      </c>
      <c r="B217" s="4" t="s">
        <v>161</v>
      </c>
      <c r="C217" s="4" t="s">
        <v>92</v>
      </c>
      <c r="D217" s="4" t="s">
        <v>118</v>
      </c>
      <c r="E217" s="4" t="s">
        <v>92</v>
      </c>
      <c r="F217" s="4" t="s">
        <v>63</v>
      </c>
      <c r="H217" s="4" t="s">
        <v>66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0</v>
      </c>
      <c r="T217" s="4">
        <v>1</v>
      </c>
      <c r="U217" s="4">
        <v>0</v>
      </c>
      <c r="V217" s="4">
        <v>1</v>
      </c>
      <c r="W217" s="4">
        <v>1</v>
      </c>
      <c r="X217" s="4">
        <v>1</v>
      </c>
      <c r="Y217" s="4">
        <v>1</v>
      </c>
      <c r="Z217" s="4">
        <v>0</v>
      </c>
      <c r="AA217" s="4">
        <v>0</v>
      </c>
      <c r="AB217" s="4">
        <v>0</v>
      </c>
      <c r="AC217" s="4">
        <v>1</v>
      </c>
      <c r="AD217" s="4">
        <v>0</v>
      </c>
      <c r="AE217" s="4">
        <v>1</v>
      </c>
      <c r="AF217" s="4">
        <v>0</v>
      </c>
      <c r="AG217" s="4">
        <v>1</v>
      </c>
      <c r="AH217" s="4">
        <v>0</v>
      </c>
      <c r="AI217" s="4">
        <v>1</v>
      </c>
      <c r="AJ217" s="4">
        <v>1</v>
      </c>
      <c r="AK217" s="4">
        <v>1</v>
      </c>
      <c r="AL217" s="4">
        <v>1</v>
      </c>
      <c r="AM217" s="4">
        <v>0</v>
      </c>
      <c r="AN217" s="4">
        <v>1</v>
      </c>
      <c r="AO217" s="4">
        <v>1</v>
      </c>
      <c r="AP217" s="4">
        <v>1</v>
      </c>
      <c r="AQ217" s="4">
        <v>1</v>
      </c>
      <c r="AR217" s="4">
        <v>0</v>
      </c>
      <c r="AS217" s="4">
        <v>1</v>
      </c>
      <c r="AT217" s="4">
        <v>0</v>
      </c>
      <c r="AU217" s="4">
        <v>1</v>
      </c>
      <c r="AV217" s="4">
        <v>1</v>
      </c>
      <c r="AW217" s="4">
        <v>0</v>
      </c>
      <c r="AX217" s="4">
        <v>1</v>
      </c>
      <c r="AY217" s="4">
        <v>1</v>
      </c>
      <c r="AZ217" s="4">
        <v>0</v>
      </c>
      <c r="BA217" s="4">
        <v>1</v>
      </c>
      <c r="BB217" s="4">
        <v>30</v>
      </c>
      <c r="BC217" s="4">
        <v>15</v>
      </c>
      <c r="BD217" s="4">
        <v>21</v>
      </c>
      <c r="BE217" s="4">
        <v>10</v>
      </c>
      <c r="BF217" s="4">
        <v>76</v>
      </c>
      <c r="BG217" s="4" t="s">
        <v>65</v>
      </c>
    </row>
    <row r="218" spans="1:59" s="4" customFormat="1">
      <c r="A218" s="4">
        <v>79</v>
      </c>
      <c r="B218" s="4" t="s">
        <v>162</v>
      </c>
      <c r="C218" s="4" t="s">
        <v>92</v>
      </c>
      <c r="D218" s="4" t="s">
        <v>118</v>
      </c>
      <c r="E218" s="4" t="s">
        <v>92</v>
      </c>
      <c r="F218" s="4" t="s">
        <v>63</v>
      </c>
      <c r="H218" s="4" t="s">
        <v>66</v>
      </c>
      <c r="I218" s="4">
        <v>1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0</v>
      </c>
      <c r="V218" s="4">
        <v>1</v>
      </c>
      <c r="W218" s="4">
        <v>1</v>
      </c>
      <c r="X218" s="4">
        <v>1</v>
      </c>
      <c r="Y218" s="4">
        <v>1</v>
      </c>
      <c r="Z218" s="4">
        <v>0</v>
      </c>
      <c r="AA218" s="4">
        <v>1</v>
      </c>
      <c r="AB218" s="4">
        <v>1</v>
      </c>
      <c r="AC218" s="4">
        <v>0</v>
      </c>
      <c r="AD218" s="4">
        <v>1</v>
      </c>
      <c r="AE218" s="4">
        <v>0</v>
      </c>
      <c r="AF218" s="4">
        <v>1</v>
      </c>
      <c r="AG218" s="4">
        <v>0</v>
      </c>
      <c r="AH218" s="4">
        <v>0</v>
      </c>
      <c r="AI218" s="4">
        <v>1</v>
      </c>
      <c r="AJ218" s="4">
        <v>1</v>
      </c>
      <c r="AK218" s="4">
        <v>1</v>
      </c>
      <c r="AL218" s="4">
        <v>0</v>
      </c>
      <c r="AM218" s="4">
        <v>0</v>
      </c>
      <c r="AN218" s="4">
        <v>1</v>
      </c>
      <c r="AO218" s="4">
        <v>1</v>
      </c>
      <c r="AP218" s="4">
        <v>1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24</v>
      </c>
      <c r="BC218" s="4">
        <v>24</v>
      </c>
      <c r="BD218" s="4">
        <v>15</v>
      </c>
      <c r="BE218" s="4">
        <v>4</v>
      </c>
      <c r="BF218" s="4">
        <v>67</v>
      </c>
      <c r="BG218" s="4" t="s">
        <v>65</v>
      </c>
    </row>
    <row r="219" spans="1:59" s="4" customFormat="1">
      <c r="A219" s="4">
        <v>87</v>
      </c>
      <c r="B219" s="4" t="s">
        <v>175</v>
      </c>
      <c r="C219" s="4" t="s">
        <v>92</v>
      </c>
      <c r="D219" s="4" t="s">
        <v>164</v>
      </c>
      <c r="E219" s="4" t="s">
        <v>176</v>
      </c>
      <c r="F219" s="4" t="s">
        <v>63</v>
      </c>
      <c r="G219" s="4" t="s">
        <v>94</v>
      </c>
      <c r="H219" s="4" t="s">
        <v>66</v>
      </c>
      <c r="I219" s="4">
        <v>1</v>
      </c>
      <c r="J219" s="4">
        <v>0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  <c r="AG219" s="4">
        <v>0</v>
      </c>
      <c r="AH219" s="4">
        <v>0</v>
      </c>
      <c r="AI219" s="4">
        <v>1</v>
      </c>
      <c r="AJ219" s="4">
        <v>0</v>
      </c>
      <c r="AK219" s="4">
        <v>1</v>
      </c>
      <c r="AL219" s="4">
        <v>0</v>
      </c>
      <c r="AM219" s="4">
        <v>1</v>
      </c>
      <c r="AN219" s="4">
        <v>1</v>
      </c>
      <c r="AO219" s="4">
        <v>0</v>
      </c>
      <c r="AP219" s="4">
        <v>1</v>
      </c>
      <c r="AQ219" s="4">
        <v>0</v>
      </c>
      <c r="AR219" s="4">
        <v>1</v>
      </c>
      <c r="AS219" s="4">
        <v>0</v>
      </c>
      <c r="AT219" s="4">
        <v>0</v>
      </c>
      <c r="AU219" s="4">
        <v>1</v>
      </c>
      <c r="AV219" s="4">
        <v>0</v>
      </c>
      <c r="AW219" s="4">
        <v>1</v>
      </c>
      <c r="AX219" s="4">
        <v>0</v>
      </c>
      <c r="AY219" s="4">
        <v>1</v>
      </c>
      <c r="AZ219" s="4">
        <v>0</v>
      </c>
      <c r="BA219" s="4">
        <v>1</v>
      </c>
      <c r="BB219" s="4">
        <v>27</v>
      </c>
      <c r="BC219" s="4">
        <v>30</v>
      </c>
      <c r="BD219" s="4">
        <v>18</v>
      </c>
      <c r="BE219" s="4">
        <v>8</v>
      </c>
      <c r="BF219" s="4">
        <v>83</v>
      </c>
      <c r="BG219" s="4" t="s">
        <v>65</v>
      </c>
    </row>
    <row r="220" spans="1:59" s="4" customFormat="1">
      <c r="A220" s="4">
        <v>88</v>
      </c>
      <c r="B220" s="4" t="s">
        <v>177</v>
      </c>
      <c r="C220" s="4" t="s">
        <v>92</v>
      </c>
      <c r="D220" s="4" t="s">
        <v>164</v>
      </c>
      <c r="E220" s="4" t="s">
        <v>176</v>
      </c>
      <c r="F220" s="4" t="s">
        <v>63</v>
      </c>
      <c r="G220" s="4" t="s">
        <v>94</v>
      </c>
      <c r="H220" s="4" t="s">
        <v>66</v>
      </c>
      <c r="I220" s="4">
        <v>1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0</v>
      </c>
      <c r="W220" s="4">
        <v>1</v>
      </c>
      <c r="X220" s="4">
        <v>1</v>
      </c>
      <c r="Y220" s="4">
        <v>0</v>
      </c>
      <c r="Z220" s="4">
        <v>1</v>
      </c>
      <c r="AA220" s="4">
        <v>0</v>
      </c>
      <c r="AB220" s="4">
        <v>1</v>
      </c>
      <c r="AC220" s="4">
        <v>1</v>
      </c>
      <c r="AD220" s="4">
        <v>0</v>
      </c>
      <c r="AE220" s="4">
        <v>1</v>
      </c>
      <c r="AF220" s="4">
        <v>1</v>
      </c>
      <c r="AG220" s="4">
        <v>0</v>
      </c>
      <c r="AH220" s="4">
        <v>0</v>
      </c>
      <c r="AI220" s="4">
        <v>1</v>
      </c>
      <c r="AJ220" s="4">
        <v>0</v>
      </c>
      <c r="AK220" s="4">
        <v>1</v>
      </c>
      <c r="AL220" s="4">
        <v>0</v>
      </c>
      <c r="AM220" s="4">
        <v>1</v>
      </c>
      <c r="AN220" s="4">
        <v>1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1</v>
      </c>
      <c r="AX220" s="4">
        <v>0</v>
      </c>
      <c r="AY220" s="4">
        <v>1</v>
      </c>
      <c r="AZ220" s="4">
        <v>1</v>
      </c>
      <c r="BA220" s="4">
        <v>0</v>
      </c>
      <c r="BB220" s="4">
        <v>21</v>
      </c>
      <c r="BC220" s="4">
        <v>21</v>
      </c>
      <c r="BD220" s="4">
        <v>15</v>
      </c>
      <c r="BE220" s="4">
        <v>8</v>
      </c>
      <c r="BF220" s="4">
        <v>65</v>
      </c>
      <c r="BG220" s="4" t="s">
        <v>65</v>
      </c>
    </row>
    <row r="221" spans="1:59" s="4" customFormat="1">
      <c r="A221" s="4">
        <v>89</v>
      </c>
      <c r="B221" s="4" t="s">
        <v>178</v>
      </c>
      <c r="C221" s="4" t="s">
        <v>92</v>
      </c>
      <c r="D221" s="4" t="s">
        <v>164</v>
      </c>
      <c r="E221" s="4" t="s">
        <v>176</v>
      </c>
      <c r="F221" s="4" t="s">
        <v>63</v>
      </c>
      <c r="G221" s="4" t="s">
        <v>94</v>
      </c>
      <c r="H221" s="4" t="s">
        <v>66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0</v>
      </c>
      <c r="V221" s="4">
        <v>0</v>
      </c>
      <c r="W221" s="4">
        <v>1</v>
      </c>
      <c r="X221" s="4">
        <v>1</v>
      </c>
      <c r="Y221" s="4">
        <v>1</v>
      </c>
      <c r="Z221" s="4">
        <v>0</v>
      </c>
      <c r="AA221" s="4">
        <v>1</v>
      </c>
      <c r="AB221" s="4">
        <v>1</v>
      </c>
      <c r="AC221" s="4">
        <v>1</v>
      </c>
      <c r="AD221" s="4">
        <v>0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1</v>
      </c>
      <c r="AL221" s="4">
        <v>0</v>
      </c>
      <c r="AM221" s="4">
        <v>0</v>
      </c>
      <c r="AN221" s="4">
        <v>0</v>
      </c>
      <c r="AO221" s="4">
        <v>1</v>
      </c>
      <c r="AP221" s="4">
        <v>1</v>
      </c>
      <c r="AQ221" s="4">
        <v>0</v>
      </c>
      <c r="AR221" s="4">
        <v>1</v>
      </c>
      <c r="AS221" s="4">
        <v>0</v>
      </c>
      <c r="AT221" s="4">
        <v>0</v>
      </c>
      <c r="AU221" s="4">
        <v>1</v>
      </c>
      <c r="AV221" s="4">
        <v>0</v>
      </c>
      <c r="AW221" s="4">
        <v>0</v>
      </c>
      <c r="AX221" s="4">
        <v>1</v>
      </c>
      <c r="AY221" s="4">
        <v>0</v>
      </c>
      <c r="AZ221" s="4">
        <v>1</v>
      </c>
      <c r="BA221" s="4">
        <v>0</v>
      </c>
      <c r="BB221" s="4">
        <v>30</v>
      </c>
      <c r="BC221" s="4">
        <v>21</v>
      </c>
      <c r="BD221" s="4">
        <v>24</v>
      </c>
      <c r="BE221" s="4">
        <v>6</v>
      </c>
      <c r="BF221" s="4">
        <v>81</v>
      </c>
      <c r="BG221" s="4" t="s">
        <v>65</v>
      </c>
    </row>
    <row r="222" spans="1:59" s="4" customFormat="1">
      <c r="A222" s="4">
        <v>90</v>
      </c>
      <c r="B222" s="4" t="s">
        <v>179</v>
      </c>
      <c r="C222" s="4" t="s">
        <v>92</v>
      </c>
      <c r="D222" s="4" t="s">
        <v>164</v>
      </c>
      <c r="E222" s="4" t="s">
        <v>176</v>
      </c>
      <c r="F222" s="4" t="s">
        <v>63</v>
      </c>
      <c r="G222" s="4" t="s">
        <v>94</v>
      </c>
      <c r="H222" s="4" t="s">
        <v>66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1</v>
      </c>
      <c r="AJ222" s="4">
        <v>0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0</v>
      </c>
      <c r="AQ222" s="4">
        <v>0</v>
      </c>
      <c r="AR222" s="4">
        <v>1</v>
      </c>
      <c r="AS222" s="4">
        <v>0</v>
      </c>
      <c r="AT222" s="4">
        <v>1</v>
      </c>
      <c r="AU222" s="4">
        <v>0</v>
      </c>
      <c r="AV222" s="4">
        <v>0</v>
      </c>
      <c r="AW222" s="4">
        <v>0</v>
      </c>
      <c r="AX222" s="4">
        <v>1</v>
      </c>
      <c r="AY222" s="4">
        <v>1</v>
      </c>
      <c r="AZ222" s="4">
        <v>1</v>
      </c>
      <c r="BA222" s="4">
        <v>0</v>
      </c>
      <c r="BB222" s="4">
        <v>30</v>
      </c>
      <c r="BC222" s="4">
        <v>24</v>
      </c>
      <c r="BD222" s="4">
        <v>15</v>
      </c>
      <c r="BE222" s="4">
        <v>8</v>
      </c>
      <c r="BF222" s="4">
        <v>77</v>
      </c>
      <c r="BG222" s="4" t="s">
        <v>65</v>
      </c>
    </row>
    <row r="223" spans="1:59" s="4" customFormat="1">
      <c r="A223" s="4">
        <v>91</v>
      </c>
      <c r="B223" s="4" t="s">
        <v>180</v>
      </c>
      <c r="C223" s="4" t="s">
        <v>92</v>
      </c>
      <c r="D223" s="4" t="s">
        <v>164</v>
      </c>
      <c r="E223" s="4" t="s">
        <v>176</v>
      </c>
      <c r="F223" s="4" t="s">
        <v>63</v>
      </c>
      <c r="H223" s="4" t="s">
        <v>66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0</v>
      </c>
      <c r="V223" s="4">
        <v>0</v>
      </c>
      <c r="W223" s="4">
        <v>1</v>
      </c>
      <c r="X223" s="4">
        <v>1</v>
      </c>
      <c r="Y223" s="4">
        <v>1</v>
      </c>
      <c r="Z223" s="4">
        <v>0</v>
      </c>
      <c r="AA223" s="4">
        <v>0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  <c r="AG223" s="4">
        <v>1</v>
      </c>
      <c r="AH223" s="4">
        <v>0</v>
      </c>
      <c r="AI223" s="4">
        <v>1</v>
      </c>
      <c r="AJ223" s="4">
        <v>0</v>
      </c>
      <c r="AK223" s="4">
        <v>1</v>
      </c>
      <c r="AL223" s="4">
        <v>0</v>
      </c>
      <c r="AM223" s="4">
        <v>1</v>
      </c>
      <c r="AN223" s="4">
        <v>0</v>
      </c>
      <c r="AO223" s="4">
        <v>1</v>
      </c>
      <c r="AP223" s="4">
        <v>1</v>
      </c>
      <c r="AQ223" s="4">
        <v>1</v>
      </c>
      <c r="AR223" s="4">
        <v>1</v>
      </c>
      <c r="AS223" s="4">
        <v>0</v>
      </c>
      <c r="AT223" s="4">
        <v>1</v>
      </c>
      <c r="AU223" s="4">
        <v>0</v>
      </c>
      <c r="AV223" s="4">
        <v>0</v>
      </c>
      <c r="AW223" s="4">
        <v>1</v>
      </c>
      <c r="AX223" s="4">
        <v>1</v>
      </c>
      <c r="AY223" s="4">
        <v>0</v>
      </c>
      <c r="AZ223" s="4">
        <v>1</v>
      </c>
      <c r="BA223" s="4">
        <v>0</v>
      </c>
      <c r="BB223" s="4">
        <v>30</v>
      </c>
      <c r="BC223" s="4">
        <v>18</v>
      </c>
      <c r="BD223" s="4">
        <v>21</v>
      </c>
      <c r="BE223" s="4">
        <v>9</v>
      </c>
      <c r="BF223" s="4">
        <v>78</v>
      </c>
      <c r="BG223" s="4" t="s">
        <v>65</v>
      </c>
    </row>
    <row r="224" spans="1:59" s="4" customFormat="1">
      <c r="A224" s="4">
        <v>92</v>
      </c>
      <c r="B224" s="4" t="s">
        <v>181</v>
      </c>
      <c r="C224" s="4" t="s">
        <v>92</v>
      </c>
      <c r="D224" s="4" t="s">
        <v>164</v>
      </c>
      <c r="E224" s="4" t="s">
        <v>92</v>
      </c>
      <c r="F224" s="4" t="s">
        <v>63</v>
      </c>
      <c r="H224" s="4" t="s">
        <v>66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1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1</v>
      </c>
      <c r="AV224" s="4">
        <v>0</v>
      </c>
      <c r="AW224" s="4">
        <v>1</v>
      </c>
      <c r="AX224" s="4">
        <v>1</v>
      </c>
      <c r="AY224" s="4">
        <v>1</v>
      </c>
      <c r="AZ224" s="4">
        <v>0</v>
      </c>
      <c r="BA224" s="4">
        <v>0</v>
      </c>
      <c r="BB224" s="4">
        <v>30</v>
      </c>
      <c r="BC224" s="4">
        <v>27</v>
      </c>
      <c r="BD224" s="4">
        <v>12</v>
      </c>
      <c r="BE224" s="4">
        <v>8</v>
      </c>
      <c r="BF224" s="4">
        <v>77</v>
      </c>
      <c r="BG224" s="4" t="s">
        <v>65</v>
      </c>
    </row>
    <row r="225" spans="1:59" s="4" customFormat="1">
      <c r="A225" s="4">
        <v>93</v>
      </c>
      <c r="B225" s="4" t="s">
        <v>182</v>
      </c>
      <c r="C225" s="4" t="s">
        <v>92</v>
      </c>
      <c r="D225" s="4" t="s">
        <v>164</v>
      </c>
      <c r="E225" s="4" t="s">
        <v>92</v>
      </c>
      <c r="F225" s="4" t="s">
        <v>63</v>
      </c>
      <c r="H225" s="4" t="s">
        <v>66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0</v>
      </c>
      <c r="W225" s="4">
        <v>0</v>
      </c>
      <c r="X225" s="4">
        <v>1</v>
      </c>
      <c r="Y225" s="4">
        <v>1</v>
      </c>
      <c r="Z225" s="4">
        <v>0</v>
      </c>
      <c r="AA225" s="4">
        <v>0</v>
      </c>
      <c r="AB225" s="4">
        <v>0</v>
      </c>
      <c r="AC225" s="4">
        <v>1</v>
      </c>
      <c r="AD225" s="4">
        <v>1</v>
      </c>
      <c r="AE225" s="4">
        <v>0</v>
      </c>
      <c r="AF225" s="4">
        <v>0</v>
      </c>
      <c r="AG225" s="4">
        <v>0</v>
      </c>
      <c r="AH225" s="4">
        <v>0</v>
      </c>
      <c r="AI225" s="4">
        <v>1</v>
      </c>
      <c r="AJ225" s="4">
        <v>1</v>
      </c>
      <c r="AK225" s="4">
        <v>1</v>
      </c>
      <c r="AL225" s="4">
        <v>0</v>
      </c>
      <c r="AM225" s="4">
        <v>0</v>
      </c>
      <c r="AN225" s="4">
        <v>1</v>
      </c>
      <c r="AO225" s="4">
        <v>1</v>
      </c>
      <c r="AP225" s="4">
        <v>1</v>
      </c>
      <c r="AQ225" s="4">
        <v>0</v>
      </c>
      <c r="AR225" s="4">
        <v>0</v>
      </c>
      <c r="AS225" s="4">
        <v>1</v>
      </c>
      <c r="AT225" s="4">
        <v>1</v>
      </c>
      <c r="AU225" s="4">
        <v>0</v>
      </c>
      <c r="AV225" s="4">
        <v>0</v>
      </c>
      <c r="AW225" s="4">
        <v>1</v>
      </c>
      <c r="AX225" s="4">
        <v>0</v>
      </c>
      <c r="AY225" s="4">
        <v>1</v>
      </c>
      <c r="AZ225" s="4">
        <v>0</v>
      </c>
      <c r="BA225" s="4">
        <v>1</v>
      </c>
      <c r="BB225" s="4">
        <v>30</v>
      </c>
      <c r="BC225" s="4">
        <v>15</v>
      </c>
      <c r="BD225" s="4">
        <v>15</v>
      </c>
      <c r="BE225" s="4">
        <v>8</v>
      </c>
      <c r="BF225" s="4">
        <v>68</v>
      </c>
      <c r="BG225" s="4" t="s">
        <v>65</v>
      </c>
    </row>
    <row r="226" spans="1:59" s="4" customFormat="1">
      <c r="A226" s="4">
        <v>94</v>
      </c>
      <c r="B226" s="4" t="s">
        <v>183</v>
      </c>
      <c r="C226" s="4" t="s">
        <v>92</v>
      </c>
      <c r="D226" s="4" t="s">
        <v>164</v>
      </c>
      <c r="E226" s="4" t="s">
        <v>92</v>
      </c>
      <c r="F226" s="4" t="s">
        <v>63</v>
      </c>
      <c r="H226" s="4" t="s">
        <v>66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1</v>
      </c>
      <c r="AC226" s="4">
        <v>1</v>
      </c>
      <c r="AD226" s="4">
        <v>1</v>
      </c>
      <c r="AE226" s="4">
        <v>0</v>
      </c>
      <c r="AF226" s="4">
        <v>0</v>
      </c>
      <c r="AG226" s="4">
        <v>0</v>
      </c>
      <c r="AH226" s="4">
        <v>1</v>
      </c>
      <c r="AI226" s="4">
        <v>1</v>
      </c>
      <c r="AJ226" s="4">
        <v>1</v>
      </c>
      <c r="AK226" s="4">
        <v>1</v>
      </c>
      <c r="AL226" s="4">
        <v>1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0</v>
      </c>
      <c r="AT226" s="4">
        <v>1</v>
      </c>
      <c r="AU226" s="4">
        <v>0</v>
      </c>
      <c r="AV226" s="4">
        <v>0</v>
      </c>
      <c r="AW226" s="4">
        <v>0</v>
      </c>
      <c r="AX226" s="4">
        <v>1</v>
      </c>
      <c r="AY226" s="4">
        <v>1</v>
      </c>
      <c r="AZ226" s="4">
        <v>1</v>
      </c>
      <c r="BA226" s="4">
        <v>1</v>
      </c>
      <c r="BB226" s="4">
        <v>30</v>
      </c>
      <c r="BC226" s="4">
        <v>27</v>
      </c>
      <c r="BD226" s="4">
        <v>21</v>
      </c>
      <c r="BE226" s="4">
        <v>11</v>
      </c>
      <c r="BF226" s="4">
        <v>89</v>
      </c>
      <c r="BG226" s="4" t="s">
        <v>65</v>
      </c>
    </row>
    <row r="227" spans="1:59" s="4" customFormat="1">
      <c r="A227" s="4">
        <v>95</v>
      </c>
      <c r="B227" s="4" t="s">
        <v>184</v>
      </c>
      <c r="C227" s="4" t="s">
        <v>92</v>
      </c>
      <c r="D227" s="4" t="s">
        <v>164</v>
      </c>
      <c r="E227" s="4" t="s">
        <v>92</v>
      </c>
      <c r="F227" s="4" t="s">
        <v>185</v>
      </c>
      <c r="H227" s="4" t="s">
        <v>66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1</v>
      </c>
      <c r="AL227" s="4">
        <v>1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  <c r="BB227" s="4">
        <v>30</v>
      </c>
      <c r="BC227" s="4">
        <v>30</v>
      </c>
      <c r="BD227" s="4">
        <v>30</v>
      </c>
      <c r="BE227" s="4">
        <v>15</v>
      </c>
      <c r="BF227" s="4">
        <v>105</v>
      </c>
      <c r="BG227" s="4" t="s">
        <v>186</v>
      </c>
    </row>
    <row r="228" spans="1:59" s="4" customFormat="1">
      <c r="A228" s="4">
        <v>96</v>
      </c>
      <c r="B228" s="4" t="s">
        <v>187</v>
      </c>
      <c r="C228" s="4" t="s">
        <v>92</v>
      </c>
      <c r="D228" s="4" t="s">
        <v>164</v>
      </c>
      <c r="E228" s="4" t="s">
        <v>92</v>
      </c>
      <c r="F228" s="4" t="s">
        <v>63</v>
      </c>
      <c r="H228" s="4" t="s">
        <v>66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0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0</v>
      </c>
      <c r="AB228" s="4">
        <v>1</v>
      </c>
      <c r="AC228" s="4">
        <v>1</v>
      </c>
      <c r="AD228" s="4">
        <v>1</v>
      </c>
      <c r="AE228" s="4">
        <v>1</v>
      </c>
      <c r="AF228" s="4">
        <v>0</v>
      </c>
      <c r="AG228" s="4">
        <v>0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1</v>
      </c>
      <c r="AN228" s="4">
        <v>1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1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30</v>
      </c>
      <c r="BC228" s="4">
        <v>24</v>
      </c>
      <c r="BD228" s="4">
        <v>15</v>
      </c>
      <c r="BE228" s="4">
        <v>4</v>
      </c>
      <c r="BF228" s="4">
        <v>73</v>
      </c>
      <c r="BG228" s="4" t="s">
        <v>65</v>
      </c>
    </row>
    <row r="229" spans="1:59" s="4" customFormat="1">
      <c r="A229" s="4">
        <v>97</v>
      </c>
      <c r="B229" s="4" t="s">
        <v>188</v>
      </c>
      <c r="C229" s="4" t="s">
        <v>92</v>
      </c>
      <c r="D229" s="4" t="s">
        <v>164</v>
      </c>
      <c r="E229" s="4" t="s">
        <v>92</v>
      </c>
      <c r="F229" s="4" t="s">
        <v>63</v>
      </c>
      <c r="H229" s="4" t="s">
        <v>66</v>
      </c>
      <c r="I229" s="4">
        <v>1</v>
      </c>
      <c r="J229" s="4">
        <v>0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0</v>
      </c>
      <c r="U229" s="4">
        <v>1</v>
      </c>
      <c r="V229" s="4">
        <v>1</v>
      </c>
      <c r="W229" s="4">
        <v>1</v>
      </c>
      <c r="X229" s="4">
        <v>0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  <c r="AG229" s="4">
        <v>1</v>
      </c>
      <c r="AH229" s="4">
        <v>0</v>
      </c>
      <c r="AI229" s="4">
        <v>1</v>
      </c>
      <c r="AJ229" s="4">
        <v>0</v>
      </c>
      <c r="AK229" s="4">
        <v>1</v>
      </c>
      <c r="AL229" s="4">
        <v>1</v>
      </c>
      <c r="AM229" s="4">
        <v>0</v>
      </c>
      <c r="AN229" s="4">
        <v>1</v>
      </c>
      <c r="AO229" s="4">
        <v>1</v>
      </c>
      <c r="AP229" s="4">
        <v>0</v>
      </c>
      <c r="AQ229" s="4">
        <v>1</v>
      </c>
      <c r="AR229" s="4">
        <v>1</v>
      </c>
      <c r="AS229" s="4">
        <v>1</v>
      </c>
      <c r="AT229" s="4">
        <v>1</v>
      </c>
      <c r="AU229" s="4">
        <v>0</v>
      </c>
      <c r="AV229" s="4">
        <v>0</v>
      </c>
      <c r="AW229" s="4">
        <v>0</v>
      </c>
      <c r="AX229" s="4">
        <v>1</v>
      </c>
      <c r="AY229" s="4">
        <v>1</v>
      </c>
      <c r="AZ229" s="4">
        <v>1</v>
      </c>
      <c r="BA229" s="4">
        <v>0</v>
      </c>
      <c r="BB229" s="4">
        <v>27</v>
      </c>
      <c r="BC229" s="4">
        <v>24</v>
      </c>
      <c r="BD229" s="4">
        <v>24</v>
      </c>
      <c r="BE229" s="4">
        <v>9</v>
      </c>
      <c r="BF229" s="4">
        <v>84</v>
      </c>
      <c r="BG229" s="4" t="s">
        <v>65</v>
      </c>
    </row>
    <row r="230" spans="1:59" s="4" customFormat="1">
      <c r="A230" s="4">
        <v>98</v>
      </c>
      <c r="B230" s="4" t="s">
        <v>189</v>
      </c>
      <c r="C230" s="4" t="s">
        <v>92</v>
      </c>
      <c r="D230" s="4" t="s">
        <v>164</v>
      </c>
      <c r="E230" s="4" t="s">
        <v>92</v>
      </c>
      <c r="F230" s="4" t="s">
        <v>63</v>
      </c>
      <c r="G230" s="4" t="s">
        <v>190</v>
      </c>
      <c r="H230" s="4" t="s">
        <v>66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1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0</v>
      </c>
      <c r="AS230" s="4">
        <v>1</v>
      </c>
      <c r="AT230" s="4">
        <v>1</v>
      </c>
      <c r="AU230" s="4">
        <v>1</v>
      </c>
      <c r="AV230" s="4">
        <v>1</v>
      </c>
      <c r="AW230" s="4">
        <v>0</v>
      </c>
      <c r="AX230" s="4">
        <v>1</v>
      </c>
      <c r="AY230" s="4">
        <v>1</v>
      </c>
      <c r="AZ230" s="4">
        <v>1</v>
      </c>
      <c r="BA230" s="4">
        <v>0</v>
      </c>
      <c r="BB230" s="4">
        <v>27</v>
      </c>
      <c r="BC230" s="4">
        <v>30</v>
      </c>
      <c r="BD230" s="4">
        <v>27</v>
      </c>
      <c r="BE230" s="4">
        <v>12</v>
      </c>
      <c r="BF230" s="4">
        <v>96</v>
      </c>
      <c r="BG230" s="4" t="s">
        <v>65</v>
      </c>
    </row>
    <row r="231" spans="1:59" s="4" customFormat="1">
      <c r="A231" s="4">
        <v>99</v>
      </c>
      <c r="B231" s="4" t="s">
        <v>191</v>
      </c>
      <c r="C231" s="4" t="s">
        <v>92</v>
      </c>
      <c r="D231" s="4" t="s">
        <v>164</v>
      </c>
      <c r="E231" s="4" t="s">
        <v>92</v>
      </c>
      <c r="F231" s="4" t="s">
        <v>63</v>
      </c>
      <c r="H231" s="4" t="s">
        <v>66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0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  <c r="AG231" s="4">
        <v>0</v>
      </c>
      <c r="AH231" s="4">
        <v>0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0</v>
      </c>
      <c r="AT231" s="4">
        <v>1</v>
      </c>
      <c r="AU231" s="4">
        <v>0</v>
      </c>
      <c r="AV231" s="4">
        <v>0</v>
      </c>
      <c r="AW231" s="4">
        <v>1</v>
      </c>
      <c r="AX231" s="4">
        <v>1</v>
      </c>
      <c r="AY231" s="4">
        <v>1</v>
      </c>
      <c r="AZ231" s="4">
        <v>1</v>
      </c>
      <c r="BA231" s="4">
        <v>0</v>
      </c>
      <c r="BB231" s="4">
        <v>30</v>
      </c>
      <c r="BC231" s="4">
        <v>27</v>
      </c>
      <c r="BD231" s="4">
        <v>24</v>
      </c>
      <c r="BE231" s="4">
        <v>11</v>
      </c>
      <c r="BF231" s="4">
        <v>92</v>
      </c>
      <c r="BG231" s="4" t="s">
        <v>65</v>
      </c>
    </row>
    <row r="232" spans="1:59" s="4" customFormat="1">
      <c r="A232" s="4">
        <v>100</v>
      </c>
      <c r="B232" s="4" t="s">
        <v>192</v>
      </c>
      <c r="C232" s="4" t="s">
        <v>92</v>
      </c>
      <c r="D232" s="4" t="s">
        <v>164</v>
      </c>
      <c r="E232" s="4" t="s">
        <v>92</v>
      </c>
      <c r="F232" s="4" t="s">
        <v>63</v>
      </c>
      <c r="G232" s="4" t="s">
        <v>94</v>
      </c>
      <c r="H232" s="4" t="s">
        <v>66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0</v>
      </c>
      <c r="V232" s="4">
        <v>1</v>
      </c>
      <c r="W232" s="4">
        <v>1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1</v>
      </c>
      <c r="AI232" s="4">
        <v>0</v>
      </c>
      <c r="AJ232" s="4">
        <v>0</v>
      </c>
      <c r="AK232" s="4">
        <v>1</v>
      </c>
      <c r="AL232" s="4">
        <v>1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0</v>
      </c>
      <c r="AT232" s="4">
        <v>0</v>
      </c>
      <c r="AU232" s="4">
        <v>0</v>
      </c>
      <c r="AV232" s="4">
        <v>1</v>
      </c>
      <c r="AW232" s="4">
        <v>1</v>
      </c>
      <c r="AX232" s="4">
        <v>1</v>
      </c>
      <c r="AY232" s="4">
        <v>0</v>
      </c>
      <c r="AZ232" s="4">
        <v>1</v>
      </c>
      <c r="BA232" s="4">
        <v>0</v>
      </c>
      <c r="BB232" s="4">
        <v>30</v>
      </c>
      <c r="BC232" s="4">
        <v>18</v>
      </c>
      <c r="BD232" s="4">
        <v>12</v>
      </c>
      <c r="BE232" s="4">
        <v>10</v>
      </c>
      <c r="BF232" s="4">
        <v>70</v>
      </c>
      <c r="BG232" s="4" t="s">
        <v>65</v>
      </c>
    </row>
    <row r="233" spans="1:59" s="4" customFormat="1">
      <c r="A233" s="4">
        <v>101</v>
      </c>
      <c r="B233" s="4" t="s">
        <v>193</v>
      </c>
      <c r="C233" s="4" t="s">
        <v>92</v>
      </c>
      <c r="D233" s="4" t="s">
        <v>164</v>
      </c>
      <c r="E233" s="4" t="s">
        <v>92</v>
      </c>
      <c r="F233" s="4" t="s">
        <v>63</v>
      </c>
      <c r="G233" s="4" t="s">
        <v>94</v>
      </c>
      <c r="H233" s="4" t="s">
        <v>66</v>
      </c>
      <c r="I233" s="4">
        <v>1</v>
      </c>
      <c r="J233" s="4">
        <v>0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0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1</v>
      </c>
      <c r="AJ233" s="4">
        <v>0</v>
      </c>
      <c r="AK233" s="4">
        <v>0</v>
      </c>
      <c r="AL233" s="4">
        <v>0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1</v>
      </c>
      <c r="AZ233" s="4">
        <v>1</v>
      </c>
      <c r="BA233" s="4">
        <v>0</v>
      </c>
      <c r="BB233" s="4">
        <v>24</v>
      </c>
      <c r="BC233" s="4">
        <v>21</v>
      </c>
      <c r="BD233" s="4">
        <v>9</v>
      </c>
      <c r="BE233" s="4">
        <v>7</v>
      </c>
      <c r="BF233" s="4">
        <v>61</v>
      </c>
      <c r="BG233" s="4" t="s">
        <v>65</v>
      </c>
    </row>
    <row r="234" spans="1:59" s="4" customFormat="1">
      <c r="A234" s="4">
        <v>102</v>
      </c>
      <c r="B234" s="4" t="s">
        <v>194</v>
      </c>
      <c r="C234" s="4" t="s">
        <v>92</v>
      </c>
      <c r="D234" s="4" t="s">
        <v>164</v>
      </c>
      <c r="E234" s="4" t="s">
        <v>92</v>
      </c>
      <c r="F234" s="4" t="s">
        <v>63</v>
      </c>
      <c r="H234" s="4" t="s">
        <v>66</v>
      </c>
      <c r="I234" s="4">
        <v>1</v>
      </c>
      <c r="J234" s="4">
        <v>1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0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1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1</v>
      </c>
      <c r="AQ234" s="4">
        <v>0</v>
      </c>
      <c r="AR234" s="4">
        <v>1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0</v>
      </c>
      <c r="AZ234" s="4">
        <v>1</v>
      </c>
      <c r="BA234" s="4">
        <v>0</v>
      </c>
      <c r="BB234" s="4">
        <v>24</v>
      </c>
      <c r="BC234" s="4">
        <v>15</v>
      </c>
      <c r="BD234" s="4">
        <v>15</v>
      </c>
      <c r="BE234" s="4">
        <v>8</v>
      </c>
      <c r="BF234" s="4">
        <v>62</v>
      </c>
      <c r="BG234" s="4" t="s">
        <v>65</v>
      </c>
    </row>
    <row r="235" spans="1:59" s="4" customFormat="1">
      <c r="A235" s="4">
        <v>103</v>
      </c>
      <c r="B235" s="4" t="s">
        <v>195</v>
      </c>
      <c r="C235" s="4" t="s">
        <v>92</v>
      </c>
      <c r="D235" s="4" t="s">
        <v>164</v>
      </c>
      <c r="E235" s="4" t="s">
        <v>92</v>
      </c>
      <c r="F235" s="4" t="s">
        <v>63</v>
      </c>
      <c r="H235" s="4" t="s">
        <v>66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0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0</v>
      </c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1</v>
      </c>
      <c r="AF235" s="4">
        <v>1</v>
      </c>
      <c r="AG235" s="4">
        <v>0</v>
      </c>
      <c r="AH235" s="4">
        <v>1</v>
      </c>
      <c r="AI235" s="4">
        <v>0</v>
      </c>
      <c r="AJ235" s="4">
        <v>0</v>
      </c>
      <c r="AK235" s="4">
        <v>1</v>
      </c>
      <c r="AL235" s="4">
        <v>1</v>
      </c>
      <c r="AM235" s="4">
        <v>1</v>
      </c>
      <c r="AN235" s="4">
        <v>1</v>
      </c>
      <c r="AO235" s="4">
        <v>1</v>
      </c>
      <c r="AP235" s="4">
        <v>0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1</v>
      </c>
      <c r="AZ235" s="4">
        <v>1</v>
      </c>
      <c r="BA235" s="4">
        <v>0</v>
      </c>
      <c r="BB235" s="4">
        <v>27</v>
      </c>
      <c r="BC235" s="4">
        <v>18</v>
      </c>
      <c r="BD235" s="4">
        <v>18</v>
      </c>
      <c r="BE235" s="4">
        <v>8</v>
      </c>
      <c r="BF235" s="4">
        <v>71</v>
      </c>
      <c r="BG235" s="4" t="s">
        <v>65</v>
      </c>
    </row>
    <row r="236" spans="1:59" s="4" customFormat="1">
      <c r="A236" s="4">
        <v>104</v>
      </c>
      <c r="B236" s="4" t="s">
        <v>196</v>
      </c>
      <c r="C236" s="4" t="s">
        <v>92</v>
      </c>
      <c r="D236" s="4" t="s">
        <v>164</v>
      </c>
      <c r="E236" s="4" t="s">
        <v>92</v>
      </c>
      <c r="F236" s="4" t="s">
        <v>63</v>
      </c>
      <c r="H236" s="4" t="s">
        <v>66</v>
      </c>
      <c r="I236" s="4">
        <v>1</v>
      </c>
      <c r="J236" s="4">
        <v>0</v>
      </c>
      <c r="K236" s="4">
        <v>1</v>
      </c>
      <c r="L236" s="4">
        <v>1</v>
      </c>
      <c r="M236" s="4">
        <v>1</v>
      </c>
      <c r="N236" s="4">
        <v>0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1</v>
      </c>
      <c r="AD236" s="4">
        <v>1</v>
      </c>
      <c r="AE236" s="4">
        <v>0</v>
      </c>
      <c r="AF236" s="4">
        <v>0</v>
      </c>
      <c r="AG236" s="4">
        <v>0</v>
      </c>
      <c r="AH236" s="4">
        <v>0</v>
      </c>
      <c r="AI236" s="4">
        <v>1</v>
      </c>
      <c r="AJ236" s="4">
        <v>0</v>
      </c>
      <c r="AK236" s="4">
        <v>0</v>
      </c>
      <c r="AL236" s="4">
        <v>0</v>
      </c>
      <c r="AM236" s="4">
        <v>1</v>
      </c>
      <c r="AN236" s="4">
        <v>1</v>
      </c>
      <c r="AO236" s="4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0</v>
      </c>
      <c r="AZ236" s="4">
        <v>0</v>
      </c>
      <c r="BA236" s="4">
        <v>0</v>
      </c>
      <c r="BB236" s="4">
        <v>24</v>
      </c>
      <c r="BC236" s="4">
        <v>18</v>
      </c>
      <c r="BD236" s="4">
        <v>9</v>
      </c>
      <c r="BE236" s="4">
        <v>4</v>
      </c>
      <c r="BF236" s="4">
        <v>55</v>
      </c>
      <c r="BG236" s="4" t="s">
        <v>65</v>
      </c>
    </row>
    <row r="237" spans="1:59" s="4" customFormat="1">
      <c r="A237" s="4">
        <v>105</v>
      </c>
      <c r="B237" s="4" t="s">
        <v>197</v>
      </c>
      <c r="C237" s="4" t="s">
        <v>92</v>
      </c>
      <c r="D237" s="4" t="s">
        <v>164</v>
      </c>
      <c r="E237" s="4" t="s">
        <v>92</v>
      </c>
      <c r="F237" s="4" t="s">
        <v>63</v>
      </c>
      <c r="H237" s="4" t="s">
        <v>66</v>
      </c>
      <c r="I237" s="4">
        <v>1</v>
      </c>
      <c r="J237" s="4">
        <v>0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0</v>
      </c>
      <c r="U237" s="4">
        <v>0</v>
      </c>
      <c r="V237" s="4">
        <v>1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1</v>
      </c>
      <c r="AE237" s="4">
        <v>0</v>
      </c>
      <c r="AF237" s="4">
        <v>1</v>
      </c>
      <c r="AG237" s="4">
        <v>0</v>
      </c>
      <c r="AH237" s="4">
        <v>1</v>
      </c>
      <c r="AI237" s="4">
        <v>1</v>
      </c>
      <c r="AJ237" s="4">
        <v>0</v>
      </c>
      <c r="AK237" s="4">
        <v>1</v>
      </c>
      <c r="AL237" s="4">
        <v>0</v>
      </c>
      <c r="AM237" s="4">
        <v>0</v>
      </c>
      <c r="AN237" s="4">
        <v>1</v>
      </c>
      <c r="AO237" s="4">
        <v>1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1</v>
      </c>
      <c r="AX237" s="4">
        <v>0</v>
      </c>
      <c r="AY237" s="4">
        <v>1</v>
      </c>
      <c r="AZ237" s="4">
        <v>0</v>
      </c>
      <c r="BA237" s="4">
        <v>1</v>
      </c>
      <c r="BB237" s="4">
        <v>27</v>
      </c>
      <c r="BC237" s="4">
        <v>12</v>
      </c>
      <c r="BD237" s="4">
        <v>18</v>
      </c>
      <c r="BE237" s="4">
        <v>6</v>
      </c>
      <c r="BF237" s="4">
        <v>63</v>
      </c>
      <c r="BG237" s="4" t="s">
        <v>65</v>
      </c>
    </row>
    <row r="238" spans="1:59" s="4" customFormat="1">
      <c r="A238" s="4">
        <v>107</v>
      </c>
      <c r="B238" s="4" t="s">
        <v>198</v>
      </c>
      <c r="C238" s="4" t="s">
        <v>92</v>
      </c>
      <c r="D238" s="4" t="s">
        <v>164</v>
      </c>
      <c r="E238" s="4" t="s">
        <v>92</v>
      </c>
      <c r="F238" s="4" t="s">
        <v>63</v>
      </c>
      <c r="H238" s="4" t="s">
        <v>66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0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0</v>
      </c>
      <c r="AA238" s="4">
        <v>1</v>
      </c>
      <c r="AB238" s="4">
        <v>1</v>
      </c>
      <c r="AC238" s="4">
        <v>1</v>
      </c>
      <c r="AD238" s="4">
        <v>1</v>
      </c>
      <c r="AE238" s="4">
        <v>0</v>
      </c>
      <c r="AF238" s="4">
        <v>0</v>
      </c>
      <c r="AG238" s="4">
        <v>0</v>
      </c>
      <c r="AH238" s="4">
        <v>0</v>
      </c>
      <c r="AI238" s="4">
        <v>1</v>
      </c>
      <c r="AJ238" s="4">
        <v>1</v>
      </c>
      <c r="AK238" s="4">
        <v>1</v>
      </c>
      <c r="AL238" s="4">
        <v>1</v>
      </c>
      <c r="AM238" s="4">
        <v>0</v>
      </c>
      <c r="AN238" s="4">
        <v>1</v>
      </c>
      <c r="AO238" s="4">
        <v>0</v>
      </c>
      <c r="AP238" s="4">
        <v>1</v>
      </c>
      <c r="AQ238" s="4">
        <v>1</v>
      </c>
      <c r="AR238" s="4">
        <v>1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1</v>
      </c>
      <c r="AZ238" s="4">
        <v>0</v>
      </c>
      <c r="BA238" s="4">
        <v>1</v>
      </c>
      <c r="BB238" s="4">
        <v>27</v>
      </c>
      <c r="BC238" s="4">
        <v>27</v>
      </c>
      <c r="BD238" s="4">
        <v>18</v>
      </c>
      <c r="BE238" s="4">
        <v>8</v>
      </c>
      <c r="BF238" s="4">
        <v>80</v>
      </c>
      <c r="BG238" s="4" t="s">
        <v>65</v>
      </c>
    </row>
    <row r="239" spans="1:59" s="4" customFormat="1">
      <c r="A239" s="4">
        <v>108</v>
      </c>
      <c r="B239" s="4" t="s">
        <v>199</v>
      </c>
      <c r="C239" s="4" t="s">
        <v>92</v>
      </c>
      <c r="D239" s="4" t="s">
        <v>164</v>
      </c>
      <c r="E239" s="4" t="s">
        <v>92</v>
      </c>
      <c r="F239" s="4" t="s">
        <v>63</v>
      </c>
      <c r="H239" s="4" t="s">
        <v>66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  <c r="Z239" s="4">
        <v>1</v>
      </c>
      <c r="AA239" s="4">
        <v>0</v>
      </c>
      <c r="AB239" s="4">
        <v>1</v>
      </c>
      <c r="AC239" s="4">
        <v>1</v>
      </c>
      <c r="AD239" s="4">
        <v>1</v>
      </c>
      <c r="AE239" s="4">
        <v>1</v>
      </c>
      <c r="AF239" s="4">
        <v>0</v>
      </c>
      <c r="AG239" s="4">
        <v>0</v>
      </c>
      <c r="AH239" s="4">
        <v>0</v>
      </c>
      <c r="AI239" s="4">
        <v>1</v>
      </c>
      <c r="AJ239" s="4">
        <v>0</v>
      </c>
      <c r="AK239" s="4">
        <v>1</v>
      </c>
      <c r="AL239" s="4">
        <v>0</v>
      </c>
      <c r="AM239" s="4">
        <v>0</v>
      </c>
      <c r="AN239" s="4">
        <v>1</v>
      </c>
      <c r="AO239" s="4">
        <v>1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1</v>
      </c>
      <c r="AY239" s="4">
        <v>1</v>
      </c>
      <c r="AZ239" s="4">
        <v>1</v>
      </c>
      <c r="BA239" s="4">
        <v>0</v>
      </c>
      <c r="BB239" s="4">
        <v>30</v>
      </c>
      <c r="BC239" s="4">
        <v>24</v>
      </c>
      <c r="BD239" s="4">
        <v>15</v>
      </c>
      <c r="BE239" s="4">
        <v>7</v>
      </c>
      <c r="BF239" s="4">
        <v>76</v>
      </c>
      <c r="BG239" s="4" t="s">
        <v>65</v>
      </c>
    </row>
    <row r="240" spans="1:59" s="4" customFormat="1">
      <c r="A240" s="4">
        <v>109</v>
      </c>
      <c r="B240" s="4" t="s">
        <v>200</v>
      </c>
      <c r="C240" s="4" t="s">
        <v>92</v>
      </c>
      <c r="D240" s="4" t="s">
        <v>164</v>
      </c>
      <c r="E240" s="4" t="s">
        <v>92</v>
      </c>
      <c r="F240" s="4" t="s">
        <v>63</v>
      </c>
      <c r="H240" s="4" t="s">
        <v>66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0</v>
      </c>
      <c r="S240" s="4">
        <v>1</v>
      </c>
      <c r="T240" s="4">
        <v>1</v>
      </c>
      <c r="U240" s="4">
        <v>0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1</v>
      </c>
      <c r="AJ240" s="4">
        <v>1</v>
      </c>
      <c r="AK240" s="4">
        <v>1</v>
      </c>
      <c r="AL240" s="4">
        <v>0</v>
      </c>
      <c r="AM240" s="4">
        <v>0</v>
      </c>
      <c r="AN240" s="4">
        <v>1</v>
      </c>
      <c r="AO240" s="4">
        <v>1</v>
      </c>
      <c r="AP240" s="4">
        <v>1</v>
      </c>
      <c r="AQ240" s="4">
        <v>0</v>
      </c>
      <c r="AR240" s="4">
        <v>0</v>
      </c>
      <c r="AS240" s="4">
        <v>0</v>
      </c>
      <c r="AT240" s="4">
        <v>1</v>
      </c>
      <c r="AU240" s="4">
        <v>0</v>
      </c>
      <c r="AV240" s="4">
        <v>0</v>
      </c>
      <c r="AW240" s="4">
        <v>0</v>
      </c>
      <c r="AX240" s="4">
        <v>1</v>
      </c>
      <c r="AY240" s="4">
        <v>0</v>
      </c>
      <c r="AZ240" s="4">
        <v>1</v>
      </c>
      <c r="BA240" s="4">
        <v>0</v>
      </c>
      <c r="BB240" s="4">
        <v>27</v>
      </c>
      <c r="BC240" s="4">
        <v>21</v>
      </c>
      <c r="BD240" s="4">
        <v>12</v>
      </c>
      <c r="BE240" s="4">
        <v>6</v>
      </c>
      <c r="BF240" s="4">
        <v>66</v>
      </c>
      <c r="BG240" s="4" t="s">
        <v>65</v>
      </c>
    </row>
    <row r="241" spans="1:59" s="4" customFormat="1">
      <c r="A241" s="4">
        <v>110</v>
      </c>
      <c r="B241" s="4" t="s">
        <v>201</v>
      </c>
      <c r="C241" s="4" t="s">
        <v>92</v>
      </c>
      <c r="D241" s="4" t="s">
        <v>164</v>
      </c>
      <c r="E241" s="4" t="s">
        <v>202</v>
      </c>
      <c r="F241" s="4" t="s">
        <v>63</v>
      </c>
      <c r="G241" s="4" t="s">
        <v>94</v>
      </c>
      <c r="H241" s="4" t="s">
        <v>66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0</v>
      </c>
      <c r="U241" s="4">
        <v>1</v>
      </c>
      <c r="V241" s="4">
        <v>0</v>
      </c>
      <c r="W241" s="4">
        <v>0</v>
      </c>
      <c r="X241" s="4">
        <v>1</v>
      </c>
      <c r="Y241" s="4">
        <v>1</v>
      </c>
      <c r="Z241" s="4">
        <v>0</v>
      </c>
      <c r="AA241" s="4">
        <v>1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0</v>
      </c>
      <c r="AI241" s="4">
        <v>0</v>
      </c>
      <c r="AJ241" s="4">
        <v>1</v>
      </c>
      <c r="AK241" s="4">
        <v>1</v>
      </c>
      <c r="AL241" s="4">
        <v>0</v>
      </c>
      <c r="AM241" s="4">
        <v>0</v>
      </c>
      <c r="AN241" s="4">
        <v>1</v>
      </c>
      <c r="AO241" s="4">
        <v>1</v>
      </c>
      <c r="AP241" s="4">
        <v>1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1</v>
      </c>
      <c r="AX241" s="4">
        <v>1</v>
      </c>
      <c r="AY241" s="4">
        <v>0</v>
      </c>
      <c r="AZ241" s="4">
        <v>1</v>
      </c>
      <c r="BA241" s="4">
        <v>0</v>
      </c>
      <c r="BB241" s="4">
        <v>30</v>
      </c>
      <c r="BC241" s="4">
        <v>18</v>
      </c>
      <c r="BD241" s="4">
        <v>15</v>
      </c>
      <c r="BE241" s="4">
        <v>7</v>
      </c>
      <c r="BF241" s="4">
        <v>70</v>
      </c>
      <c r="BG241" s="4" t="s">
        <v>65</v>
      </c>
    </row>
    <row r="242" spans="1:59" s="4" customFormat="1">
      <c r="A242" s="4">
        <v>111</v>
      </c>
      <c r="B242" s="4" t="s">
        <v>203</v>
      </c>
      <c r="C242" s="4" t="s">
        <v>92</v>
      </c>
      <c r="D242" s="4" t="s">
        <v>164</v>
      </c>
      <c r="E242" s="4" t="s">
        <v>204</v>
      </c>
      <c r="F242" s="4" t="s">
        <v>63</v>
      </c>
      <c r="H242" s="4" t="s">
        <v>66</v>
      </c>
      <c r="I242" s="4">
        <v>1</v>
      </c>
      <c r="J242" s="4">
        <v>1</v>
      </c>
      <c r="K242" s="4">
        <v>1</v>
      </c>
      <c r="L242" s="4">
        <v>0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>
        <v>1</v>
      </c>
      <c r="AD242" s="4">
        <v>1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1</v>
      </c>
      <c r="AL242" s="4">
        <v>0</v>
      </c>
      <c r="AM242" s="4">
        <v>1</v>
      </c>
      <c r="AN242" s="4">
        <v>1</v>
      </c>
      <c r="AO242" s="4">
        <v>0</v>
      </c>
      <c r="AP242" s="4">
        <v>1</v>
      </c>
      <c r="AQ242" s="4">
        <v>1</v>
      </c>
      <c r="AR242" s="4">
        <v>1</v>
      </c>
      <c r="AS242" s="4">
        <v>0</v>
      </c>
      <c r="AT242" s="4">
        <v>1</v>
      </c>
      <c r="AU242" s="4">
        <v>1</v>
      </c>
      <c r="AV242" s="4">
        <v>0</v>
      </c>
      <c r="AW242" s="4">
        <v>0</v>
      </c>
      <c r="AX242" s="4">
        <v>1</v>
      </c>
      <c r="AY242" s="4">
        <v>1</v>
      </c>
      <c r="AZ242" s="4">
        <v>1</v>
      </c>
      <c r="BA242" s="4">
        <v>0</v>
      </c>
      <c r="BB242" s="4">
        <v>27</v>
      </c>
      <c r="BC242" s="4">
        <v>30</v>
      </c>
      <c r="BD242" s="4">
        <v>24</v>
      </c>
      <c r="BE242" s="4">
        <v>10</v>
      </c>
      <c r="BF242" s="4">
        <v>91</v>
      </c>
      <c r="BG242" s="4" t="s">
        <v>65</v>
      </c>
    </row>
    <row r="243" spans="1:59" s="4" customFormat="1">
      <c r="A243" s="4">
        <v>112</v>
      </c>
      <c r="B243" s="4" t="s">
        <v>205</v>
      </c>
      <c r="C243" s="4" t="s">
        <v>92</v>
      </c>
      <c r="D243" s="4" t="s">
        <v>164</v>
      </c>
      <c r="E243" s="4" t="s">
        <v>204</v>
      </c>
      <c r="F243" s="4" t="s">
        <v>63</v>
      </c>
      <c r="H243" s="4" t="s">
        <v>66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0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  <c r="BB243" s="4">
        <v>27</v>
      </c>
      <c r="BC243" s="4">
        <v>30</v>
      </c>
      <c r="BD243" s="4">
        <v>27</v>
      </c>
      <c r="BE243" s="4">
        <v>14</v>
      </c>
      <c r="BF243" s="4">
        <v>98</v>
      </c>
      <c r="BG243" s="4" t="s">
        <v>65</v>
      </c>
    </row>
    <row r="244" spans="1:59" s="4" customFormat="1">
      <c r="A244" s="4">
        <v>113</v>
      </c>
      <c r="B244" s="4" t="s">
        <v>206</v>
      </c>
      <c r="C244" s="4" t="s">
        <v>92</v>
      </c>
      <c r="D244" s="4" t="s">
        <v>164</v>
      </c>
      <c r="E244" s="4" t="s">
        <v>204</v>
      </c>
      <c r="F244" s="4" t="s">
        <v>63</v>
      </c>
      <c r="H244" s="4" t="s">
        <v>66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0</v>
      </c>
      <c r="V244" s="4">
        <v>0</v>
      </c>
      <c r="W244" s="4">
        <v>1</v>
      </c>
      <c r="X244" s="4">
        <v>1</v>
      </c>
      <c r="Y244" s="4">
        <v>1</v>
      </c>
      <c r="Z244" s="4">
        <v>1</v>
      </c>
      <c r="AA244" s="4">
        <v>0</v>
      </c>
      <c r="AB244" s="4">
        <v>1</v>
      </c>
      <c r="AC244" s="4">
        <v>0</v>
      </c>
      <c r="AD244" s="4">
        <v>0</v>
      </c>
      <c r="AE244" s="4">
        <v>1</v>
      </c>
      <c r="AF244" s="4">
        <v>1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0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1</v>
      </c>
      <c r="AY244" s="4">
        <v>1</v>
      </c>
      <c r="AZ244" s="4">
        <v>1</v>
      </c>
      <c r="BA244" s="4">
        <v>0</v>
      </c>
      <c r="BB244" s="4">
        <v>30</v>
      </c>
      <c r="BC244" s="4">
        <v>21</v>
      </c>
      <c r="BD244" s="4">
        <v>15</v>
      </c>
      <c r="BE244" s="4">
        <v>8</v>
      </c>
      <c r="BF244" s="4">
        <v>74</v>
      </c>
      <c r="BG244" s="4" t="s">
        <v>65</v>
      </c>
    </row>
    <row r="245" spans="1:59" s="4" customFormat="1">
      <c r="A245" s="4">
        <v>114</v>
      </c>
      <c r="B245" s="4" t="s">
        <v>207</v>
      </c>
      <c r="C245" s="4" t="s">
        <v>92</v>
      </c>
      <c r="D245" s="4" t="s">
        <v>164</v>
      </c>
      <c r="E245" s="4" t="s">
        <v>204</v>
      </c>
      <c r="F245" s="4" t="s">
        <v>63</v>
      </c>
      <c r="H245" s="4" t="s">
        <v>66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</v>
      </c>
      <c r="AC245" s="4">
        <v>1</v>
      </c>
      <c r="AD245" s="4">
        <v>1</v>
      </c>
      <c r="AE245" s="4">
        <v>0</v>
      </c>
      <c r="AF245" s="4">
        <v>1</v>
      </c>
      <c r="AG245" s="4">
        <v>1</v>
      </c>
      <c r="AH245" s="4">
        <v>0</v>
      </c>
      <c r="AI245" s="4">
        <v>1</v>
      </c>
      <c r="AJ245" s="4">
        <v>1</v>
      </c>
      <c r="AK245" s="4">
        <v>1</v>
      </c>
      <c r="AL245" s="4">
        <v>1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0</v>
      </c>
      <c r="AX245" s="4">
        <v>1</v>
      </c>
      <c r="AY245" s="4">
        <v>1</v>
      </c>
      <c r="AZ245" s="4">
        <v>1</v>
      </c>
      <c r="BA245" s="4">
        <v>1</v>
      </c>
      <c r="BB245" s="4">
        <v>30</v>
      </c>
      <c r="BC245" s="4">
        <v>30</v>
      </c>
      <c r="BD245" s="4">
        <v>24</v>
      </c>
      <c r="BE245" s="4">
        <v>11</v>
      </c>
      <c r="BF245" s="4">
        <v>95</v>
      </c>
      <c r="BG245" s="4" t="s">
        <v>65</v>
      </c>
    </row>
    <row r="246" spans="1:59" s="4" customFormat="1">
      <c r="A246" s="4">
        <v>115</v>
      </c>
      <c r="B246" s="4" t="s">
        <v>208</v>
      </c>
      <c r="C246" s="4" t="s">
        <v>92</v>
      </c>
      <c r="D246" s="4" t="s">
        <v>164</v>
      </c>
      <c r="E246" s="4" t="s">
        <v>204</v>
      </c>
      <c r="F246" s="4" t="s">
        <v>185</v>
      </c>
      <c r="H246" s="4" t="s">
        <v>66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1</v>
      </c>
      <c r="AL246" s="4">
        <v>1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0</v>
      </c>
      <c r="AT246" s="4">
        <v>1</v>
      </c>
      <c r="AU246" s="4">
        <v>0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0</v>
      </c>
      <c r="BB246" s="4">
        <v>30</v>
      </c>
      <c r="BC246" s="4">
        <v>30</v>
      </c>
      <c r="BD246" s="4">
        <v>30</v>
      </c>
      <c r="BE246" s="4">
        <v>12</v>
      </c>
      <c r="BF246" s="4">
        <v>102</v>
      </c>
      <c r="BG246" s="4" t="s">
        <v>186</v>
      </c>
    </row>
    <row r="247" spans="1:59" s="4" customFormat="1">
      <c r="A247" s="4">
        <v>116</v>
      </c>
      <c r="B247" s="4" t="s">
        <v>209</v>
      </c>
      <c r="C247" s="4" t="s">
        <v>92</v>
      </c>
      <c r="D247" s="4" t="s">
        <v>164</v>
      </c>
      <c r="E247" s="4" t="s">
        <v>210</v>
      </c>
      <c r="F247" s="4" t="s">
        <v>63</v>
      </c>
      <c r="H247" s="4" t="s">
        <v>66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  <c r="S247" s="4">
        <v>1</v>
      </c>
      <c r="T247" s="4">
        <v>1</v>
      </c>
      <c r="U247" s="4">
        <v>1</v>
      </c>
      <c r="V247" s="4">
        <v>0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1</v>
      </c>
      <c r="AK247" s="4">
        <v>1</v>
      </c>
      <c r="AL247" s="4">
        <v>0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0</v>
      </c>
      <c r="AT247" s="4">
        <v>0</v>
      </c>
      <c r="AU247" s="4">
        <v>1</v>
      </c>
      <c r="AV247" s="4">
        <v>0</v>
      </c>
      <c r="AW247" s="4">
        <v>1</v>
      </c>
      <c r="AX247" s="4">
        <v>1</v>
      </c>
      <c r="AY247" s="4">
        <v>1</v>
      </c>
      <c r="AZ247" s="4">
        <v>1</v>
      </c>
      <c r="BA247" s="4">
        <v>0</v>
      </c>
      <c r="BB247" s="4">
        <v>27</v>
      </c>
      <c r="BC247" s="4">
        <v>27</v>
      </c>
      <c r="BD247" s="4">
        <v>21</v>
      </c>
      <c r="BE247" s="4">
        <v>11</v>
      </c>
      <c r="BF247" s="4">
        <v>86</v>
      </c>
      <c r="BG247" s="4" t="s">
        <v>65</v>
      </c>
    </row>
    <row r="248" spans="1:59" s="4" customFormat="1">
      <c r="A248" s="4">
        <v>117</v>
      </c>
      <c r="B248" s="4" t="s">
        <v>211</v>
      </c>
      <c r="C248" s="4" t="s">
        <v>92</v>
      </c>
      <c r="D248" s="4" t="s">
        <v>164</v>
      </c>
      <c r="E248" s="4" t="s">
        <v>212</v>
      </c>
      <c r="F248" s="4" t="s">
        <v>63</v>
      </c>
      <c r="H248" s="4" t="s">
        <v>66</v>
      </c>
      <c r="I248" s="4">
        <v>1</v>
      </c>
      <c r="J248" s="4">
        <v>0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1</v>
      </c>
      <c r="AD248" s="4">
        <v>1</v>
      </c>
      <c r="AE248" s="4">
        <v>0</v>
      </c>
      <c r="AF248" s="4">
        <v>0</v>
      </c>
      <c r="AG248" s="4">
        <v>1</v>
      </c>
      <c r="AH248" s="4">
        <v>0</v>
      </c>
      <c r="AI248" s="4">
        <v>1</v>
      </c>
      <c r="AJ248" s="4">
        <v>1</v>
      </c>
      <c r="AK248" s="4">
        <v>1</v>
      </c>
      <c r="AL248" s="4">
        <v>1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0</v>
      </c>
      <c r="AT248" s="4">
        <v>1</v>
      </c>
      <c r="AU248" s="4">
        <v>0</v>
      </c>
      <c r="AV248" s="4">
        <v>0</v>
      </c>
      <c r="AW248" s="4">
        <v>1</v>
      </c>
      <c r="AX248" s="4">
        <v>1</v>
      </c>
      <c r="AY248" s="4">
        <v>1</v>
      </c>
      <c r="AZ248" s="4">
        <v>0</v>
      </c>
      <c r="BA248" s="4">
        <v>0</v>
      </c>
      <c r="BB248" s="4">
        <v>27</v>
      </c>
      <c r="BC248" s="4">
        <v>30</v>
      </c>
      <c r="BD248" s="4">
        <v>21</v>
      </c>
      <c r="BE248" s="4">
        <v>10</v>
      </c>
      <c r="BF248" s="4">
        <v>88</v>
      </c>
      <c r="BG248" s="4" t="s">
        <v>65</v>
      </c>
    </row>
    <row r="249" spans="1:59" s="4" customFormat="1">
      <c r="A249" s="4">
        <v>130</v>
      </c>
      <c r="B249" s="4" t="s">
        <v>229</v>
      </c>
      <c r="C249" s="4" t="s">
        <v>92</v>
      </c>
      <c r="D249" s="4" t="s">
        <v>214</v>
      </c>
      <c r="E249" s="4" t="s">
        <v>92</v>
      </c>
      <c r="F249" s="4" t="s">
        <v>63</v>
      </c>
      <c r="H249" s="4" t="s">
        <v>66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1</v>
      </c>
      <c r="AC249" s="4">
        <v>1</v>
      </c>
      <c r="AD249" s="4">
        <v>1</v>
      </c>
      <c r="AE249" s="4">
        <v>0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0</v>
      </c>
      <c r="AL249" s="4">
        <v>1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0</v>
      </c>
      <c r="AT249" s="4">
        <v>1</v>
      </c>
      <c r="AU249" s="4">
        <v>0</v>
      </c>
      <c r="AV249" s="4">
        <v>1</v>
      </c>
      <c r="AW249" s="4">
        <v>1</v>
      </c>
      <c r="AX249" s="4">
        <v>0</v>
      </c>
      <c r="AY249" s="4">
        <v>1</v>
      </c>
      <c r="AZ249" s="4">
        <v>1</v>
      </c>
      <c r="BA249" s="4">
        <v>1</v>
      </c>
      <c r="BB249" s="4">
        <v>30</v>
      </c>
      <c r="BC249" s="4">
        <v>30</v>
      </c>
      <c r="BD249" s="4">
        <v>24</v>
      </c>
      <c r="BE249" s="4">
        <v>12</v>
      </c>
      <c r="BF249" s="4">
        <v>96</v>
      </c>
      <c r="BG249" s="4" t="s">
        <v>65</v>
      </c>
    </row>
    <row r="250" spans="1:59" s="4" customFormat="1">
      <c r="A250" s="4">
        <v>131</v>
      </c>
      <c r="B250" s="4" t="s">
        <v>230</v>
      </c>
      <c r="C250" s="4" t="s">
        <v>92</v>
      </c>
      <c r="D250" s="4" t="s">
        <v>214</v>
      </c>
      <c r="E250" s="4" t="s">
        <v>92</v>
      </c>
      <c r="F250" s="4" t="s">
        <v>63</v>
      </c>
      <c r="H250" s="4" t="s">
        <v>66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0</v>
      </c>
      <c r="T250" s="4">
        <v>1</v>
      </c>
      <c r="U250" s="4">
        <v>1</v>
      </c>
      <c r="V250" s="4">
        <v>0</v>
      </c>
      <c r="W250" s="4">
        <v>1</v>
      </c>
      <c r="X250" s="4">
        <v>0</v>
      </c>
      <c r="Y250" s="4">
        <v>1</v>
      </c>
      <c r="Z250" s="4">
        <v>1</v>
      </c>
      <c r="AA250" s="4">
        <v>0</v>
      </c>
      <c r="AB250" s="4">
        <v>1</v>
      </c>
      <c r="AC250" s="4">
        <v>0</v>
      </c>
      <c r="AD250" s="4">
        <v>0</v>
      </c>
      <c r="AE250" s="4">
        <v>0</v>
      </c>
      <c r="AF250" s="4">
        <v>1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1</v>
      </c>
      <c r="AP250" s="4">
        <v>1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1</v>
      </c>
      <c r="AW250" s="4">
        <v>1</v>
      </c>
      <c r="AX250" s="4">
        <v>0</v>
      </c>
      <c r="AY250" s="4">
        <v>1</v>
      </c>
      <c r="AZ250" s="4">
        <v>0</v>
      </c>
      <c r="BA250" s="4">
        <v>1</v>
      </c>
      <c r="BB250" s="4">
        <v>30</v>
      </c>
      <c r="BC250" s="4">
        <v>18</v>
      </c>
      <c r="BD250" s="4">
        <v>6</v>
      </c>
      <c r="BE250" s="4">
        <v>7</v>
      </c>
      <c r="BF250" s="4">
        <v>61</v>
      </c>
      <c r="BG250" s="4" t="s">
        <v>65</v>
      </c>
    </row>
    <row r="251" spans="1:59" s="4" customFormat="1">
      <c r="A251" s="4">
        <v>132</v>
      </c>
      <c r="B251" s="4" t="s">
        <v>231</v>
      </c>
      <c r="C251" s="4" t="s">
        <v>92</v>
      </c>
      <c r="D251" s="4" t="s">
        <v>214</v>
      </c>
      <c r="E251" s="4" t="s">
        <v>92</v>
      </c>
      <c r="F251" s="4" t="s">
        <v>63</v>
      </c>
      <c r="H251" s="4" t="s">
        <v>66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0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  <c r="AG251" s="4">
        <v>1</v>
      </c>
      <c r="AH251" s="4">
        <v>1</v>
      </c>
      <c r="AI251" s="4">
        <v>1</v>
      </c>
      <c r="AJ251" s="4">
        <v>0</v>
      </c>
      <c r="AK251" s="4">
        <v>1</v>
      </c>
      <c r="AL251" s="4">
        <v>1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0</v>
      </c>
      <c r="AT251" s="4">
        <v>1</v>
      </c>
      <c r="AU251" s="4">
        <v>1</v>
      </c>
      <c r="AV251" s="4">
        <v>0</v>
      </c>
      <c r="AW251" s="4">
        <v>0</v>
      </c>
      <c r="AX251" s="4">
        <v>1</v>
      </c>
      <c r="AY251" s="4">
        <v>1</v>
      </c>
      <c r="AZ251" s="4">
        <v>1</v>
      </c>
      <c r="BA251" s="4">
        <v>0</v>
      </c>
      <c r="BB251" s="4">
        <v>27</v>
      </c>
      <c r="BC251" s="4">
        <v>30</v>
      </c>
      <c r="BD251" s="4">
        <v>27</v>
      </c>
      <c r="BE251" s="4">
        <v>11</v>
      </c>
      <c r="BF251" s="4">
        <v>95</v>
      </c>
      <c r="BG251" s="4" t="s">
        <v>65</v>
      </c>
    </row>
    <row r="252" spans="1:59" s="4" customFormat="1">
      <c r="A252" s="4">
        <v>133</v>
      </c>
      <c r="B252" s="4" t="s">
        <v>232</v>
      </c>
      <c r="C252" s="4" t="s">
        <v>92</v>
      </c>
      <c r="D252" s="4" t="s">
        <v>214</v>
      </c>
      <c r="E252" s="4" t="s">
        <v>92</v>
      </c>
      <c r="F252" s="4" t="s">
        <v>63</v>
      </c>
      <c r="H252" s="4" t="s">
        <v>66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4">
        <v>1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0</v>
      </c>
      <c r="AT252" s="4">
        <v>1</v>
      </c>
      <c r="AU252" s="4">
        <v>1</v>
      </c>
      <c r="AV252" s="4">
        <v>0</v>
      </c>
      <c r="AW252" s="4">
        <v>1</v>
      </c>
      <c r="AX252" s="4">
        <v>1</v>
      </c>
      <c r="AY252" s="4">
        <v>0</v>
      </c>
      <c r="AZ252" s="4">
        <v>1</v>
      </c>
      <c r="BA252" s="4">
        <v>1</v>
      </c>
      <c r="BB252" s="4">
        <v>30</v>
      </c>
      <c r="BC252" s="4">
        <v>30</v>
      </c>
      <c r="BD252" s="4">
        <v>30</v>
      </c>
      <c r="BE252" s="4">
        <v>12</v>
      </c>
      <c r="BF252" s="4">
        <v>102</v>
      </c>
      <c r="BG252" s="4" t="s">
        <v>65</v>
      </c>
    </row>
    <row r="253" spans="1:59" s="4" customFormat="1">
      <c r="A253" s="4">
        <v>134</v>
      </c>
      <c r="B253" s="4" t="s">
        <v>233</v>
      </c>
      <c r="C253" s="4" t="s">
        <v>92</v>
      </c>
      <c r="D253" s="4" t="s">
        <v>214</v>
      </c>
      <c r="E253" s="4" t="s">
        <v>92</v>
      </c>
      <c r="F253" s="4" t="s">
        <v>63</v>
      </c>
      <c r="H253" s="4" t="s">
        <v>66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1</v>
      </c>
      <c r="AC253" s="4">
        <v>0</v>
      </c>
      <c r="AD253" s="4">
        <v>1</v>
      </c>
      <c r="AE253" s="4">
        <v>0</v>
      </c>
      <c r="AF253" s="4">
        <v>1</v>
      </c>
      <c r="AG253" s="4">
        <v>1</v>
      </c>
      <c r="AH253" s="4">
        <v>0</v>
      </c>
      <c r="AI253" s="4">
        <v>1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0</v>
      </c>
      <c r="AT253" s="4">
        <v>1</v>
      </c>
      <c r="AU253" s="4">
        <v>1</v>
      </c>
      <c r="AV253" s="4">
        <v>0</v>
      </c>
      <c r="AW253" s="4">
        <v>0</v>
      </c>
      <c r="AX253" s="4">
        <v>1</v>
      </c>
      <c r="AY253" s="4">
        <v>1</v>
      </c>
      <c r="AZ253" s="4">
        <v>1</v>
      </c>
      <c r="BA253" s="4">
        <v>0</v>
      </c>
      <c r="BB253" s="4">
        <v>30</v>
      </c>
      <c r="BC253" s="4">
        <v>30</v>
      </c>
      <c r="BD253" s="4">
        <v>15</v>
      </c>
      <c r="BE253" s="4">
        <v>11</v>
      </c>
      <c r="BF253" s="4">
        <v>86</v>
      </c>
      <c r="BG253" s="4" t="s">
        <v>65</v>
      </c>
    </row>
    <row r="254" spans="1:59" s="4" customFormat="1">
      <c r="A254" s="4">
        <v>135</v>
      </c>
      <c r="B254" s="4" t="s">
        <v>234</v>
      </c>
      <c r="C254" s="4" t="s">
        <v>92</v>
      </c>
      <c r="D254" s="4" t="s">
        <v>214</v>
      </c>
      <c r="E254" s="4" t="s">
        <v>92</v>
      </c>
      <c r="F254" s="4" t="s">
        <v>63</v>
      </c>
      <c r="H254" s="4" t="s">
        <v>66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0</v>
      </c>
      <c r="O254" s="4">
        <v>1</v>
      </c>
      <c r="P254" s="4">
        <v>1</v>
      </c>
      <c r="Q254" s="4">
        <v>1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1</v>
      </c>
      <c r="X254" s="4">
        <v>1</v>
      </c>
      <c r="Y254" s="4">
        <v>1</v>
      </c>
      <c r="Z254" s="4">
        <v>1</v>
      </c>
      <c r="AA254" s="4">
        <v>0</v>
      </c>
      <c r="AB254" s="4">
        <v>1</v>
      </c>
      <c r="AC254" s="4">
        <v>1</v>
      </c>
      <c r="AD254" s="4">
        <v>1</v>
      </c>
      <c r="AE254" s="4">
        <v>0</v>
      </c>
      <c r="AF254" s="4">
        <v>1</v>
      </c>
      <c r="AG254" s="4">
        <v>1</v>
      </c>
      <c r="AH254" s="4">
        <v>0</v>
      </c>
      <c r="AI254" s="4">
        <v>1</v>
      </c>
      <c r="AJ254" s="4">
        <v>0</v>
      </c>
      <c r="AK254" s="4">
        <v>0</v>
      </c>
      <c r="AL254" s="4">
        <v>0</v>
      </c>
      <c r="AM254" s="4">
        <v>1</v>
      </c>
      <c r="AN254" s="4">
        <v>1</v>
      </c>
      <c r="AO254" s="4">
        <v>1</v>
      </c>
      <c r="AP254" s="4">
        <v>1</v>
      </c>
      <c r="AQ254" s="4">
        <v>0</v>
      </c>
      <c r="AR254" s="4">
        <v>0</v>
      </c>
      <c r="AS254" s="4">
        <v>0</v>
      </c>
      <c r="AT254" s="4">
        <v>1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1</v>
      </c>
      <c r="BA254" s="4">
        <v>1</v>
      </c>
      <c r="BB254" s="4">
        <v>24</v>
      </c>
      <c r="BC254" s="4">
        <v>24</v>
      </c>
      <c r="BD254" s="4">
        <v>15</v>
      </c>
      <c r="BE254" s="4">
        <v>8</v>
      </c>
      <c r="BF254" s="4">
        <v>71</v>
      </c>
      <c r="BG254" s="4" t="s">
        <v>65</v>
      </c>
    </row>
    <row r="255" spans="1:59" s="4" customFormat="1">
      <c r="A255" s="4">
        <v>136</v>
      </c>
      <c r="B255" s="4" t="s">
        <v>235</v>
      </c>
      <c r="C255" s="4" t="s">
        <v>92</v>
      </c>
      <c r="D255" s="4" t="s">
        <v>214</v>
      </c>
      <c r="E255" s="4" t="s">
        <v>92</v>
      </c>
      <c r="F255" s="4" t="s">
        <v>63</v>
      </c>
      <c r="H255" s="4" t="s">
        <v>66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0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0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0</v>
      </c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4">
        <v>0</v>
      </c>
      <c r="AH255" s="4">
        <v>0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1</v>
      </c>
      <c r="AO255" s="4">
        <v>1</v>
      </c>
      <c r="AP255" s="4">
        <v>1</v>
      </c>
      <c r="AQ255" s="4">
        <v>0</v>
      </c>
      <c r="AR255" s="4">
        <v>0</v>
      </c>
      <c r="AS255" s="4">
        <v>0</v>
      </c>
      <c r="AT255" s="4">
        <v>0</v>
      </c>
      <c r="AU255" s="4">
        <v>1</v>
      </c>
      <c r="AV255" s="4">
        <v>1</v>
      </c>
      <c r="AW255" s="4">
        <v>0</v>
      </c>
      <c r="AX255" s="4">
        <v>0</v>
      </c>
      <c r="AY255" s="4">
        <v>0</v>
      </c>
      <c r="AZ255" s="4">
        <v>1</v>
      </c>
      <c r="BA255" s="4">
        <v>0</v>
      </c>
      <c r="BB255" s="4">
        <v>27</v>
      </c>
      <c r="BC255" s="4">
        <v>24</v>
      </c>
      <c r="BD255" s="4">
        <v>9</v>
      </c>
      <c r="BE255" s="4">
        <v>6</v>
      </c>
      <c r="BF255" s="4">
        <v>66</v>
      </c>
      <c r="BG255" s="4" t="s">
        <v>65</v>
      </c>
    </row>
    <row r="256" spans="1:59" s="4" customFormat="1">
      <c r="A256" s="4">
        <v>137</v>
      </c>
      <c r="B256" s="4" t="s">
        <v>236</v>
      </c>
      <c r="C256" s="4" t="s">
        <v>92</v>
      </c>
      <c r="D256" s="4" t="s">
        <v>214</v>
      </c>
      <c r="E256" s="4" t="s">
        <v>92</v>
      </c>
      <c r="F256" s="4" t="s">
        <v>63</v>
      </c>
      <c r="H256" s="4" t="s">
        <v>66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0</v>
      </c>
      <c r="S256" s="4">
        <v>1</v>
      </c>
      <c r="T256" s="4">
        <v>1</v>
      </c>
      <c r="U256" s="4">
        <v>0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4">
        <v>1</v>
      </c>
      <c r="AE256" s="4">
        <v>1</v>
      </c>
      <c r="AF256" s="4">
        <v>0</v>
      </c>
      <c r="AG256" s="4">
        <v>0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1</v>
      </c>
      <c r="AU256" s="4">
        <v>0</v>
      </c>
      <c r="AV256" s="4">
        <v>0</v>
      </c>
      <c r="AW256" s="4">
        <v>1</v>
      </c>
      <c r="AX256" s="4">
        <v>1</v>
      </c>
      <c r="AY256" s="4">
        <v>0</v>
      </c>
      <c r="AZ256" s="4">
        <v>1</v>
      </c>
      <c r="BA256" s="4">
        <v>1</v>
      </c>
      <c r="BB256" s="4">
        <v>27</v>
      </c>
      <c r="BC256" s="4">
        <v>27</v>
      </c>
      <c r="BD256" s="4">
        <v>24</v>
      </c>
      <c r="BE256" s="4">
        <v>10</v>
      </c>
      <c r="BF256" s="4">
        <v>88</v>
      </c>
      <c r="BG256" s="4" t="s">
        <v>65</v>
      </c>
    </row>
    <row r="257" spans="1:59" s="4" customFormat="1">
      <c r="A257" s="4">
        <v>138</v>
      </c>
      <c r="B257" s="4" t="s">
        <v>237</v>
      </c>
      <c r="C257" s="4" t="s">
        <v>92</v>
      </c>
      <c r="D257" s="4" t="s">
        <v>214</v>
      </c>
      <c r="E257" s="4" t="s">
        <v>238</v>
      </c>
      <c r="F257" s="4" t="s">
        <v>63</v>
      </c>
      <c r="H257" s="4" t="s">
        <v>66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0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0</v>
      </c>
      <c r="AC257" s="4">
        <v>1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1</v>
      </c>
      <c r="AJ257" s="4">
        <v>1</v>
      </c>
      <c r="AK257" s="4">
        <v>1</v>
      </c>
      <c r="AL257" s="4">
        <v>1</v>
      </c>
      <c r="AM257" s="4">
        <v>0</v>
      </c>
      <c r="AN257" s="4">
        <v>1</v>
      </c>
      <c r="AO257" s="4">
        <v>1</v>
      </c>
      <c r="AP257" s="4">
        <v>1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  <c r="BA257" s="4">
        <v>0</v>
      </c>
      <c r="BB257" s="4">
        <v>24</v>
      </c>
      <c r="BC257" s="4">
        <v>24</v>
      </c>
      <c r="BD257" s="4">
        <v>27</v>
      </c>
      <c r="BE257" s="4">
        <v>5</v>
      </c>
      <c r="BF257" s="4">
        <v>80</v>
      </c>
      <c r="BG257" s="4" t="s">
        <v>65</v>
      </c>
    </row>
  </sheetData>
  <autoFilter ref="A1:BG257" xr:uid="{00000000-0009-0000-0000-000000000000}"/>
  <sortState xmlns:xlrd2="http://schemas.microsoft.com/office/spreadsheetml/2017/richdata2" ref="A2:BG257">
    <sortCondition descending="1" ref="C2:C257"/>
    <sortCondition ref="H2:H257"/>
  </sortState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7"/>
  <sheetViews>
    <sheetView zoomScale="80" zoomScaleNormal="80" workbookViewId="0">
      <selection activeCell="M15" sqref="M15"/>
    </sheetView>
  </sheetViews>
  <sheetFormatPr defaultRowHeight="15"/>
  <cols>
    <col min="1" max="1" width="7.5703125" bestFit="1" customWidth="1"/>
    <col min="2" max="2" width="11.7109375" bestFit="1" customWidth="1"/>
    <col min="3" max="6" width="11.140625" bestFit="1" customWidth="1"/>
    <col min="7" max="7" width="5.5703125" bestFit="1" customWidth="1"/>
    <col min="8" max="8" width="8.140625" bestFit="1" customWidth="1"/>
    <col min="12" max="12" width="11.7109375" bestFit="1" customWidth="1"/>
  </cols>
  <sheetData>
    <row r="1" spans="1:18" ht="15.75">
      <c r="A1" t="s">
        <v>1</v>
      </c>
      <c r="B1" t="s">
        <v>2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K1" t="s">
        <v>1</v>
      </c>
      <c r="L1" t="s">
        <v>2</v>
      </c>
      <c r="M1" t="s">
        <v>58</v>
      </c>
      <c r="N1" t="s">
        <v>53</v>
      </c>
      <c r="O1" t="s">
        <v>54</v>
      </c>
      <c r="P1" t="s">
        <v>55</v>
      </c>
      <c r="Q1" t="s">
        <v>56</v>
      </c>
      <c r="R1" t="s">
        <v>297</v>
      </c>
    </row>
    <row r="2" spans="1:18">
      <c r="A2" t="s">
        <v>73</v>
      </c>
      <c r="B2" t="s">
        <v>60</v>
      </c>
      <c r="C2" t="s">
        <v>64</v>
      </c>
      <c r="D2">
        <v>27</v>
      </c>
      <c r="E2">
        <v>18</v>
      </c>
      <c r="F2">
        <v>9</v>
      </c>
      <c r="G2">
        <v>4</v>
      </c>
      <c r="H2">
        <v>58</v>
      </c>
      <c r="I2" t="s">
        <v>186</v>
      </c>
      <c r="K2" t="s">
        <v>73</v>
      </c>
      <c r="L2" t="s">
        <v>60</v>
      </c>
      <c r="M2" t="s">
        <v>186</v>
      </c>
      <c r="N2">
        <f>SUMIFS(D:D,$A:$A,$K2,$C:$C,"後測")-SUMIFS(D:D,$A:$A,$K2,$C:$C,"前測")</f>
        <v>3</v>
      </c>
      <c r="O2">
        <f t="shared" ref="O2:Q2" si="0">SUMIFS(E:E,$A:$A,$K2,$C:$C,"後測")-SUMIFS(E:E,$A:$A,$K2,$C:$C,"前測")</f>
        <v>0</v>
      </c>
      <c r="P2">
        <f t="shared" si="0"/>
        <v>9</v>
      </c>
      <c r="Q2">
        <f t="shared" si="0"/>
        <v>2</v>
      </c>
      <c r="R2">
        <f>SUMIFS(H:H,$A:$A,$K2,$C:$C,"後測")-SUMIFS(H:H,$A:$A,$K2,$C:$C,"前測")</f>
        <v>14</v>
      </c>
    </row>
    <row r="3" spans="1:18">
      <c r="A3" t="s">
        <v>80</v>
      </c>
      <c r="B3" t="s">
        <v>60</v>
      </c>
      <c r="C3" t="s">
        <v>64</v>
      </c>
      <c r="D3">
        <v>24</v>
      </c>
      <c r="E3">
        <v>21</v>
      </c>
      <c r="F3">
        <v>21</v>
      </c>
      <c r="G3">
        <v>9</v>
      </c>
      <c r="H3">
        <v>75</v>
      </c>
      <c r="I3" t="s">
        <v>186</v>
      </c>
      <c r="K3" t="s">
        <v>80</v>
      </c>
      <c r="L3" t="s">
        <v>60</v>
      </c>
      <c r="M3" t="s">
        <v>186</v>
      </c>
      <c r="N3">
        <f t="shared" ref="N3:N66" si="1">SUMIFS(D:D,$A:$A,$K3,$C:$C,"後測")-SUMIFS(D:D,$A:$A,$K3,$C:$C,"前測")</f>
        <v>6</v>
      </c>
      <c r="O3">
        <f t="shared" ref="O3:O66" si="2">SUMIFS(E:E,$A:$A,$K3,$C:$C,"後測")-SUMIFS(E:E,$A:$A,$K3,$C:$C,"前測")</f>
        <v>9</v>
      </c>
      <c r="P3">
        <f t="shared" ref="P3:P66" si="3">SUMIFS(F:F,$A:$A,$K3,$C:$C,"後測")-SUMIFS(F:F,$A:$A,$K3,$C:$C,"前測")</f>
        <v>3</v>
      </c>
      <c r="Q3">
        <f t="shared" ref="Q3:Q66" si="4">SUMIFS(G:G,$A:$A,$K3,$C:$C,"後測")-SUMIFS(G:G,$A:$A,$K3,$C:$C,"前測")</f>
        <v>0</v>
      </c>
      <c r="R3">
        <f t="shared" ref="R3:R66" si="5">SUMIFS(H:H,$A:$A,$K3,$C:$C,"後測")-SUMIFS(H:H,$A:$A,$K3,$C:$C,"前測")</f>
        <v>18</v>
      </c>
    </row>
    <row r="4" spans="1:18">
      <c r="A4" t="s">
        <v>82</v>
      </c>
      <c r="B4" t="s">
        <v>60</v>
      </c>
      <c r="C4" t="s">
        <v>64</v>
      </c>
      <c r="D4">
        <v>21</v>
      </c>
      <c r="E4">
        <v>18</v>
      </c>
      <c r="F4">
        <v>15</v>
      </c>
      <c r="G4">
        <v>7</v>
      </c>
      <c r="H4">
        <v>61</v>
      </c>
      <c r="I4" t="s">
        <v>186</v>
      </c>
      <c r="K4" t="s">
        <v>82</v>
      </c>
      <c r="L4" t="s">
        <v>60</v>
      </c>
      <c r="M4" t="s">
        <v>186</v>
      </c>
      <c r="N4">
        <f t="shared" si="1"/>
        <v>9</v>
      </c>
      <c r="O4">
        <f t="shared" si="2"/>
        <v>6</v>
      </c>
      <c r="P4">
        <f t="shared" si="3"/>
        <v>12</v>
      </c>
      <c r="Q4">
        <f t="shared" si="4"/>
        <v>3</v>
      </c>
      <c r="R4">
        <f t="shared" si="5"/>
        <v>30</v>
      </c>
    </row>
    <row r="5" spans="1:18">
      <c r="A5" t="s">
        <v>123</v>
      </c>
      <c r="B5" t="s">
        <v>60</v>
      </c>
      <c r="C5" t="s">
        <v>64</v>
      </c>
      <c r="D5">
        <v>30</v>
      </c>
      <c r="E5">
        <v>30</v>
      </c>
      <c r="F5">
        <v>30</v>
      </c>
      <c r="G5">
        <v>13</v>
      </c>
      <c r="H5">
        <v>103</v>
      </c>
      <c r="I5" t="s">
        <v>186</v>
      </c>
      <c r="K5" t="s">
        <v>123</v>
      </c>
      <c r="L5" t="s">
        <v>60</v>
      </c>
      <c r="M5" t="s">
        <v>186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</v>
      </c>
      <c r="R5">
        <f t="shared" si="5"/>
        <v>1</v>
      </c>
    </row>
    <row r="6" spans="1:18">
      <c r="A6" t="s">
        <v>127</v>
      </c>
      <c r="B6" t="s">
        <v>60</v>
      </c>
      <c r="C6" t="s">
        <v>64</v>
      </c>
      <c r="D6">
        <v>12</v>
      </c>
      <c r="E6">
        <v>12</v>
      </c>
      <c r="F6">
        <v>6</v>
      </c>
      <c r="G6">
        <v>7</v>
      </c>
      <c r="H6">
        <v>37</v>
      </c>
      <c r="I6" t="s">
        <v>186</v>
      </c>
      <c r="K6" t="s">
        <v>127</v>
      </c>
      <c r="L6" t="s">
        <v>60</v>
      </c>
      <c r="M6" t="s">
        <v>186</v>
      </c>
      <c r="N6">
        <f t="shared" si="1"/>
        <v>18</v>
      </c>
      <c r="O6">
        <f t="shared" si="2"/>
        <v>18</v>
      </c>
      <c r="P6">
        <f t="shared" si="3"/>
        <v>12</v>
      </c>
      <c r="Q6">
        <f t="shared" si="4"/>
        <v>3</v>
      </c>
      <c r="R6">
        <f t="shared" si="5"/>
        <v>51</v>
      </c>
    </row>
    <row r="7" spans="1:18">
      <c r="A7" t="s">
        <v>129</v>
      </c>
      <c r="B7" t="s">
        <v>60</v>
      </c>
      <c r="C7" t="s">
        <v>64</v>
      </c>
      <c r="D7">
        <v>21</v>
      </c>
      <c r="E7">
        <v>15</v>
      </c>
      <c r="F7">
        <v>18</v>
      </c>
      <c r="G7">
        <v>7</v>
      </c>
      <c r="H7">
        <v>61</v>
      </c>
      <c r="I7" t="s">
        <v>186</v>
      </c>
      <c r="K7" t="s">
        <v>129</v>
      </c>
      <c r="L7" t="s">
        <v>60</v>
      </c>
      <c r="M7" t="s">
        <v>186</v>
      </c>
      <c r="N7">
        <f t="shared" si="1"/>
        <v>9</v>
      </c>
      <c r="O7">
        <f t="shared" si="2"/>
        <v>12</v>
      </c>
      <c r="P7">
        <f t="shared" si="3"/>
        <v>0</v>
      </c>
      <c r="Q7">
        <f t="shared" si="4"/>
        <v>1</v>
      </c>
      <c r="R7">
        <f t="shared" si="5"/>
        <v>22</v>
      </c>
    </row>
    <row r="8" spans="1:18">
      <c r="A8" t="s">
        <v>130</v>
      </c>
      <c r="B8" t="s">
        <v>60</v>
      </c>
      <c r="C8" t="s">
        <v>64</v>
      </c>
      <c r="D8">
        <v>18</v>
      </c>
      <c r="E8">
        <v>18</v>
      </c>
      <c r="F8">
        <v>12</v>
      </c>
      <c r="G8">
        <v>7</v>
      </c>
      <c r="H8">
        <v>55</v>
      </c>
      <c r="I8" t="s">
        <v>186</v>
      </c>
      <c r="K8" t="s">
        <v>130</v>
      </c>
      <c r="L8" t="s">
        <v>60</v>
      </c>
      <c r="M8" t="s">
        <v>186</v>
      </c>
      <c r="N8">
        <f t="shared" si="1"/>
        <v>6</v>
      </c>
      <c r="O8">
        <f t="shared" si="2"/>
        <v>6</v>
      </c>
      <c r="P8">
        <f t="shared" si="3"/>
        <v>6</v>
      </c>
      <c r="Q8">
        <f t="shared" si="4"/>
        <v>2</v>
      </c>
      <c r="R8">
        <f t="shared" si="5"/>
        <v>20</v>
      </c>
    </row>
    <row r="9" spans="1:18">
      <c r="A9" t="s">
        <v>131</v>
      </c>
      <c r="B9" t="s">
        <v>60</v>
      </c>
      <c r="C9" t="s">
        <v>64</v>
      </c>
      <c r="D9">
        <v>24</v>
      </c>
      <c r="E9">
        <v>18</v>
      </c>
      <c r="F9">
        <v>12</v>
      </c>
      <c r="G9">
        <v>7</v>
      </c>
      <c r="H9">
        <v>61</v>
      </c>
      <c r="I9" t="s">
        <v>186</v>
      </c>
      <c r="K9" t="s">
        <v>131</v>
      </c>
      <c r="L9" t="s">
        <v>60</v>
      </c>
      <c r="M9" t="s">
        <v>186</v>
      </c>
      <c r="N9">
        <f t="shared" si="1"/>
        <v>3</v>
      </c>
      <c r="O9">
        <f t="shared" si="2"/>
        <v>3</v>
      </c>
      <c r="P9">
        <f t="shared" si="3"/>
        <v>0</v>
      </c>
      <c r="Q9">
        <f t="shared" si="4"/>
        <v>0</v>
      </c>
      <c r="R9">
        <f t="shared" si="5"/>
        <v>6</v>
      </c>
    </row>
    <row r="10" spans="1:18">
      <c r="A10" t="s">
        <v>140</v>
      </c>
      <c r="B10" t="s">
        <v>60</v>
      </c>
      <c r="C10" t="s">
        <v>64</v>
      </c>
      <c r="D10">
        <v>24</v>
      </c>
      <c r="E10">
        <v>21</v>
      </c>
      <c r="F10">
        <v>24</v>
      </c>
      <c r="G10">
        <v>8</v>
      </c>
      <c r="H10">
        <v>77</v>
      </c>
      <c r="I10" t="s">
        <v>186</v>
      </c>
      <c r="K10" t="s">
        <v>140</v>
      </c>
      <c r="L10" t="s">
        <v>60</v>
      </c>
      <c r="M10" t="s">
        <v>186</v>
      </c>
      <c r="N10">
        <f t="shared" si="1"/>
        <v>3</v>
      </c>
      <c r="O10">
        <f t="shared" si="2"/>
        <v>9</v>
      </c>
      <c r="P10">
        <f t="shared" si="3"/>
        <v>6</v>
      </c>
      <c r="Q10">
        <f t="shared" si="4"/>
        <v>3</v>
      </c>
      <c r="R10">
        <f t="shared" si="5"/>
        <v>21</v>
      </c>
    </row>
    <row r="11" spans="1:18">
      <c r="A11" t="s">
        <v>142</v>
      </c>
      <c r="B11" t="s">
        <v>60</v>
      </c>
      <c r="C11" t="s">
        <v>64</v>
      </c>
      <c r="D11">
        <v>21</v>
      </c>
      <c r="E11">
        <v>12</v>
      </c>
      <c r="F11">
        <v>9</v>
      </c>
      <c r="G11">
        <v>7</v>
      </c>
      <c r="H11">
        <v>49</v>
      </c>
      <c r="I11" t="s">
        <v>186</v>
      </c>
      <c r="K11" t="s">
        <v>142</v>
      </c>
      <c r="L11" t="s">
        <v>60</v>
      </c>
      <c r="M11" t="s">
        <v>186</v>
      </c>
      <c r="N11">
        <f t="shared" si="1"/>
        <v>9</v>
      </c>
      <c r="O11">
        <f t="shared" si="2"/>
        <v>9</v>
      </c>
      <c r="P11">
        <f t="shared" si="3"/>
        <v>12</v>
      </c>
      <c r="Q11">
        <f t="shared" si="4"/>
        <v>0</v>
      </c>
      <c r="R11">
        <f t="shared" si="5"/>
        <v>30</v>
      </c>
    </row>
    <row r="12" spans="1:18">
      <c r="A12" t="s">
        <v>143</v>
      </c>
      <c r="B12" t="s">
        <v>60</v>
      </c>
      <c r="C12" t="s">
        <v>64</v>
      </c>
      <c r="D12">
        <v>24</v>
      </c>
      <c r="E12">
        <v>18</v>
      </c>
      <c r="F12">
        <v>12</v>
      </c>
      <c r="G12">
        <v>6</v>
      </c>
      <c r="H12">
        <v>60</v>
      </c>
      <c r="I12" t="s">
        <v>186</v>
      </c>
      <c r="K12" t="s">
        <v>143</v>
      </c>
      <c r="L12" t="s">
        <v>60</v>
      </c>
      <c r="M12" t="s">
        <v>186</v>
      </c>
      <c r="N12">
        <f t="shared" si="1"/>
        <v>6</v>
      </c>
      <c r="O12">
        <f t="shared" si="2"/>
        <v>6</v>
      </c>
      <c r="P12">
        <f t="shared" si="3"/>
        <v>-3</v>
      </c>
      <c r="Q12">
        <f t="shared" si="4"/>
        <v>3</v>
      </c>
      <c r="R12">
        <f t="shared" si="5"/>
        <v>12</v>
      </c>
    </row>
    <row r="13" spans="1:18">
      <c r="A13" t="s">
        <v>163</v>
      </c>
      <c r="B13" t="s">
        <v>60</v>
      </c>
      <c r="C13" t="s">
        <v>64</v>
      </c>
      <c r="D13">
        <v>27</v>
      </c>
      <c r="E13">
        <v>30</v>
      </c>
      <c r="F13">
        <v>30</v>
      </c>
      <c r="G13">
        <v>14</v>
      </c>
      <c r="H13">
        <v>101</v>
      </c>
      <c r="I13" t="s">
        <v>186</v>
      </c>
      <c r="K13" t="s">
        <v>163</v>
      </c>
      <c r="L13" t="s">
        <v>60</v>
      </c>
      <c r="M13" t="s">
        <v>186</v>
      </c>
      <c r="N13">
        <f t="shared" si="1"/>
        <v>3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3</v>
      </c>
    </row>
    <row r="14" spans="1:18">
      <c r="A14" t="s">
        <v>166</v>
      </c>
      <c r="B14" t="s">
        <v>60</v>
      </c>
      <c r="C14" t="s">
        <v>64</v>
      </c>
      <c r="D14">
        <v>24</v>
      </c>
      <c r="E14">
        <v>21</v>
      </c>
      <c r="F14">
        <v>12</v>
      </c>
      <c r="G14">
        <v>4</v>
      </c>
      <c r="H14">
        <v>61</v>
      </c>
      <c r="I14" t="s">
        <v>186</v>
      </c>
      <c r="K14" t="s">
        <v>166</v>
      </c>
      <c r="L14" t="s">
        <v>60</v>
      </c>
      <c r="M14" t="s">
        <v>186</v>
      </c>
      <c r="N14">
        <f t="shared" si="1"/>
        <v>6</v>
      </c>
      <c r="O14">
        <f t="shared" si="2"/>
        <v>3</v>
      </c>
      <c r="P14">
        <f t="shared" si="3"/>
        <v>15</v>
      </c>
      <c r="Q14">
        <f t="shared" si="4"/>
        <v>7</v>
      </c>
      <c r="R14">
        <f t="shared" si="5"/>
        <v>31</v>
      </c>
    </row>
    <row r="15" spans="1:18">
      <c r="A15" t="s">
        <v>172</v>
      </c>
      <c r="B15" t="s">
        <v>60</v>
      </c>
      <c r="C15" t="s">
        <v>64</v>
      </c>
      <c r="D15">
        <v>15</v>
      </c>
      <c r="E15">
        <v>24</v>
      </c>
      <c r="F15">
        <v>30</v>
      </c>
      <c r="G15">
        <v>9</v>
      </c>
      <c r="H15">
        <v>78</v>
      </c>
      <c r="I15" t="s">
        <v>186</v>
      </c>
      <c r="K15" t="s">
        <v>172</v>
      </c>
      <c r="L15" t="s">
        <v>60</v>
      </c>
      <c r="M15" t="s">
        <v>186</v>
      </c>
      <c r="N15">
        <f t="shared" si="1"/>
        <v>9</v>
      </c>
      <c r="O15">
        <f t="shared" si="2"/>
        <v>6</v>
      </c>
      <c r="P15">
        <f t="shared" si="3"/>
        <v>0</v>
      </c>
      <c r="Q15">
        <f t="shared" si="4"/>
        <v>3</v>
      </c>
      <c r="R15">
        <f t="shared" si="5"/>
        <v>18</v>
      </c>
    </row>
    <row r="16" spans="1:18">
      <c r="A16" t="s">
        <v>173</v>
      </c>
      <c r="B16" t="s">
        <v>60</v>
      </c>
      <c r="C16" t="s">
        <v>64</v>
      </c>
      <c r="D16">
        <v>21</v>
      </c>
      <c r="E16">
        <v>30</v>
      </c>
      <c r="F16">
        <v>24</v>
      </c>
      <c r="G16">
        <v>11</v>
      </c>
      <c r="H16">
        <v>86</v>
      </c>
      <c r="I16" t="s">
        <v>186</v>
      </c>
      <c r="K16" t="s">
        <v>173</v>
      </c>
      <c r="L16" t="s">
        <v>60</v>
      </c>
      <c r="M16" t="s">
        <v>186</v>
      </c>
      <c r="N16">
        <f t="shared" si="1"/>
        <v>6</v>
      </c>
      <c r="O16">
        <f t="shared" si="2"/>
        <v>0</v>
      </c>
      <c r="P16">
        <f t="shared" si="3"/>
        <v>3</v>
      </c>
      <c r="Q16">
        <f t="shared" si="4"/>
        <v>2</v>
      </c>
      <c r="R16">
        <f t="shared" si="5"/>
        <v>11</v>
      </c>
    </row>
    <row r="17" spans="1:18">
      <c r="A17" t="s">
        <v>216</v>
      </c>
      <c r="B17" t="s">
        <v>60</v>
      </c>
      <c r="C17" t="s">
        <v>64</v>
      </c>
      <c r="D17">
        <v>18</v>
      </c>
      <c r="E17">
        <v>30</v>
      </c>
      <c r="F17">
        <v>27</v>
      </c>
      <c r="G17">
        <v>10</v>
      </c>
      <c r="H17">
        <v>85</v>
      </c>
      <c r="I17" t="s">
        <v>186</v>
      </c>
      <c r="K17" t="s">
        <v>216</v>
      </c>
      <c r="L17" t="s">
        <v>60</v>
      </c>
      <c r="M17" t="s">
        <v>186</v>
      </c>
      <c r="N17">
        <f t="shared" si="1"/>
        <v>9</v>
      </c>
      <c r="O17">
        <f t="shared" si="2"/>
        <v>-3</v>
      </c>
      <c r="P17">
        <f t="shared" si="3"/>
        <v>3</v>
      </c>
      <c r="Q17">
        <f t="shared" si="4"/>
        <v>2</v>
      </c>
      <c r="R17">
        <f t="shared" si="5"/>
        <v>11</v>
      </c>
    </row>
    <row r="18" spans="1:18">
      <c r="A18" t="s">
        <v>220</v>
      </c>
      <c r="B18" t="s">
        <v>60</v>
      </c>
      <c r="C18" t="s">
        <v>64</v>
      </c>
      <c r="D18">
        <v>18</v>
      </c>
      <c r="E18">
        <v>30</v>
      </c>
      <c r="F18">
        <v>18</v>
      </c>
      <c r="G18">
        <v>11</v>
      </c>
      <c r="H18">
        <v>77</v>
      </c>
      <c r="I18" t="s">
        <v>186</v>
      </c>
      <c r="K18" t="s">
        <v>220</v>
      </c>
      <c r="L18" t="s">
        <v>60</v>
      </c>
      <c r="M18" t="s">
        <v>186</v>
      </c>
      <c r="N18">
        <f t="shared" si="1"/>
        <v>6</v>
      </c>
      <c r="O18">
        <f t="shared" si="2"/>
        <v>0</v>
      </c>
      <c r="P18">
        <f t="shared" si="3"/>
        <v>6</v>
      </c>
      <c r="Q18">
        <f t="shared" si="4"/>
        <v>2</v>
      </c>
      <c r="R18">
        <f t="shared" si="5"/>
        <v>14</v>
      </c>
    </row>
    <row r="19" spans="1:18">
      <c r="A19" t="s">
        <v>222</v>
      </c>
      <c r="B19" t="s">
        <v>60</v>
      </c>
      <c r="C19" t="s">
        <v>64</v>
      </c>
      <c r="D19">
        <v>21</v>
      </c>
      <c r="E19">
        <v>24</v>
      </c>
      <c r="F19">
        <v>27</v>
      </c>
      <c r="G19">
        <v>10</v>
      </c>
      <c r="H19">
        <v>82</v>
      </c>
      <c r="I19" t="s">
        <v>186</v>
      </c>
      <c r="K19" t="s">
        <v>222</v>
      </c>
      <c r="L19" t="s">
        <v>60</v>
      </c>
      <c r="M19" t="s">
        <v>186</v>
      </c>
      <c r="N19">
        <f t="shared" si="1"/>
        <v>9</v>
      </c>
      <c r="O19">
        <f t="shared" si="2"/>
        <v>6</v>
      </c>
      <c r="P19">
        <f t="shared" si="3"/>
        <v>3</v>
      </c>
      <c r="Q19">
        <f t="shared" si="4"/>
        <v>4</v>
      </c>
      <c r="R19">
        <f t="shared" si="5"/>
        <v>22</v>
      </c>
    </row>
    <row r="20" spans="1:18">
      <c r="A20" t="s">
        <v>225</v>
      </c>
      <c r="B20" t="s">
        <v>60</v>
      </c>
      <c r="C20" t="s">
        <v>64</v>
      </c>
      <c r="D20">
        <v>30</v>
      </c>
      <c r="E20">
        <v>21</v>
      </c>
      <c r="F20">
        <v>18</v>
      </c>
      <c r="G20">
        <v>6</v>
      </c>
      <c r="H20">
        <v>75</v>
      </c>
      <c r="I20" t="s">
        <v>186</v>
      </c>
      <c r="K20" t="s">
        <v>225</v>
      </c>
      <c r="L20" t="s">
        <v>60</v>
      </c>
      <c r="M20" t="s">
        <v>186</v>
      </c>
      <c r="N20">
        <f t="shared" si="1"/>
        <v>0</v>
      </c>
      <c r="O20">
        <f t="shared" si="2"/>
        <v>9</v>
      </c>
      <c r="P20">
        <f t="shared" si="3"/>
        <v>3</v>
      </c>
      <c r="Q20">
        <f t="shared" si="4"/>
        <v>4</v>
      </c>
      <c r="R20">
        <f t="shared" si="5"/>
        <v>16</v>
      </c>
    </row>
    <row r="21" spans="1:18">
      <c r="A21" t="s">
        <v>228</v>
      </c>
      <c r="B21" t="s">
        <v>60</v>
      </c>
      <c r="C21" t="s">
        <v>64</v>
      </c>
      <c r="D21">
        <v>24</v>
      </c>
      <c r="E21">
        <v>21</v>
      </c>
      <c r="F21">
        <v>18</v>
      </c>
      <c r="G21">
        <v>8</v>
      </c>
      <c r="H21">
        <v>71</v>
      </c>
      <c r="I21" t="s">
        <v>186</v>
      </c>
      <c r="K21" t="s">
        <v>228</v>
      </c>
      <c r="L21" t="s">
        <v>60</v>
      </c>
      <c r="M21" t="s">
        <v>186</v>
      </c>
      <c r="N21">
        <f t="shared" si="1"/>
        <v>3</v>
      </c>
      <c r="O21">
        <f t="shared" si="2"/>
        <v>0</v>
      </c>
      <c r="P21">
        <f t="shared" si="3"/>
        <v>12</v>
      </c>
      <c r="Q21">
        <f t="shared" si="4"/>
        <v>3</v>
      </c>
      <c r="R21">
        <f t="shared" si="5"/>
        <v>18</v>
      </c>
    </row>
    <row r="22" spans="1:18">
      <c r="A22" t="s">
        <v>184</v>
      </c>
      <c r="B22" t="s">
        <v>92</v>
      </c>
      <c r="C22" t="s">
        <v>64</v>
      </c>
      <c r="D22">
        <v>21</v>
      </c>
      <c r="E22">
        <v>30</v>
      </c>
      <c r="F22">
        <v>27</v>
      </c>
      <c r="G22">
        <v>14</v>
      </c>
      <c r="H22">
        <v>92</v>
      </c>
      <c r="I22" t="s">
        <v>186</v>
      </c>
      <c r="K22" t="s">
        <v>184</v>
      </c>
      <c r="L22" t="s">
        <v>92</v>
      </c>
      <c r="M22" t="s">
        <v>186</v>
      </c>
      <c r="N22">
        <f t="shared" si="1"/>
        <v>9</v>
      </c>
      <c r="O22">
        <f t="shared" si="2"/>
        <v>0</v>
      </c>
      <c r="P22">
        <f t="shared" si="3"/>
        <v>3</v>
      </c>
      <c r="Q22">
        <f t="shared" si="4"/>
        <v>1</v>
      </c>
      <c r="R22">
        <f t="shared" si="5"/>
        <v>13</v>
      </c>
    </row>
    <row r="23" spans="1:18">
      <c r="A23" t="s">
        <v>208</v>
      </c>
      <c r="B23" t="s">
        <v>92</v>
      </c>
      <c r="C23" t="s">
        <v>64</v>
      </c>
      <c r="D23">
        <v>15</v>
      </c>
      <c r="E23">
        <v>27</v>
      </c>
      <c r="F23">
        <v>30</v>
      </c>
      <c r="G23">
        <v>11</v>
      </c>
      <c r="H23">
        <v>83</v>
      </c>
      <c r="I23" t="s">
        <v>186</v>
      </c>
      <c r="K23" t="s">
        <v>208</v>
      </c>
      <c r="L23" t="s">
        <v>92</v>
      </c>
      <c r="M23" t="s">
        <v>186</v>
      </c>
      <c r="N23">
        <f t="shared" si="1"/>
        <v>15</v>
      </c>
      <c r="O23">
        <f t="shared" si="2"/>
        <v>3</v>
      </c>
      <c r="P23">
        <f t="shared" si="3"/>
        <v>0</v>
      </c>
      <c r="Q23">
        <f t="shared" si="4"/>
        <v>1</v>
      </c>
      <c r="R23">
        <f t="shared" si="5"/>
        <v>19</v>
      </c>
    </row>
    <row r="24" spans="1:18">
      <c r="A24" t="s">
        <v>73</v>
      </c>
      <c r="B24" t="s">
        <v>60</v>
      </c>
      <c r="C24" t="s">
        <v>66</v>
      </c>
      <c r="D24">
        <v>30</v>
      </c>
      <c r="E24">
        <v>18</v>
      </c>
      <c r="F24">
        <v>18</v>
      </c>
      <c r="G24">
        <v>6</v>
      </c>
      <c r="H24">
        <v>72</v>
      </c>
      <c r="I24" t="s">
        <v>186</v>
      </c>
      <c r="K24" t="s">
        <v>59</v>
      </c>
      <c r="L24" t="s">
        <v>60</v>
      </c>
      <c r="M24" t="s">
        <v>295</v>
      </c>
      <c r="N24">
        <f t="shared" si="1"/>
        <v>6</v>
      </c>
      <c r="O24">
        <f t="shared" si="2"/>
        <v>3</v>
      </c>
      <c r="P24">
        <f t="shared" si="3"/>
        <v>6</v>
      </c>
      <c r="Q24">
        <f t="shared" si="4"/>
        <v>0</v>
      </c>
      <c r="R24">
        <f t="shared" si="5"/>
        <v>15</v>
      </c>
    </row>
    <row r="25" spans="1:18">
      <c r="A25" t="s">
        <v>80</v>
      </c>
      <c r="B25" t="s">
        <v>60</v>
      </c>
      <c r="C25" t="s">
        <v>66</v>
      </c>
      <c r="D25">
        <v>30</v>
      </c>
      <c r="E25">
        <v>30</v>
      </c>
      <c r="F25">
        <v>24</v>
      </c>
      <c r="G25">
        <v>9</v>
      </c>
      <c r="H25">
        <v>93</v>
      </c>
      <c r="I25" t="s">
        <v>186</v>
      </c>
      <c r="K25" t="s">
        <v>67</v>
      </c>
      <c r="L25" t="s">
        <v>60</v>
      </c>
      <c r="M25" t="s">
        <v>295</v>
      </c>
      <c r="N25">
        <f t="shared" si="1"/>
        <v>9</v>
      </c>
      <c r="O25">
        <f t="shared" si="2"/>
        <v>6</v>
      </c>
      <c r="P25">
        <f t="shared" si="3"/>
        <v>3</v>
      </c>
      <c r="Q25">
        <f t="shared" si="4"/>
        <v>0</v>
      </c>
      <c r="R25">
        <f t="shared" si="5"/>
        <v>18</v>
      </c>
    </row>
    <row r="26" spans="1:18">
      <c r="A26" t="s">
        <v>82</v>
      </c>
      <c r="B26" t="s">
        <v>60</v>
      </c>
      <c r="C26" t="s">
        <v>66</v>
      </c>
      <c r="D26">
        <v>30</v>
      </c>
      <c r="E26">
        <v>24</v>
      </c>
      <c r="F26">
        <v>27</v>
      </c>
      <c r="G26">
        <v>10</v>
      </c>
      <c r="H26">
        <v>91</v>
      </c>
      <c r="I26" t="s">
        <v>186</v>
      </c>
      <c r="K26" t="s">
        <v>69</v>
      </c>
      <c r="L26" t="s">
        <v>60</v>
      </c>
      <c r="M26" t="s">
        <v>295</v>
      </c>
      <c r="N26">
        <f t="shared" si="1"/>
        <v>6</v>
      </c>
      <c r="O26">
        <f t="shared" si="2"/>
        <v>12</v>
      </c>
      <c r="P26">
        <f t="shared" si="3"/>
        <v>3</v>
      </c>
      <c r="Q26">
        <f t="shared" si="4"/>
        <v>4</v>
      </c>
      <c r="R26">
        <f t="shared" si="5"/>
        <v>25</v>
      </c>
    </row>
    <row r="27" spans="1:18">
      <c r="A27" t="s">
        <v>123</v>
      </c>
      <c r="B27" t="s">
        <v>60</v>
      </c>
      <c r="C27" t="s">
        <v>66</v>
      </c>
      <c r="D27">
        <v>30</v>
      </c>
      <c r="E27">
        <v>30</v>
      </c>
      <c r="F27">
        <v>30</v>
      </c>
      <c r="G27">
        <v>14</v>
      </c>
      <c r="H27">
        <v>104</v>
      </c>
      <c r="I27" t="s">
        <v>186</v>
      </c>
      <c r="K27" t="s">
        <v>76</v>
      </c>
      <c r="L27" t="s">
        <v>60</v>
      </c>
      <c r="M27" t="s">
        <v>295</v>
      </c>
      <c r="N27">
        <f t="shared" si="1"/>
        <v>9</v>
      </c>
      <c r="O27">
        <f t="shared" si="2"/>
        <v>12</v>
      </c>
      <c r="P27">
        <f t="shared" si="3"/>
        <v>6</v>
      </c>
      <c r="Q27">
        <f t="shared" si="4"/>
        <v>0</v>
      </c>
      <c r="R27">
        <f t="shared" si="5"/>
        <v>27</v>
      </c>
    </row>
    <row r="28" spans="1:18">
      <c r="A28" t="s">
        <v>127</v>
      </c>
      <c r="B28" t="s">
        <v>60</v>
      </c>
      <c r="C28" t="s">
        <v>66</v>
      </c>
      <c r="D28">
        <v>30</v>
      </c>
      <c r="E28">
        <v>30</v>
      </c>
      <c r="F28">
        <v>18</v>
      </c>
      <c r="G28">
        <v>10</v>
      </c>
      <c r="H28">
        <v>88</v>
      </c>
      <c r="I28" t="s">
        <v>186</v>
      </c>
      <c r="K28" t="s">
        <v>78</v>
      </c>
      <c r="L28" t="s">
        <v>60</v>
      </c>
      <c r="M28" t="s">
        <v>295</v>
      </c>
      <c r="N28">
        <f t="shared" si="1"/>
        <v>6</v>
      </c>
      <c r="O28">
        <f t="shared" si="2"/>
        <v>0</v>
      </c>
      <c r="P28">
        <f t="shared" si="3"/>
        <v>6</v>
      </c>
      <c r="Q28">
        <f t="shared" si="4"/>
        <v>-2</v>
      </c>
      <c r="R28">
        <f t="shared" si="5"/>
        <v>10</v>
      </c>
    </row>
    <row r="29" spans="1:18">
      <c r="A29" t="s">
        <v>129</v>
      </c>
      <c r="B29" t="s">
        <v>60</v>
      </c>
      <c r="C29" t="s">
        <v>66</v>
      </c>
      <c r="D29">
        <v>30</v>
      </c>
      <c r="E29">
        <v>27</v>
      </c>
      <c r="F29">
        <v>18</v>
      </c>
      <c r="G29">
        <v>8</v>
      </c>
      <c r="H29">
        <v>83</v>
      </c>
      <c r="I29" t="s">
        <v>186</v>
      </c>
      <c r="K29" t="s">
        <v>79</v>
      </c>
      <c r="L29" t="s">
        <v>60</v>
      </c>
      <c r="M29" t="s">
        <v>295</v>
      </c>
      <c r="N29">
        <f t="shared" si="1"/>
        <v>3</v>
      </c>
      <c r="O29">
        <f t="shared" si="2"/>
        <v>12</v>
      </c>
      <c r="P29">
        <f t="shared" si="3"/>
        <v>6</v>
      </c>
      <c r="Q29">
        <f t="shared" si="4"/>
        <v>-2</v>
      </c>
      <c r="R29">
        <f t="shared" si="5"/>
        <v>19</v>
      </c>
    </row>
    <row r="30" spans="1:18">
      <c r="A30" t="s">
        <v>130</v>
      </c>
      <c r="B30" t="s">
        <v>60</v>
      </c>
      <c r="C30" t="s">
        <v>66</v>
      </c>
      <c r="D30">
        <v>24</v>
      </c>
      <c r="E30">
        <v>24</v>
      </c>
      <c r="F30">
        <v>18</v>
      </c>
      <c r="G30">
        <v>9</v>
      </c>
      <c r="H30">
        <v>75</v>
      </c>
      <c r="I30" t="s">
        <v>186</v>
      </c>
      <c r="K30" t="s">
        <v>83</v>
      </c>
      <c r="L30" t="s">
        <v>60</v>
      </c>
      <c r="M30" t="s">
        <v>295</v>
      </c>
      <c r="N30">
        <f t="shared" si="1"/>
        <v>3</v>
      </c>
      <c r="O30">
        <f t="shared" si="2"/>
        <v>9</v>
      </c>
      <c r="P30">
        <f t="shared" si="3"/>
        <v>0</v>
      </c>
      <c r="Q30">
        <f t="shared" si="4"/>
        <v>6</v>
      </c>
      <c r="R30">
        <f t="shared" si="5"/>
        <v>18</v>
      </c>
    </row>
    <row r="31" spans="1:18">
      <c r="A31" t="s">
        <v>131</v>
      </c>
      <c r="B31" t="s">
        <v>60</v>
      </c>
      <c r="C31" t="s">
        <v>66</v>
      </c>
      <c r="D31">
        <v>27</v>
      </c>
      <c r="E31">
        <v>21</v>
      </c>
      <c r="F31">
        <v>12</v>
      </c>
      <c r="G31">
        <v>7</v>
      </c>
      <c r="H31">
        <v>67</v>
      </c>
      <c r="I31" t="s">
        <v>186</v>
      </c>
      <c r="K31" t="s">
        <v>85</v>
      </c>
      <c r="L31" t="s">
        <v>60</v>
      </c>
      <c r="M31" t="s">
        <v>295</v>
      </c>
      <c r="N31">
        <f t="shared" si="1"/>
        <v>3</v>
      </c>
      <c r="O31">
        <f t="shared" si="2"/>
        <v>0</v>
      </c>
      <c r="P31">
        <f t="shared" si="3"/>
        <v>3</v>
      </c>
      <c r="Q31">
        <f t="shared" si="4"/>
        <v>-1</v>
      </c>
      <c r="R31">
        <f t="shared" si="5"/>
        <v>5</v>
      </c>
    </row>
    <row r="32" spans="1:18">
      <c r="A32" t="s">
        <v>140</v>
      </c>
      <c r="B32" t="s">
        <v>60</v>
      </c>
      <c r="C32" t="s">
        <v>66</v>
      </c>
      <c r="D32">
        <v>27</v>
      </c>
      <c r="E32">
        <v>30</v>
      </c>
      <c r="F32">
        <v>30</v>
      </c>
      <c r="G32">
        <v>11</v>
      </c>
      <c r="H32">
        <v>98</v>
      </c>
      <c r="I32" t="s">
        <v>186</v>
      </c>
      <c r="K32" t="s">
        <v>86</v>
      </c>
      <c r="L32" t="s">
        <v>60</v>
      </c>
      <c r="M32" t="s">
        <v>295</v>
      </c>
      <c r="N32">
        <f t="shared" si="1"/>
        <v>3</v>
      </c>
      <c r="O32">
        <f t="shared" si="2"/>
        <v>9</v>
      </c>
      <c r="P32">
        <f t="shared" si="3"/>
        <v>12</v>
      </c>
      <c r="Q32">
        <f t="shared" si="4"/>
        <v>0</v>
      </c>
      <c r="R32">
        <f t="shared" si="5"/>
        <v>24</v>
      </c>
    </row>
    <row r="33" spans="1:18">
      <c r="A33" t="s">
        <v>142</v>
      </c>
      <c r="B33" t="s">
        <v>60</v>
      </c>
      <c r="C33" t="s">
        <v>66</v>
      </c>
      <c r="D33">
        <v>30</v>
      </c>
      <c r="E33">
        <v>21</v>
      </c>
      <c r="F33">
        <v>21</v>
      </c>
      <c r="G33">
        <v>7</v>
      </c>
      <c r="H33">
        <v>79</v>
      </c>
      <c r="I33" t="s">
        <v>186</v>
      </c>
      <c r="K33" t="s">
        <v>87</v>
      </c>
      <c r="L33" t="s">
        <v>60</v>
      </c>
      <c r="M33" t="s">
        <v>295</v>
      </c>
      <c r="N33">
        <f t="shared" si="1"/>
        <v>9</v>
      </c>
      <c r="O33">
        <f t="shared" si="2"/>
        <v>15</v>
      </c>
      <c r="P33">
        <f t="shared" si="3"/>
        <v>12</v>
      </c>
      <c r="Q33">
        <f t="shared" si="4"/>
        <v>0</v>
      </c>
      <c r="R33">
        <f t="shared" si="5"/>
        <v>36</v>
      </c>
    </row>
    <row r="34" spans="1:18">
      <c r="A34" t="s">
        <v>143</v>
      </c>
      <c r="B34" t="s">
        <v>60</v>
      </c>
      <c r="C34" t="s">
        <v>66</v>
      </c>
      <c r="D34">
        <v>30</v>
      </c>
      <c r="E34">
        <v>24</v>
      </c>
      <c r="F34">
        <v>9</v>
      </c>
      <c r="G34">
        <v>9</v>
      </c>
      <c r="H34">
        <v>72</v>
      </c>
      <c r="I34" t="s">
        <v>186</v>
      </c>
      <c r="K34" t="s">
        <v>89</v>
      </c>
      <c r="L34" t="s">
        <v>60</v>
      </c>
      <c r="M34" t="s">
        <v>295</v>
      </c>
      <c r="N34">
        <f t="shared" si="1"/>
        <v>6</v>
      </c>
      <c r="O34">
        <f t="shared" si="2"/>
        <v>12</v>
      </c>
      <c r="P34">
        <f t="shared" si="3"/>
        <v>18</v>
      </c>
      <c r="Q34">
        <f t="shared" si="4"/>
        <v>1</v>
      </c>
      <c r="R34">
        <f t="shared" si="5"/>
        <v>37</v>
      </c>
    </row>
    <row r="35" spans="1:18">
      <c r="A35" t="s">
        <v>163</v>
      </c>
      <c r="B35" t="s">
        <v>60</v>
      </c>
      <c r="C35" t="s">
        <v>66</v>
      </c>
      <c r="D35">
        <v>30</v>
      </c>
      <c r="E35">
        <v>30</v>
      </c>
      <c r="F35">
        <v>30</v>
      </c>
      <c r="G35">
        <v>14</v>
      </c>
      <c r="H35">
        <v>104</v>
      </c>
      <c r="I35" t="s">
        <v>186</v>
      </c>
      <c r="K35" t="s">
        <v>90</v>
      </c>
      <c r="L35" t="s">
        <v>60</v>
      </c>
      <c r="M35" t="s">
        <v>295</v>
      </c>
      <c r="N35">
        <f t="shared" si="1"/>
        <v>6</v>
      </c>
      <c r="O35">
        <f t="shared" si="2"/>
        <v>15</v>
      </c>
      <c r="P35">
        <f t="shared" si="3"/>
        <v>15</v>
      </c>
      <c r="Q35">
        <f t="shared" si="4"/>
        <v>1</v>
      </c>
      <c r="R35">
        <f t="shared" si="5"/>
        <v>37</v>
      </c>
    </row>
    <row r="36" spans="1:18">
      <c r="A36" t="s">
        <v>166</v>
      </c>
      <c r="B36" t="s">
        <v>60</v>
      </c>
      <c r="C36" t="s">
        <v>66</v>
      </c>
      <c r="D36">
        <v>30</v>
      </c>
      <c r="E36">
        <v>24</v>
      </c>
      <c r="F36">
        <v>27</v>
      </c>
      <c r="G36">
        <v>11</v>
      </c>
      <c r="H36">
        <v>92</v>
      </c>
      <c r="I36" t="s">
        <v>186</v>
      </c>
      <c r="K36" t="s">
        <v>113</v>
      </c>
      <c r="L36" t="s">
        <v>60</v>
      </c>
      <c r="M36" t="s">
        <v>295</v>
      </c>
      <c r="N36">
        <f t="shared" si="1"/>
        <v>6</v>
      </c>
      <c r="O36">
        <f t="shared" si="2"/>
        <v>0</v>
      </c>
      <c r="P36">
        <f t="shared" si="3"/>
        <v>9</v>
      </c>
      <c r="Q36">
        <f t="shared" si="4"/>
        <v>5</v>
      </c>
      <c r="R36">
        <f t="shared" si="5"/>
        <v>20</v>
      </c>
    </row>
    <row r="37" spans="1:18">
      <c r="A37" t="s">
        <v>172</v>
      </c>
      <c r="B37" t="s">
        <v>60</v>
      </c>
      <c r="C37" t="s">
        <v>66</v>
      </c>
      <c r="D37">
        <v>24</v>
      </c>
      <c r="E37">
        <v>30</v>
      </c>
      <c r="F37">
        <v>30</v>
      </c>
      <c r="G37">
        <v>12</v>
      </c>
      <c r="H37">
        <v>96</v>
      </c>
      <c r="I37" t="s">
        <v>186</v>
      </c>
      <c r="K37" t="s">
        <v>114</v>
      </c>
      <c r="L37" t="s">
        <v>60</v>
      </c>
      <c r="M37" t="s">
        <v>295</v>
      </c>
      <c r="N37">
        <f t="shared" si="1"/>
        <v>3</v>
      </c>
      <c r="O37">
        <f t="shared" si="2"/>
        <v>21</v>
      </c>
      <c r="P37">
        <f t="shared" si="3"/>
        <v>6</v>
      </c>
      <c r="Q37">
        <f t="shared" si="4"/>
        <v>6</v>
      </c>
      <c r="R37">
        <f t="shared" si="5"/>
        <v>36</v>
      </c>
    </row>
    <row r="38" spans="1:18">
      <c r="A38" t="s">
        <v>173</v>
      </c>
      <c r="B38" t="s">
        <v>60</v>
      </c>
      <c r="C38" t="s">
        <v>66</v>
      </c>
      <c r="D38">
        <v>27</v>
      </c>
      <c r="E38">
        <v>30</v>
      </c>
      <c r="F38">
        <v>27</v>
      </c>
      <c r="G38">
        <v>13</v>
      </c>
      <c r="H38">
        <v>97</v>
      </c>
      <c r="I38" t="s">
        <v>186</v>
      </c>
      <c r="K38" t="s">
        <v>115</v>
      </c>
      <c r="L38" t="s">
        <v>60</v>
      </c>
      <c r="M38" t="s">
        <v>295</v>
      </c>
      <c r="N38">
        <f t="shared" si="1"/>
        <v>12</v>
      </c>
      <c r="O38">
        <f t="shared" si="2"/>
        <v>9</v>
      </c>
      <c r="P38">
        <f t="shared" si="3"/>
        <v>15</v>
      </c>
      <c r="Q38">
        <f t="shared" si="4"/>
        <v>2</v>
      </c>
      <c r="R38">
        <f t="shared" si="5"/>
        <v>38</v>
      </c>
    </row>
    <row r="39" spans="1:18">
      <c r="A39" t="s">
        <v>216</v>
      </c>
      <c r="B39" t="s">
        <v>60</v>
      </c>
      <c r="C39" t="s">
        <v>66</v>
      </c>
      <c r="D39">
        <v>27</v>
      </c>
      <c r="E39">
        <v>27</v>
      </c>
      <c r="F39">
        <v>30</v>
      </c>
      <c r="G39">
        <v>12</v>
      </c>
      <c r="H39">
        <v>96</v>
      </c>
      <c r="I39" t="s">
        <v>186</v>
      </c>
      <c r="K39" t="s">
        <v>117</v>
      </c>
      <c r="L39" t="s">
        <v>60</v>
      </c>
      <c r="M39" t="s">
        <v>295</v>
      </c>
      <c r="N39">
        <f t="shared" si="1"/>
        <v>9</v>
      </c>
      <c r="O39">
        <f t="shared" si="2"/>
        <v>6</v>
      </c>
      <c r="P39">
        <f t="shared" si="3"/>
        <v>9</v>
      </c>
      <c r="Q39">
        <f t="shared" si="4"/>
        <v>3</v>
      </c>
      <c r="R39">
        <f t="shared" si="5"/>
        <v>27</v>
      </c>
    </row>
    <row r="40" spans="1:18">
      <c r="A40" t="s">
        <v>220</v>
      </c>
      <c r="B40" t="s">
        <v>60</v>
      </c>
      <c r="C40" t="s">
        <v>66</v>
      </c>
      <c r="D40">
        <v>24</v>
      </c>
      <c r="E40">
        <v>30</v>
      </c>
      <c r="F40">
        <v>24</v>
      </c>
      <c r="G40">
        <v>13</v>
      </c>
      <c r="H40">
        <v>91</v>
      </c>
      <c r="I40" t="s">
        <v>186</v>
      </c>
      <c r="K40" t="s">
        <v>120</v>
      </c>
      <c r="L40" t="s">
        <v>60</v>
      </c>
      <c r="M40" t="s">
        <v>295</v>
      </c>
      <c r="N40">
        <f t="shared" si="1"/>
        <v>9</v>
      </c>
      <c r="O40">
        <f t="shared" si="2"/>
        <v>9</v>
      </c>
      <c r="P40">
        <f t="shared" si="3"/>
        <v>3</v>
      </c>
      <c r="Q40">
        <f t="shared" si="4"/>
        <v>0</v>
      </c>
      <c r="R40">
        <f t="shared" si="5"/>
        <v>21</v>
      </c>
    </row>
    <row r="41" spans="1:18">
      <c r="A41" t="s">
        <v>222</v>
      </c>
      <c r="B41" t="s">
        <v>60</v>
      </c>
      <c r="C41" t="s">
        <v>66</v>
      </c>
      <c r="D41">
        <v>30</v>
      </c>
      <c r="E41">
        <v>30</v>
      </c>
      <c r="F41">
        <v>30</v>
      </c>
      <c r="G41">
        <v>14</v>
      </c>
      <c r="H41">
        <v>104</v>
      </c>
      <c r="I41" t="s">
        <v>186</v>
      </c>
      <c r="K41" t="s">
        <v>121</v>
      </c>
      <c r="L41" t="s">
        <v>60</v>
      </c>
      <c r="M41" t="s">
        <v>295</v>
      </c>
      <c r="N41">
        <f t="shared" si="1"/>
        <v>6</v>
      </c>
      <c r="O41">
        <f t="shared" si="2"/>
        <v>15</v>
      </c>
      <c r="P41">
        <f t="shared" si="3"/>
        <v>12</v>
      </c>
      <c r="Q41">
        <f t="shared" si="4"/>
        <v>6</v>
      </c>
      <c r="R41">
        <f t="shared" si="5"/>
        <v>39</v>
      </c>
    </row>
    <row r="42" spans="1:18">
      <c r="A42" t="s">
        <v>225</v>
      </c>
      <c r="B42" t="s">
        <v>60</v>
      </c>
      <c r="C42" t="s">
        <v>66</v>
      </c>
      <c r="D42">
        <v>30</v>
      </c>
      <c r="E42">
        <v>30</v>
      </c>
      <c r="F42">
        <v>21</v>
      </c>
      <c r="G42">
        <v>10</v>
      </c>
      <c r="H42">
        <v>91</v>
      </c>
      <c r="I42" t="s">
        <v>186</v>
      </c>
      <c r="K42" t="s">
        <v>124</v>
      </c>
      <c r="L42" t="s">
        <v>60</v>
      </c>
      <c r="M42" t="s">
        <v>295</v>
      </c>
      <c r="N42">
        <f t="shared" si="1"/>
        <v>3</v>
      </c>
      <c r="O42">
        <f t="shared" si="2"/>
        <v>18</v>
      </c>
      <c r="P42">
        <f t="shared" si="3"/>
        <v>12</v>
      </c>
      <c r="Q42">
        <f t="shared" si="4"/>
        <v>6</v>
      </c>
      <c r="R42">
        <f t="shared" si="5"/>
        <v>39</v>
      </c>
    </row>
    <row r="43" spans="1:18">
      <c r="A43" t="s">
        <v>228</v>
      </c>
      <c r="B43" t="s">
        <v>60</v>
      </c>
      <c r="C43" t="s">
        <v>66</v>
      </c>
      <c r="D43">
        <v>27</v>
      </c>
      <c r="E43">
        <v>21</v>
      </c>
      <c r="F43">
        <v>30</v>
      </c>
      <c r="G43">
        <v>11</v>
      </c>
      <c r="H43">
        <v>89</v>
      </c>
      <c r="I43" t="s">
        <v>186</v>
      </c>
      <c r="K43" t="s">
        <v>125</v>
      </c>
      <c r="L43" t="s">
        <v>60</v>
      </c>
      <c r="M43" t="s">
        <v>295</v>
      </c>
      <c r="N43">
        <f t="shared" si="1"/>
        <v>3</v>
      </c>
      <c r="O43">
        <f t="shared" si="2"/>
        <v>-3</v>
      </c>
      <c r="P43">
        <f t="shared" si="3"/>
        <v>3</v>
      </c>
      <c r="Q43">
        <f t="shared" si="4"/>
        <v>2</v>
      </c>
      <c r="R43">
        <f t="shared" si="5"/>
        <v>5</v>
      </c>
    </row>
    <row r="44" spans="1:18">
      <c r="A44" t="s">
        <v>184</v>
      </c>
      <c r="B44" t="s">
        <v>92</v>
      </c>
      <c r="C44" t="s">
        <v>66</v>
      </c>
      <c r="D44">
        <v>30</v>
      </c>
      <c r="E44">
        <v>30</v>
      </c>
      <c r="F44">
        <v>30</v>
      </c>
      <c r="G44">
        <v>15</v>
      </c>
      <c r="H44">
        <v>105</v>
      </c>
      <c r="I44" t="s">
        <v>186</v>
      </c>
      <c r="K44" t="s">
        <v>126</v>
      </c>
      <c r="L44" t="s">
        <v>60</v>
      </c>
      <c r="M44" t="s">
        <v>295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-2</v>
      </c>
      <c r="R44">
        <f t="shared" si="5"/>
        <v>-2</v>
      </c>
    </row>
    <row r="45" spans="1:18">
      <c r="A45" t="s">
        <v>208</v>
      </c>
      <c r="B45" t="s">
        <v>92</v>
      </c>
      <c r="C45" t="s">
        <v>66</v>
      </c>
      <c r="D45">
        <v>30</v>
      </c>
      <c r="E45">
        <v>30</v>
      </c>
      <c r="F45">
        <v>30</v>
      </c>
      <c r="G45">
        <v>12</v>
      </c>
      <c r="H45">
        <v>102</v>
      </c>
      <c r="I45" t="s">
        <v>186</v>
      </c>
      <c r="K45" t="s">
        <v>132</v>
      </c>
      <c r="L45" t="s">
        <v>60</v>
      </c>
      <c r="M45" t="s">
        <v>295</v>
      </c>
      <c r="N45">
        <f t="shared" si="1"/>
        <v>9</v>
      </c>
      <c r="O45">
        <f t="shared" si="2"/>
        <v>0</v>
      </c>
      <c r="P45">
        <f t="shared" si="3"/>
        <v>3</v>
      </c>
      <c r="Q45">
        <f t="shared" si="4"/>
        <v>4</v>
      </c>
      <c r="R45">
        <f t="shared" si="5"/>
        <v>16</v>
      </c>
    </row>
    <row r="46" spans="1:18">
      <c r="A46" t="s">
        <v>59</v>
      </c>
      <c r="B46" t="s">
        <v>60</v>
      </c>
      <c r="C46" t="s">
        <v>64</v>
      </c>
      <c r="D46">
        <v>15</v>
      </c>
      <c r="E46">
        <v>18</v>
      </c>
      <c r="F46">
        <v>18</v>
      </c>
      <c r="G46">
        <v>6</v>
      </c>
      <c r="H46">
        <v>57</v>
      </c>
      <c r="I46" t="s">
        <v>296</v>
      </c>
      <c r="K46" t="s">
        <v>133</v>
      </c>
      <c r="L46" t="s">
        <v>60</v>
      </c>
      <c r="M46" t="s">
        <v>295</v>
      </c>
      <c r="N46">
        <f t="shared" si="1"/>
        <v>9</v>
      </c>
      <c r="O46">
        <f t="shared" si="2"/>
        <v>9</v>
      </c>
      <c r="P46">
        <f t="shared" si="3"/>
        <v>6</v>
      </c>
      <c r="Q46">
        <f t="shared" si="4"/>
        <v>3</v>
      </c>
      <c r="R46">
        <f t="shared" si="5"/>
        <v>27</v>
      </c>
    </row>
    <row r="47" spans="1:18">
      <c r="A47" t="s">
        <v>67</v>
      </c>
      <c r="B47" t="s">
        <v>60</v>
      </c>
      <c r="C47" t="s">
        <v>64</v>
      </c>
      <c r="D47">
        <v>21</v>
      </c>
      <c r="E47">
        <v>24</v>
      </c>
      <c r="F47">
        <v>27</v>
      </c>
      <c r="G47">
        <v>11</v>
      </c>
      <c r="H47">
        <v>83</v>
      </c>
      <c r="I47" t="s">
        <v>296</v>
      </c>
      <c r="K47" t="s">
        <v>135</v>
      </c>
      <c r="L47" t="s">
        <v>60</v>
      </c>
      <c r="M47" t="s">
        <v>295</v>
      </c>
      <c r="N47">
        <f t="shared" si="1"/>
        <v>9</v>
      </c>
      <c r="O47">
        <f t="shared" si="2"/>
        <v>9</v>
      </c>
      <c r="P47">
        <f t="shared" si="3"/>
        <v>18</v>
      </c>
      <c r="Q47">
        <f t="shared" si="4"/>
        <v>2</v>
      </c>
      <c r="R47">
        <f t="shared" si="5"/>
        <v>38</v>
      </c>
    </row>
    <row r="48" spans="1:18">
      <c r="A48" t="s">
        <v>69</v>
      </c>
      <c r="B48" t="s">
        <v>60</v>
      </c>
      <c r="C48" t="s">
        <v>64</v>
      </c>
      <c r="D48">
        <v>24</v>
      </c>
      <c r="E48">
        <v>18</v>
      </c>
      <c r="F48">
        <v>12</v>
      </c>
      <c r="G48">
        <v>2</v>
      </c>
      <c r="H48">
        <v>56</v>
      </c>
      <c r="I48" t="s">
        <v>296</v>
      </c>
      <c r="K48" t="s">
        <v>136</v>
      </c>
      <c r="L48" t="s">
        <v>60</v>
      </c>
      <c r="M48" t="s">
        <v>295</v>
      </c>
      <c r="N48">
        <f t="shared" si="1"/>
        <v>18</v>
      </c>
      <c r="O48">
        <f t="shared" si="2"/>
        <v>21</v>
      </c>
      <c r="P48">
        <f t="shared" si="3"/>
        <v>18</v>
      </c>
      <c r="Q48">
        <f t="shared" si="4"/>
        <v>7</v>
      </c>
      <c r="R48">
        <f t="shared" si="5"/>
        <v>64</v>
      </c>
    </row>
    <row r="49" spans="1:18">
      <c r="A49" t="s">
        <v>76</v>
      </c>
      <c r="B49" t="s">
        <v>60</v>
      </c>
      <c r="C49" t="s">
        <v>64</v>
      </c>
      <c r="D49">
        <v>18</v>
      </c>
      <c r="E49">
        <v>12</v>
      </c>
      <c r="F49">
        <v>12</v>
      </c>
      <c r="G49">
        <v>5</v>
      </c>
      <c r="H49">
        <v>47</v>
      </c>
      <c r="I49" t="s">
        <v>296</v>
      </c>
      <c r="K49" t="s">
        <v>137</v>
      </c>
      <c r="L49" t="s">
        <v>60</v>
      </c>
      <c r="M49" t="s">
        <v>295</v>
      </c>
      <c r="N49">
        <f t="shared" si="1"/>
        <v>15</v>
      </c>
      <c r="O49">
        <f t="shared" si="2"/>
        <v>9</v>
      </c>
      <c r="P49">
        <f t="shared" si="3"/>
        <v>6</v>
      </c>
      <c r="Q49">
        <f t="shared" si="4"/>
        <v>1</v>
      </c>
      <c r="R49">
        <f t="shared" si="5"/>
        <v>31</v>
      </c>
    </row>
    <row r="50" spans="1:18">
      <c r="A50" t="s">
        <v>78</v>
      </c>
      <c r="B50" t="s">
        <v>60</v>
      </c>
      <c r="C50" t="s">
        <v>64</v>
      </c>
      <c r="D50">
        <v>24</v>
      </c>
      <c r="E50">
        <v>15</v>
      </c>
      <c r="F50">
        <v>9</v>
      </c>
      <c r="G50">
        <v>7</v>
      </c>
      <c r="H50">
        <v>55</v>
      </c>
      <c r="I50" t="s">
        <v>296</v>
      </c>
      <c r="K50" t="s">
        <v>138</v>
      </c>
      <c r="L50" t="s">
        <v>60</v>
      </c>
      <c r="M50" t="s">
        <v>295</v>
      </c>
      <c r="N50">
        <f t="shared" si="1"/>
        <v>12</v>
      </c>
      <c r="O50">
        <f t="shared" si="2"/>
        <v>3</v>
      </c>
      <c r="P50">
        <f t="shared" si="3"/>
        <v>3</v>
      </c>
      <c r="Q50">
        <f t="shared" si="4"/>
        <v>-2</v>
      </c>
      <c r="R50">
        <f t="shared" si="5"/>
        <v>16</v>
      </c>
    </row>
    <row r="51" spans="1:18">
      <c r="A51" t="s">
        <v>79</v>
      </c>
      <c r="B51" t="s">
        <v>60</v>
      </c>
      <c r="C51" t="s">
        <v>64</v>
      </c>
      <c r="D51">
        <v>27</v>
      </c>
      <c r="E51">
        <v>15</v>
      </c>
      <c r="F51">
        <v>18</v>
      </c>
      <c r="G51">
        <v>9</v>
      </c>
      <c r="H51">
        <v>69</v>
      </c>
      <c r="I51" t="s">
        <v>296</v>
      </c>
      <c r="K51" t="s">
        <v>141</v>
      </c>
      <c r="L51" t="s">
        <v>60</v>
      </c>
      <c r="M51" t="s">
        <v>295</v>
      </c>
      <c r="N51">
        <f t="shared" si="1"/>
        <v>3</v>
      </c>
      <c r="O51">
        <f t="shared" si="2"/>
        <v>9</v>
      </c>
      <c r="P51">
        <f t="shared" si="3"/>
        <v>-3</v>
      </c>
      <c r="Q51">
        <f t="shared" si="4"/>
        <v>0</v>
      </c>
      <c r="R51">
        <f t="shared" si="5"/>
        <v>9</v>
      </c>
    </row>
    <row r="52" spans="1:18">
      <c r="A52" t="s">
        <v>83</v>
      </c>
      <c r="B52" t="s">
        <v>60</v>
      </c>
      <c r="C52" t="s">
        <v>64</v>
      </c>
      <c r="D52">
        <v>27</v>
      </c>
      <c r="E52">
        <v>15</v>
      </c>
      <c r="F52">
        <v>27</v>
      </c>
      <c r="G52">
        <v>5</v>
      </c>
      <c r="H52">
        <v>74</v>
      </c>
      <c r="I52" t="s">
        <v>296</v>
      </c>
      <c r="K52" t="s">
        <v>144</v>
      </c>
      <c r="L52" t="s">
        <v>60</v>
      </c>
      <c r="M52" t="s">
        <v>295</v>
      </c>
      <c r="N52">
        <f t="shared" si="1"/>
        <v>9</v>
      </c>
      <c r="O52">
        <f t="shared" si="2"/>
        <v>15</v>
      </c>
      <c r="P52">
        <f t="shared" si="3"/>
        <v>3</v>
      </c>
      <c r="Q52">
        <f t="shared" si="4"/>
        <v>2</v>
      </c>
      <c r="R52">
        <f t="shared" si="5"/>
        <v>29</v>
      </c>
    </row>
    <row r="53" spans="1:18">
      <c r="A53" t="s">
        <v>85</v>
      </c>
      <c r="B53" t="s">
        <v>60</v>
      </c>
      <c r="C53" t="s">
        <v>64</v>
      </c>
      <c r="D53">
        <v>24</v>
      </c>
      <c r="E53">
        <v>30</v>
      </c>
      <c r="F53">
        <v>27</v>
      </c>
      <c r="G53">
        <v>15</v>
      </c>
      <c r="H53">
        <v>96</v>
      </c>
      <c r="I53" t="s">
        <v>296</v>
      </c>
      <c r="K53" t="s">
        <v>158</v>
      </c>
      <c r="L53" t="s">
        <v>60</v>
      </c>
      <c r="M53" t="s">
        <v>295</v>
      </c>
      <c r="N53">
        <f t="shared" si="1"/>
        <v>6</v>
      </c>
      <c r="O53">
        <f t="shared" si="2"/>
        <v>9</v>
      </c>
      <c r="P53">
        <f t="shared" si="3"/>
        <v>18</v>
      </c>
      <c r="Q53">
        <f t="shared" si="4"/>
        <v>-2</v>
      </c>
      <c r="R53">
        <f t="shared" si="5"/>
        <v>31</v>
      </c>
    </row>
    <row r="54" spans="1:18">
      <c r="A54" t="s">
        <v>86</v>
      </c>
      <c r="B54" t="s">
        <v>60</v>
      </c>
      <c r="C54" t="s">
        <v>64</v>
      </c>
      <c r="D54">
        <v>21</v>
      </c>
      <c r="E54">
        <v>15</v>
      </c>
      <c r="F54">
        <v>12</v>
      </c>
      <c r="G54">
        <v>2</v>
      </c>
      <c r="H54">
        <v>50</v>
      </c>
      <c r="I54" t="s">
        <v>296</v>
      </c>
      <c r="K54" t="s">
        <v>159</v>
      </c>
      <c r="L54" t="s">
        <v>60</v>
      </c>
      <c r="M54" t="s">
        <v>295</v>
      </c>
      <c r="N54">
        <f t="shared" si="1"/>
        <v>12</v>
      </c>
      <c r="O54">
        <f t="shared" si="2"/>
        <v>15</v>
      </c>
      <c r="P54">
        <f t="shared" si="3"/>
        <v>3</v>
      </c>
      <c r="Q54">
        <f t="shared" si="4"/>
        <v>2</v>
      </c>
      <c r="R54">
        <f t="shared" si="5"/>
        <v>32</v>
      </c>
    </row>
    <row r="55" spans="1:18">
      <c r="A55" t="s">
        <v>87</v>
      </c>
      <c r="B55" t="s">
        <v>60</v>
      </c>
      <c r="C55" t="s">
        <v>64</v>
      </c>
      <c r="D55">
        <v>21</v>
      </c>
      <c r="E55">
        <v>12</v>
      </c>
      <c r="F55">
        <v>15</v>
      </c>
      <c r="G55">
        <v>5</v>
      </c>
      <c r="H55">
        <v>53</v>
      </c>
      <c r="I55" t="s">
        <v>296</v>
      </c>
      <c r="K55" t="s">
        <v>160</v>
      </c>
      <c r="L55" t="s">
        <v>60</v>
      </c>
      <c r="M55" t="s">
        <v>295</v>
      </c>
      <c r="N55">
        <f t="shared" si="1"/>
        <v>0</v>
      </c>
      <c r="O55">
        <f t="shared" si="2"/>
        <v>0</v>
      </c>
      <c r="P55">
        <f t="shared" si="3"/>
        <v>6</v>
      </c>
      <c r="Q55">
        <f t="shared" si="4"/>
        <v>1</v>
      </c>
      <c r="R55">
        <f t="shared" si="5"/>
        <v>7</v>
      </c>
    </row>
    <row r="56" spans="1:18">
      <c r="A56" t="s">
        <v>89</v>
      </c>
      <c r="B56" t="s">
        <v>60</v>
      </c>
      <c r="C56" t="s">
        <v>64</v>
      </c>
      <c r="D56">
        <v>24</v>
      </c>
      <c r="E56">
        <v>15</v>
      </c>
      <c r="F56">
        <v>6</v>
      </c>
      <c r="G56">
        <v>6</v>
      </c>
      <c r="H56">
        <v>51</v>
      </c>
      <c r="I56" t="s">
        <v>296</v>
      </c>
      <c r="K56" t="s">
        <v>168</v>
      </c>
      <c r="L56" t="s">
        <v>60</v>
      </c>
      <c r="M56" t="s">
        <v>295</v>
      </c>
      <c r="N56">
        <f t="shared" si="1"/>
        <v>9</v>
      </c>
      <c r="O56">
        <f t="shared" si="2"/>
        <v>9</v>
      </c>
      <c r="P56">
        <f t="shared" si="3"/>
        <v>9</v>
      </c>
      <c r="Q56">
        <f t="shared" si="4"/>
        <v>5</v>
      </c>
      <c r="R56">
        <f t="shared" si="5"/>
        <v>32</v>
      </c>
    </row>
    <row r="57" spans="1:18">
      <c r="A57" t="s">
        <v>90</v>
      </c>
      <c r="B57" t="s">
        <v>60</v>
      </c>
      <c r="C57" t="s">
        <v>64</v>
      </c>
      <c r="D57">
        <v>24</v>
      </c>
      <c r="E57">
        <v>15</v>
      </c>
      <c r="F57">
        <v>9</v>
      </c>
      <c r="G57">
        <v>6</v>
      </c>
      <c r="H57">
        <v>54</v>
      </c>
      <c r="I57" t="s">
        <v>296</v>
      </c>
      <c r="K57" t="s">
        <v>169</v>
      </c>
      <c r="L57" t="s">
        <v>60</v>
      </c>
      <c r="M57" t="s">
        <v>295</v>
      </c>
      <c r="N57">
        <f t="shared" si="1"/>
        <v>15</v>
      </c>
      <c r="O57">
        <f t="shared" si="2"/>
        <v>21</v>
      </c>
      <c r="P57">
        <f t="shared" si="3"/>
        <v>3</v>
      </c>
      <c r="Q57">
        <f t="shared" si="4"/>
        <v>4</v>
      </c>
      <c r="R57">
        <f t="shared" si="5"/>
        <v>43</v>
      </c>
    </row>
    <row r="58" spans="1:18">
      <c r="A58" t="s">
        <v>113</v>
      </c>
      <c r="B58" t="s">
        <v>60</v>
      </c>
      <c r="C58" t="s">
        <v>64</v>
      </c>
      <c r="D58">
        <v>24</v>
      </c>
      <c r="E58">
        <v>15</v>
      </c>
      <c r="F58">
        <v>3</v>
      </c>
      <c r="G58">
        <v>3</v>
      </c>
      <c r="H58">
        <v>45</v>
      </c>
      <c r="I58" t="s">
        <v>296</v>
      </c>
      <c r="K58" t="s">
        <v>170</v>
      </c>
      <c r="L58" t="s">
        <v>60</v>
      </c>
      <c r="M58" t="s">
        <v>295</v>
      </c>
      <c r="N58">
        <f t="shared" si="1"/>
        <v>6</v>
      </c>
      <c r="O58">
        <f t="shared" si="2"/>
        <v>12</v>
      </c>
      <c r="P58">
        <f t="shared" si="3"/>
        <v>9</v>
      </c>
      <c r="Q58">
        <f t="shared" si="4"/>
        <v>5</v>
      </c>
      <c r="R58">
        <f t="shared" si="5"/>
        <v>32</v>
      </c>
    </row>
    <row r="59" spans="1:18">
      <c r="A59" t="s">
        <v>114</v>
      </c>
      <c r="B59" t="s">
        <v>60</v>
      </c>
      <c r="C59" t="s">
        <v>64</v>
      </c>
      <c r="D59">
        <v>21</v>
      </c>
      <c r="E59">
        <v>9</v>
      </c>
      <c r="F59">
        <v>15</v>
      </c>
      <c r="G59">
        <v>4</v>
      </c>
      <c r="H59">
        <v>49</v>
      </c>
      <c r="I59" t="s">
        <v>296</v>
      </c>
      <c r="K59" t="s">
        <v>213</v>
      </c>
      <c r="L59" t="s">
        <v>60</v>
      </c>
      <c r="M59" t="s">
        <v>295</v>
      </c>
      <c r="N59">
        <f t="shared" si="1"/>
        <v>12</v>
      </c>
      <c r="O59">
        <f t="shared" si="2"/>
        <v>3</v>
      </c>
      <c r="P59">
        <f t="shared" si="3"/>
        <v>0</v>
      </c>
      <c r="Q59">
        <f t="shared" si="4"/>
        <v>3</v>
      </c>
      <c r="R59">
        <f t="shared" si="5"/>
        <v>18</v>
      </c>
    </row>
    <row r="60" spans="1:18">
      <c r="A60" t="s">
        <v>115</v>
      </c>
      <c r="B60" t="s">
        <v>60</v>
      </c>
      <c r="C60" t="s">
        <v>64</v>
      </c>
      <c r="D60">
        <v>18</v>
      </c>
      <c r="E60">
        <v>21</v>
      </c>
      <c r="F60">
        <v>9</v>
      </c>
      <c r="G60">
        <v>6</v>
      </c>
      <c r="H60">
        <v>54</v>
      </c>
      <c r="I60" t="s">
        <v>296</v>
      </c>
      <c r="K60" t="s">
        <v>218</v>
      </c>
      <c r="L60" t="s">
        <v>60</v>
      </c>
      <c r="M60" t="s">
        <v>295</v>
      </c>
      <c r="N60">
        <f t="shared" si="1"/>
        <v>6</v>
      </c>
      <c r="O60">
        <f t="shared" si="2"/>
        <v>3</v>
      </c>
      <c r="P60">
        <f t="shared" si="3"/>
        <v>18</v>
      </c>
      <c r="Q60">
        <f t="shared" si="4"/>
        <v>3</v>
      </c>
      <c r="R60">
        <f t="shared" si="5"/>
        <v>30</v>
      </c>
    </row>
    <row r="61" spans="1:18">
      <c r="A61" t="s">
        <v>117</v>
      </c>
      <c r="B61" t="s">
        <v>60</v>
      </c>
      <c r="C61" t="s">
        <v>64</v>
      </c>
      <c r="D61">
        <v>18</v>
      </c>
      <c r="E61">
        <v>15</v>
      </c>
      <c r="F61">
        <v>9</v>
      </c>
      <c r="G61">
        <v>7</v>
      </c>
      <c r="H61">
        <v>49</v>
      </c>
      <c r="I61" t="s">
        <v>296</v>
      </c>
      <c r="K61" t="s">
        <v>224</v>
      </c>
      <c r="L61" t="s">
        <v>60</v>
      </c>
      <c r="M61" t="s">
        <v>295</v>
      </c>
      <c r="N61">
        <f t="shared" si="1"/>
        <v>9</v>
      </c>
      <c r="O61">
        <f t="shared" si="2"/>
        <v>15</v>
      </c>
      <c r="P61">
        <f t="shared" si="3"/>
        <v>3</v>
      </c>
      <c r="Q61">
        <f t="shared" si="4"/>
        <v>6</v>
      </c>
      <c r="R61">
        <f t="shared" si="5"/>
        <v>33</v>
      </c>
    </row>
    <row r="62" spans="1:18">
      <c r="A62" t="s">
        <v>120</v>
      </c>
      <c r="B62" t="s">
        <v>60</v>
      </c>
      <c r="C62" t="s">
        <v>64</v>
      </c>
      <c r="D62">
        <v>21</v>
      </c>
      <c r="E62">
        <v>15</v>
      </c>
      <c r="F62">
        <v>21</v>
      </c>
      <c r="G62">
        <v>5</v>
      </c>
      <c r="H62">
        <v>62</v>
      </c>
      <c r="I62" t="s">
        <v>296</v>
      </c>
      <c r="K62" t="s">
        <v>226</v>
      </c>
      <c r="L62" t="s">
        <v>60</v>
      </c>
      <c r="M62" t="s">
        <v>295</v>
      </c>
      <c r="N62">
        <f t="shared" si="1"/>
        <v>12</v>
      </c>
      <c r="O62">
        <f t="shared" si="2"/>
        <v>9</v>
      </c>
      <c r="P62">
        <f t="shared" si="3"/>
        <v>12</v>
      </c>
      <c r="Q62">
        <f t="shared" si="4"/>
        <v>5</v>
      </c>
      <c r="R62">
        <f t="shared" si="5"/>
        <v>38</v>
      </c>
    </row>
    <row r="63" spans="1:18">
      <c r="A63" t="s">
        <v>121</v>
      </c>
      <c r="B63" t="s">
        <v>60</v>
      </c>
      <c r="C63" t="s">
        <v>64</v>
      </c>
      <c r="D63">
        <v>24</v>
      </c>
      <c r="E63">
        <v>15</v>
      </c>
      <c r="F63">
        <v>12</v>
      </c>
      <c r="G63">
        <v>4</v>
      </c>
      <c r="H63">
        <v>55</v>
      </c>
      <c r="I63" t="s">
        <v>296</v>
      </c>
      <c r="K63" t="s">
        <v>227</v>
      </c>
      <c r="L63" t="s">
        <v>60</v>
      </c>
      <c r="M63" t="s">
        <v>295</v>
      </c>
      <c r="N63">
        <f t="shared" si="1"/>
        <v>3</v>
      </c>
      <c r="O63">
        <f t="shared" si="2"/>
        <v>3</v>
      </c>
      <c r="P63">
        <f t="shared" si="3"/>
        <v>-3</v>
      </c>
      <c r="Q63">
        <f t="shared" si="4"/>
        <v>0</v>
      </c>
      <c r="R63">
        <f t="shared" si="5"/>
        <v>3</v>
      </c>
    </row>
    <row r="64" spans="1:18">
      <c r="A64" t="s">
        <v>124</v>
      </c>
      <c r="B64" t="s">
        <v>60</v>
      </c>
      <c r="C64" t="s">
        <v>64</v>
      </c>
      <c r="D64">
        <v>27</v>
      </c>
      <c r="E64">
        <v>12</v>
      </c>
      <c r="F64">
        <v>12</v>
      </c>
      <c r="G64">
        <v>6</v>
      </c>
      <c r="H64">
        <v>57</v>
      </c>
      <c r="I64" t="s">
        <v>296</v>
      </c>
      <c r="K64" t="s">
        <v>91</v>
      </c>
      <c r="L64" t="s">
        <v>92</v>
      </c>
      <c r="M64" t="s">
        <v>295</v>
      </c>
      <c r="N64">
        <f t="shared" si="1"/>
        <v>21</v>
      </c>
      <c r="O64">
        <f t="shared" si="2"/>
        <v>3</v>
      </c>
      <c r="P64">
        <f t="shared" si="3"/>
        <v>15</v>
      </c>
      <c r="Q64">
        <f t="shared" si="4"/>
        <v>3</v>
      </c>
      <c r="R64">
        <f t="shared" si="5"/>
        <v>42</v>
      </c>
    </row>
    <row r="65" spans="1:18">
      <c r="A65" t="s">
        <v>125</v>
      </c>
      <c r="B65" t="s">
        <v>60</v>
      </c>
      <c r="C65" t="s">
        <v>64</v>
      </c>
      <c r="D65">
        <v>27</v>
      </c>
      <c r="E65">
        <v>27</v>
      </c>
      <c r="F65">
        <v>27</v>
      </c>
      <c r="G65">
        <v>5</v>
      </c>
      <c r="H65">
        <v>86</v>
      </c>
      <c r="I65" t="s">
        <v>296</v>
      </c>
      <c r="K65" t="s">
        <v>95</v>
      </c>
      <c r="L65" t="s">
        <v>92</v>
      </c>
      <c r="M65" t="s">
        <v>295</v>
      </c>
      <c r="N65">
        <f t="shared" si="1"/>
        <v>12</v>
      </c>
      <c r="O65">
        <f t="shared" si="2"/>
        <v>6</v>
      </c>
      <c r="P65">
        <f t="shared" si="3"/>
        <v>12</v>
      </c>
      <c r="Q65">
        <f t="shared" si="4"/>
        <v>5</v>
      </c>
      <c r="R65">
        <f t="shared" si="5"/>
        <v>35</v>
      </c>
    </row>
    <row r="66" spans="1:18">
      <c r="A66" t="s">
        <v>126</v>
      </c>
      <c r="B66" t="s">
        <v>60</v>
      </c>
      <c r="C66" t="s">
        <v>64</v>
      </c>
      <c r="D66">
        <v>30</v>
      </c>
      <c r="E66">
        <v>30</v>
      </c>
      <c r="F66">
        <v>30</v>
      </c>
      <c r="G66">
        <v>13</v>
      </c>
      <c r="H66">
        <v>103</v>
      </c>
      <c r="I66" t="s">
        <v>296</v>
      </c>
      <c r="K66" t="s">
        <v>96</v>
      </c>
      <c r="L66" t="s">
        <v>92</v>
      </c>
      <c r="M66" t="s">
        <v>295</v>
      </c>
      <c r="N66">
        <f t="shared" si="1"/>
        <v>18</v>
      </c>
      <c r="O66">
        <f t="shared" si="2"/>
        <v>9</v>
      </c>
      <c r="P66">
        <f t="shared" si="3"/>
        <v>-3</v>
      </c>
      <c r="Q66">
        <f t="shared" si="4"/>
        <v>-1</v>
      </c>
      <c r="R66">
        <f t="shared" si="5"/>
        <v>23</v>
      </c>
    </row>
    <row r="67" spans="1:18">
      <c r="A67" t="s">
        <v>132</v>
      </c>
      <c r="B67" t="s">
        <v>60</v>
      </c>
      <c r="C67" t="s">
        <v>64</v>
      </c>
      <c r="D67">
        <v>21</v>
      </c>
      <c r="E67">
        <v>21</v>
      </c>
      <c r="F67">
        <v>12</v>
      </c>
      <c r="G67">
        <v>4</v>
      </c>
      <c r="H67">
        <v>58</v>
      </c>
      <c r="I67" t="s">
        <v>296</v>
      </c>
      <c r="K67" t="s">
        <v>98</v>
      </c>
      <c r="L67" t="s">
        <v>92</v>
      </c>
      <c r="M67" t="s">
        <v>295</v>
      </c>
      <c r="N67">
        <f t="shared" ref="N67:N129" si="6">SUMIFS(D:D,$A:$A,$K67,$C:$C,"後測")-SUMIFS(D:D,$A:$A,$K67,$C:$C,"前測")</f>
        <v>24</v>
      </c>
      <c r="O67">
        <f t="shared" ref="O67:O129" si="7">SUMIFS(E:E,$A:$A,$K67,$C:$C,"後測")-SUMIFS(E:E,$A:$A,$K67,$C:$C,"前測")</f>
        <v>21</v>
      </c>
      <c r="P67">
        <f t="shared" ref="P67:P129" si="8">SUMIFS(F:F,$A:$A,$K67,$C:$C,"後測")-SUMIFS(F:F,$A:$A,$K67,$C:$C,"前測")</f>
        <v>12</v>
      </c>
      <c r="Q67">
        <f t="shared" ref="Q67:Q129" si="9">SUMIFS(G:G,$A:$A,$K67,$C:$C,"後測")-SUMIFS(G:G,$A:$A,$K67,$C:$C,"前測")</f>
        <v>0</v>
      </c>
      <c r="R67">
        <f t="shared" ref="R67:R129" si="10">SUMIFS(H:H,$A:$A,$K67,$C:$C,"後測")-SUMIFS(H:H,$A:$A,$K67,$C:$C,"前測")</f>
        <v>57</v>
      </c>
    </row>
    <row r="68" spans="1:18">
      <c r="A68" t="s">
        <v>133</v>
      </c>
      <c r="B68" t="s">
        <v>60</v>
      </c>
      <c r="C68" t="s">
        <v>64</v>
      </c>
      <c r="D68">
        <v>21</v>
      </c>
      <c r="E68">
        <v>21</v>
      </c>
      <c r="F68">
        <v>18</v>
      </c>
      <c r="G68">
        <v>6</v>
      </c>
      <c r="H68">
        <v>66</v>
      </c>
      <c r="I68" t="s">
        <v>296</v>
      </c>
      <c r="K68" t="s">
        <v>100</v>
      </c>
      <c r="L68" t="s">
        <v>92</v>
      </c>
      <c r="M68" t="s">
        <v>295</v>
      </c>
      <c r="N68">
        <f t="shared" si="6"/>
        <v>9</v>
      </c>
      <c r="O68">
        <f t="shared" si="7"/>
        <v>6</v>
      </c>
      <c r="P68">
        <f t="shared" si="8"/>
        <v>3</v>
      </c>
      <c r="Q68">
        <f t="shared" si="9"/>
        <v>-1</v>
      </c>
      <c r="R68">
        <f t="shared" si="10"/>
        <v>17</v>
      </c>
    </row>
    <row r="69" spans="1:18">
      <c r="A69" t="s">
        <v>135</v>
      </c>
      <c r="B69" t="s">
        <v>60</v>
      </c>
      <c r="C69" t="s">
        <v>64</v>
      </c>
      <c r="D69">
        <v>21</v>
      </c>
      <c r="E69">
        <v>21</v>
      </c>
      <c r="F69">
        <v>12</v>
      </c>
      <c r="G69">
        <v>6</v>
      </c>
      <c r="H69">
        <v>60</v>
      </c>
      <c r="I69" t="s">
        <v>296</v>
      </c>
      <c r="K69" t="s">
        <v>101</v>
      </c>
      <c r="L69" t="s">
        <v>92</v>
      </c>
      <c r="M69" t="s">
        <v>295</v>
      </c>
      <c r="N69">
        <f t="shared" si="6"/>
        <v>9</v>
      </c>
      <c r="O69">
        <f t="shared" si="7"/>
        <v>0</v>
      </c>
      <c r="P69">
        <f t="shared" si="8"/>
        <v>0</v>
      </c>
      <c r="Q69">
        <f t="shared" si="9"/>
        <v>-1</v>
      </c>
      <c r="R69">
        <f t="shared" si="10"/>
        <v>8</v>
      </c>
    </row>
    <row r="70" spans="1:18">
      <c r="A70" t="s">
        <v>136</v>
      </c>
      <c r="B70" t="s">
        <v>60</v>
      </c>
      <c r="C70" t="s">
        <v>64</v>
      </c>
      <c r="D70">
        <v>12</v>
      </c>
      <c r="E70">
        <v>9</v>
      </c>
      <c r="F70">
        <v>9</v>
      </c>
      <c r="G70">
        <v>5</v>
      </c>
      <c r="H70">
        <v>35</v>
      </c>
      <c r="I70" t="s">
        <v>296</v>
      </c>
      <c r="K70" t="s">
        <v>102</v>
      </c>
      <c r="L70" t="s">
        <v>92</v>
      </c>
      <c r="M70" t="s">
        <v>295</v>
      </c>
      <c r="N70">
        <f t="shared" si="6"/>
        <v>21</v>
      </c>
      <c r="O70">
        <f t="shared" si="7"/>
        <v>-3</v>
      </c>
      <c r="P70">
        <f t="shared" si="8"/>
        <v>3</v>
      </c>
      <c r="Q70">
        <f t="shared" si="9"/>
        <v>1</v>
      </c>
      <c r="R70">
        <f t="shared" si="10"/>
        <v>22</v>
      </c>
    </row>
    <row r="71" spans="1:18">
      <c r="A71" t="s">
        <v>137</v>
      </c>
      <c r="B71" t="s">
        <v>60</v>
      </c>
      <c r="C71" t="s">
        <v>64</v>
      </c>
      <c r="D71">
        <v>15</v>
      </c>
      <c r="E71">
        <v>18</v>
      </c>
      <c r="F71">
        <v>9</v>
      </c>
      <c r="G71">
        <v>6</v>
      </c>
      <c r="H71">
        <v>48</v>
      </c>
      <c r="I71" t="s">
        <v>296</v>
      </c>
      <c r="K71" t="s">
        <v>103</v>
      </c>
      <c r="L71" t="s">
        <v>92</v>
      </c>
      <c r="M71" t="s">
        <v>295</v>
      </c>
      <c r="N71">
        <f t="shared" si="6"/>
        <v>12</v>
      </c>
      <c r="O71">
        <f t="shared" si="7"/>
        <v>0</v>
      </c>
      <c r="P71">
        <f t="shared" si="8"/>
        <v>-6</v>
      </c>
      <c r="Q71">
        <f t="shared" si="9"/>
        <v>4</v>
      </c>
      <c r="R71">
        <f t="shared" si="10"/>
        <v>10</v>
      </c>
    </row>
    <row r="72" spans="1:18">
      <c r="A72" t="s">
        <v>138</v>
      </c>
      <c r="B72" t="s">
        <v>60</v>
      </c>
      <c r="C72" t="s">
        <v>64</v>
      </c>
      <c r="D72">
        <v>18</v>
      </c>
      <c r="E72">
        <v>12</v>
      </c>
      <c r="F72">
        <v>12</v>
      </c>
      <c r="G72">
        <v>6</v>
      </c>
      <c r="H72">
        <v>48</v>
      </c>
      <c r="I72" t="s">
        <v>296</v>
      </c>
      <c r="K72" t="s">
        <v>104</v>
      </c>
      <c r="L72" t="s">
        <v>92</v>
      </c>
      <c r="M72" t="s">
        <v>295</v>
      </c>
      <c r="N72">
        <f t="shared" si="6"/>
        <v>9</v>
      </c>
      <c r="O72">
        <f t="shared" si="7"/>
        <v>9</v>
      </c>
      <c r="P72">
        <f t="shared" si="8"/>
        <v>6</v>
      </c>
      <c r="Q72">
        <f t="shared" si="9"/>
        <v>0</v>
      </c>
      <c r="R72">
        <f t="shared" si="10"/>
        <v>24</v>
      </c>
    </row>
    <row r="73" spans="1:18">
      <c r="A73" t="s">
        <v>141</v>
      </c>
      <c r="B73" t="s">
        <v>60</v>
      </c>
      <c r="C73" t="s">
        <v>64</v>
      </c>
      <c r="D73">
        <v>27</v>
      </c>
      <c r="E73">
        <v>9</v>
      </c>
      <c r="F73">
        <v>18</v>
      </c>
      <c r="G73">
        <v>7</v>
      </c>
      <c r="H73">
        <v>61</v>
      </c>
      <c r="I73" t="s">
        <v>296</v>
      </c>
      <c r="K73" t="s">
        <v>105</v>
      </c>
      <c r="L73" t="s">
        <v>92</v>
      </c>
      <c r="M73" t="s">
        <v>295</v>
      </c>
      <c r="N73">
        <f t="shared" si="6"/>
        <v>18</v>
      </c>
      <c r="O73">
        <f t="shared" si="7"/>
        <v>3</v>
      </c>
      <c r="P73">
        <f t="shared" si="8"/>
        <v>0</v>
      </c>
      <c r="Q73">
        <f t="shared" si="9"/>
        <v>4</v>
      </c>
      <c r="R73">
        <f t="shared" si="10"/>
        <v>25</v>
      </c>
    </row>
    <row r="74" spans="1:18">
      <c r="A74" t="s">
        <v>144</v>
      </c>
      <c r="B74" t="s">
        <v>60</v>
      </c>
      <c r="C74" t="s">
        <v>64</v>
      </c>
      <c r="D74">
        <v>21</v>
      </c>
      <c r="E74">
        <v>15</v>
      </c>
      <c r="F74">
        <v>21</v>
      </c>
      <c r="G74">
        <v>6</v>
      </c>
      <c r="H74">
        <v>63</v>
      </c>
      <c r="I74" t="s">
        <v>296</v>
      </c>
      <c r="K74" t="s">
        <v>106</v>
      </c>
      <c r="L74" t="s">
        <v>92</v>
      </c>
      <c r="M74" t="s">
        <v>295</v>
      </c>
      <c r="N74">
        <f t="shared" si="6"/>
        <v>18</v>
      </c>
      <c r="O74">
        <f t="shared" si="7"/>
        <v>12</v>
      </c>
      <c r="P74">
        <f t="shared" si="8"/>
        <v>9</v>
      </c>
      <c r="Q74">
        <f t="shared" si="9"/>
        <v>4</v>
      </c>
      <c r="R74">
        <f t="shared" si="10"/>
        <v>43</v>
      </c>
    </row>
    <row r="75" spans="1:18">
      <c r="A75" t="s">
        <v>158</v>
      </c>
      <c r="B75" t="s">
        <v>60</v>
      </c>
      <c r="C75" t="s">
        <v>64</v>
      </c>
      <c r="D75">
        <v>21</v>
      </c>
      <c r="E75">
        <v>21</v>
      </c>
      <c r="F75">
        <v>12</v>
      </c>
      <c r="G75">
        <v>6</v>
      </c>
      <c r="H75">
        <v>60</v>
      </c>
      <c r="I75" t="s">
        <v>296</v>
      </c>
      <c r="K75" t="s">
        <v>107</v>
      </c>
      <c r="L75" t="s">
        <v>92</v>
      </c>
      <c r="M75" t="s">
        <v>295</v>
      </c>
      <c r="N75">
        <f t="shared" si="6"/>
        <v>18</v>
      </c>
      <c r="O75">
        <f t="shared" si="7"/>
        <v>0</v>
      </c>
      <c r="P75">
        <f t="shared" si="8"/>
        <v>0</v>
      </c>
      <c r="Q75">
        <f t="shared" si="9"/>
        <v>-2</v>
      </c>
      <c r="R75">
        <f t="shared" si="10"/>
        <v>16</v>
      </c>
    </row>
    <row r="76" spans="1:18">
      <c r="A76" t="s">
        <v>159</v>
      </c>
      <c r="B76" t="s">
        <v>60</v>
      </c>
      <c r="C76" t="s">
        <v>64</v>
      </c>
      <c r="D76">
        <v>18</v>
      </c>
      <c r="E76">
        <v>12</v>
      </c>
      <c r="F76">
        <v>18</v>
      </c>
      <c r="G76">
        <v>6</v>
      </c>
      <c r="H76">
        <v>54</v>
      </c>
      <c r="I76" t="s">
        <v>296</v>
      </c>
      <c r="K76" t="s">
        <v>108</v>
      </c>
      <c r="L76" t="s">
        <v>92</v>
      </c>
      <c r="M76" t="s">
        <v>295</v>
      </c>
      <c r="N76">
        <f t="shared" si="6"/>
        <v>15</v>
      </c>
      <c r="O76">
        <f t="shared" si="7"/>
        <v>3</v>
      </c>
      <c r="P76">
        <f t="shared" si="8"/>
        <v>-6</v>
      </c>
      <c r="Q76">
        <f t="shared" si="9"/>
        <v>3</v>
      </c>
      <c r="R76">
        <f t="shared" si="10"/>
        <v>15</v>
      </c>
    </row>
    <row r="77" spans="1:18">
      <c r="A77" t="s">
        <v>160</v>
      </c>
      <c r="B77" t="s">
        <v>60</v>
      </c>
      <c r="C77" t="s">
        <v>64</v>
      </c>
      <c r="D77">
        <v>30</v>
      </c>
      <c r="E77">
        <v>30</v>
      </c>
      <c r="F77">
        <v>24</v>
      </c>
      <c r="G77">
        <v>9</v>
      </c>
      <c r="H77">
        <v>93</v>
      </c>
      <c r="I77" t="s">
        <v>296</v>
      </c>
      <c r="K77" t="s">
        <v>109</v>
      </c>
      <c r="L77" t="s">
        <v>92</v>
      </c>
      <c r="M77" t="s">
        <v>295</v>
      </c>
      <c r="N77">
        <f t="shared" si="6"/>
        <v>15</v>
      </c>
      <c r="O77">
        <f t="shared" si="7"/>
        <v>0</v>
      </c>
      <c r="P77">
        <f t="shared" si="8"/>
        <v>0</v>
      </c>
      <c r="Q77">
        <f t="shared" si="9"/>
        <v>-3</v>
      </c>
      <c r="R77">
        <f t="shared" si="10"/>
        <v>12</v>
      </c>
    </row>
    <row r="78" spans="1:18">
      <c r="A78" t="s">
        <v>168</v>
      </c>
      <c r="B78" t="s">
        <v>60</v>
      </c>
      <c r="C78" t="s">
        <v>64</v>
      </c>
      <c r="D78">
        <v>18</v>
      </c>
      <c r="E78">
        <v>15</v>
      </c>
      <c r="F78">
        <v>12</v>
      </c>
      <c r="G78">
        <v>5</v>
      </c>
      <c r="H78">
        <v>50</v>
      </c>
      <c r="I78" t="s">
        <v>296</v>
      </c>
      <c r="K78" t="s">
        <v>110</v>
      </c>
      <c r="L78" t="s">
        <v>92</v>
      </c>
      <c r="M78" t="s">
        <v>295</v>
      </c>
      <c r="N78">
        <f t="shared" si="6"/>
        <v>18</v>
      </c>
      <c r="O78">
        <f t="shared" si="7"/>
        <v>-3</v>
      </c>
      <c r="P78">
        <f t="shared" si="8"/>
        <v>3</v>
      </c>
      <c r="Q78">
        <f t="shared" si="9"/>
        <v>2</v>
      </c>
      <c r="R78">
        <f t="shared" si="10"/>
        <v>20</v>
      </c>
    </row>
    <row r="79" spans="1:18">
      <c r="A79" t="s">
        <v>169</v>
      </c>
      <c r="B79" t="s">
        <v>60</v>
      </c>
      <c r="C79" t="s">
        <v>64</v>
      </c>
      <c r="D79">
        <v>15</v>
      </c>
      <c r="E79">
        <v>9</v>
      </c>
      <c r="F79">
        <v>15</v>
      </c>
      <c r="G79">
        <v>5</v>
      </c>
      <c r="H79">
        <v>44</v>
      </c>
      <c r="I79" t="s">
        <v>296</v>
      </c>
      <c r="K79" t="s">
        <v>112</v>
      </c>
      <c r="L79" t="s">
        <v>92</v>
      </c>
      <c r="M79" t="s">
        <v>295</v>
      </c>
      <c r="N79">
        <f t="shared" si="6"/>
        <v>18</v>
      </c>
      <c r="O79">
        <f t="shared" si="7"/>
        <v>6</v>
      </c>
      <c r="P79">
        <f t="shared" si="8"/>
        <v>3</v>
      </c>
      <c r="Q79">
        <f t="shared" si="9"/>
        <v>8</v>
      </c>
      <c r="R79">
        <f t="shared" si="10"/>
        <v>35</v>
      </c>
    </row>
    <row r="80" spans="1:18">
      <c r="A80" t="s">
        <v>170</v>
      </c>
      <c r="B80" t="s">
        <v>60</v>
      </c>
      <c r="C80" t="s">
        <v>64</v>
      </c>
      <c r="D80">
        <v>18</v>
      </c>
      <c r="E80">
        <v>9</v>
      </c>
      <c r="F80">
        <v>9</v>
      </c>
      <c r="G80">
        <v>5</v>
      </c>
      <c r="H80">
        <v>41</v>
      </c>
      <c r="I80" t="s">
        <v>296</v>
      </c>
      <c r="K80" t="s">
        <v>116</v>
      </c>
      <c r="L80" t="s">
        <v>92</v>
      </c>
      <c r="M80" t="s">
        <v>295</v>
      </c>
      <c r="N80">
        <f t="shared" si="6"/>
        <v>24</v>
      </c>
      <c r="O80">
        <f t="shared" si="7"/>
        <v>6</v>
      </c>
      <c r="P80">
        <f t="shared" si="8"/>
        <v>9</v>
      </c>
      <c r="Q80">
        <f t="shared" si="9"/>
        <v>5</v>
      </c>
      <c r="R80">
        <f t="shared" si="10"/>
        <v>44</v>
      </c>
    </row>
    <row r="81" spans="1:18">
      <c r="A81" t="s">
        <v>213</v>
      </c>
      <c r="B81" t="s">
        <v>60</v>
      </c>
      <c r="C81" t="s">
        <v>64</v>
      </c>
      <c r="D81">
        <v>18</v>
      </c>
      <c r="E81">
        <v>27</v>
      </c>
      <c r="F81">
        <v>27</v>
      </c>
      <c r="G81">
        <v>8</v>
      </c>
      <c r="H81">
        <v>80</v>
      </c>
      <c r="I81" t="s">
        <v>296</v>
      </c>
      <c r="K81" t="s">
        <v>145</v>
      </c>
      <c r="L81" t="s">
        <v>92</v>
      </c>
      <c r="M81" t="s">
        <v>295</v>
      </c>
      <c r="N81">
        <f t="shared" si="6"/>
        <v>12</v>
      </c>
      <c r="O81">
        <f t="shared" si="7"/>
        <v>6</v>
      </c>
      <c r="P81">
        <f t="shared" si="8"/>
        <v>0</v>
      </c>
      <c r="Q81">
        <f t="shared" si="9"/>
        <v>1</v>
      </c>
      <c r="R81">
        <f t="shared" si="10"/>
        <v>19</v>
      </c>
    </row>
    <row r="82" spans="1:18">
      <c r="A82" t="s">
        <v>218</v>
      </c>
      <c r="B82" t="s">
        <v>60</v>
      </c>
      <c r="C82" t="s">
        <v>64</v>
      </c>
      <c r="D82">
        <v>24</v>
      </c>
      <c r="E82">
        <v>27</v>
      </c>
      <c r="F82">
        <v>9</v>
      </c>
      <c r="G82">
        <v>7</v>
      </c>
      <c r="H82">
        <v>67</v>
      </c>
      <c r="I82" t="s">
        <v>296</v>
      </c>
      <c r="K82" t="s">
        <v>147</v>
      </c>
      <c r="L82" t="s">
        <v>92</v>
      </c>
      <c r="M82" t="s">
        <v>295</v>
      </c>
      <c r="N82">
        <f t="shared" si="6"/>
        <v>18</v>
      </c>
      <c r="O82">
        <f t="shared" si="7"/>
        <v>18</v>
      </c>
      <c r="P82">
        <f t="shared" si="8"/>
        <v>9</v>
      </c>
      <c r="Q82">
        <f t="shared" si="9"/>
        <v>5</v>
      </c>
      <c r="R82">
        <f t="shared" si="10"/>
        <v>50</v>
      </c>
    </row>
    <row r="83" spans="1:18">
      <c r="A83" t="s">
        <v>224</v>
      </c>
      <c r="B83" t="s">
        <v>60</v>
      </c>
      <c r="C83" t="s">
        <v>64</v>
      </c>
      <c r="D83">
        <v>21</v>
      </c>
      <c r="E83">
        <v>12</v>
      </c>
      <c r="F83">
        <v>24</v>
      </c>
      <c r="G83">
        <v>4</v>
      </c>
      <c r="H83">
        <v>61</v>
      </c>
      <c r="I83" t="s">
        <v>296</v>
      </c>
      <c r="K83" t="s">
        <v>149</v>
      </c>
      <c r="L83" t="s">
        <v>92</v>
      </c>
      <c r="M83" t="s">
        <v>295</v>
      </c>
      <c r="N83">
        <f t="shared" si="6"/>
        <v>15</v>
      </c>
      <c r="O83">
        <f t="shared" si="7"/>
        <v>-3</v>
      </c>
      <c r="P83">
        <f t="shared" si="8"/>
        <v>9</v>
      </c>
      <c r="Q83">
        <f t="shared" si="9"/>
        <v>-1</v>
      </c>
      <c r="R83">
        <f t="shared" si="10"/>
        <v>20</v>
      </c>
    </row>
    <row r="84" spans="1:18">
      <c r="A84" t="s">
        <v>226</v>
      </c>
      <c r="B84" t="s">
        <v>60</v>
      </c>
      <c r="C84" t="s">
        <v>64</v>
      </c>
      <c r="D84">
        <v>18</v>
      </c>
      <c r="E84">
        <v>15</v>
      </c>
      <c r="F84">
        <v>9</v>
      </c>
      <c r="G84">
        <v>6</v>
      </c>
      <c r="H84">
        <v>48</v>
      </c>
      <c r="I84" t="s">
        <v>296</v>
      </c>
      <c r="K84" t="s">
        <v>151</v>
      </c>
      <c r="L84" t="s">
        <v>92</v>
      </c>
      <c r="M84" t="s">
        <v>295</v>
      </c>
      <c r="N84">
        <f t="shared" si="6"/>
        <v>9</v>
      </c>
      <c r="O84">
        <f t="shared" si="7"/>
        <v>6</v>
      </c>
      <c r="P84">
        <f t="shared" si="8"/>
        <v>9</v>
      </c>
      <c r="Q84">
        <f t="shared" si="9"/>
        <v>7</v>
      </c>
      <c r="R84">
        <f t="shared" si="10"/>
        <v>31</v>
      </c>
    </row>
    <row r="85" spans="1:18">
      <c r="A85" t="s">
        <v>227</v>
      </c>
      <c r="B85" t="s">
        <v>60</v>
      </c>
      <c r="C85" t="s">
        <v>64</v>
      </c>
      <c r="D85">
        <v>27</v>
      </c>
      <c r="E85">
        <v>12</v>
      </c>
      <c r="F85">
        <v>15</v>
      </c>
      <c r="G85">
        <v>7</v>
      </c>
      <c r="H85">
        <v>61</v>
      </c>
      <c r="I85" t="s">
        <v>296</v>
      </c>
      <c r="K85" t="s">
        <v>152</v>
      </c>
      <c r="L85" t="s">
        <v>92</v>
      </c>
      <c r="M85" t="s">
        <v>295</v>
      </c>
      <c r="N85">
        <f t="shared" si="6"/>
        <v>21</v>
      </c>
      <c r="O85">
        <f t="shared" si="7"/>
        <v>9</v>
      </c>
      <c r="P85">
        <f t="shared" si="8"/>
        <v>0</v>
      </c>
      <c r="Q85">
        <f t="shared" si="9"/>
        <v>-1</v>
      </c>
      <c r="R85">
        <f t="shared" si="10"/>
        <v>29</v>
      </c>
    </row>
    <row r="86" spans="1:18">
      <c r="A86" t="s">
        <v>91</v>
      </c>
      <c r="B86" t="s">
        <v>92</v>
      </c>
      <c r="C86" t="s">
        <v>64</v>
      </c>
      <c r="D86">
        <v>9</v>
      </c>
      <c r="E86">
        <v>24</v>
      </c>
      <c r="F86">
        <v>12</v>
      </c>
      <c r="G86">
        <v>7</v>
      </c>
      <c r="H86">
        <v>52</v>
      </c>
      <c r="I86" t="s">
        <v>296</v>
      </c>
      <c r="K86" t="s">
        <v>153</v>
      </c>
      <c r="L86" t="s">
        <v>92</v>
      </c>
      <c r="M86" t="s">
        <v>295</v>
      </c>
      <c r="N86">
        <f t="shared" si="6"/>
        <v>21</v>
      </c>
      <c r="O86">
        <f t="shared" si="7"/>
        <v>6</v>
      </c>
      <c r="P86">
        <f t="shared" si="8"/>
        <v>15</v>
      </c>
      <c r="Q86">
        <f t="shared" si="9"/>
        <v>1</v>
      </c>
      <c r="R86">
        <f t="shared" si="10"/>
        <v>43</v>
      </c>
    </row>
    <row r="87" spans="1:18">
      <c r="A87" t="s">
        <v>95</v>
      </c>
      <c r="B87" t="s">
        <v>92</v>
      </c>
      <c r="C87" t="s">
        <v>64</v>
      </c>
      <c r="D87">
        <v>12</v>
      </c>
      <c r="E87">
        <v>18</v>
      </c>
      <c r="F87">
        <v>12</v>
      </c>
      <c r="G87">
        <v>6</v>
      </c>
      <c r="H87">
        <v>48</v>
      </c>
      <c r="I87" t="s">
        <v>296</v>
      </c>
      <c r="K87" t="s">
        <v>154</v>
      </c>
      <c r="L87" t="s">
        <v>92</v>
      </c>
      <c r="M87" t="s">
        <v>295</v>
      </c>
      <c r="N87">
        <f t="shared" si="6"/>
        <v>15</v>
      </c>
      <c r="O87">
        <f t="shared" si="7"/>
        <v>15</v>
      </c>
      <c r="P87">
        <f t="shared" si="8"/>
        <v>0</v>
      </c>
      <c r="Q87">
        <f t="shared" si="9"/>
        <v>4</v>
      </c>
      <c r="R87">
        <f t="shared" si="10"/>
        <v>34</v>
      </c>
    </row>
    <row r="88" spans="1:18">
      <c r="A88" t="s">
        <v>96</v>
      </c>
      <c r="B88" t="s">
        <v>92</v>
      </c>
      <c r="C88" t="s">
        <v>64</v>
      </c>
      <c r="D88">
        <v>12</v>
      </c>
      <c r="E88">
        <v>9</v>
      </c>
      <c r="F88">
        <v>9</v>
      </c>
      <c r="G88">
        <v>5</v>
      </c>
      <c r="H88">
        <v>35</v>
      </c>
      <c r="I88" t="s">
        <v>296</v>
      </c>
      <c r="K88" t="s">
        <v>155</v>
      </c>
      <c r="L88" t="s">
        <v>92</v>
      </c>
      <c r="M88" t="s">
        <v>295</v>
      </c>
      <c r="N88">
        <f t="shared" si="6"/>
        <v>15</v>
      </c>
      <c r="O88">
        <f t="shared" si="7"/>
        <v>6</v>
      </c>
      <c r="P88">
        <f t="shared" si="8"/>
        <v>0</v>
      </c>
      <c r="Q88">
        <f t="shared" si="9"/>
        <v>3</v>
      </c>
      <c r="R88">
        <f t="shared" si="10"/>
        <v>24</v>
      </c>
    </row>
    <row r="89" spans="1:18">
      <c r="A89" t="s">
        <v>98</v>
      </c>
      <c r="B89" t="s">
        <v>92</v>
      </c>
      <c r="C89" t="s">
        <v>64</v>
      </c>
      <c r="D89">
        <v>6</v>
      </c>
      <c r="E89">
        <v>9</v>
      </c>
      <c r="F89">
        <v>12</v>
      </c>
      <c r="G89">
        <v>8</v>
      </c>
      <c r="H89">
        <v>35</v>
      </c>
      <c r="I89" t="s">
        <v>296</v>
      </c>
      <c r="K89" t="s">
        <v>156</v>
      </c>
      <c r="L89" t="s">
        <v>92</v>
      </c>
      <c r="M89" t="s">
        <v>295</v>
      </c>
      <c r="N89">
        <f t="shared" si="6"/>
        <v>12</v>
      </c>
      <c r="O89">
        <f t="shared" si="7"/>
        <v>0</v>
      </c>
      <c r="P89">
        <f t="shared" si="8"/>
        <v>3</v>
      </c>
      <c r="Q89">
        <f t="shared" si="9"/>
        <v>2</v>
      </c>
      <c r="R89">
        <f t="shared" si="10"/>
        <v>17</v>
      </c>
    </row>
    <row r="90" spans="1:18">
      <c r="A90" t="s">
        <v>100</v>
      </c>
      <c r="B90" t="s">
        <v>92</v>
      </c>
      <c r="C90" t="s">
        <v>64</v>
      </c>
      <c r="D90">
        <v>21</v>
      </c>
      <c r="E90">
        <v>24</v>
      </c>
      <c r="F90">
        <v>27</v>
      </c>
      <c r="G90">
        <v>15</v>
      </c>
      <c r="H90">
        <v>87</v>
      </c>
      <c r="I90" t="s">
        <v>296</v>
      </c>
      <c r="K90" t="s">
        <v>157</v>
      </c>
      <c r="L90" t="s">
        <v>92</v>
      </c>
      <c r="M90" t="s">
        <v>295</v>
      </c>
      <c r="N90">
        <f t="shared" si="6"/>
        <v>9</v>
      </c>
      <c r="O90">
        <f t="shared" si="7"/>
        <v>9</v>
      </c>
      <c r="P90">
        <f t="shared" si="8"/>
        <v>6</v>
      </c>
      <c r="Q90">
        <f t="shared" si="9"/>
        <v>7</v>
      </c>
      <c r="R90">
        <f t="shared" si="10"/>
        <v>31</v>
      </c>
    </row>
    <row r="91" spans="1:18">
      <c r="A91" t="s">
        <v>101</v>
      </c>
      <c r="B91" t="s">
        <v>92</v>
      </c>
      <c r="C91" t="s">
        <v>64</v>
      </c>
      <c r="D91">
        <v>21</v>
      </c>
      <c r="E91">
        <v>30</v>
      </c>
      <c r="F91">
        <v>30</v>
      </c>
      <c r="G91">
        <v>12</v>
      </c>
      <c r="H91">
        <v>93</v>
      </c>
      <c r="I91" t="s">
        <v>296</v>
      </c>
      <c r="K91" t="s">
        <v>161</v>
      </c>
      <c r="L91" t="s">
        <v>92</v>
      </c>
      <c r="M91" t="s">
        <v>295</v>
      </c>
      <c r="N91">
        <f t="shared" si="6"/>
        <v>9</v>
      </c>
      <c r="O91">
        <f t="shared" si="7"/>
        <v>6</v>
      </c>
      <c r="P91">
        <f t="shared" si="8"/>
        <v>9</v>
      </c>
      <c r="Q91">
        <f t="shared" si="9"/>
        <v>5</v>
      </c>
      <c r="R91">
        <f t="shared" si="10"/>
        <v>29</v>
      </c>
    </row>
    <row r="92" spans="1:18">
      <c r="A92" t="s">
        <v>102</v>
      </c>
      <c r="B92" t="s">
        <v>92</v>
      </c>
      <c r="C92" t="s">
        <v>64</v>
      </c>
      <c r="D92">
        <v>9</v>
      </c>
      <c r="E92">
        <v>30</v>
      </c>
      <c r="F92">
        <v>27</v>
      </c>
      <c r="G92">
        <v>12</v>
      </c>
      <c r="H92">
        <v>78</v>
      </c>
      <c r="I92" t="s">
        <v>296</v>
      </c>
      <c r="K92" t="s">
        <v>162</v>
      </c>
      <c r="L92" t="s">
        <v>92</v>
      </c>
      <c r="M92" t="s">
        <v>295</v>
      </c>
      <c r="N92">
        <f t="shared" si="6"/>
        <v>15</v>
      </c>
      <c r="O92">
        <f t="shared" si="7"/>
        <v>12</v>
      </c>
      <c r="P92">
        <f t="shared" si="8"/>
        <v>0</v>
      </c>
      <c r="Q92">
        <f t="shared" si="9"/>
        <v>-3</v>
      </c>
      <c r="R92">
        <f t="shared" si="10"/>
        <v>24</v>
      </c>
    </row>
    <row r="93" spans="1:18">
      <c r="A93" t="s">
        <v>103</v>
      </c>
      <c r="B93" t="s">
        <v>92</v>
      </c>
      <c r="C93" t="s">
        <v>64</v>
      </c>
      <c r="D93">
        <v>15</v>
      </c>
      <c r="E93">
        <v>30</v>
      </c>
      <c r="F93">
        <v>27</v>
      </c>
      <c r="G93">
        <v>9</v>
      </c>
      <c r="H93">
        <v>81</v>
      </c>
      <c r="I93" t="s">
        <v>296</v>
      </c>
      <c r="K93" t="s">
        <v>175</v>
      </c>
      <c r="L93" t="s">
        <v>92</v>
      </c>
      <c r="M93" t="s">
        <v>295</v>
      </c>
      <c r="N93">
        <f t="shared" si="6"/>
        <v>15</v>
      </c>
      <c r="O93">
        <f t="shared" si="7"/>
        <v>6</v>
      </c>
      <c r="P93">
        <f t="shared" si="8"/>
        <v>0</v>
      </c>
      <c r="Q93">
        <f t="shared" si="9"/>
        <v>3</v>
      </c>
      <c r="R93">
        <f t="shared" si="10"/>
        <v>24</v>
      </c>
    </row>
    <row r="94" spans="1:18">
      <c r="A94" t="s">
        <v>104</v>
      </c>
      <c r="B94" t="s">
        <v>92</v>
      </c>
      <c r="C94" t="s">
        <v>64</v>
      </c>
      <c r="D94">
        <v>15</v>
      </c>
      <c r="E94">
        <v>21</v>
      </c>
      <c r="F94">
        <v>18</v>
      </c>
      <c r="G94">
        <v>8</v>
      </c>
      <c r="H94">
        <v>62</v>
      </c>
      <c r="I94" t="s">
        <v>296</v>
      </c>
      <c r="K94" t="s">
        <v>177</v>
      </c>
      <c r="L94" t="s">
        <v>92</v>
      </c>
      <c r="M94" t="s">
        <v>295</v>
      </c>
      <c r="N94">
        <f t="shared" si="6"/>
        <v>6</v>
      </c>
      <c r="O94">
        <f t="shared" si="7"/>
        <v>3</v>
      </c>
      <c r="P94">
        <f t="shared" si="8"/>
        <v>0</v>
      </c>
      <c r="Q94">
        <f t="shared" si="9"/>
        <v>2</v>
      </c>
      <c r="R94">
        <f t="shared" si="10"/>
        <v>11</v>
      </c>
    </row>
    <row r="95" spans="1:18">
      <c r="A95" t="s">
        <v>105</v>
      </c>
      <c r="B95" t="s">
        <v>92</v>
      </c>
      <c r="C95" t="s">
        <v>64</v>
      </c>
      <c r="D95">
        <v>12</v>
      </c>
      <c r="E95">
        <v>27</v>
      </c>
      <c r="F95">
        <v>24</v>
      </c>
      <c r="G95">
        <v>8</v>
      </c>
      <c r="H95">
        <v>71</v>
      </c>
      <c r="I95" t="s">
        <v>296</v>
      </c>
      <c r="K95" t="s">
        <v>178</v>
      </c>
      <c r="L95" t="s">
        <v>92</v>
      </c>
      <c r="M95" t="s">
        <v>295</v>
      </c>
      <c r="N95">
        <f t="shared" si="6"/>
        <v>24</v>
      </c>
      <c r="O95">
        <f t="shared" si="7"/>
        <v>0</v>
      </c>
      <c r="P95">
        <f t="shared" si="8"/>
        <v>12</v>
      </c>
      <c r="Q95">
        <f t="shared" si="9"/>
        <v>2</v>
      </c>
      <c r="R95">
        <f t="shared" si="10"/>
        <v>38</v>
      </c>
    </row>
    <row r="96" spans="1:18">
      <c r="A96" t="s">
        <v>106</v>
      </c>
      <c r="B96" t="s">
        <v>92</v>
      </c>
      <c r="C96" t="s">
        <v>64</v>
      </c>
      <c r="D96">
        <v>12</v>
      </c>
      <c r="E96">
        <v>18</v>
      </c>
      <c r="F96">
        <v>18</v>
      </c>
      <c r="G96">
        <v>4</v>
      </c>
      <c r="H96">
        <v>52</v>
      </c>
      <c r="I96" t="s">
        <v>296</v>
      </c>
      <c r="K96" t="s">
        <v>179</v>
      </c>
      <c r="L96" t="s">
        <v>92</v>
      </c>
      <c r="M96" t="s">
        <v>295</v>
      </c>
      <c r="N96">
        <f t="shared" si="6"/>
        <v>15</v>
      </c>
      <c r="O96">
        <f t="shared" si="7"/>
        <v>3</v>
      </c>
      <c r="P96">
        <f t="shared" si="8"/>
        <v>3</v>
      </c>
      <c r="Q96">
        <f t="shared" si="9"/>
        <v>1</v>
      </c>
      <c r="R96">
        <f t="shared" si="10"/>
        <v>22</v>
      </c>
    </row>
    <row r="97" spans="1:18">
      <c r="A97" t="s">
        <v>107</v>
      </c>
      <c r="B97" t="s">
        <v>92</v>
      </c>
      <c r="C97" t="s">
        <v>64</v>
      </c>
      <c r="D97">
        <v>9</v>
      </c>
      <c r="E97">
        <v>30</v>
      </c>
      <c r="F97">
        <v>24</v>
      </c>
      <c r="G97">
        <v>9</v>
      </c>
      <c r="H97">
        <v>72</v>
      </c>
      <c r="I97" t="s">
        <v>296</v>
      </c>
      <c r="K97" t="s">
        <v>180</v>
      </c>
      <c r="L97" t="s">
        <v>92</v>
      </c>
      <c r="M97" t="s">
        <v>295</v>
      </c>
      <c r="N97">
        <f t="shared" si="6"/>
        <v>15</v>
      </c>
      <c r="O97">
        <f t="shared" si="7"/>
        <v>-6</v>
      </c>
      <c r="P97">
        <f t="shared" si="8"/>
        <v>15</v>
      </c>
      <c r="Q97">
        <f t="shared" si="9"/>
        <v>4</v>
      </c>
      <c r="R97">
        <f t="shared" si="10"/>
        <v>28</v>
      </c>
    </row>
    <row r="98" spans="1:18">
      <c r="A98" t="s">
        <v>108</v>
      </c>
      <c r="B98" t="s">
        <v>92</v>
      </c>
      <c r="C98" t="s">
        <v>64</v>
      </c>
      <c r="D98">
        <v>15</v>
      </c>
      <c r="E98">
        <v>27</v>
      </c>
      <c r="F98">
        <v>27</v>
      </c>
      <c r="G98">
        <v>6</v>
      </c>
      <c r="H98">
        <v>75</v>
      </c>
      <c r="I98" t="s">
        <v>296</v>
      </c>
      <c r="K98" t="s">
        <v>181</v>
      </c>
      <c r="L98" t="s">
        <v>92</v>
      </c>
      <c r="M98" t="s">
        <v>295</v>
      </c>
      <c r="N98">
        <f t="shared" si="6"/>
        <v>27</v>
      </c>
      <c r="O98">
        <f t="shared" si="7"/>
        <v>9</v>
      </c>
      <c r="P98">
        <f t="shared" si="8"/>
        <v>9</v>
      </c>
      <c r="Q98">
        <f t="shared" si="9"/>
        <v>2</v>
      </c>
      <c r="R98">
        <f t="shared" si="10"/>
        <v>47</v>
      </c>
    </row>
    <row r="99" spans="1:18">
      <c r="A99" t="s">
        <v>109</v>
      </c>
      <c r="B99" t="s">
        <v>92</v>
      </c>
      <c r="C99" t="s">
        <v>64</v>
      </c>
      <c r="D99">
        <v>15</v>
      </c>
      <c r="E99">
        <v>30</v>
      </c>
      <c r="F99">
        <v>27</v>
      </c>
      <c r="G99">
        <v>13</v>
      </c>
      <c r="H99">
        <v>85</v>
      </c>
      <c r="I99" t="s">
        <v>296</v>
      </c>
      <c r="K99" t="s">
        <v>182</v>
      </c>
      <c r="L99" t="s">
        <v>92</v>
      </c>
      <c r="M99" t="s">
        <v>295</v>
      </c>
      <c r="N99">
        <f t="shared" si="6"/>
        <v>21</v>
      </c>
      <c r="O99">
        <f t="shared" si="7"/>
        <v>-3</v>
      </c>
      <c r="P99">
        <f t="shared" si="8"/>
        <v>3</v>
      </c>
      <c r="Q99">
        <f t="shared" si="9"/>
        <v>4</v>
      </c>
      <c r="R99">
        <f t="shared" si="10"/>
        <v>25</v>
      </c>
    </row>
    <row r="100" spans="1:18">
      <c r="A100" t="s">
        <v>110</v>
      </c>
      <c r="B100" t="s">
        <v>92</v>
      </c>
      <c r="C100" t="s">
        <v>64</v>
      </c>
      <c r="D100">
        <v>12</v>
      </c>
      <c r="E100">
        <v>27</v>
      </c>
      <c r="F100">
        <v>24</v>
      </c>
      <c r="G100">
        <v>10</v>
      </c>
      <c r="H100">
        <v>73</v>
      </c>
      <c r="I100" t="s">
        <v>296</v>
      </c>
      <c r="K100" t="s">
        <v>183</v>
      </c>
      <c r="L100" t="s">
        <v>92</v>
      </c>
      <c r="M100" t="s">
        <v>295</v>
      </c>
      <c r="N100">
        <f t="shared" si="6"/>
        <v>15</v>
      </c>
      <c r="O100">
        <f t="shared" si="7"/>
        <v>6</v>
      </c>
      <c r="P100">
        <f t="shared" si="8"/>
        <v>3</v>
      </c>
      <c r="Q100">
        <f t="shared" si="9"/>
        <v>0</v>
      </c>
      <c r="R100">
        <f t="shared" si="10"/>
        <v>24</v>
      </c>
    </row>
    <row r="101" spans="1:18">
      <c r="A101" t="s">
        <v>112</v>
      </c>
      <c r="B101" t="s">
        <v>92</v>
      </c>
      <c r="C101" t="s">
        <v>64</v>
      </c>
      <c r="D101">
        <v>12</v>
      </c>
      <c r="E101">
        <v>24</v>
      </c>
      <c r="F101">
        <v>27</v>
      </c>
      <c r="G101">
        <v>6</v>
      </c>
      <c r="H101">
        <v>69</v>
      </c>
      <c r="I101" t="s">
        <v>296</v>
      </c>
      <c r="K101" t="s">
        <v>187</v>
      </c>
      <c r="L101" t="s">
        <v>92</v>
      </c>
      <c r="M101" t="s">
        <v>295</v>
      </c>
      <c r="N101">
        <f t="shared" si="6"/>
        <v>9</v>
      </c>
      <c r="O101">
        <f t="shared" si="7"/>
        <v>3</v>
      </c>
      <c r="P101">
        <f t="shared" si="8"/>
        <v>0</v>
      </c>
      <c r="Q101">
        <f t="shared" si="9"/>
        <v>-1</v>
      </c>
      <c r="R101">
        <f t="shared" si="10"/>
        <v>11</v>
      </c>
    </row>
    <row r="102" spans="1:18">
      <c r="A102" t="s">
        <v>116</v>
      </c>
      <c r="B102" t="s">
        <v>92</v>
      </c>
      <c r="C102" t="s">
        <v>64</v>
      </c>
      <c r="D102">
        <v>6</v>
      </c>
      <c r="E102">
        <v>18</v>
      </c>
      <c r="F102">
        <v>21</v>
      </c>
      <c r="G102">
        <v>3</v>
      </c>
      <c r="H102">
        <v>48</v>
      </c>
      <c r="I102" t="s">
        <v>296</v>
      </c>
      <c r="K102" t="s">
        <v>188</v>
      </c>
      <c r="L102" t="s">
        <v>92</v>
      </c>
      <c r="M102" t="s">
        <v>295</v>
      </c>
      <c r="N102">
        <f t="shared" si="6"/>
        <v>15</v>
      </c>
      <c r="O102">
        <f t="shared" si="7"/>
        <v>6</v>
      </c>
      <c r="P102">
        <f t="shared" si="8"/>
        <v>6</v>
      </c>
      <c r="Q102">
        <f t="shared" si="9"/>
        <v>4</v>
      </c>
      <c r="R102">
        <f t="shared" si="10"/>
        <v>31</v>
      </c>
    </row>
    <row r="103" spans="1:18">
      <c r="A103" t="s">
        <v>145</v>
      </c>
      <c r="B103" t="s">
        <v>92</v>
      </c>
      <c r="C103" t="s">
        <v>64</v>
      </c>
      <c r="D103">
        <v>18</v>
      </c>
      <c r="E103">
        <v>12</v>
      </c>
      <c r="F103">
        <v>18</v>
      </c>
      <c r="G103">
        <v>6</v>
      </c>
      <c r="H103">
        <v>54</v>
      </c>
      <c r="I103" t="s">
        <v>296</v>
      </c>
      <c r="K103" t="s">
        <v>189</v>
      </c>
      <c r="L103" t="s">
        <v>92</v>
      </c>
      <c r="M103" t="s">
        <v>295</v>
      </c>
      <c r="N103">
        <f t="shared" si="6"/>
        <v>18</v>
      </c>
      <c r="O103">
        <f t="shared" si="7"/>
        <v>3</v>
      </c>
      <c r="P103">
        <f t="shared" si="8"/>
        <v>3</v>
      </c>
      <c r="Q103">
        <f t="shared" si="9"/>
        <v>5</v>
      </c>
      <c r="R103">
        <f t="shared" si="10"/>
        <v>29</v>
      </c>
    </row>
    <row r="104" spans="1:18">
      <c r="A104" t="s">
        <v>147</v>
      </c>
      <c r="B104" t="s">
        <v>92</v>
      </c>
      <c r="C104" t="s">
        <v>64</v>
      </c>
      <c r="D104">
        <v>12</v>
      </c>
      <c r="E104">
        <v>9</v>
      </c>
      <c r="F104">
        <v>15</v>
      </c>
      <c r="G104">
        <v>6</v>
      </c>
      <c r="H104">
        <v>42</v>
      </c>
      <c r="I104" t="s">
        <v>296</v>
      </c>
      <c r="K104" t="s">
        <v>191</v>
      </c>
      <c r="L104" t="s">
        <v>92</v>
      </c>
      <c r="M104" t="s">
        <v>295</v>
      </c>
      <c r="N104">
        <f t="shared" si="6"/>
        <v>21</v>
      </c>
      <c r="O104">
        <f t="shared" si="7"/>
        <v>9</v>
      </c>
      <c r="P104">
        <f t="shared" si="8"/>
        <v>0</v>
      </c>
      <c r="Q104">
        <f t="shared" si="9"/>
        <v>3</v>
      </c>
      <c r="R104">
        <f t="shared" si="10"/>
        <v>33</v>
      </c>
    </row>
    <row r="105" spans="1:18">
      <c r="A105" t="s">
        <v>149</v>
      </c>
      <c r="B105" t="s">
        <v>92</v>
      </c>
      <c r="C105" t="s">
        <v>64</v>
      </c>
      <c r="D105">
        <v>15</v>
      </c>
      <c r="E105">
        <v>15</v>
      </c>
      <c r="F105">
        <v>9</v>
      </c>
      <c r="G105">
        <v>7</v>
      </c>
      <c r="H105">
        <v>46</v>
      </c>
      <c r="I105" t="s">
        <v>296</v>
      </c>
      <c r="K105" t="s">
        <v>192</v>
      </c>
      <c r="L105" t="s">
        <v>92</v>
      </c>
      <c r="M105" t="s">
        <v>295</v>
      </c>
      <c r="N105">
        <f t="shared" si="6"/>
        <v>24</v>
      </c>
      <c r="O105">
        <f t="shared" si="7"/>
        <v>3</v>
      </c>
      <c r="P105">
        <f t="shared" si="8"/>
        <v>0</v>
      </c>
      <c r="Q105">
        <f t="shared" si="9"/>
        <v>2</v>
      </c>
      <c r="R105">
        <f t="shared" si="10"/>
        <v>29</v>
      </c>
    </row>
    <row r="106" spans="1:18">
      <c r="A106" t="s">
        <v>151</v>
      </c>
      <c r="B106" t="s">
        <v>92</v>
      </c>
      <c r="C106" t="s">
        <v>64</v>
      </c>
      <c r="D106">
        <v>21</v>
      </c>
      <c r="E106">
        <v>15</v>
      </c>
      <c r="F106">
        <v>12</v>
      </c>
      <c r="G106">
        <v>4</v>
      </c>
      <c r="H106">
        <v>52</v>
      </c>
      <c r="I106" t="s">
        <v>296</v>
      </c>
      <c r="K106" t="s">
        <v>193</v>
      </c>
      <c r="L106" t="s">
        <v>92</v>
      </c>
      <c r="M106" t="s">
        <v>295</v>
      </c>
      <c r="N106">
        <f t="shared" si="6"/>
        <v>18</v>
      </c>
      <c r="O106">
        <f t="shared" si="7"/>
        <v>12</v>
      </c>
      <c r="P106">
        <f t="shared" si="8"/>
        <v>0</v>
      </c>
      <c r="Q106">
        <f t="shared" si="9"/>
        <v>0</v>
      </c>
      <c r="R106">
        <f t="shared" si="10"/>
        <v>30</v>
      </c>
    </row>
    <row r="107" spans="1:18">
      <c r="A107" t="s">
        <v>152</v>
      </c>
      <c r="B107" t="s">
        <v>92</v>
      </c>
      <c r="C107" t="s">
        <v>64</v>
      </c>
      <c r="D107">
        <v>9</v>
      </c>
      <c r="E107">
        <v>15</v>
      </c>
      <c r="F107">
        <v>21</v>
      </c>
      <c r="G107">
        <v>8</v>
      </c>
      <c r="H107">
        <v>53</v>
      </c>
      <c r="I107" t="s">
        <v>296</v>
      </c>
      <c r="K107" t="s">
        <v>194</v>
      </c>
      <c r="L107" t="s">
        <v>92</v>
      </c>
      <c r="M107" t="s">
        <v>295</v>
      </c>
      <c r="N107">
        <f t="shared" si="6"/>
        <v>9</v>
      </c>
      <c r="O107">
        <f t="shared" si="7"/>
        <v>6</v>
      </c>
      <c r="P107">
        <f t="shared" si="8"/>
        <v>-9</v>
      </c>
      <c r="Q107">
        <f t="shared" si="9"/>
        <v>4</v>
      </c>
      <c r="R107">
        <f t="shared" si="10"/>
        <v>10</v>
      </c>
    </row>
    <row r="108" spans="1:18">
      <c r="A108" t="s">
        <v>153</v>
      </c>
      <c r="B108" t="s">
        <v>92</v>
      </c>
      <c r="C108" t="s">
        <v>64</v>
      </c>
      <c r="D108">
        <v>9</v>
      </c>
      <c r="E108">
        <v>24</v>
      </c>
      <c r="F108">
        <v>15</v>
      </c>
      <c r="G108">
        <v>6</v>
      </c>
      <c r="H108">
        <v>54</v>
      </c>
      <c r="I108" t="s">
        <v>296</v>
      </c>
      <c r="K108" t="s">
        <v>195</v>
      </c>
      <c r="L108" t="s">
        <v>92</v>
      </c>
      <c r="M108" t="s">
        <v>295</v>
      </c>
      <c r="N108">
        <f t="shared" si="6"/>
        <v>21</v>
      </c>
      <c r="O108">
        <f t="shared" si="7"/>
        <v>9</v>
      </c>
      <c r="P108">
        <f t="shared" si="8"/>
        <v>6</v>
      </c>
      <c r="Q108">
        <f t="shared" si="9"/>
        <v>6</v>
      </c>
      <c r="R108">
        <f t="shared" si="10"/>
        <v>42</v>
      </c>
    </row>
    <row r="109" spans="1:18">
      <c r="A109" t="s">
        <v>154</v>
      </c>
      <c r="B109" t="s">
        <v>92</v>
      </c>
      <c r="C109" t="s">
        <v>64</v>
      </c>
      <c r="D109">
        <v>12</v>
      </c>
      <c r="E109">
        <v>6</v>
      </c>
      <c r="F109">
        <v>12</v>
      </c>
      <c r="G109">
        <v>3</v>
      </c>
      <c r="H109">
        <v>33</v>
      </c>
      <c r="I109" t="s">
        <v>296</v>
      </c>
      <c r="K109" t="s">
        <v>196</v>
      </c>
      <c r="L109" t="s">
        <v>92</v>
      </c>
      <c r="M109" t="s">
        <v>295</v>
      </c>
      <c r="N109">
        <f t="shared" si="6"/>
        <v>9</v>
      </c>
      <c r="O109">
        <f t="shared" si="7"/>
        <v>0</v>
      </c>
      <c r="P109">
        <f t="shared" si="8"/>
        <v>0</v>
      </c>
      <c r="Q109">
        <f t="shared" si="9"/>
        <v>1</v>
      </c>
      <c r="R109">
        <f t="shared" si="10"/>
        <v>10</v>
      </c>
    </row>
    <row r="110" spans="1:18">
      <c r="A110" t="s">
        <v>155</v>
      </c>
      <c r="B110" t="s">
        <v>92</v>
      </c>
      <c r="C110" t="s">
        <v>64</v>
      </c>
      <c r="D110">
        <v>9</v>
      </c>
      <c r="E110">
        <v>18</v>
      </c>
      <c r="F110">
        <v>9</v>
      </c>
      <c r="G110">
        <v>2</v>
      </c>
      <c r="H110">
        <v>38</v>
      </c>
      <c r="I110" t="s">
        <v>296</v>
      </c>
      <c r="K110" t="s">
        <v>197</v>
      </c>
      <c r="L110" t="s">
        <v>92</v>
      </c>
      <c r="M110" t="s">
        <v>295</v>
      </c>
      <c r="N110">
        <f t="shared" si="6"/>
        <v>18</v>
      </c>
      <c r="O110">
        <f t="shared" si="7"/>
        <v>6</v>
      </c>
      <c r="P110">
        <f t="shared" si="8"/>
        <v>15</v>
      </c>
      <c r="Q110">
        <f t="shared" si="9"/>
        <v>-1</v>
      </c>
      <c r="R110">
        <f t="shared" si="10"/>
        <v>38</v>
      </c>
    </row>
    <row r="111" spans="1:18">
      <c r="A111" t="s">
        <v>156</v>
      </c>
      <c r="B111" t="s">
        <v>92</v>
      </c>
      <c r="C111" t="s">
        <v>64</v>
      </c>
      <c r="D111">
        <v>12</v>
      </c>
      <c r="E111">
        <v>15</v>
      </c>
      <c r="F111">
        <v>12</v>
      </c>
      <c r="G111">
        <v>5</v>
      </c>
      <c r="H111">
        <v>44</v>
      </c>
      <c r="I111" t="s">
        <v>296</v>
      </c>
      <c r="K111" t="s">
        <v>198</v>
      </c>
      <c r="L111" t="s">
        <v>92</v>
      </c>
      <c r="M111" t="s">
        <v>295</v>
      </c>
      <c r="N111">
        <f t="shared" si="6"/>
        <v>12</v>
      </c>
      <c r="O111">
        <f t="shared" si="7"/>
        <v>12</v>
      </c>
      <c r="P111">
        <f t="shared" si="8"/>
        <v>6</v>
      </c>
      <c r="Q111">
        <f t="shared" si="9"/>
        <v>4</v>
      </c>
      <c r="R111">
        <f t="shared" si="10"/>
        <v>34</v>
      </c>
    </row>
    <row r="112" spans="1:18">
      <c r="A112" t="s">
        <v>157</v>
      </c>
      <c r="B112" t="s">
        <v>92</v>
      </c>
      <c r="C112" t="s">
        <v>64</v>
      </c>
      <c r="D112">
        <v>18</v>
      </c>
      <c r="E112">
        <v>21</v>
      </c>
      <c r="F112">
        <v>15</v>
      </c>
      <c r="G112">
        <v>5</v>
      </c>
      <c r="H112">
        <v>59</v>
      </c>
      <c r="I112" t="s">
        <v>296</v>
      </c>
      <c r="K112" t="s">
        <v>199</v>
      </c>
      <c r="L112" t="s">
        <v>92</v>
      </c>
      <c r="M112" t="s">
        <v>295</v>
      </c>
      <c r="N112">
        <f t="shared" si="6"/>
        <v>21</v>
      </c>
      <c r="O112">
        <f t="shared" si="7"/>
        <v>18</v>
      </c>
      <c r="P112">
        <f t="shared" si="8"/>
        <v>6</v>
      </c>
      <c r="Q112">
        <f t="shared" si="9"/>
        <v>2</v>
      </c>
      <c r="R112">
        <f t="shared" si="10"/>
        <v>47</v>
      </c>
    </row>
    <row r="113" spans="1:18">
      <c r="A113" t="s">
        <v>161</v>
      </c>
      <c r="B113" t="s">
        <v>92</v>
      </c>
      <c r="C113" t="s">
        <v>64</v>
      </c>
      <c r="D113">
        <v>21</v>
      </c>
      <c r="E113">
        <v>9</v>
      </c>
      <c r="F113">
        <v>12</v>
      </c>
      <c r="G113">
        <v>5</v>
      </c>
      <c r="H113">
        <v>47</v>
      </c>
      <c r="I113" t="s">
        <v>296</v>
      </c>
      <c r="K113" t="s">
        <v>200</v>
      </c>
      <c r="L113" t="s">
        <v>92</v>
      </c>
      <c r="M113" t="s">
        <v>295</v>
      </c>
      <c r="N113">
        <f t="shared" si="6"/>
        <v>21</v>
      </c>
      <c r="O113">
        <f t="shared" si="7"/>
        <v>12</v>
      </c>
      <c r="P113">
        <f t="shared" si="8"/>
        <v>3</v>
      </c>
      <c r="Q113">
        <f t="shared" si="9"/>
        <v>0</v>
      </c>
      <c r="R113">
        <f t="shared" si="10"/>
        <v>36</v>
      </c>
    </row>
    <row r="114" spans="1:18">
      <c r="A114" t="s">
        <v>162</v>
      </c>
      <c r="B114" t="s">
        <v>92</v>
      </c>
      <c r="C114" t="s">
        <v>64</v>
      </c>
      <c r="D114">
        <v>9</v>
      </c>
      <c r="E114">
        <v>12</v>
      </c>
      <c r="F114">
        <v>15</v>
      </c>
      <c r="G114">
        <v>7</v>
      </c>
      <c r="H114">
        <v>43</v>
      </c>
      <c r="I114" t="s">
        <v>296</v>
      </c>
      <c r="K114" t="s">
        <v>201</v>
      </c>
      <c r="L114" t="s">
        <v>92</v>
      </c>
      <c r="M114" t="s">
        <v>295</v>
      </c>
      <c r="N114">
        <f t="shared" si="6"/>
        <v>21</v>
      </c>
      <c r="O114">
        <f t="shared" si="7"/>
        <v>6</v>
      </c>
      <c r="P114">
        <f t="shared" si="8"/>
        <v>6</v>
      </c>
      <c r="Q114">
        <f t="shared" si="9"/>
        <v>3</v>
      </c>
      <c r="R114">
        <f t="shared" si="10"/>
        <v>36</v>
      </c>
    </row>
    <row r="115" spans="1:18">
      <c r="A115" t="s">
        <v>175</v>
      </c>
      <c r="B115" t="s">
        <v>92</v>
      </c>
      <c r="C115" t="s">
        <v>64</v>
      </c>
      <c r="D115">
        <v>12</v>
      </c>
      <c r="E115">
        <v>24</v>
      </c>
      <c r="F115">
        <v>18</v>
      </c>
      <c r="G115">
        <v>5</v>
      </c>
      <c r="H115">
        <v>59</v>
      </c>
      <c r="I115" t="s">
        <v>296</v>
      </c>
      <c r="K115" t="s">
        <v>203</v>
      </c>
      <c r="L115" t="s">
        <v>92</v>
      </c>
      <c r="M115" t="s">
        <v>295</v>
      </c>
      <c r="N115">
        <f t="shared" si="6"/>
        <v>18</v>
      </c>
      <c r="O115">
        <f t="shared" si="7"/>
        <v>12</v>
      </c>
      <c r="P115">
        <f t="shared" si="8"/>
        <v>6</v>
      </c>
      <c r="Q115">
        <f t="shared" si="9"/>
        <v>2</v>
      </c>
      <c r="R115">
        <f t="shared" si="10"/>
        <v>38</v>
      </c>
    </row>
    <row r="116" spans="1:18">
      <c r="A116" t="s">
        <v>177</v>
      </c>
      <c r="B116" t="s">
        <v>92</v>
      </c>
      <c r="C116" t="s">
        <v>64</v>
      </c>
      <c r="D116">
        <v>15</v>
      </c>
      <c r="E116">
        <v>18</v>
      </c>
      <c r="F116">
        <v>15</v>
      </c>
      <c r="G116">
        <v>6</v>
      </c>
      <c r="H116">
        <v>54</v>
      </c>
      <c r="I116" t="s">
        <v>296</v>
      </c>
      <c r="K116" t="s">
        <v>205</v>
      </c>
      <c r="L116" t="s">
        <v>92</v>
      </c>
      <c r="M116" t="s">
        <v>295</v>
      </c>
      <c r="N116">
        <f t="shared" si="6"/>
        <v>12</v>
      </c>
      <c r="O116">
        <f t="shared" si="7"/>
        <v>0</v>
      </c>
      <c r="P116">
        <f t="shared" si="8"/>
        <v>3</v>
      </c>
      <c r="Q116">
        <f t="shared" si="9"/>
        <v>3</v>
      </c>
      <c r="R116">
        <f t="shared" si="10"/>
        <v>18</v>
      </c>
    </row>
    <row r="117" spans="1:18">
      <c r="A117" t="s">
        <v>178</v>
      </c>
      <c r="B117" t="s">
        <v>92</v>
      </c>
      <c r="C117" t="s">
        <v>64</v>
      </c>
      <c r="D117">
        <v>6</v>
      </c>
      <c r="E117">
        <v>21</v>
      </c>
      <c r="F117">
        <v>12</v>
      </c>
      <c r="G117">
        <v>4</v>
      </c>
      <c r="H117">
        <v>43</v>
      </c>
      <c r="I117" t="s">
        <v>296</v>
      </c>
      <c r="K117" t="s">
        <v>206</v>
      </c>
      <c r="L117" t="s">
        <v>92</v>
      </c>
      <c r="M117" t="s">
        <v>295</v>
      </c>
      <c r="N117">
        <f t="shared" si="6"/>
        <v>9</v>
      </c>
      <c r="O117">
        <f t="shared" si="7"/>
        <v>6</v>
      </c>
      <c r="P117">
        <f t="shared" si="8"/>
        <v>15</v>
      </c>
      <c r="Q117">
        <f t="shared" si="9"/>
        <v>5</v>
      </c>
      <c r="R117">
        <f t="shared" si="10"/>
        <v>35</v>
      </c>
    </row>
    <row r="118" spans="1:18">
      <c r="A118" t="s">
        <v>179</v>
      </c>
      <c r="B118" t="s">
        <v>92</v>
      </c>
      <c r="C118" t="s">
        <v>64</v>
      </c>
      <c r="D118">
        <v>15</v>
      </c>
      <c r="E118">
        <v>21</v>
      </c>
      <c r="F118">
        <v>12</v>
      </c>
      <c r="G118">
        <v>7</v>
      </c>
      <c r="H118">
        <v>55</v>
      </c>
      <c r="I118" t="s">
        <v>296</v>
      </c>
      <c r="K118" t="s">
        <v>207</v>
      </c>
      <c r="L118" t="s">
        <v>92</v>
      </c>
      <c r="M118" t="s">
        <v>295</v>
      </c>
      <c r="N118">
        <f t="shared" si="6"/>
        <v>24</v>
      </c>
      <c r="O118">
        <f t="shared" si="7"/>
        <v>3</v>
      </c>
      <c r="P118">
        <f t="shared" si="8"/>
        <v>15</v>
      </c>
      <c r="Q118">
        <f t="shared" si="9"/>
        <v>4</v>
      </c>
      <c r="R118">
        <f t="shared" si="10"/>
        <v>46</v>
      </c>
    </row>
    <row r="119" spans="1:18">
      <c r="A119" t="s">
        <v>180</v>
      </c>
      <c r="B119" t="s">
        <v>92</v>
      </c>
      <c r="C119" t="s">
        <v>64</v>
      </c>
      <c r="D119">
        <v>15</v>
      </c>
      <c r="E119">
        <v>24</v>
      </c>
      <c r="F119">
        <v>6</v>
      </c>
      <c r="G119">
        <v>5</v>
      </c>
      <c r="H119">
        <v>50</v>
      </c>
      <c r="I119" t="s">
        <v>296</v>
      </c>
      <c r="K119" t="s">
        <v>209</v>
      </c>
      <c r="L119" t="s">
        <v>92</v>
      </c>
      <c r="M119" t="s">
        <v>295</v>
      </c>
      <c r="N119">
        <f t="shared" si="6"/>
        <v>15</v>
      </c>
      <c r="O119">
        <f t="shared" si="7"/>
        <v>6</v>
      </c>
      <c r="P119">
        <f t="shared" si="8"/>
        <v>0</v>
      </c>
      <c r="Q119">
        <f t="shared" si="9"/>
        <v>1</v>
      </c>
      <c r="R119">
        <f t="shared" si="10"/>
        <v>22</v>
      </c>
    </row>
    <row r="120" spans="1:18">
      <c r="A120" t="s">
        <v>181</v>
      </c>
      <c r="B120" t="s">
        <v>92</v>
      </c>
      <c r="C120" t="s">
        <v>64</v>
      </c>
      <c r="D120">
        <v>3</v>
      </c>
      <c r="E120">
        <v>18</v>
      </c>
      <c r="F120">
        <v>3</v>
      </c>
      <c r="G120">
        <v>6</v>
      </c>
      <c r="H120">
        <v>30</v>
      </c>
      <c r="I120" t="s">
        <v>296</v>
      </c>
      <c r="K120" t="s">
        <v>211</v>
      </c>
      <c r="L120" t="s">
        <v>92</v>
      </c>
      <c r="M120" t="s">
        <v>295</v>
      </c>
      <c r="N120">
        <f t="shared" si="6"/>
        <v>21</v>
      </c>
      <c r="O120">
        <f t="shared" si="7"/>
        <v>3</v>
      </c>
      <c r="P120">
        <f t="shared" si="8"/>
        <v>-6</v>
      </c>
      <c r="Q120">
        <f t="shared" si="9"/>
        <v>-4</v>
      </c>
      <c r="R120">
        <f t="shared" si="10"/>
        <v>14</v>
      </c>
    </row>
    <row r="121" spans="1:18">
      <c r="A121" t="s">
        <v>182</v>
      </c>
      <c r="B121" t="s">
        <v>92</v>
      </c>
      <c r="C121" t="s">
        <v>64</v>
      </c>
      <c r="D121">
        <v>9</v>
      </c>
      <c r="E121">
        <v>18</v>
      </c>
      <c r="F121">
        <v>12</v>
      </c>
      <c r="G121">
        <v>4</v>
      </c>
      <c r="H121">
        <v>43</v>
      </c>
      <c r="I121" t="s">
        <v>296</v>
      </c>
      <c r="K121" t="s">
        <v>229</v>
      </c>
      <c r="L121" t="s">
        <v>92</v>
      </c>
      <c r="M121" t="s">
        <v>295</v>
      </c>
      <c r="N121">
        <f t="shared" si="6"/>
        <v>9</v>
      </c>
      <c r="O121">
        <f t="shared" si="7"/>
        <v>3</v>
      </c>
      <c r="P121">
        <f t="shared" si="8"/>
        <v>12</v>
      </c>
      <c r="Q121">
        <f t="shared" si="9"/>
        <v>2</v>
      </c>
      <c r="R121">
        <f t="shared" si="10"/>
        <v>26</v>
      </c>
    </row>
    <row r="122" spans="1:18">
      <c r="A122" t="s">
        <v>183</v>
      </c>
      <c r="B122" t="s">
        <v>92</v>
      </c>
      <c r="C122" t="s">
        <v>64</v>
      </c>
      <c r="D122">
        <v>15</v>
      </c>
      <c r="E122">
        <v>21</v>
      </c>
      <c r="F122">
        <v>18</v>
      </c>
      <c r="G122">
        <v>11</v>
      </c>
      <c r="H122">
        <v>65</v>
      </c>
      <c r="I122" t="s">
        <v>296</v>
      </c>
      <c r="K122" t="s">
        <v>230</v>
      </c>
      <c r="L122" t="s">
        <v>92</v>
      </c>
      <c r="M122" t="s">
        <v>295</v>
      </c>
      <c r="N122">
        <f t="shared" si="6"/>
        <v>15</v>
      </c>
      <c r="O122">
        <f t="shared" si="7"/>
        <v>3</v>
      </c>
      <c r="P122">
        <f t="shared" si="8"/>
        <v>-3</v>
      </c>
      <c r="Q122">
        <f t="shared" si="9"/>
        <v>-1</v>
      </c>
      <c r="R122">
        <f t="shared" si="10"/>
        <v>14</v>
      </c>
    </row>
    <row r="123" spans="1:18">
      <c r="A123" t="s">
        <v>187</v>
      </c>
      <c r="B123" t="s">
        <v>92</v>
      </c>
      <c r="C123" t="s">
        <v>64</v>
      </c>
      <c r="D123">
        <v>21</v>
      </c>
      <c r="E123">
        <v>21</v>
      </c>
      <c r="F123">
        <v>15</v>
      </c>
      <c r="G123">
        <v>5</v>
      </c>
      <c r="H123">
        <v>62</v>
      </c>
      <c r="I123" t="s">
        <v>296</v>
      </c>
      <c r="K123" t="s">
        <v>231</v>
      </c>
      <c r="L123" t="s">
        <v>92</v>
      </c>
      <c r="M123" t="s">
        <v>295</v>
      </c>
      <c r="N123">
        <f t="shared" si="6"/>
        <v>12</v>
      </c>
      <c r="O123">
        <f t="shared" si="7"/>
        <v>3</v>
      </c>
      <c r="P123">
        <f t="shared" si="8"/>
        <v>0</v>
      </c>
      <c r="Q123">
        <f t="shared" si="9"/>
        <v>1</v>
      </c>
      <c r="R123">
        <f t="shared" si="10"/>
        <v>16</v>
      </c>
    </row>
    <row r="124" spans="1:18">
      <c r="A124" t="s">
        <v>188</v>
      </c>
      <c r="B124" t="s">
        <v>92</v>
      </c>
      <c r="C124" t="s">
        <v>64</v>
      </c>
      <c r="D124">
        <v>12</v>
      </c>
      <c r="E124">
        <v>18</v>
      </c>
      <c r="F124">
        <v>18</v>
      </c>
      <c r="G124">
        <v>5</v>
      </c>
      <c r="H124">
        <v>53</v>
      </c>
      <c r="I124" t="s">
        <v>296</v>
      </c>
      <c r="K124" t="s">
        <v>232</v>
      </c>
      <c r="L124" t="s">
        <v>92</v>
      </c>
      <c r="M124" t="s">
        <v>295</v>
      </c>
      <c r="N124">
        <f t="shared" si="6"/>
        <v>24</v>
      </c>
      <c r="O124">
        <f t="shared" si="7"/>
        <v>6</v>
      </c>
      <c r="P124">
        <f t="shared" si="8"/>
        <v>12</v>
      </c>
      <c r="Q124">
        <f t="shared" si="9"/>
        <v>4</v>
      </c>
      <c r="R124">
        <f t="shared" si="10"/>
        <v>46</v>
      </c>
    </row>
    <row r="125" spans="1:18">
      <c r="A125" t="s">
        <v>189</v>
      </c>
      <c r="B125" t="s">
        <v>92</v>
      </c>
      <c r="C125" t="s">
        <v>64</v>
      </c>
      <c r="D125">
        <v>9</v>
      </c>
      <c r="E125">
        <v>27</v>
      </c>
      <c r="F125">
        <v>24</v>
      </c>
      <c r="G125">
        <v>7</v>
      </c>
      <c r="H125">
        <v>67</v>
      </c>
      <c r="I125" t="s">
        <v>296</v>
      </c>
      <c r="K125" t="s">
        <v>233</v>
      </c>
      <c r="L125" t="s">
        <v>92</v>
      </c>
      <c r="M125" t="s">
        <v>295</v>
      </c>
      <c r="N125">
        <f t="shared" si="6"/>
        <v>24</v>
      </c>
      <c r="O125">
        <f t="shared" si="7"/>
        <v>0</v>
      </c>
      <c r="P125">
        <f t="shared" si="8"/>
        <v>-15</v>
      </c>
      <c r="Q125">
        <f t="shared" si="9"/>
        <v>3</v>
      </c>
      <c r="R125">
        <f t="shared" si="10"/>
        <v>12</v>
      </c>
    </row>
    <row r="126" spans="1:18">
      <c r="A126" t="s">
        <v>191</v>
      </c>
      <c r="B126" t="s">
        <v>92</v>
      </c>
      <c r="C126" t="s">
        <v>64</v>
      </c>
      <c r="D126">
        <v>9</v>
      </c>
      <c r="E126">
        <v>18</v>
      </c>
      <c r="F126">
        <v>24</v>
      </c>
      <c r="G126">
        <v>8</v>
      </c>
      <c r="H126">
        <v>59</v>
      </c>
      <c r="I126" t="s">
        <v>296</v>
      </c>
      <c r="K126" t="s">
        <v>234</v>
      </c>
      <c r="L126" t="s">
        <v>92</v>
      </c>
      <c r="M126" t="s">
        <v>295</v>
      </c>
      <c r="N126">
        <f t="shared" si="6"/>
        <v>6</v>
      </c>
      <c r="O126">
        <f t="shared" si="7"/>
        <v>0</v>
      </c>
      <c r="P126">
        <f t="shared" si="8"/>
        <v>9</v>
      </c>
      <c r="Q126">
        <f t="shared" si="9"/>
        <v>4</v>
      </c>
      <c r="R126">
        <f t="shared" si="10"/>
        <v>19</v>
      </c>
    </row>
    <row r="127" spans="1:18">
      <c r="A127" t="s">
        <v>192</v>
      </c>
      <c r="B127" t="s">
        <v>92</v>
      </c>
      <c r="C127" t="s">
        <v>64</v>
      </c>
      <c r="D127">
        <v>6</v>
      </c>
      <c r="E127">
        <v>15</v>
      </c>
      <c r="F127">
        <v>12</v>
      </c>
      <c r="G127">
        <v>8</v>
      </c>
      <c r="H127">
        <v>41</v>
      </c>
      <c r="I127" t="s">
        <v>296</v>
      </c>
      <c r="K127" t="s">
        <v>235</v>
      </c>
      <c r="L127" t="s">
        <v>92</v>
      </c>
      <c r="M127" t="s">
        <v>295</v>
      </c>
      <c r="N127">
        <f t="shared" si="6"/>
        <v>18</v>
      </c>
      <c r="O127">
        <f t="shared" si="7"/>
        <v>9</v>
      </c>
      <c r="P127">
        <f t="shared" si="8"/>
        <v>0</v>
      </c>
      <c r="Q127">
        <f t="shared" si="9"/>
        <v>1</v>
      </c>
      <c r="R127">
        <f t="shared" si="10"/>
        <v>28</v>
      </c>
    </row>
    <row r="128" spans="1:18">
      <c r="A128" t="s">
        <v>193</v>
      </c>
      <c r="B128" t="s">
        <v>92</v>
      </c>
      <c r="C128" t="s">
        <v>64</v>
      </c>
      <c r="D128">
        <v>6</v>
      </c>
      <c r="E128">
        <v>9</v>
      </c>
      <c r="F128">
        <v>9</v>
      </c>
      <c r="G128">
        <v>7</v>
      </c>
      <c r="H128">
        <v>31</v>
      </c>
      <c r="I128" t="s">
        <v>296</v>
      </c>
      <c r="K128" t="s">
        <v>236</v>
      </c>
      <c r="L128" t="s">
        <v>92</v>
      </c>
      <c r="M128" t="s">
        <v>295</v>
      </c>
      <c r="N128">
        <f t="shared" si="6"/>
        <v>12</v>
      </c>
      <c r="O128">
        <f t="shared" si="7"/>
        <v>3</v>
      </c>
      <c r="P128">
        <f t="shared" si="8"/>
        <v>3</v>
      </c>
      <c r="Q128">
        <f t="shared" si="9"/>
        <v>3</v>
      </c>
      <c r="R128">
        <f t="shared" si="10"/>
        <v>21</v>
      </c>
    </row>
    <row r="129" spans="1:18">
      <c r="A129" t="s">
        <v>194</v>
      </c>
      <c r="B129" t="s">
        <v>92</v>
      </c>
      <c r="C129" t="s">
        <v>64</v>
      </c>
      <c r="D129">
        <v>15</v>
      </c>
      <c r="E129">
        <v>9</v>
      </c>
      <c r="F129">
        <v>24</v>
      </c>
      <c r="G129">
        <v>4</v>
      </c>
      <c r="H129">
        <v>52</v>
      </c>
      <c r="I129" t="s">
        <v>296</v>
      </c>
      <c r="K129" t="s">
        <v>237</v>
      </c>
      <c r="L129" t="s">
        <v>92</v>
      </c>
      <c r="M129" t="s">
        <v>295</v>
      </c>
      <c r="N129">
        <f t="shared" si="6"/>
        <v>12</v>
      </c>
      <c r="O129">
        <f t="shared" si="7"/>
        <v>0</v>
      </c>
      <c r="P129">
        <f t="shared" si="8"/>
        <v>15</v>
      </c>
      <c r="Q129">
        <f t="shared" si="9"/>
        <v>-2</v>
      </c>
      <c r="R129">
        <f t="shared" si="10"/>
        <v>25</v>
      </c>
    </row>
    <row r="130" spans="1:18">
      <c r="A130" t="s">
        <v>195</v>
      </c>
      <c r="B130" t="s">
        <v>92</v>
      </c>
      <c r="C130" t="s">
        <v>64</v>
      </c>
      <c r="D130">
        <v>6</v>
      </c>
      <c r="E130">
        <v>9</v>
      </c>
      <c r="F130">
        <v>12</v>
      </c>
      <c r="G130">
        <v>2</v>
      </c>
      <c r="H130">
        <v>29</v>
      </c>
      <c r="I130" t="s">
        <v>296</v>
      </c>
    </row>
    <row r="131" spans="1:18">
      <c r="A131" t="s">
        <v>196</v>
      </c>
      <c r="B131" t="s">
        <v>92</v>
      </c>
      <c r="C131" t="s">
        <v>64</v>
      </c>
      <c r="D131">
        <v>15</v>
      </c>
      <c r="E131">
        <v>18</v>
      </c>
      <c r="F131">
        <v>9</v>
      </c>
      <c r="G131">
        <v>3</v>
      </c>
      <c r="H131">
        <v>45</v>
      </c>
      <c r="I131" t="s">
        <v>296</v>
      </c>
    </row>
    <row r="132" spans="1:18">
      <c r="A132" t="s">
        <v>197</v>
      </c>
      <c r="B132" t="s">
        <v>92</v>
      </c>
      <c r="C132" t="s">
        <v>64</v>
      </c>
      <c r="D132">
        <v>9</v>
      </c>
      <c r="E132">
        <v>6</v>
      </c>
      <c r="F132">
        <v>3</v>
      </c>
      <c r="G132">
        <v>7</v>
      </c>
      <c r="H132">
        <v>25</v>
      </c>
      <c r="I132" t="s">
        <v>296</v>
      </c>
    </row>
    <row r="133" spans="1:18">
      <c r="A133" t="s">
        <v>198</v>
      </c>
      <c r="B133" t="s">
        <v>92</v>
      </c>
      <c r="C133" t="s">
        <v>64</v>
      </c>
      <c r="D133">
        <v>15</v>
      </c>
      <c r="E133">
        <v>15</v>
      </c>
      <c r="F133">
        <v>12</v>
      </c>
      <c r="G133">
        <v>4</v>
      </c>
      <c r="H133">
        <v>46</v>
      </c>
      <c r="I133" t="s">
        <v>296</v>
      </c>
    </row>
    <row r="134" spans="1:18">
      <c r="A134" t="s">
        <v>199</v>
      </c>
      <c r="B134" t="s">
        <v>92</v>
      </c>
      <c r="C134" t="s">
        <v>64</v>
      </c>
      <c r="D134">
        <v>9</v>
      </c>
      <c r="E134">
        <v>6</v>
      </c>
      <c r="F134">
        <v>9</v>
      </c>
      <c r="G134">
        <v>5</v>
      </c>
      <c r="H134">
        <v>29</v>
      </c>
      <c r="I134" t="s">
        <v>296</v>
      </c>
    </row>
    <row r="135" spans="1:18">
      <c r="A135" t="s">
        <v>200</v>
      </c>
      <c r="B135" t="s">
        <v>92</v>
      </c>
      <c r="C135" t="s">
        <v>64</v>
      </c>
      <c r="D135">
        <v>6</v>
      </c>
      <c r="E135">
        <v>9</v>
      </c>
      <c r="F135">
        <v>9</v>
      </c>
      <c r="G135">
        <v>6</v>
      </c>
      <c r="H135">
        <v>30</v>
      </c>
      <c r="I135" t="s">
        <v>296</v>
      </c>
    </row>
    <row r="136" spans="1:18">
      <c r="A136" t="s">
        <v>201</v>
      </c>
      <c r="B136" t="s">
        <v>92</v>
      </c>
      <c r="C136" t="s">
        <v>64</v>
      </c>
      <c r="D136">
        <v>9</v>
      </c>
      <c r="E136">
        <v>12</v>
      </c>
      <c r="F136">
        <v>9</v>
      </c>
      <c r="G136">
        <v>4</v>
      </c>
      <c r="H136">
        <v>34</v>
      </c>
      <c r="I136" t="s">
        <v>296</v>
      </c>
    </row>
    <row r="137" spans="1:18">
      <c r="A137" t="s">
        <v>203</v>
      </c>
      <c r="B137" t="s">
        <v>92</v>
      </c>
      <c r="C137" t="s">
        <v>64</v>
      </c>
      <c r="D137">
        <v>9</v>
      </c>
      <c r="E137">
        <v>18</v>
      </c>
      <c r="F137">
        <v>18</v>
      </c>
      <c r="G137">
        <v>8</v>
      </c>
      <c r="H137">
        <v>53</v>
      </c>
      <c r="I137" t="s">
        <v>296</v>
      </c>
    </row>
    <row r="138" spans="1:18">
      <c r="A138" t="s">
        <v>205</v>
      </c>
      <c r="B138" t="s">
        <v>92</v>
      </c>
      <c r="C138" t="s">
        <v>64</v>
      </c>
      <c r="D138">
        <v>15</v>
      </c>
      <c r="E138">
        <v>30</v>
      </c>
      <c r="F138">
        <v>24</v>
      </c>
      <c r="G138">
        <v>11</v>
      </c>
      <c r="H138">
        <v>80</v>
      </c>
      <c r="I138" t="s">
        <v>296</v>
      </c>
    </row>
    <row r="139" spans="1:18">
      <c r="A139" t="s">
        <v>206</v>
      </c>
      <c r="B139" t="s">
        <v>92</v>
      </c>
      <c r="C139" t="s">
        <v>64</v>
      </c>
      <c r="D139">
        <v>21</v>
      </c>
      <c r="E139">
        <v>15</v>
      </c>
      <c r="F139">
        <v>0</v>
      </c>
      <c r="G139">
        <v>3</v>
      </c>
      <c r="H139">
        <v>39</v>
      </c>
      <c r="I139" t="s">
        <v>296</v>
      </c>
    </row>
    <row r="140" spans="1:18">
      <c r="A140" t="s">
        <v>207</v>
      </c>
      <c r="B140" t="s">
        <v>92</v>
      </c>
      <c r="C140" t="s">
        <v>64</v>
      </c>
      <c r="D140">
        <v>6</v>
      </c>
      <c r="E140">
        <v>27</v>
      </c>
      <c r="F140">
        <v>9</v>
      </c>
      <c r="G140">
        <v>7</v>
      </c>
      <c r="H140">
        <v>49</v>
      </c>
      <c r="I140" t="s">
        <v>296</v>
      </c>
    </row>
    <row r="141" spans="1:18">
      <c r="A141" t="s">
        <v>209</v>
      </c>
      <c r="B141" t="s">
        <v>92</v>
      </c>
      <c r="C141" t="s">
        <v>64</v>
      </c>
      <c r="D141">
        <v>12</v>
      </c>
      <c r="E141">
        <v>21</v>
      </c>
      <c r="F141">
        <v>21</v>
      </c>
      <c r="G141">
        <v>10</v>
      </c>
      <c r="H141">
        <v>64</v>
      </c>
      <c r="I141" t="s">
        <v>296</v>
      </c>
    </row>
    <row r="142" spans="1:18">
      <c r="A142" t="s">
        <v>211</v>
      </c>
      <c r="B142" t="s">
        <v>92</v>
      </c>
      <c r="C142" t="s">
        <v>64</v>
      </c>
      <c r="D142">
        <v>6</v>
      </c>
      <c r="E142">
        <v>27</v>
      </c>
      <c r="F142">
        <v>27</v>
      </c>
      <c r="G142">
        <v>14</v>
      </c>
      <c r="H142">
        <v>74</v>
      </c>
      <c r="I142" t="s">
        <v>296</v>
      </c>
    </row>
    <row r="143" spans="1:18">
      <c r="A143" t="s">
        <v>229</v>
      </c>
      <c r="B143" t="s">
        <v>92</v>
      </c>
      <c r="C143" t="s">
        <v>64</v>
      </c>
      <c r="D143">
        <v>21</v>
      </c>
      <c r="E143">
        <v>27</v>
      </c>
      <c r="F143">
        <v>12</v>
      </c>
      <c r="G143">
        <v>10</v>
      </c>
      <c r="H143">
        <v>70</v>
      </c>
      <c r="I143" t="s">
        <v>296</v>
      </c>
    </row>
    <row r="144" spans="1:18">
      <c r="A144" t="s">
        <v>230</v>
      </c>
      <c r="B144" t="s">
        <v>92</v>
      </c>
      <c r="C144" t="s">
        <v>64</v>
      </c>
      <c r="D144">
        <v>15</v>
      </c>
      <c r="E144">
        <v>15</v>
      </c>
      <c r="F144">
        <v>9</v>
      </c>
      <c r="G144">
        <v>8</v>
      </c>
      <c r="H144">
        <v>47</v>
      </c>
      <c r="I144" t="s">
        <v>296</v>
      </c>
    </row>
    <row r="145" spans="1:9">
      <c r="A145" t="s">
        <v>231</v>
      </c>
      <c r="B145" t="s">
        <v>92</v>
      </c>
      <c r="C145" t="s">
        <v>64</v>
      </c>
      <c r="D145">
        <v>15</v>
      </c>
      <c r="E145">
        <v>27</v>
      </c>
      <c r="F145">
        <v>27</v>
      </c>
      <c r="G145">
        <v>10</v>
      </c>
      <c r="H145">
        <v>79</v>
      </c>
      <c r="I145" t="s">
        <v>296</v>
      </c>
    </row>
    <row r="146" spans="1:9">
      <c r="A146" t="s">
        <v>232</v>
      </c>
      <c r="B146" t="s">
        <v>92</v>
      </c>
      <c r="C146" t="s">
        <v>64</v>
      </c>
      <c r="D146">
        <v>6</v>
      </c>
      <c r="E146">
        <v>24</v>
      </c>
      <c r="F146">
        <v>18</v>
      </c>
      <c r="G146">
        <v>8</v>
      </c>
      <c r="H146">
        <v>56</v>
      </c>
      <c r="I146" t="s">
        <v>296</v>
      </c>
    </row>
    <row r="147" spans="1:9">
      <c r="A147" t="s">
        <v>233</v>
      </c>
      <c r="B147" t="s">
        <v>92</v>
      </c>
      <c r="C147" t="s">
        <v>64</v>
      </c>
      <c r="D147">
        <v>6</v>
      </c>
      <c r="E147">
        <v>30</v>
      </c>
      <c r="F147">
        <v>30</v>
      </c>
      <c r="G147">
        <v>8</v>
      </c>
      <c r="H147">
        <v>74</v>
      </c>
      <c r="I147" t="s">
        <v>296</v>
      </c>
    </row>
    <row r="148" spans="1:9">
      <c r="A148" t="s">
        <v>234</v>
      </c>
      <c r="B148" t="s">
        <v>92</v>
      </c>
      <c r="C148" t="s">
        <v>64</v>
      </c>
      <c r="D148">
        <v>18</v>
      </c>
      <c r="E148">
        <v>24</v>
      </c>
      <c r="F148">
        <v>6</v>
      </c>
      <c r="G148">
        <v>4</v>
      </c>
      <c r="H148">
        <v>52</v>
      </c>
      <c r="I148" t="s">
        <v>296</v>
      </c>
    </row>
    <row r="149" spans="1:9">
      <c r="A149" t="s">
        <v>235</v>
      </c>
      <c r="B149" t="s">
        <v>92</v>
      </c>
      <c r="C149" t="s">
        <v>64</v>
      </c>
      <c r="D149">
        <v>9</v>
      </c>
      <c r="E149">
        <v>15</v>
      </c>
      <c r="F149">
        <v>9</v>
      </c>
      <c r="G149">
        <v>5</v>
      </c>
      <c r="H149">
        <v>38</v>
      </c>
      <c r="I149" t="s">
        <v>296</v>
      </c>
    </row>
    <row r="150" spans="1:9">
      <c r="A150" t="s">
        <v>236</v>
      </c>
      <c r="B150" t="s">
        <v>92</v>
      </c>
      <c r="C150" t="s">
        <v>64</v>
      </c>
      <c r="D150">
        <v>15</v>
      </c>
      <c r="E150">
        <v>24</v>
      </c>
      <c r="F150">
        <v>21</v>
      </c>
      <c r="G150">
        <v>7</v>
      </c>
      <c r="H150">
        <v>67</v>
      </c>
      <c r="I150" t="s">
        <v>296</v>
      </c>
    </row>
    <row r="151" spans="1:9">
      <c r="A151" t="s">
        <v>237</v>
      </c>
      <c r="B151" t="s">
        <v>92</v>
      </c>
      <c r="C151" t="s">
        <v>64</v>
      </c>
      <c r="D151">
        <v>12</v>
      </c>
      <c r="E151">
        <v>24</v>
      </c>
      <c r="F151">
        <v>12</v>
      </c>
      <c r="G151">
        <v>7</v>
      </c>
      <c r="H151">
        <v>55</v>
      </c>
      <c r="I151" t="s">
        <v>296</v>
      </c>
    </row>
    <row r="152" spans="1:9">
      <c r="A152" t="s">
        <v>59</v>
      </c>
      <c r="B152" t="s">
        <v>60</v>
      </c>
      <c r="C152" t="s">
        <v>66</v>
      </c>
      <c r="D152">
        <v>21</v>
      </c>
      <c r="E152">
        <v>21</v>
      </c>
      <c r="F152">
        <v>24</v>
      </c>
      <c r="G152">
        <v>6</v>
      </c>
      <c r="H152">
        <v>72</v>
      </c>
      <c r="I152" t="s">
        <v>296</v>
      </c>
    </row>
    <row r="153" spans="1:9">
      <c r="A153" t="s">
        <v>67</v>
      </c>
      <c r="B153" t="s">
        <v>60</v>
      </c>
      <c r="C153" t="s">
        <v>66</v>
      </c>
      <c r="D153">
        <v>30</v>
      </c>
      <c r="E153">
        <v>30</v>
      </c>
      <c r="F153">
        <v>30</v>
      </c>
      <c r="G153">
        <v>11</v>
      </c>
      <c r="H153">
        <v>101</v>
      </c>
      <c r="I153" t="s">
        <v>296</v>
      </c>
    </row>
    <row r="154" spans="1:9">
      <c r="A154" t="s">
        <v>69</v>
      </c>
      <c r="B154" t="s">
        <v>60</v>
      </c>
      <c r="C154" t="s">
        <v>66</v>
      </c>
      <c r="D154">
        <v>30</v>
      </c>
      <c r="E154">
        <v>30</v>
      </c>
      <c r="F154">
        <v>15</v>
      </c>
      <c r="G154">
        <v>6</v>
      </c>
      <c r="H154">
        <v>81</v>
      </c>
      <c r="I154" t="s">
        <v>296</v>
      </c>
    </row>
    <row r="155" spans="1:9">
      <c r="A155" t="s">
        <v>76</v>
      </c>
      <c r="B155" t="s">
        <v>60</v>
      </c>
      <c r="C155" t="s">
        <v>66</v>
      </c>
      <c r="D155">
        <v>27</v>
      </c>
      <c r="E155">
        <v>24</v>
      </c>
      <c r="F155">
        <v>18</v>
      </c>
      <c r="G155">
        <v>5</v>
      </c>
      <c r="H155">
        <v>74</v>
      </c>
      <c r="I155" t="s">
        <v>296</v>
      </c>
    </row>
    <row r="156" spans="1:9">
      <c r="A156" t="s">
        <v>78</v>
      </c>
      <c r="B156" t="s">
        <v>60</v>
      </c>
      <c r="C156" t="s">
        <v>66</v>
      </c>
      <c r="D156">
        <v>30</v>
      </c>
      <c r="E156">
        <v>15</v>
      </c>
      <c r="F156">
        <v>15</v>
      </c>
      <c r="G156">
        <v>5</v>
      </c>
      <c r="H156">
        <v>65</v>
      </c>
      <c r="I156" t="s">
        <v>296</v>
      </c>
    </row>
    <row r="157" spans="1:9">
      <c r="A157" t="s">
        <v>79</v>
      </c>
      <c r="B157" t="s">
        <v>60</v>
      </c>
      <c r="C157" t="s">
        <v>66</v>
      </c>
      <c r="D157">
        <v>30</v>
      </c>
      <c r="E157">
        <v>27</v>
      </c>
      <c r="F157">
        <v>24</v>
      </c>
      <c r="G157">
        <v>7</v>
      </c>
      <c r="H157">
        <v>88</v>
      </c>
      <c r="I157" t="s">
        <v>296</v>
      </c>
    </row>
    <row r="158" spans="1:9">
      <c r="A158" t="s">
        <v>83</v>
      </c>
      <c r="B158" t="s">
        <v>60</v>
      </c>
      <c r="C158" t="s">
        <v>66</v>
      </c>
      <c r="D158">
        <v>30</v>
      </c>
      <c r="E158">
        <v>24</v>
      </c>
      <c r="F158">
        <v>27</v>
      </c>
      <c r="G158">
        <v>11</v>
      </c>
      <c r="H158">
        <v>92</v>
      </c>
      <c r="I158" t="s">
        <v>296</v>
      </c>
    </row>
    <row r="159" spans="1:9">
      <c r="A159" t="s">
        <v>85</v>
      </c>
      <c r="B159" t="s">
        <v>60</v>
      </c>
      <c r="C159" t="s">
        <v>66</v>
      </c>
      <c r="D159">
        <v>27</v>
      </c>
      <c r="E159">
        <v>30</v>
      </c>
      <c r="F159">
        <v>30</v>
      </c>
      <c r="G159">
        <v>14</v>
      </c>
      <c r="H159">
        <v>101</v>
      </c>
      <c r="I159" t="s">
        <v>296</v>
      </c>
    </row>
    <row r="160" spans="1:9">
      <c r="A160" t="s">
        <v>86</v>
      </c>
      <c r="B160" t="s">
        <v>60</v>
      </c>
      <c r="C160" t="s">
        <v>66</v>
      </c>
      <c r="D160">
        <v>24</v>
      </c>
      <c r="E160">
        <v>24</v>
      </c>
      <c r="F160">
        <v>24</v>
      </c>
      <c r="G160">
        <v>2</v>
      </c>
      <c r="H160">
        <v>74</v>
      </c>
      <c r="I160" t="s">
        <v>296</v>
      </c>
    </row>
    <row r="161" spans="1:9">
      <c r="A161" t="s">
        <v>87</v>
      </c>
      <c r="B161" t="s">
        <v>60</v>
      </c>
      <c r="C161" t="s">
        <v>66</v>
      </c>
      <c r="D161">
        <v>30</v>
      </c>
      <c r="E161">
        <v>27</v>
      </c>
      <c r="F161">
        <v>27</v>
      </c>
      <c r="G161">
        <v>5</v>
      </c>
      <c r="H161">
        <v>89</v>
      </c>
      <c r="I161" t="s">
        <v>296</v>
      </c>
    </row>
    <row r="162" spans="1:9">
      <c r="A162" t="s">
        <v>89</v>
      </c>
      <c r="B162" t="s">
        <v>60</v>
      </c>
      <c r="C162" t="s">
        <v>66</v>
      </c>
      <c r="D162">
        <v>30</v>
      </c>
      <c r="E162">
        <v>27</v>
      </c>
      <c r="F162">
        <v>24</v>
      </c>
      <c r="G162">
        <v>7</v>
      </c>
      <c r="H162">
        <v>88</v>
      </c>
      <c r="I162" t="s">
        <v>296</v>
      </c>
    </row>
    <row r="163" spans="1:9">
      <c r="A163" t="s">
        <v>90</v>
      </c>
      <c r="B163" t="s">
        <v>60</v>
      </c>
      <c r="C163" t="s">
        <v>66</v>
      </c>
      <c r="D163">
        <v>30</v>
      </c>
      <c r="E163">
        <v>30</v>
      </c>
      <c r="F163">
        <v>24</v>
      </c>
      <c r="G163">
        <v>7</v>
      </c>
      <c r="H163">
        <v>91</v>
      </c>
      <c r="I163" t="s">
        <v>296</v>
      </c>
    </row>
    <row r="164" spans="1:9">
      <c r="A164" t="s">
        <v>113</v>
      </c>
      <c r="B164" t="s">
        <v>60</v>
      </c>
      <c r="C164" t="s">
        <v>66</v>
      </c>
      <c r="D164">
        <v>30</v>
      </c>
      <c r="E164">
        <v>15</v>
      </c>
      <c r="F164">
        <v>12</v>
      </c>
      <c r="G164">
        <v>8</v>
      </c>
      <c r="H164">
        <v>65</v>
      </c>
      <c r="I164" t="s">
        <v>296</v>
      </c>
    </row>
    <row r="165" spans="1:9">
      <c r="A165" t="s">
        <v>114</v>
      </c>
      <c r="B165" t="s">
        <v>60</v>
      </c>
      <c r="C165" t="s">
        <v>66</v>
      </c>
      <c r="D165">
        <v>24</v>
      </c>
      <c r="E165">
        <v>30</v>
      </c>
      <c r="F165">
        <v>21</v>
      </c>
      <c r="G165">
        <v>10</v>
      </c>
      <c r="H165">
        <v>85</v>
      </c>
      <c r="I165" t="s">
        <v>296</v>
      </c>
    </row>
    <row r="166" spans="1:9">
      <c r="A166" t="s">
        <v>115</v>
      </c>
      <c r="B166" t="s">
        <v>60</v>
      </c>
      <c r="C166" t="s">
        <v>66</v>
      </c>
      <c r="D166">
        <v>30</v>
      </c>
      <c r="E166">
        <v>30</v>
      </c>
      <c r="F166">
        <v>24</v>
      </c>
      <c r="G166">
        <v>8</v>
      </c>
      <c r="H166">
        <v>92</v>
      </c>
      <c r="I166" t="s">
        <v>296</v>
      </c>
    </row>
    <row r="167" spans="1:9">
      <c r="A167" t="s">
        <v>117</v>
      </c>
      <c r="B167" t="s">
        <v>60</v>
      </c>
      <c r="C167" t="s">
        <v>66</v>
      </c>
      <c r="D167">
        <v>27</v>
      </c>
      <c r="E167">
        <v>21</v>
      </c>
      <c r="F167">
        <v>18</v>
      </c>
      <c r="G167">
        <v>10</v>
      </c>
      <c r="H167">
        <v>76</v>
      </c>
      <c r="I167" t="s">
        <v>296</v>
      </c>
    </row>
    <row r="168" spans="1:9">
      <c r="A168" t="s">
        <v>120</v>
      </c>
      <c r="B168" t="s">
        <v>60</v>
      </c>
      <c r="C168" t="s">
        <v>66</v>
      </c>
      <c r="D168">
        <v>30</v>
      </c>
      <c r="E168">
        <v>24</v>
      </c>
      <c r="F168">
        <v>24</v>
      </c>
      <c r="G168">
        <v>5</v>
      </c>
      <c r="H168">
        <v>83</v>
      </c>
      <c r="I168" t="s">
        <v>296</v>
      </c>
    </row>
    <row r="169" spans="1:9">
      <c r="A169" t="s">
        <v>121</v>
      </c>
      <c r="B169" t="s">
        <v>60</v>
      </c>
      <c r="C169" t="s">
        <v>66</v>
      </c>
      <c r="D169">
        <v>30</v>
      </c>
      <c r="E169">
        <v>30</v>
      </c>
      <c r="F169">
        <v>24</v>
      </c>
      <c r="G169">
        <v>10</v>
      </c>
      <c r="H169">
        <v>94</v>
      </c>
      <c r="I169" t="s">
        <v>296</v>
      </c>
    </row>
    <row r="170" spans="1:9">
      <c r="A170" t="s">
        <v>124</v>
      </c>
      <c r="B170" t="s">
        <v>60</v>
      </c>
      <c r="C170" t="s">
        <v>66</v>
      </c>
      <c r="D170">
        <v>30</v>
      </c>
      <c r="E170">
        <v>30</v>
      </c>
      <c r="F170">
        <v>24</v>
      </c>
      <c r="G170">
        <v>12</v>
      </c>
      <c r="H170">
        <v>96</v>
      </c>
      <c r="I170" t="s">
        <v>296</v>
      </c>
    </row>
    <row r="171" spans="1:9">
      <c r="A171" t="s">
        <v>125</v>
      </c>
      <c r="B171" t="s">
        <v>60</v>
      </c>
      <c r="C171" t="s">
        <v>66</v>
      </c>
      <c r="D171">
        <v>30</v>
      </c>
      <c r="E171">
        <v>24</v>
      </c>
      <c r="F171">
        <v>30</v>
      </c>
      <c r="G171">
        <v>7</v>
      </c>
      <c r="H171">
        <v>91</v>
      </c>
      <c r="I171" t="s">
        <v>296</v>
      </c>
    </row>
    <row r="172" spans="1:9">
      <c r="A172" t="s">
        <v>126</v>
      </c>
      <c r="B172" t="s">
        <v>60</v>
      </c>
      <c r="C172" t="s">
        <v>66</v>
      </c>
      <c r="D172">
        <v>30</v>
      </c>
      <c r="E172">
        <v>30</v>
      </c>
      <c r="F172">
        <v>30</v>
      </c>
      <c r="G172">
        <v>11</v>
      </c>
      <c r="H172">
        <v>101</v>
      </c>
      <c r="I172" t="s">
        <v>296</v>
      </c>
    </row>
    <row r="173" spans="1:9">
      <c r="A173" t="s">
        <v>132</v>
      </c>
      <c r="B173" t="s">
        <v>60</v>
      </c>
      <c r="C173" t="s">
        <v>66</v>
      </c>
      <c r="D173">
        <v>30</v>
      </c>
      <c r="E173">
        <v>21</v>
      </c>
      <c r="F173">
        <v>15</v>
      </c>
      <c r="G173">
        <v>8</v>
      </c>
      <c r="H173">
        <v>74</v>
      </c>
      <c r="I173" t="s">
        <v>296</v>
      </c>
    </row>
    <row r="174" spans="1:9">
      <c r="A174" t="s">
        <v>133</v>
      </c>
      <c r="B174" t="s">
        <v>60</v>
      </c>
      <c r="C174" t="s">
        <v>66</v>
      </c>
      <c r="D174">
        <v>30</v>
      </c>
      <c r="E174">
        <v>30</v>
      </c>
      <c r="F174">
        <v>24</v>
      </c>
      <c r="G174">
        <v>9</v>
      </c>
      <c r="H174">
        <v>93</v>
      </c>
      <c r="I174" t="s">
        <v>296</v>
      </c>
    </row>
    <row r="175" spans="1:9">
      <c r="A175" t="s">
        <v>135</v>
      </c>
      <c r="B175" t="s">
        <v>60</v>
      </c>
      <c r="C175" t="s">
        <v>66</v>
      </c>
      <c r="D175">
        <v>30</v>
      </c>
      <c r="E175">
        <v>30</v>
      </c>
      <c r="F175">
        <v>30</v>
      </c>
      <c r="G175">
        <v>8</v>
      </c>
      <c r="H175">
        <v>98</v>
      </c>
      <c r="I175" t="s">
        <v>296</v>
      </c>
    </row>
    <row r="176" spans="1:9">
      <c r="A176" t="s">
        <v>136</v>
      </c>
      <c r="B176" t="s">
        <v>60</v>
      </c>
      <c r="C176" t="s">
        <v>66</v>
      </c>
      <c r="D176">
        <v>30</v>
      </c>
      <c r="E176">
        <v>30</v>
      </c>
      <c r="F176">
        <v>27</v>
      </c>
      <c r="G176">
        <v>12</v>
      </c>
      <c r="H176">
        <v>99</v>
      </c>
      <c r="I176" t="s">
        <v>296</v>
      </c>
    </row>
    <row r="177" spans="1:9">
      <c r="A177" t="s">
        <v>137</v>
      </c>
      <c r="B177" t="s">
        <v>60</v>
      </c>
      <c r="C177" t="s">
        <v>66</v>
      </c>
      <c r="D177">
        <v>30</v>
      </c>
      <c r="E177">
        <v>27</v>
      </c>
      <c r="F177">
        <v>15</v>
      </c>
      <c r="G177">
        <v>7</v>
      </c>
      <c r="H177">
        <v>79</v>
      </c>
      <c r="I177" t="s">
        <v>296</v>
      </c>
    </row>
    <row r="178" spans="1:9">
      <c r="A178" t="s">
        <v>138</v>
      </c>
      <c r="B178" t="s">
        <v>60</v>
      </c>
      <c r="C178" t="s">
        <v>66</v>
      </c>
      <c r="D178">
        <v>30</v>
      </c>
      <c r="E178">
        <v>15</v>
      </c>
      <c r="F178">
        <v>15</v>
      </c>
      <c r="G178">
        <v>4</v>
      </c>
      <c r="H178">
        <v>64</v>
      </c>
      <c r="I178" t="s">
        <v>296</v>
      </c>
    </row>
    <row r="179" spans="1:9">
      <c r="A179" t="s">
        <v>141</v>
      </c>
      <c r="B179" t="s">
        <v>60</v>
      </c>
      <c r="C179" t="s">
        <v>66</v>
      </c>
      <c r="D179">
        <v>30</v>
      </c>
      <c r="E179">
        <v>18</v>
      </c>
      <c r="F179">
        <v>15</v>
      </c>
      <c r="G179">
        <v>7</v>
      </c>
      <c r="H179">
        <v>70</v>
      </c>
      <c r="I179" t="s">
        <v>296</v>
      </c>
    </row>
    <row r="180" spans="1:9">
      <c r="A180" t="s">
        <v>144</v>
      </c>
      <c r="B180" t="s">
        <v>60</v>
      </c>
      <c r="C180" t="s">
        <v>66</v>
      </c>
      <c r="D180">
        <v>30</v>
      </c>
      <c r="E180">
        <v>30</v>
      </c>
      <c r="F180">
        <v>24</v>
      </c>
      <c r="G180">
        <v>8</v>
      </c>
      <c r="H180">
        <v>92</v>
      </c>
      <c r="I180" t="s">
        <v>296</v>
      </c>
    </row>
    <row r="181" spans="1:9">
      <c r="A181" t="s">
        <v>158</v>
      </c>
      <c r="B181" t="s">
        <v>60</v>
      </c>
      <c r="C181" t="s">
        <v>66</v>
      </c>
      <c r="D181">
        <v>27</v>
      </c>
      <c r="E181">
        <v>30</v>
      </c>
      <c r="F181">
        <v>30</v>
      </c>
      <c r="G181">
        <v>4</v>
      </c>
      <c r="H181">
        <v>91</v>
      </c>
      <c r="I181" t="s">
        <v>296</v>
      </c>
    </row>
    <row r="182" spans="1:9">
      <c r="A182" t="s">
        <v>159</v>
      </c>
      <c r="B182" t="s">
        <v>60</v>
      </c>
      <c r="C182" t="s">
        <v>66</v>
      </c>
      <c r="D182">
        <v>30</v>
      </c>
      <c r="E182">
        <v>27</v>
      </c>
      <c r="F182">
        <v>21</v>
      </c>
      <c r="G182">
        <v>8</v>
      </c>
      <c r="H182">
        <v>86</v>
      </c>
      <c r="I182" t="s">
        <v>296</v>
      </c>
    </row>
    <row r="183" spans="1:9">
      <c r="A183" t="s">
        <v>160</v>
      </c>
      <c r="B183" t="s">
        <v>60</v>
      </c>
      <c r="C183" t="s">
        <v>66</v>
      </c>
      <c r="D183">
        <v>30</v>
      </c>
      <c r="E183">
        <v>30</v>
      </c>
      <c r="F183">
        <v>30</v>
      </c>
      <c r="G183">
        <v>10</v>
      </c>
      <c r="H183">
        <v>100</v>
      </c>
      <c r="I183" t="s">
        <v>296</v>
      </c>
    </row>
    <row r="184" spans="1:9">
      <c r="A184" t="s">
        <v>168</v>
      </c>
      <c r="B184" t="s">
        <v>60</v>
      </c>
      <c r="C184" t="s">
        <v>66</v>
      </c>
      <c r="D184">
        <v>27</v>
      </c>
      <c r="E184">
        <v>24</v>
      </c>
      <c r="F184">
        <v>21</v>
      </c>
      <c r="G184">
        <v>10</v>
      </c>
      <c r="H184">
        <v>82</v>
      </c>
      <c r="I184" t="s">
        <v>296</v>
      </c>
    </row>
    <row r="185" spans="1:9">
      <c r="A185" t="s">
        <v>169</v>
      </c>
      <c r="B185" t="s">
        <v>60</v>
      </c>
      <c r="C185" t="s">
        <v>66</v>
      </c>
      <c r="D185">
        <v>30</v>
      </c>
      <c r="E185">
        <v>30</v>
      </c>
      <c r="F185">
        <v>18</v>
      </c>
      <c r="G185">
        <v>9</v>
      </c>
      <c r="H185">
        <v>87</v>
      </c>
      <c r="I185" t="s">
        <v>296</v>
      </c>
    </row>
    <row r="186" spans="1:9">
      <c r="A186" t="s">
        <v>170</v>
      </c>
      <c r="B186" t="s">
        <v>60</v>
      </c>
      <c r="C186" t="s">
        <v>66</v>
      </c>
      <c r="D186">
        <v>24</v>
      </c>
      <c r="E186">
        <v>21</v>
      </c>
      <c r="F186">
        <v>18</v>
      </c>
      <c r="G186">
        <v>10</v>
      </c>
      <c r="H186">
        <v>73</v>
      </c>
      <c r="I186" t="s">
        <v>296</v>
      </c>
    </row>
    <row r="187" spans="1:9">
      <c r="A187" t="s">
        <v>213</v>
      </c>
      <c r="B187" t="s">
        <v>60</v>
      </c>
      <c r="C187" t="s">
        <v>66</v>
      </c>
      <c r="D187">
        <v>30</v>
      </c>
      <c r="E187">
        <v>30</v>
      </c>
      <c r="F187">
        <v>27</v>
      </c>
      <c r="G187">
        <v>11</v>
      </c>
      <c r="H187">
        <v>98</v>
      </c>
      <c r="I187" t="s">
        <v>296</v>
      </c>
    </row>
    <row r="188" spans="1:9">
      <c r="A188" t="s">
        <v>218</v>
      </c>
      <c r="B188" t="s">
        <v>60</v>
      </c>
      <c r="C188" t="s">
        <v>66</v>
      </c>
      <c r="D188">
        <v>30</v>
      </c>
      <c r="E188">
        <v>30</v>
      </c>
      <c r="F188">
        <v>27</v>
      </c>
      <c r="G188">
        <v>10</v>
      </c>
      <c r="H188">
        <v>97</v>
      </c>
      <c r="I188" t="s">
        <v>296</v>
      </c>
    </row>
    <row r="189" spans="1:9">
      <c r="A189" t="s">
        <v>224</v>
      </c>
      <c r="B189" t="s">
        <v>60</v>
      </c>
      <c r="C189" t="s">
        <v>66</v>
      </c>
      <c r="D189">
        <v>30</v>
      </c>
      <c r="E189">
        <v>27</v>
      </c>
      <c r="F189">
        <v>27</v>
      </c>
      <c r="G189">
        <v>10</v>
      </c>
      <c r="H189">
        <v>94</v>
      </c>
      <c r="I189" t="s">
        <v>296</v>
      </c>
    </row>
    <row r="190" spans="1:9">
      <c r="A190" t="s">
        <v>226</v>
      </c>
      <c r="B190" t="s">
        <v>60</v>
      </c>
      <c r="C190" t="s">
        <v>66</v>
      </c>
      <c r="D190">
        <v>30</v>
      </c>
      <c r="E190">
        <v>24</v>
      </c>
      <c r="F190">
        <v>21</v>
      </c>
      <c r="G190">
        <v>11</v>
      </c>
      <c r="H190">
        <v>86</v>
      </c>
      <c r="I190" t="s">
        <v>296</v>
      </c>
    </row>
    <row r="191" spans="1:9">
      <c r="A191" t="s">
        <v>227</v>
      </c>
      <c r="B191" t="s">
        <v>60</v>
      </c>
      <c r="C191" t="s">
        <v>66</v>
      </c>
      <c r="D191">
        <v>30</v>
      </c>
      <c r="E191">
        <v>15</v>
      </c>
      <c r="F191">
        <v>12</v>
      </c>
      <c r="G191">
        <v>7</v>
      </c>
      <c r="H191">
        <v>64</v>
      </c>
      <c r="I191" t="s">
        <v>296</v>
      </c>
    </row>
    <row r="192" spans="1:9">
      <c r="A192" t="s">
        <v>91</v>
      </c>
      <c r="B192" t="s">
        <v>92</v>
      </c>
      <c r="C192" t="s">
        <v>66</v>
      </c>
      <c r="D192">
        <v>30</v>
      </c>
      <c r="E192">
        <v>27</v>
      </c>
      <c r="F192">
        <v>27</v>
      </c>
      <c r="G192">
        <v>10</v>
      </c>
      <c r="H192">
        <v>94</v>
      </c>
      <c r="I192" t="s">
        <v>296</v>
      </c>
    </row>
    <row r="193" spans="1:9">
      <c r="A193" t="s">
        <v>95</v>
      </c>
      <c r="B193" t="s">
        <v>92</v>
      </c>
      <c r="C193" t="s">
        <v>66</v>
      </c>
      <c r="D193">
        <v>24</v>
      </c>
      <c r="E193">
        <v>24</v>
      </c>
      <c r="F193">
        <v>24</v>
      </c>
      <c r="G193">
        <v>11</v>
      </c>
      <c r="H193">
        <v>83</v>
      </c>
      <c r="I193" t="s">
        <v>296</v>
      </c>
    </row>
    <row r="194" spans="1:9">
      <c r="A194" t="s">
        <v>96</v>
      </c>
      <c r="B194" t="s">
        <v>92</v>
      </c>
      <c r="C194" t="s">
        <v>66</v>
      </c>
      <c r="D194">
        <v>30</v>
      </c>
      <c r="E194">
        <v>18</v>
      </c>
      <c r="F194">
        <v>6</v>
      </c>
      <c r="G194">
        <v>4</v>
      </c>
      <c r="H194">
        <v>58</v>
      </c>
      <c r="I194" t="s">
        <v>296</v>
      </c>
    </row>
    <row r="195" spans="1:9">
      <c r="A195" t="s">
        <v>98</v>
      </c>
      <c r="B195" t="s">
        <v>92</v>
      </c>
      <c r="C195" t="s">
        <v>66</v>
      </c>
      <c r="D195">
        <v>30</v>
      </c>
      <c r="E195">
        <v>30</v>
      </c>
      <c r="F195">
        <v>24</v>
      </c>
      <c r="G195">
        <v>8</v>
      </c>
      <c r="H195">
        <v>92</v>
      </c>
      <c r="I195" t="s">
        <v>296</v>
      </c>
    </row>
    <row r="196" spans="1:9">
      <c r="A196" t="s">
        <v>100</v>
      </c>
      <c r="B196" t="s">
        <v>92</v>
      </c>
      <c r="C196" t="s">
        <v>66</v>
      </c>
      <c r="D196">
        <v>30</v>
      </c>
      <c r="E196">
        <v>30</v>
      </c>
      <c r="F196">
        <v>30</v>
      </c>
      <c r="G196">
        <v>14</v>
      </c>
      <c r="H196">
        <v>104</v>
      </c>
      <c r="I196" t="s">
        <v>296</v>
      </c>
    </row>
    <row r="197" spans="1:9">
      <c r="A197" t="s">
        <v>101</v>
      </c>
      <c r="B197" t="s">
        <v>92</v>
      </c>
      <c r="C197" t="s">
        <v>66</v>
      </c>
      <c r="D197">
        <v>30</v>
      </c>
      <c r="E197">
        <v>30</v>
      </c>
      <c r="F197">
        <v>30</v>
      </c>
      <c r="G197">
        <v>11</v>
      </c>
      <c r="H197">
        <v>101</v>
      </c>
      <c r="I197" t="s">
        <v>296</v>
      </c>
    </row>
    <row r="198" spans="1:9">
      <c r="A198" t="s">
        <v>102</v>
      </c>
      <c r="B198" t="s">
        <v>92</v>
      </c>
      <c r="C198" t="s">
        <v>66</v>
      </c>
      <c r="D198">
        <v>30</v>
      </c>
      <c r="E198">
        <v>27</v>
      </c>
      <c r="F198">
        <v>30</v>
      </c>
      <c r="G198">
        <v>13</v>
      </c>
      <c r="H198">
        <v>100</v>
      </c>
      <c r="I198" t="s">
        <v>296</v>
      </c>
    </row>
    <row r="199" spans="1:9">
      <c r="A199" t="s">
        <v>103</v>
      </c>
      <c r="B199" t="s">
        <v>92</v>
      </c>
      <c r="C199" t="s">
        <v>66</v>
      </c>
      <c r="D199">
        <v>27</v>
      </c>
      <c r="E199">
        <v>30</v>
      </c>
      <c r="F199">
        <v>21</v>
      </c>
      <c r="G199">
        <v>13</v>
      </c>
      <c r="H199">
        <v>91</v>
      </c>
      <c r="I199" t="s">
        <v>296</v>
      </c>
    </row>
    <row r="200" spans="1:9">
      <c r="A200" t="s">
        <v>104</v>
      </c>
      <c r="B200" t="s">
        <v>92</v>
      </c>
      <c r="C200" t="s">
        <v>66</v>
      </c>
      <c r="D200">
        <v>24</v>
      </c>
      <c r="E200">
        <v>30</v>
      </c>
      <c r="F200">
        <v>24</v>
      </c>
      <c r="G200">
        <v>8</v>
      </c>
      <c r="H200">
        <v>86</v>
      </c>
      <c r="I200" t="s">
        <v>296</v>
      </c>
    </row>
    <row r="201" spans="1:9">
      <c r="A201" t="s">
        <v>105</v>
      </c>
      <c r="B201" t="s">
        <v>92</v>
      </c>
      <c r="C201" t="s">
        <v>66</v>
      </c>
      <c r="D201">
        <v>30</v>
      </c>
      <c r="E201">
        <v>30</v>
      </c>
      <c r="F201">
        <v>24</v>
      </c>
      <c r="G201">
        <v>12</v>
      </c>
      <c r="H201">
        <v>96</v>
      </c>
      <c r="I201" t="s">
        <v>296</v>
      </c>
    </row>
    <row r="202" spans="1:9">
      <c r="A202" t="s">
        <v>106</v>
      </c>
      <c r="B202" t="s">
        <v>92</v>
      </c>
      <c r="C202" t="s">
        <v>66</v>
      </c>
      <c r="D202">
        <v>30</v>
      </c>
      <c r="E202">
        <v>30</v>
      </c>
      <c r="F202">
        <v>27</v>
      </c>
      <c r="G202">
        <v>8</v>
      </c>
      <c r="H202">
        <v>95</v>
      </c>
      <c r="I202" t="s">
        <v>296</v>
      </c>
    </row>
    <row r="203" spans="1:9">
      <c r="A203" t="s">
        <v>107</v>
      </c>
      <c r="B203" t="s">
        <v>92</v>
      </c>
      <c r="C203" t="s">
        <v>66</v>
      </c>
      <c r="D203">
        <v>27</v>
      </c>
      <c r="E203">
        <v>30</v>
      </c>
      <c r="F203">
        <v>24</v>
      </c>
      <c r="G203">
        <v>7</v>
      </c>
      <c r="H203">
        <v>88</v>
      </c>
      <c r="I203" t="s">
        <v>296</v>
      </c>
    </row>
    <row r="204" spans="1:9">
      <c r="A204" t="s">
        <v>108</v>
      </c>
      <c r="B204" t="s">
        <v>92</v>
      </c>
      <c r="C204" t="s">
        <v>66</v>
      </c>
      <c r="D204">
        <v>30</v>
      </c>
      <c r="E204">
        <v>30</v>
      </c>
      <c r="F204">
        <v>21</v>
      </c>
      <c r="G204">
        <v>9</v>
      </c>
      <c r="H204">
        <v>90</v>
      </c>
      <c r="I204" t="s">
        <v>296</v>
      </c>
    </row>
    <row r="205" spans="1:9">
      <c r="A205" t="s">
        <v>109</v>
      </c>
      <c r="B205" t="s">
        <v>92</v>
      </c>
      <c r="C205" t="s">
        <v>66</v>
      </c>
      <c r="D205">
        <v>30</v>
      </c>
      <c r="E205">
        <v>30</v>
      </c>
      <c r="F205">
        <v>27</v>
      </c>
      <c r="G205">
        <v>10</v>
      </c>
      <c r="H205">
        <v>97</v>
      </c>
      <c r="I205" t="s">
        <v>296</v>
      </c>
    </row>
    <row r="206" spans="1:9">
      <c r="A206" t="s">
        <v>110</v>
      </c>
      <c r="B206" t="s">
        <v>92</v>
      </c>
      <c r="C206" t="s">
        <v>66</v>
      </c>
      <c r="D206">
        <v>30</v>
      </c>
      <c r="E206">
        <v>24</v>
      </c>
      <c r="F206">
        <v>27</v>
      </c>
      <c r="G206">
        <v>12</v>
      </c>
      <c r="H206">
        <v>93</v>
      </c>
      <c r="I206" t="s">
        <v>296</v>
      </c>
    </row>
    <row r="207" spans="1:9">
      <c r="A207" t="s">
        <v>112</v>
      </c>
      <c r="B207" t="s">
        <v>92</v>
      </c>
      <c r="C207" t="s">
        <v>66</v>
      </c>
      <c r="D207">
        <v>30</v>
      </c>
      <c r="E207">
        <v>30</v>
      </c>
      <c r="F207">
        <v>30</v>
      </c>
      <c r="G207">
        <v>14</v>
      </c>
      <c r="H207">
        <v>104</v>
      </c>
      <c r="I207" t="s">
        <v>296</v>
      </c>
    </row>
    <row r="208" spans="1:9">
      <c r="A208" t="s">
        <v>116</v>
      </c>
      <c r="B208" t="s">
        <v>92</v>
      </c>
      <c r="C208" t="s">
        <v>66</v>
      </c>
      <c r="D208">
        <v>30</v>
      </c>
      <c r="E208">
        <v>24</v>
      </c>
      <c r="F208">
        <v>30</v>
      </c>
      <c r="G208">
        <v>8</v>
      </c>
      <c r="H208">
        <v>92</v>
      </c>
      <c r="I208" t="s">
        <v>296</v>
      </c>
    </row>
    <row r="209" spans="1:9">
      <c r="A209" t="s">
        <v>145</v>
      </c>
      <c r="B209" t="s">
        <v>92</v>
      </c>
      <c r="C209" t="s">
        <v>66</v>
      </c>
      <c r="D209">
        <v>30</v>
      </c>
      <c r="E209">
        <v>18</v>
      </c>
      <c r="F209">
        <v>18</v>
      </c>
      <c r="G209">
        <v>7</v>
      </c>
      <c r="H209">
        <v>73</v>
      </c>
      <c r="I209" t="s">
        <v>296</v>
      </c>
    </row>
    <row r="210" spans="1:9">
      <c r="A210" t="s">
        <v>147</v>
      </c>
      <c r="B210" t="s">
        <v>92</v>
      </c>
      <c r="C210" t="s">
        <v>66</v>
      </c>
      <c r="D210">
        <v>30</v>
      </c>
      <c r="E210">
        <v>27</v>
      </c>
      <c r="F210">
        <v>24</v>
      </c>
      <c r="G210">
        <v>11</v>
      </c>
      <c r="H210">
        <v>92</v>
      </c>
      <c r="I210" t="s">
        <v>296</v>
      </c>
    </row>
    <row r="211" spans="1:9">
      <c r="A211" t="s">
        <v>149</v>
      </c>
      <c r="B211" t="s">
        <v>92</v>
      </c>
      <c r="C211" t="s">
        <v>66</v>
      </c>
      <c r="D211">
        <v>30</v>
      </c>
      <c r="E211">
        <v>12</v>
      </c>
      <c r="F211">
        <v>18</v>
      </c>
      <c r="G211">
        <v>6</v>
      </c>
      <c r="H211">
        <v>66</v>
      </c>
      <c r="I211" t="s">
        <v>296</v>
      </c>
    </row>
    <row r="212" spans="1:9">
      <c r="A212" t="s">
        <v>151</v>
      </c>
      <c r="B212" t="s">
        <v>92</v>
      </c>
      <c r="C212" t="s">
        <v>66</v>
      </c>
      <c r="D212">
        <v>30</v>
      </c>
      <c r="E212">
        <v>21</v>
      </c>
      <c r="F212">
        <v>21</v>
      </c>
      <c r="G212">
        <v>11</v>
      </c>
      <c r="H212">
        <v>83</v>
      </c>
      <c r="I212" t="s">
        <v>296</v>
      </c>
    </row>
    <row r="213" spans="1:9">
      <c r="A213" t="s">
        <v>152</v>
      </c>
      <c r="B213" t="s">
        <v>92</v>
      </c>
      <c r="C213" t="s">
        <v>66</v>
      </c>
      <c r="D213">
        <v>30</v>
      </c>
      <c r="E213">
        <v>24</v>
      </c>
      <c r="F213">
        <v>21</v>
      </c>
      <c r="G213">
        <v>7</v>
      </c>
      <c r="H213">
        <v>82</v>
      </c>
      <c r="I213" t="s">
        <v>296</v>
      </c>
    </row>
    <row r="214" spans="1:9">
      <c r="A214" t="s">
        <v>153</v>
      </c>
      <c r="B214" t="s">
        <v>92</v>
      </c>
      <c r="C214" t="s">
        <v>66</v>
      </c>
      <c r="D214">
        <v>30</v>
      </c>
      <c r="E214">
        <v>30</v>
      </c>
      <c r="F214">
        <v>30</v>
      </c>
      <c r="G214">
        <v>7</v>
      </c>
      <c r="H214">
        <v>97</v>
      </c>
      <c r="I214" t="s">
        <v>296</v>
      </c>
    </row>
    <row r="215" spans="1:9">
      <c r="A215" t="s">
        <v>154</v>
      </c>
      <c r="B215" t="s">
        <v>92</v>
      </c>
      <c r="C215" t="s">
        <v>66</v>
      </c>
      <c r="D215">
        <v>27</v>
      </c>
      <c r="E215">
        <v>21</v>
      </c>
      <c r="F215">
        <v>12</v>
      </c>
      <c r="G215">
        <v>7</v>
      </c>
      <c r="H215">
        <v>67</v>
      </c>
      <c r="I215" t="s">
        <v>296</v>
      </c>
    </row>
    <row r="216" spans="1:9">
      <c r="A216" t="s">
        <v>155</v>
      </c>
      <c r="B216" t="s">
        <v>92</v>
      </c>
      <c r="C216" t="s">
        <v>66</v>
      </c>
      <c r="D216">
        <v>24</v>
      </c>
      <c r="E216">
        <v>24</v>
      </c>
      <c r="F216">
        <v>9</v>
      </c>
      <c r="G216">
        <v>5</v>
      </c>
      <c r="H216">
        <v>62</v>
      </c>
      <c r="I216" t="s">
        <v>296</v>
      </c>
    </row>
    <row r="217" spans="1:9">
      <c r="A217" t="s">
        <v>156</v>
      </c>
      <c r="B217" t="s">
        <v>92</v>
      </c>
      <c r="C217" t="s">
        <v>66</v>
      </c>
      <c r="D217">
        <v>24</v>
      </c>
      <c r="E217">
        <v>15</v>
      </c>
      <c r="F217">
        <v>15</v>
      </c>
      <c r="G217">
        <v>7</v>
      </c>
      <c r="H217">
        <v>61</v>
      </c>
      <c r="I217" t="s">
        <v>296</v>
      </c>
    </row>
    <row r="218" spans="1:9">
      <c r="A218" t="s">
        <v>157</v>
      </c>
      <c r="B218" t="s">
        <v>92</v>
      </c>
      <c r="C218" t="s">
        <v>66</v>
      </c>
      <c r="D218">
        <v>27</v>
      </c>
      <c r="E218">
        <v>30</v>
      </c>
      <c r="F218">
        <v>21</v>
      </c>
      <c r="G218">
        <v>12</v>
      </c>
      <c r="H218">
        <v>90</v>
      </c>
      <c r="I218" t="s">
        <v>296</v>
      </c>
    </row>
    <row r="219" spans="1:9">
      <c r="A219" t="s">
        <v>161</v>
      </c>
      <c r="B219" t="s">
        <v>92</v>
      </c>
      <c r="C219" t="s">
        <v>66</v>
      </c>
      <c r="D219">
        <v>30</v>
      </c>
      <c r="E219">
        <v>15</v>
      </c>
      <c r="F219">
        <v>21</v>
      </c>
      <c r="G219">
        <v>10</v>
      </c>
      <c r="H219">
        <v>76</v>
      </c>
      <c r="I219" t="s">
        <v>296</v>
      </c>
    </row>
    <row r="220" spans="1:9">
      <c r="A220" t="s">
        <v>162</v>
      </c>
      <c r="B220" t="s">
        <v>92</v>
      </c>
      <c r="C220" t="s">
        <v>66</v>
      </c>
      <c r="D220">
        <v>24</v>
      </c>
      <c r="E220">
        <v>24</v>
      </c>
      <c r="F220">
        <v>15</v>
      </c>
      <c r="G220">
        <v>4</v>
      </c>
      <c r="H220">
        <v>67</v>
      </c>
      <c r="I220" t="s">
        <v>296</v>
      </c>
    </row>
    <row r="221" spans="1:9">
      <c r="A221" t="s">
        <v>175</v>
      </c>
      <c r="B221" t="s">
        <v>92</v>
      </c>
      <c r="C221" t="s">
        <v>66</v>
      </c>
      <c r="D221">
        <v>27</v>
      </c>
      <c r="E221">
        <v>30</v>
      </c>
      <c r="F221">
        <v>18</v>
      </c>
      <c r="G221">
        <v>8</v>
      </c>
      <c r="H221">
        <v>83</v>
      </c>
      <c r="I221" t="s">
        <v>296</v>
      </c>
    </row>
    <row r="222" spans="1:9">
      <c r="A222" t="s">
        <v>177</v>
      </c>
      <c r="B222" t="s">
        <v>92</v>
      </c>
      <c r="C222" t="s">
        <v>66</v>
      </c>
      <c r="D222">
        <v>21</v>
      </c>
      <c r="E222">
        <v>21</v>
      </c>
      <c r="F222">
        <v>15</v>
      </c>
      <c r="G222">
        <v>8</v>
      </c>
      <c r="H222">
        <v>65</v>
      </c>
      <c r="I222" t="s">
        <v>296</v>
      </c>
    </row>
    <row r="223" spans="1:9">
      <c r="A223" t="s">
        <v>178</v>
      </c>
      <c r="B223" t="s">
        <v>92</v>
      </c>
      <c r="C223" t="s">
        <v>66</v>
      </c>
      <c r="D223">
        <v>30</v>
      </c>
      <c r="E223">
        <v>21</v>
      </c>
      <c r="F223">
        <v>24</v>
      </c>
      <c r="G223">
        <v>6</v>
      </c>
      <c r="H223">
        <v>81</v>
      </c>
      <c r="I223" t="s">
        <v>296</v>
      </c>
    </row>
    <row r="224" spans="1:9">
      <c r="A224" t="s">
        <v>179</v>
      </c>
      <c r="B224" t="s">
        <v>92</v>
      </c>
      <c r="C224" t="s">
        <v>66</v>
      </c>
      <c r="D224">
        <v>30</v>
      </c>
      <c r="E224">
        <v>24</v>
      </c>
      <c r="F224">
        <v>15</v>
      </c>
      <c r="G224">
        <v>8</v>
      </c>
      <c r="H224">
        <v>77</v>
      </c>
      <c r="I224" t="s">
        <v>296</v>
      </c>
    </row>
    <row r="225" spans="1:9">
      <c r="A225" t="s">
        <v>180</v>
      </c>
      <c r="B225" t="s">
        <v>92</v>
      </c>
      <c r="C225" t="s">
        <v>66</v>
      </c>
      <c r="D225">
        <v>30</v>
      </c>
      <c r="E225">
        <v>18</v>
      </c>
      <c r="F225">
        <v>21</v>
      </c>
      <c r="G225">
        <v>9</v>
      </c>
      <c r="H225">
        <v>78</v>
      </c>
      <c r="I225" t="s">
        <v>296</v>
      </c>
    </row>
    <row r="226" spans="1:9">
      <c r="A226" t="s">
        <v>181</v>
      </c>
      <c r="B226" t="s">
        <v>92</v>
      </c>
      <c r="C226" t="s">
        <v>66</v>
      </c>
      <c r="D226">
        <v>30</v>
      </c>
      <c r="E226">
        <v>27</v>
      </c>
      <c r="F226">
        <v>12</v>
      </c>
      <c r="G226">
        <v>8</v>
      </c>
      <c r="H226">
        <v>77</v>
      </c>
      <c r="I226" t="s">
        <v>296</v>
      </c>
    </row>
    <row r="227" spans="1:9">
      <c r="A227" t="s">
        <v>182</v>
      </c>
      <c r="B227" t="s">
        <v>92</v>
      </c>
      <c r="C227" t="s">
        <v>66</v>
      </c>
      <c r="D227">
        <v>30</v>
      </c>
      <c r="E227">
        <v>15</v>
      </c>
      <c r="F227">
        <v>15</v>
      </c>
      <c r="G227">
        <v>8</v>
      </c>
      <c r="H227">
        <v>68</v>
      </c>
      <c r="I227" t="s">
        <v>296</v>
      </c>
    </row>
    <row r="228" spans="1:9">
      <c r="A228" t="s">
        <v>183</v>
      </c>
      <c r="B228" t="s">
        <v>92</v>
      </c>
      <c r="C228" t="s">
        <v>66</v>
      </c>
      <c r="D228">
        <v>30</v>
      </c>
      <c r="E228">
        <v>27</v>
      </c>
      <c r="F228">
        <v>21</v>
      </c>
      <c r="G228">
        <v>11</v>
      </c>
      <c r="H228">
        <v>89</v>
      </c>
      <c r="I228" t="s">
        <v>296</v>
      </c>
    </row>
    <row r="229" spans="1:9">
      <c r="A229" t="s">
        <v>187</v>
      </c>
      <c r="B229" t="s">
        <v>92</v>
      </c>
      <c r="C229" t="s">
        <v>66</v>
      </c>
      <c r="D229">
        <v>30</v>
      </c>
      <c r="E229">
        <v>24</v>
      </c>
      <c r="F229">
        <v>15</v>
      </c>
      <c r="G229">
        <v>4</v>
      </c>
      <c r="H229">
        <v>73</v>
      </c>
      <c r="I229" t="s">
        <v>296</v>
      </c>
    </row>
    <row r="230" spans="1:9">
      <c r="A230" t="s">
        <v>188</v>
      </c>
      <c r="B230" t="s">
        <v>92</v>
      </c>
      <c r="C230" t="s">
        <v>66</v>
      </c>
      <c r="D230">
        <v>27</v>
      </c>
      <c r="E230">
        <v>24</v>
      </c>
      <c r="F230">
        <v>24</v>
      </c>
      <c r="G230">
        <v>9</v>
      </c>
      <c r="H230">
        <v>84</v>
      </c>
      <c r="I230" t="s">
        <v>296</v>
      </c>
    </row>
    <row r="231" spans="1:9">
      <c r="A231" t="s">
        <v>189</v>
      </c>
      <c r="B231" t="s">
        <v>92</v>
      </c>
      <c r="C231" t="s">
        <v>66</v>
      </c>
      <c r="D231">
        <v>27</v>
      </c>
      <c r="E231">
        <v>30</v>
      </c>
      <c r="F231">
        <v>27</v>
      </c>
      <c r="G231">
        <v>12</v>
      </c>
      <c r="H231">
        <v>96</v>
      </c>
      <c r="I231" t="s">
        <v>296</v>
      </c>
    </row>
    <row r="232" spans="1:9">
      <c r="A232" t="s">
        <v>191</v>
      </c>
      <c r="B232" t="s">
        <v>92</v>
      </c>
      <c r="C232" t="s">
        <v>66</v>
      </c>
      <c r="D232">
        <v>30</v>
      </c>
      <c r="E232">
        <v>27</v>
      </c>
      <c r="F232">
        <v>24</v>
      </c>
      <c r="G232">
        <v>11</v>
      </c>
      <c r="H232">
        <v>92</v>
      </c>
      <c r="I232" t="s">
        <v>296</v>
      </c>
    </row>
    <row r="233" spans="1:9">
      <c r="A233" t="s">
        <v>192</v>
      </c>
      <c r="B233" t="s">
        <v>92</v>
      </c>
      <c r="C233" t="s">
        <v>66</v>
      </c>
      <c r="D233">
        <v>30</v>
      </c>
      <c r="E233">
        <v>18</v>
      </c>
      <c r="F233">
        <v>12</v>
      </c>
      <c r="G233">
        <v>10</v>
      </c>
      <c r="H233">
        <v>70</v>
      </c>
      <c r="I233" t="s">
        <v>296</v>
      </c>
    </row>
    <row r="234" spans="1:9">
      <c r="A234" t="s">
        <v>193</v>
      </c>
      <c r="B234" t="s">
        <v>92</v>
      </c>
      <c r="C234" t="s">
        <v>66</v>
      </c>
      <c r="D234">
        <v>24</v>
      </c>
      <c r="E234">
        <v>21</v>
      </c>
      <c r="F234">
        <v>9</v>
      </c>
      <c r="G234">
        <v>7</v>
      </c>
      <c r="H234">
        <v>61</v>
      </c>
      <c r="I234" t="s">
        <v>296</v>
      </c>
    </row>
    <row r="235" spans="1:9">
      <c r="A235" t="s">
        <v>194</v>
      </c>
      <c r="B235" t="s">
        <v>92</v>
      </c>
      <c r="C235" t="s">
        <v>66</v>
      </c>
      <c r="D235">
        <v>24</v>
      </c>
      <c r="E235">
        <v>15</v>
      </c>
      <c r="F235">
        <v>15</v>
      </c>
      <c r="G235">
        <v>8</v>
      </c>
      <c r="H235">
        <v>62</v>
      </c>
      <c r="I235" t="s">
        <v>296</v>
      </c>
    </row>
    <row r="236" spans="1:9">
      <c r="A236" t="s">
        <v>195</v>
      </c>
      <c r="B236" t="s">
        <v>92</v>
      </c>
      <c r="C236" t="s">
        <v>66</v>
      </c>
      <c r="D236">
        <v>27</v>
      </c>
      <c r="E236">
        <v>18</v>
      </c>
      <c r="F236">
        <v>18</v>
      </c>
      <c r="G236">
        <v>8</v>
      </c>
      <c r="H236">
        <v>71</v>
      </c>
      <c r="I236" t="s">
        <v>296</v>
      </c>
    </row>
    <row r="237" spans="1:9">
      <c r="A237" t="s">
        <v>196</v>
      </c>
      <c r="B237" t="s">
        <v>92</v>
      </c>
      <c r="C237" t="s">
        <v>66</v>
      </c>
      <c r="D237">
        <v>24</v>
      </c>
      <c r="E237">
        <v>18</v>
      </c>
      <c r="F237">
        <v>9</v>
      </c>
      <c r="G237">
        <v>4</v>
      </c>
      <c r="H237">
        <v>55</v>
      </c>
      <c r="I237" t="s">
        <v>296</v>
      </c>
    </row>
    <row r="238" spans="1:9">
      <c r="A238" t="s">
        <v>197</v>
      </c>
      <c r="B238" t="s">
        <v>92</v>
      </c>
      <c r="C238" t="s">
        <v>66</v>
      </c>
      <c r="D238">
        <v>27</v>
      </c>
      <c r="E238">
        <v>12</v>
      </c>
      <c r="F238">
        <v>18</v>
      </c>
      <c r="G238">
        <v>6</v>
      </c>
      <c r="H238">
        <v>63</v>
      </c>
      <c r="I238" t="s">
        <v>296</v>
      </c>
    </row>
    <row r="239" spans="1:9">
      <c r="A239" t="s">
        <v>198</v>
      </c>
      <c r="B239" t="s">
        <v>92</v>
      </c>
      <c r="C239" t="s">
        <v>66</v>
      </c>
      <c r="D239">
        <v>27</v>
      </c>
      <c r="E239">
        <v>27</v>
      </c>
      <c r="F239">
        <v>18</v>
      </c>
      <c r="G239">
        <v>8</v>
      </c>
      <c r="H239">
        <v>80</v>
      </c>
      <c r="I239" t="s">
        <v>296</v>
      </c>
    </row>
    <row r="240" spans="1:9">
      <c r="A240" t="s">
        <v>199</v>
      </c>
      <c r="B240" t="s">
        <v>92</v>
      </c>
      <c r="C240" t="s">
        <v>66</v>
      </c>
      <c r="D240">
        <v>30</v>
      </c>
      <c r="E240">
        <v>24</v>
      </c>
      <c r="F240">
        <v>15</v>
      </c>
      <c r="G240">
        <v>7</v>
      </c>
      <c r="H240">
        <v>76</v>
      </c>
      <c r="I240" t="s">
        <v>296</v>
      </c>
    </row>
    <row r="241" spans="1:9">
      <c r="A241" t="s">
        <v>200</v>
      </c>
      <c r="B241" t="s">
        <v>92</v>
      </c>
      <c r="C241" t="s">
        <v>66</v>
      </c>
      <c r="D241">
        <v>27</v>
      </c>
      <c r="E241">
        <v>21</v>
      </c>
      <c r="F241">
        <v>12</v>
      </c>
      <c r="G241">
        <v>6</v>
      </c>
      <c r="H241">
        <v>66</v>
      </c>
      <c r="I241" t="s">
        <v>296</v>
      </c>
    </row>
    <row r="242" spans="1:9">
      <c r="A242" t="s">
        <v>201</v>
      </c>
      <c r="B242" t="s">
        <v>92</v>
      </c>
      <c r="C242" t="s">
        <v>66</v>
      </c>
      <c r="D242">
        <v>30</v>
      </c>
      <c r="E242">
        <v>18</v>
      </c>
      <c r="F242">
        <v>15</v>
      </c>
      <c r="G242">
        <v>7</v>
      </c>
      <c r="H242">
        <v>70</v>
      </c>
      <c r="I242" t="s">
        <v>296</v>
      </c>
    </row>
    <row r="243" spans="1:9">
      <c r="A243" t="s">
        <v>203</v>
      </c>
      <c r="B243" t="s">
        <v>92</v>
      </c>
      <c r="C243" t="s">
        <v>66</v>
      </c>
      <c r="D243">
        <v>27</v>
      </c>
      <c r="E243">
        <v>30</v>
      </c>
      <c r="F243">
        <v>24</v>
      </c>
      <c r="G243">
        <v>10</v>
      </c>
      <c r="H243">
        <v>91</v>
      </c>
      <c r="I243" t="s">
        <v>296</v>
      </c>
    </row>
    <row r="244" spans="1:9">
      <c r="A244" t="s">
        <v>205</v>
      </c>
      <c r="B244" t="s">
        <v>92</v>
      </c>
      <c r="C244" t="s">
        <v>66</v>
      </c>
      <c r="D244">
        <v>27</v>
      </c>
      <c r="E244">
        <v>30</v>
      </c>
      <c r="F244">
        <v>27</v>
      </c>
      <c r="G244">
        <v>14</v>
      </c>
      <c r="H244">
        <v>98</v>
      </c>
      <c r="I244" t="s">
        <v>296</v>
      </c>
    </row>
    <row r="245" spans="1:9">
      <c r="A245" t="s">
        <v>206</v>
      </c>
      <c r="B245" t="s">
        <v>92</v>
      </c>
      <c r="C245" t="s">
        <v>66</v>
      </c>
      <c r="D245">
        <v>30</v>
      </c>
      <c r="E245">
        <v>21</v>
      </c>
      <c r="F245">
        <v>15</v>
      </c>
      <c r="G245">
        <v>8</v>
      </c>
      <c r="H245">
        <v>74</v>
      </c>
      <c r="I245" t="s">
        <v>296</v>
      </c>
    </row>
    <row r="246" spans="1:9">
      <c r="A246" t="s">
        <v>207</v>
      </c>
      <c r="B246" t="s">
        <v>92</v>
      </c>
      <c r="C246" t="s">
        <v>66</v>
      </c>
      <c r="D246">
        <v>30</v>
      </c>
      <c r="E246">
        <v>30</v>
      </c>
      <c r="F246">
        <v>24</v>
      </c>
      <c r="G246">
        <v>11</v>
      </c>
      <c r="H246">
        <v>95</v>
      </c>
      <c r="I246" t="s">
        <v>296</v>
      </c>
    </row>
    <row r="247" spans="1:9">
      <c r="A247" t="s">
        <v>209</v>
      </c>
      <c r="B247" t="s">
        <v>92</v>
      </c>
      <c r="C247" t="s">
        <v>66</v>
      </c>
      <c r="D247">
        <v>27</v>
      </c>
      <c r="E247">
        <v>27</v>
      </c>
      <c r="F247">
        <v>21</v>
      </c>
      <c r="G247">
        <v>11</v>
      </c>
      <c r="H247">
        <v>86</v>
      </c>
      <c r="I247" t="s">
        <v>296</v>
      </c>
    </row>
    <row r="248" spans="1:9">
      <c r="A248" t="s">
        <v>211</v>
      </c>
      <c r="B248" t="s">
        <v>92</v>
      </c>
      <c r="C248" t="s">
        <v>66</v>
      </c>
      <c r="D248">
        <v>27</v>
      </c>
      <c r="E248">
        <v>30</v>
      </c>
      <c r="F248">
        <v>21</v>
      </c>
      <c r="G248">
        <v>10</v>
      </c>
      <c r="H248">
        <v>88</v>
      </c>
      <c r="I248" t="s">
        <v>296</v>
      </c>
    </row>
    <row r="249" spans="1:9">
      <c r="A249" t="s">
        <v>229</v>
      </c>
      <c r="B249" t="s">
        <v>92</v>
      </c>
      <c r="C249" t="s">
        <v>66</v>
      </c>
      <c r="D249">
        <v>30</v>
      </c>
      <c r="E249">
        <v>30</v>
      </c>
      <c r="F249">
        <v>24</v>
      </c>
      <c r="G249">
        <v>12</v>
      </c>
      <c r="H249">
        <v>96</v>
      </c>
      <c r="I249" t="s">
        <v>296</v>
      </c>
    </row>
    <row r="250" spans="1:9">
      <c r="A250" t="s">
        <v>230</v>
      </c>
      <c r="B250" t="s">
        <v>92</v>
      </c>
      <c r="C250" t="s">
        <v>66</v>
      </c>
      <c r="D250">
        <v>30</v>
      </c>
      <c r="E250">
        <v>18</v>
      </c>
      <c r="F250">
        <v>6</v>
      </c>
      <c r="G250">
        <v>7</v>
      </c>
      <c r="H250">
        <v>61</v>
      </c>
      <c r="I250" t="s">
        <v>296</v>
      </c>
    </row>
    <row r="251" spans="1:9">
      <c r="A251" t="s">
        <v>231</v>
      </c>
      <c r="B251" t="s">
        <v>92</v>
      </c>
      <c r="C251" t="s">
        <v>66</v>
      </c>
      <c r="D251">
        <v>27</v>
      </c>
      <c r="E251">
        <v>30</v>
      </c>
      <c r="F251">
        <v>27</v>
      </c>
      <c r="G251">
        <v>11</v>
      </c>
      <c r="H251">
        <v>95</v>
      </c>
      <c r="I251" t="s">
        <v>296</v>
      </c>
    </row>
    <row r="252" spans="1:9">
      <c r="A252" t="s">
        <v>232</v>
      </c>
      <c r="B252" t="s">
        <v>92</v>
      </c>
      <c r="C252" t="s">
        <v>66</v>
      </c>
      <c r="D252">
        <v>30</v>
      </c>
      <c r="E252">
        <v>30</v>
      </c>
      <c r="F252">
        <v>30</v>
      </c>
      <c r="G252">
        <v>12</v>
      </c>
      <c r="H252">
        <v>102</v>
      </c>
      <c r="I252" t="s">
        <v>296</v>
      </c>
    </row>
    <row r="253" spans="1:9">
      <c r="A253" t="s">
        <v>233</v>
      </c>
      <c r="B253" t="s">
        <v>92</v>
      </c>
      <c r="C253" t="s">
        <v>66</v>
      </c>
      <c r="D253">
        <v>30</v>
      </c>
      <c r="E253">
        <v>30</v>
      </c>
      <c r="F253">
        <v>15</v>
      </c>
      <c r="G253">
        <v>11</v>
      </c>
      <c r="H253">
        <v>86</v>
      </c>
      <c r="I253" t="s">
        <v>296</v>
      </c>
    </row>
    <row r="254" spans="1:9">
      <c r="A254" t="s">
        <v>234</v>
      </c>
      <c r="B254" t="s">
        <v>92</v>
      </c>
      <c r="C254" t="s">
        <v>66</v>
      </c>
      <c r="D254">
        <v>24</v>
      </c>
      <c r="E254">
        <v>24</v>
      </c>
      <c r="F254">
        <v>15</v>
      </c>
      <c r="G254">
        <v>8</v>
      </c>
      <c r="H254">
        <v>71</v>
      </c>
      <c r="I254" t="s">
        <v>296</v>
      </c>
    </row>
    <row r="255" spans="1:9">
      <c r="A255" t="s">
        <v>235</v>
      </c>
      <c r="B255" t="s">
        <v>92</v>
      </c>
      <c r="C255" t="s">
        <v>66</v>
      </c>
      <c r="D255">
        <v>27</v>
      </c>
      <c r="E255">
        <v>24</v>
      </c>
      <c r="F255">
        <v>9</v>
      </c>
      <c r="G255">
        <v>6</v>
      </c>
      <c r="H255">
        <v>66</v>
      </c>
      <c r="I255" t="s">
        <v>296</v>
      </c>
    </row>
    <row r="256" spans="1:9">
      <c r="A256" t="s">
        <v>236</v>
      </c>
      <c r="B256" t="s">
        <v>92</v>
      </c>
      <c r="C256" t="s">
        <v>66</v>
      </c>
      <c r="D256">
        <v>27</v>
      </c>
      <c r="E256">
        <v>27</v>
      </c>
      <c r="F256">
        <v>24</v>
      </c>
      <c r="G256">
        <v>10</v>
      </c>
      <c r="H256">
        <v>88</v>
      </c>
      <c r="I256" t="s">
        <v>296</v>
      </c>
    </row>
    <row r="257" spans="1:9">
      <c r="A257" t="s">
        <v>237</v>
      </c>
      <c r="B257" t="s">
        <v>92</v>
      </c>
      <c r="C257" t="s">
        <v>66</v>
      </c>
      <c r="D257">
        <v>24</v>
      </c>
      <c r="E257">
        <v>24</v>
      </c>
      <c r="F257">
        <v>27</v>
      </c>
      <c r="G257">
        <v>5</v>
      </c>
      <c r="H257">
        <v>80</v>
      </c>
      <c r="I257" t="s">
        <v>296</v>
      </c>
    </row>
  </sheetData>
  <autoFilter ref="A1:I257" xr:uid="{00000000-0009-0000-0000-000001000000}"/>
  <sortState xmlns:xlrd2="http://schemas.microsoft.com/office/spreadsheetml/2017/richdata2" ref="A2:I257">
    <sortCondition ref="I2:I257"/>
    <sortCondition ref="C2:C2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B4" sqref="B4:B38"/>
    </sheetView>
  </sheetViews>
  <sheetFormatPr defaultRowHeight="15"/>
  <cols>
    <col min="1" max="1" width="29.140625" bestFit="1" customWidth="1"/>
    <col min="2" max="2" width="29.140625" customWidth="1"/>
  </cols>
  <sheetData>
    <row r="1" spans="1:4" ht="15.75">
      <c r="A1" t="s">
        <v>301</v>
      </c>
    </row>
    <row r="3" spans="1:4">
      <c r="A3" t="s">
        <v>298</v>
      </c>
      <c r="C3" t="s">
        <v>299</v>
      </c>
      <c r="D3" t="s">
        <v>300</v>
      </c>
    </row>
    <row r="4" spans="1:4">
      <c r="A4" t="s">
        <v>240</v>
      </c>
      <c r="B4" t="s">
        <v>240</v>
      </c>
      <c r="C4" s="7">
        <v>8.8800000000000008</v>
      </c>
      <c r="D4" s="7">
        <v>0</v>
      </c>
    </row>
    <row r="5" spans="1:4">
      <c r="A5" t="s">
        <v>241</v>
      </c>
      <c r="B5" t="s">
        <v>241</v>
      </c>
      <c r="C5" s="7">
        <v>12.98</v>
      </c>
      <c r="D5" s="7">
        <v>0</v>
      </c>
    </row>
    <row r="6" spans="1:4">
      <c r="A6" t="s">
        <v>242</v>
      </c>
      <c r="B6" t="s">
        <v>242</v>
      </c>
      <c r="C6" s="7">
        <v>6.52</v>
      </c>
      <c r="D6" s="7">
        <v>0</v>
      </c>
    </row>
    <row r="7" spans="1:4">
      <c r="A7" t="s">
        <v>243</v>
      </c>
      <c r="B7" t="s">
        <v>243</v>
      </c>
      <c r="C7" s="7">
        <v>10.6</v>
      </c>
      <c r="D7" s="7">
        <v>0</v>
      </c>
    </row>
    <row r="8" spans="1:4">
      <c r="A8" t="s">
        <v>244</v>
      </c>
      <c r="B8" t="s">
        <v>244</v>
      </c>
      <c r="C8" s="7">
        <v>9.0299999999999994</v>
      </c>
      <c r="D8" s="7">
        <v>0</v>
      </c>
    </row>
    <row r="9" spans="1:4">
      <c r="A9" t="s">
        <v>245</v>
      </c>
      <c r="B9" t="s">
        <v>245</v>
      </c>
      <c r="C9" s="7">
        <v>13.2</v>
      </c>
      <c r="D9" s="7">
        <v>0</v>
      </c>
    </row>
    <row r="10" spans="1:4">
      <c r="A10" t="s">
        <v>246</v>
      </c>
      <c r="B10" t="s">
        <v>246</v>
      </c>
      <c r="C10" s="7">
        <v>1.42</v>
      </c>
      <c r="D10" s="7">
        <v>0.16</v>
      </c>
    </row>
    <row r="11" spans="1:4">
      <c r="A11" t="s">
        <v>247</v>
      </c>
      <c r="B11" t="s">
        <v>247</v>
      </c>
      <c r="C11" s="7">
        <v>4.29</v>
      </c>
      <c r="D11" s="7">
        <v>0</v>
      </c>
    </row>
    <row r="12" spans="1:4">
      <c r="A12" t="s">
        <v>248</v>
      </c>
      <c r="B12" t="s">
        <v>248</v>
      </c>
      <c r="C12" s="7">
        <v>11.28</v>
      </c>
      <c r="D12" s="7">
        <v>0</v>
      </c>
    </row>
    <row r="13" spans="1:4">
      <c r="A13" t="s">
        <v>249</v>
      </c>
      <c r="B13" t="s">
        <v>249</v>
      </c>
      <c r="C13" s="7">
        <v>11.13</v>
      </c>
      <c r="D13" s="7">
        <v>0</v>
      </c>
    </row>
    <row r="14" spans="1:4">
      <c r="A14" t="s">
        <v>18</v>
      </c>
      <c r="B14" t="s">
        <v>250</v>
      </c>
      <c r="C14" s="7">
        <v>-0.45</v>
      </c>
      <c r="D14" s="7">
        <v>0.66</v>
      </c>
    </row>
    <row r="15" spans="1:4">
      <c r="A15" t="s">
        <v>19</v>
      </c>
      <c r="B15" t="s">
        <v>251</v>
      </c>
      <c r="C15" s="7">
        <v>4.3099999999999996</v>
      </c>
      <c r="D15" s="7">
        <v>0</v>
      </c>
    </row>
    <row r="16" spans="1:4">
      <c r="A16" t="s">
        <v>20</v>
      </c>
      <c r="B16" t="s">
        <v>252</v>
      </c>
      <c r="C16" s="7">
        <v>4.03</v>
      </c>
      <c r="D16" s="7">
        <v>0</v>
      </c>
    </row>
    <row r="17" spans="1:4">
      <c r="A17" t="s">
        <v>21</v>
      </c>
      <c r="B17" t="s">
        <v>253</v>
      </c>
      <c r="C17" s="7">
        <v>8.5399999999999991</v>
      </c>
      <c r="D17" s="7">
        <v>0</v>
      </c>
    </row>
    <row r="18" spans="1:4">
      <c r="A18" t="s">
        <v>22</v>
      </c>
      <c r="B18" t="s">
        <v>254</v>
      </c>
      <c r="C18" s="7">
        <v>2.61</v>
      </c>
      <c r="D18" s="7">
        <v>0.01</v>
      </c>
    </row>
    <row r="19" spans="1:4">
      <c r="A19" t="s">
        <v>23</v>
      </c>
      <c r="B19" t="s">
        <v>255</v>
      </c>
      <c r="C19" s="7">
        <v>4.59</v>
      </c>
      <c r="D19" s="7">
        <v>0</v>
      </c>
    </row>
    <row r="20" spans="1:4">
      <c r="A20" t="s">
        <v>24</v>
      </c>
      <c r="B20" t="s">
        <v>256</v>
      </c>
      <c r="C20" s="7">
        <v>2.71</v>
      </c>
      <c r="D20" s="7">
        <v>0.01</v>
      </c>
    </row>
    <row r="21" spans="1:4">
      <c r="A21" t="s">
        <v>25</v>
      </c>
      <c r="B21" t="s">
        <v>257</v>
      </c>
      <c r="C21" s="7">
        <v>4.79</v>
      </c>
      <c r="D21" s="7">
        <v>0</v>
      </c>
    </row>
    <row r="22" spans="1:4">
      <c r="A22" t="s">
        <v>26</v>
      </c>
      <c r="B22" t="s">
        <v>258</v>
      </c>
      <c r="C22" s="7">
        <v>5.47</v>
      </c>
      <c r="D22" s="7">
        <v>0</v>
      </c>
    </row>
    <row r="23" spans="1:4">
      <c r="A23" t="s">
        <v>27</v>
      </c>
      <c r="B23" t="s">
        <v>259</v>
      </c>
      <c r="C23" s="7">
        <v>8.9600000000000009</v>
      </c>
      <c r="D23" s="7">
        <v>0</v>
      </c>
    </row>
    <row r="24" spans="1:4">
      <c r="A24" t="s">
        <v>28</v>
      </c>
      <c r="B24" t="s">
        <v>260</v>
      </c>
      <c r="C24" s="7">
        <v>4.7</v>
      </c>
      <c r="D24" s="7">
        <v>0</v>
      </c>
    </row>
    <row r="25" spans="1:4">
      <c r="A25" t="s">
        <v>29</v>
      </c>
      <c r="B25" t="s">
        <v>261</v>
      </c>
      <c r="C25" s="7">
        <v>4.4000000000000004</v>
      </c>
      <c r="D25" s="7">
        <v>0</v>
      </c>
    </row>
    <row r="26" spans="1:4">
      <c r="A26" t="s">
        <v>30</v>
      </c>
      <c r="B26" t="s">
        <v>262</v>
      </c>
      <c r="C26" s="7">
        <v>2.5499999999999998</v>
      </c>
      <c r="D26" s="7">
        <v>0.01</v>
      </c>
    </row>
    <row r="27" spans="1:4">
      <c r="A27" t="s">
        <v>31</v>
      </c>
      <c r="B27" t="s">
        <v>263</v>
      </c>
      <c r="C27" s="7">
        <v>4.8099999999999996</v>
      </c>
      <c r="D27" s="7">
        <v>0</v>
      </c>
    </row>
    <row r="28" spans="1:4">
      <c r="A28" t="s">
        <v>32</v>
      </c>
      <c r="B28" t="s">
        <v>264</v>
      </c>
      <c r="C28" s="7">
        <v>5.83</v>
      </c>
      <c r="D28" s="7">
        <v>0</v>
      </c>
    </row>
    <row r="29" spans="1:4">
      <c r="A29" t="s">
        <v>33</v>
      </c>
      <c r="B29" t="s">
        <v>257</v>
      </c>
      <c r="C29" s="7">
        <v>3.39</v>
      </c>
      <c r="D29" s="7">
        <v>0</v>
      </c>
    </row>
    <row r="30" spans="1:4">
      <c r="A30" t="s">
        <v>34</v>
      </c>
      <c r="B30" t="s">
        <v>265</v>
      </c>
      <c r="C30" s="7">
        <v>3.41</v>
      </c>
      <c r="D30" s="7">
        <v>0</v>
      </c>
    </row>
    <row r="31" spans="1:4">
      <c r="A31" t="s">
        <v>35</v>
      </c>
      <c r="B31" t="s">
        <v>256</v>
      </c>
      <c r="C31" s="7">
        <v>2.73</v>
      </c>
      <c r="D31" s="7">
        <v>0.01</v>
      </c>
    </row>
    <row r="32" spans="1:4">
      <c r="A32" t="s">
        <v>36</v>
      </c>
      <c r="B32" t="s">
        <v>266</v>
      </c>
      <c r="C32" s="7">
        <v>1.27</v>
      </c>
      <c r="D32" s="7">
        <v>0.21</v>
      </c>
    </row>
    <row r="33" spans="1:4">
      <c r="A33" t="s">
        <v>37</v>
      </c>
      <c r="B33" t="s">
        <v>267</v>
      </c>
      <c r="C33" s="7">
        <v>2.97</v>
      </c>
      <c r="D33" s="7">
        <v>0</v>
      </c>
    </row>
    <row r="34" spans="1:4">
      <c r="A34" t="s">
        <v>53</v>
      </c>
      <c r="B34" t="s">
        <v>53</v>
      </c>
      <c r="C34" s="7">
        <v>20.329999999999998</v>
      </c>
      <c r="D34" s="7">
        <v>0</v>
      </c>
    </row>
    <row r="35" spans="1:4">
      <c r="A35" t="s">
        <v>54</v>
      </c>
      <c r="B35" t="s">
        <v>54</v>
      </c>
      <c r="C35" s="7">
        <v>12.12</v>
      </c>
      <c r="D35" s="7">
        <v>0</v>
      </c>
    </row>
    <row r="36" spans="1:4">
      <c r="A36" t="s">
        <v>55</v>
      </c>
      <c r="B36" t="s">
        <v>55</v>
      </c>
      <c r="C36" s="7">
        <v>9.57</v>
      </c>
      <c r="D36" s="7">
        <v>0</v>
      </c>
    </row>
    <row r="37" spans="1:4">
      <c r="A37" t="s">
        <v>56</v>
      </c>
      <c r="B37" t="s">
        <v>56</v>
      </c>
      <c r="C37" s="7">
        <v>9.61</v>
      </c>
      <c r="D37" s="7">
        <v>0</v>
      </c>
    </row>
    <row r="38" spans="1:4">
      <c r="A38" t="s">
        <v>57</v>
      </c>
      <c r="B38" t="s">
        <v>57</v>
      </c>
      <c r="C38" s="7">
        <v>23.11</v>
      </c>
      <c r="D38" s="7">
        <v>0</v>
      </c>
    </row>
  </sheetData>
  <phoneticPr fontId="1" type="noConversion"/>
  <conditionalFormatting sqref="D4:D3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E98A-7921-4D5E-95C5-F76ED3BFE4ED}">
  <dimension ref="B11:F14"/>
  <sheetViews>
    <sheetView workbookViewId="0">
      <selection activeCell="H12" sqref="H12"/>
    </sheetView>
  </sheetViews>
  <sheetFormatPr defaultRowHeight="15"/>
  <sheetData>
    <row r="11" spans="2:6" ht="15.75">
      <c r="B11" s="8"/>
      <c r="C11" t="s">
        <v>302</v>
      </c>
      <c r="D11" t="s">
        <v>303</v>
      </c>
      <c r="E11" t="s">
        <v>304</v>
      </c>
    </row>
    <row r="12" spans="2:6" ht="15.75">
      <c r="B12" s="8" t="s">
        <v>7</v>
      </c>
      <c r="C12">
        <v>538.15049999999997</v>
      </c>
      <c r="D12">
        <v>1</v>
      </c>
      <c r="E12" s="9" t="s">
        <v>305</v>
      </c>
      <c r="F12" t="s">
        <v>306</v>
      </c>
    </row>
    <row r="13" spans="2:6" ht="15.75">
      <c r="B13" s="8" t="s">
        <v>2</v>
      </c>
      <c r="C13">
        <v>1.9564999999999999</v>
      </c>
      <c r="D13">
        <v>1</v>
      </c>
      <c r="E13" s="9">
        <v>0.161888</v>
      </c>
    </row>
    <row r="14" spans="2:6" ht="15.75">
      <c r="B14" s="8" t="s">
        <v>58</v>
      </c>
      <c r="C14">
        <v>8.5288000000000004</v>
      </c>
      <c r="D14">
        <v>1</v>
      </c>
      <c r="E14" s="9">
        <v>3.496E-3</v>
      </c>
      <c r="F14" t="s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C92"/>
  <sheetViews>
    <sheetView topLeftCell="W1" zoomScale="70" zoomScaleNormal="70" workbookViewId="0">
      <selection activeCell="X15" sqref="X15"/>
    </sheetView>
  </sheetViews>
  <sheetFormatPr defaultRowHeight="15"/>
  <cols>
    <col min="7" max="8" width="9.42578125" customWidth="1"/>
    <col min="55" max="55" width="10.140625" customWidth="1"/>
  </cols>
  <sheetData>
    <row r="1" spans="1:55" ht="15.75">
      <c r="A1" t="s">
        <v>268</v>
      </c>
      <c r="G1" s="12" t="s">
        <v>276</v>
      </c>
      <c r="H1" s="12"/>
    </row>
    <row r="2" spans="1:55" ht="15.75">
      <c r="B2" t="s">
        <v>2</v>
      </c>
      <c r="C2" t="s">
        <v>239</v>
      </c>
      <c r="D2" t="s">
        <v>272</v>
      </c>
      <c r="E2" t="s">
        <v>273</v>
      </c>
      <c r="F2" t="s">
        <v>271</v>
      </c>
      <c r="G2" s="6" t="s">
        <v>64</v>
      </c>
      <c r="H2" s="6" t="s">
        <v>277</v>
      </c>
    </row>
    <row r="3" spans="1:55" ht="15.75">
      <c r="A3">
        <v>2</v>
      </c>
      <c r="B3" s="1"/>
      <c r="C3" t="s">
        <v>8</v>
      </c>
      <c r="D3" t="s">
        <v>240</v>
      </c>
      <c r="E3">
        <v>78</v>
      </c>
      <c r="F3">
        <v>127</v>
      </c>
      <c r="G3">
        <f t="shared" ref="G3:G12" si="0">(E3/128)*100</f>
        <v>60.9375</v>
      </c>
      <c r="H3">
        <f t="shared" ref="H3:H12" si="1">(F3/128)*100</f>
        <v>99.21875</v>
      </c>
      <c r="Y3" t="s">
        <v>313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14</v>
      </c>
      <c r="AG3" t="s">
        <v>15</v>
      </c>
      <c r="AH3" t="s">
        <v>16</v>
      </c>
      <c r="AI3" t="s">
        <v>17</v>
      </c>
      <c r="AJ3" t="s">
        <v>18</v>
      </c>
      <c r="AK3" t="s">
        <v>19</v>
      </c>
      <c r="AL3" t="s">
        <v>20</v>
      </c>
      <c r="AM3" t="s">
        <v>21</v>
      </c>
      <c r="AN3" t="s">
        <v>22</v>
      </c>
      <c r="AO3" t="s">
        <v>23</v>
      </c>
      <c r="AP3" t="s">
        <v>24</v>
      </c>
      <c r="AQ3" t="s">
        <v>25</v>
      </c>
      <c r="AR3" t="s">
        <v>26</v>
      </c>
      <c r="AS3" t="s">
        <v>27</v>
      </c>
      <c r="AT3" t="s">
        <v>28</v>
      </c>
      <c r="AU3" t="s">
        <v>29</v>
      </c>
      <c r="AV3" t="s">
        <v>30</v>
      </c>
      <c r="AW3" t="s">
        <v>31</v>
      </c>
      <c r="AX3" t="s">
        <v>32</v>
      </c>
      <c r="AY3" t="s">
        <v>33</v>
      </c>
      <c r="AZ3" t="s">
        <v>34</v>
      </c>
      <c r="BA3" t="s">
        <v>35</v>
      </c>
      <c r="BB3" t="s">
        <v>36</v>
      </c>
      <c r="BC3" t="s">
        <v>37</v>
      </c>
    </row>
    <row r="4" spans="1:55">
      <c r="A4">
        <v>4</v>
      </c>
      <c r="C4" t="s">
        <v>9</v>
      </c>
      <c r="D4" t="s">
        <v>241</v>
      </c>
      <c r="E4">
        <v>41</v>
      </c>
      <c r="F4">
        <v>114</v>
      </c>
      <c r="G4">
        <f t="shared" si="0"/>
        <v>32.03125</v>
      </c>
      <c r="H4">
        <f t="shared" si="1"/>
        <v>89.0625</v>
      </c>
      <c r="Y4" t="s">
        <v>64</v>
      </c>
      <c r="Z4">
        <f>SUMIFS('Sheet 1'!I:I,'Sheet 1'!$H:$H,$Y4)</f>
        <v>78</v>
      </c>
      <c r="AA4">
        <f>SUMIFS('Sheet 1'!J:J,'Sheet 1'!$H:$H,$Y4)</f>
        <v>41</v>
      </c>
      <c r="AB4">
        <f>SUMIFS('Sheet 1'!K:K,'Sheet 1'!$H:$H,$Y4)</f>
        <v>93</v>
      </c>
      <c r="AC4">
        <f>SUMIFS('Sheet 1'!L:L,'Sheet 1'!$H:$H,$Y4)</f>
        <v>61</v>
      </c>
      <c r="AD4">
        <f>SUMIFS('Sheet 1'!M:M,'Sheet 1'!$H:$H,$Y4)</f>
        <v>75</v>
      </c>
      <c r="AE4">
        <f>SUMIFS('Sheet 1'!N:N,'Sheet 1'!$H:$H,$Y4)</f>
        <v>30</v>
      </c>
      <c r="AF4">
        <f>SUMIFS('Sheet 1'!O:O,'Sheet 1'!$H:$H,$Y4)</f>
        <v>126</v>
      </c>
      <c r="AG4">
        <f>SUMIFS('Sheet 1'!P:P,'Sheet 1'!$H:$H,$Y4)</f>
        <v>107</v>
      </c>
      <c r="AH4">
        <f>SUMIFS('Sheet 1'!Q:Q,'Sheet 1'!$H:$H,$Y4)</f>
        <v>57</v>
      </c>
      <c r="AI4">
        <f>SUMIFS('Sheet 1'!R:R,'Sheet 1'!$H:$H,$Y4)</f>
        <v>47</v>
      </c>
      <c r="AJ4">
        <f>SUMIFS('Sheet 1'!S:S,'Sheet 1'!$H:$H,$Y4)</f>
        <v>124</v>
      </c>
      <c r="AK4">
        <f>SUMIFS('Sheet 1'!T:T,'Sheet 1'!$H:$H,$Y4)</f>
        <v>100</v>
      </c>
      <c r="AL4">
        <f>SUMIFS('Sheet 1'!U:U,'Sheet 1'!$H:$H,$Y4)</f>
        <v>59</v>
      </c>
      <c r="AM4">
        <f>SUMIFS('Sheet 1'!V:V,'Sheet 1'!$H:$H,$Y4)</f>
        <v>49</v>
      </c>
      <c r="AN4">
        <f>SUMIFS('Sheet 1'!W:W,'Sheet 1'!$H:$H,$Y4)</f>
        <v>103</v>
      </c>
      <c r="AO4">
        <f>SUMIFS('Sheet 1'!X:X,'Sheet 1'!$H:$H,$Y4)</f>
        <v>99</v>
      </c>
      <c r="AP4">
        <f>SUMIFS('Sheet 1'!Y:Y,'Sheet 1'!$H:$H,$Y4)</f>
        <v>100</v>
      </c>
      <c r="AQ4">
        <f>SUMIFS('Sheet 1'!Z:Z,'Sheet 1'!$H:$H,$Y4)</f>
        <v>68</v>
      </c>
      <c r="AR4">
        <f>SUMIFS('Sheet 1'!AA:AA,'Sheet 1'!$H:$H,$Y4)</f>
        <v>60</v>
      </c>
      <c r="AS4">
        <f>SUMIFS('Sheet 1'!AB:AB,'Sheet 1'!$H:$H,$Y4)</f>
        <v>51</v>
      </c>
      <c r="AT4">
        <f>SUMIFS('Sheet 1'!AC:AC,'Sheet 1'!$H:$H,$Y4)</f>
        <v>96</v>
      </c>
      <c r="AU4">
        <f>SUMIFS('Sheet 1'!AD:AD,'Sheet 1'!$H:$H,$Y4)</f>
        <v>76</v>
      </c>
      <c r="AV4">
        <f>SUMIFS('Sheet 1'!AE:AE,'Sheet 1'!$H:$H,$Y4)</f>
        <v>64</v>
      </c>
      <c r="AW4">
        <f>SUMIFS('Sheet 1'!AF:AF,'Sheet 1'!$H:$H,$Y4)</f>
        <v>54</v>
      </c>
      <c r="AX4">
        <f>SUMIFS('Sheet 1'!AG:AG,'Sheet 1'!$H:$H,$Y4)</f>
        <v>41</v>
      </c>
      <c r="AY4">
        <f>SUMIFS('Sheet 1'!AH:AH,'Sheet 1'!$H:$H,$Y4)</f>
        <v>38</v>
      </c>
      <c r="AZ4">
        <f>SUMIFS('Sheet 1'!AI:AI,'Sheet 1'!$H:$H,$Y4)</f>
        <v>89</v>
      </c>
      <c r="BA4">
        <f>SUMIFS('Sheet 1'!AJ:AJ,'Sheet 1'!$H:$H,$Y4)</f>
        <v>69</v>
      </c>
      <c r="BB4">
        <f>SUMIFS('Sheet 1'!AK:AK,'Sheet 1'!$H:$H,$Y4)</f>
        <v>112</v>
      </c>
      <c r="BC4">
        <f>SUMIFS('Sheet 1'!AL:AL,'Sheet 1'!$H:$H,$Y4)</f>
        <v>62</v>
      </c>
    </row>
    <row r="5" spans="1:55">
      <c r="A5">
        <v>6</v>
      </c>
      <c r="C5" t="s">
        <v>10</v>
      </c>
      <c r="D5" t="s">
        <v>242</v>
      </c>
      <c r="E5">
        <v>93</v>
      </c>
      <c r="F5">
        <v>127</v>
      </c>
      <c r="G5">
        <f t="shared" si="0"/>
        <v>72.65625</v>
      </c>
      <c r="H5">
        <f t="shared" si="1"/>
        <v>99.21875</v>
      </c>
      <c r="Y5" t="s">
        <v>66</v>
      </c>
      <c r="Z5">
        <f>SUMIFS('Sheet 1'!I:I,'Sheet 1'!$H:$H,$Y5)</f>
        <v>127</v>
      </c>
      <c r="AA5">
        <f>SUMIFS('Sheet 1'!J:J,'Sheet 1'!$H:$H,$Y5)</f>
        <v>114</v>
      </c>
      <c r="AB5">
        <f>SUMIFS('Sheet 1'!K:K,'Sheet 1'!$H:$H,$Y5)</f>
        <v>127</v>
      </c>
      <c r="AC5">
        <f>SUMIFS('Sheet 1'!L:L,'Sheet 1'!$H:$H,$Y5)</f>
        <v>123</v>
      </c>
      <c r="AD5">
        <f>SUMIFS('Sheet 1'!M:M,'Sheet 1'!$H:$H,$Y5)</f>
        <v>127</v>
      </c>
      <c r="AE5">
        <f>SUMIFS('Sheet 1'!N:N,'Sheet 1'!$H:$H,$Y5)</f>
        <v>106</v>
      </c>
      <c r="AF5">
        <f>SUMIFS('Sheet 1'!O:O,'Sheet 1'!$H:$H,$Y5)</f>
        <v>128</v>
      </c>
      <c r="AG5">
        <f>SUMIFS('Sheet 1'!P:P,'Sheet 1'!$H:$H,$Y5)</f>
        <v>125</v>
      </c>
      <c r="AH5">
        <f>SUMIFS('Sheet 1'!Q:Q,'Sheet 1'!$H:$H,$Y5)</f>
        <v>123</v>
      </c>
      <c r="AI5">
        <f>SUMIFS('Sheet 1'!R:R,'Sheet 1'!$H:$H,$Y5)</f>
        <v>114</v>
      </c>
      <c r="AJ5">
        <f>SUMIFS('Sheet 1'!S:S,'Sheet 1'!$H:$H,$Y5)</f>
        <v>123</v>
      </c>
      <c r="AK5">
        <f>SUMIFS('Sheet 1'!T:T,'Sheet 1'!$H:$H,$Y5)</f>
        <v>121</v>
      </c>
      <c r="AL5">
        <f>SUMIFS('Sheet 1'!U:U,'Sheet 1'!$H:$H,$Y5)</f>
        <v>84</v>
      </c>
      <c r="AM5">
        <f>SUMIFS('Sheet 1'!V:V,'Sheet 1'!$H:$H,$Y5)</f>
        <v>107</v>
      </c>
      <c r="AN5">
        <f>SUMIFS('Sheet 1'!W:W,'Sheet 1'!$H:$H,$Y5)</f>
        <v>117</v>
      </c>
      <c r="AO5">
        <f>SUMIFS('Sheet 1'!X:X,'Sheet 1'!$H:$H,$Y5)</f>
        <v>119</v>
      </c>
      <c r="AP5">
        <f>SUMIFS('Sheet 1'!Y:Y,'Sheet 1'!$H:$H,$Y5)</f>
        <v>114</v>
      </c>
      <c r="AQ5">
        <f>SUMIFS('Sheet 1'!Z:Z,'Sheet 1'!$H:$H,$Y5)</f>
        <v>98</v>
      </c>
      <c r="AR5">
        <f>SUMIFS('Sheet 1'!AA:AA,'Sheet 1'!$H:$H,$Y5)</f>
        <v>92</v>
      </c>
      <c r="AS5">
        <f>SUMIFS('Sheet 1'!AB:AB,'Sheet 1'!$H:$H,$Y5)</f>
        <v>106</v>
      </c>
      <c r="AT5">
        <f>SUMIFS('Sheet 1'!AC:AC,'Sheet 1'!$H:$H,$Y5)</f>
        <v>121</v>
      </c>
      <c r="AU5">
        <f>SUMIFS('Sheet 1'!AD:AD,'Sheet 1'!$H:$H,$Y5)</f>
        <v>102</v>
      </c>
      <c r="AV5">
        <f>SUMIFS('Sheet 1'!AE:AE,'Sheet 1'!$H:$H,$Y5)</f>
        <v>82</v>
      </c>
      <c r="AW5">
        <f>SUMIFS('Sheet 1'!AF:AF,'Sheet 1'!$H:$H,$Y5)</f>
        <v>86</v>
      </c>
      <c r="AX5">
        <f>SUMIFS('Sheet 1'!AG:AG,'Sheet 1'!$H:$H,$Y5)</f>
        <v>77</v>
      </c>
      <c r="AY5">
        <f>SUMIFS('Sheet 1'!AH:AH,'Sheet 1'!$H:$H,$Y5)</f>
        <v>63</v>
      </c>
      <c r="AZ5">
        <f>SUMIFS('Sheet 1'!AI:AI,'Sheet 1'!$H:$H,$Y5)</f>
        <v>110</v>
      </c>
      <c r="BA5">
        <f>SUMIFS('Sheet 1'!AJ:AJ,'Sheet 1'!$H:$H,$Y5)</f>
        <v>85</v>
      </c>
      <c r="BB5">
        <f>SUMIFS('Sheet 1'!AK:AK,'Sheet 1'!$H:$H,$Y5)</f>
        <v>116</v>
      </c>
      <c r="BC5">
        <f>SUMIFS('Sheet 1'!AL:AL,'Sheet 1'!$H:$H,$Y5)</f>
        <v>82</v>
      </c>
    </row>
    <row r="6" spans="1:55">
      <c r="A6">
        <v>8</v>
      </c>
      <c r="C6" t="s">
        <v>11</v>
      </c>
      <c r="D6" t="s">
        <v>243</v>
      </c>
      <c r="E6">
        <v>61</v>
      </c>
      <c r="F6">
        <v>123</v>
      </c>
      <c r="G6">
        <f>(E6/128)*100</f>
        <v>47.65625</v>
      </c>
      <c r="H6">
        <f t="shared" si="1"/>
        <v>96.09375</v>
      </c>
    </row>
    <row r="7" spans="1:55">
      <c r="A7">
        <v>10</v>
      </c>
      <c r="C7" t="s">
        <v>12</v>
      </c>
      <c r="D7" t="s">
        <v>244</v>
      </c>
      <c r="E7">
        <v>75</v>
      </c>
      <c r="F7">
        <v>127</v>
      </c>
      <c r="G7">
        <f t="shared" si="0"/>
        <v>58.59375</v>
      </c>
      <c r="H7">
        <f t="shared" si="1"/>
        <v>99.21875</v>
      </c>
    </row>
    <row r="8" spans="1:55">
      <c r="A8">
        <v>12</v>
      </c>
      <c r="C8" t="s">
        <v>13</v>
      </c>
      <c r="D8" t="s">
        <v>245</v>
      </c>
      <c r="E8">
        <v>30</v>
      </c>
      <c r="F8">
        <v>106</v>
      </c>
      <c r="G8">
        <f t="shared" si="0"/>
        <v>23.4375</v>
      </c>
      <c r="H8">
        <f t="shared" si="1"/>
        <v>82.8125</v>
      </c>
    </row>
    <row r="9" spans="1:55">
      <c r="A9">
        <v>14</v>
      </c>
      <c r="C9" t="s">
        <v>14</v>
      </c>
      <c r="D9" t="s">
        <v>246</v>
      </c>
      <c r="E9">
        <v>126</v>
      </c>
      <c r="F9">
        <v>128</v>
      </c>
      <c r="G9">
        <f t="shared" si="0"/>
        <v>98.4375</v>
      </c>
      <c r="H9">
        <f t="shared" si="1"/>
        <v>100</v>
      </c>
    </row>
    <row r="10" spans="1:55">
      <c r="A10">
        <v>16</v>
      </c>
      <c r="C10" t="s">
        <v>15</v>
      </c>
      <c r="D10" t="s">
        <v>247</v>
      </c>
      <c r="E10">
        <v>107</v>
      </c>
      <c r="F10">
        <v>125</v>
      </c>
      <c r="G10">
        <f t="shared" si="0"/>
        <v>83.59375</v>
      </c>
      <c r="H10">
        <f t="shared" si="1"/>
        <v>97.65625</v>
      </c>
    </row>
    <row r="11" spans="1:55">
      <c r="A11">
        <v>18</v>
      </c>
      <c r="C11" t="s">
        <v>16</v>
      </c>
      <c r="D11" t="s">
        <v>248</v>
      </c>
      <c r="E11">
        <v>57</v>
      </c>
      <c r="F11">
        <v>123</v>
      </c>
      <c r="G11">
        <f t="shared" si="0"/>
        <v>44.53125</v>
      </c>
      <c r="H11">
        <f t="shared" si="1"/>
        <v>96.09375</v>
      </c>
    </row>
    <row r="12" spans="1:55">
      <c r="A12">
        <v>20</v>
      </c>
      <c r="C12" t="s">
        <v>17</v>
      </c>
      <c r="D12" t="s">
        <v>249</v>
      </c>
      <c r="E12">
        <v>47</v>
      </c>
      <c r="F12">
        <v>114</v>
      </c>
      <c r="G12">
        <f t="shared" si="0"/>
        <v>36.71875</v>
      </c>
      <c r="H12">
        <f t="shared" si="1"/>
        <v>89.0625</v>
      </c>
    </row>
    <row r="13" spans="1:55">
      <c r="X13" t="s">
        <v>64</v>
      </c>
    </row>
    <row r="14" spans="1:55" ht="15.75">
      <c r="A14" t="s">
        <v>269</v>
      </c>
      <c r="G14" s="12" t="s">
        <v>276</v>
      </c>
      <c r="H14" s="12"/>
      <c r="Y14" t="s">
        <v>313</v>
      </c>
      <c r="Z14" t="s">
        <v>8</v>
      </c>
      <c r="AA14" t="s">
        <v>9</v>
      </c>
      <c r="AB14" t="s">
        <v>10</v>
      </c>
      <c r="AC14" t="s">
        <v>11</v>
      </c>
      <c r="AD14" t="s">
        <v>12</v>
      </c>
      <c r="AE14" t="s">
        <v>13</v>
      </c>
      <c r="AF14" t="s">
        <v>14</v>
      </c>
      <c r="AG14" t="s">
        <v>15</v>
      </c>
      <c r="AH14" t="s">
        <v>16</v>
      </c>
      <c r="AI14" t="s">
        <v>17</v>
      </c>
      <c r="AJ14" t="s">
        <v>18</v>
      </c>
      <c r="AK14" t="s">
        <v>19</v>
      </c>
      <c r="AL14" t="s">
        <v>20</v>
      </c>
      <c r="AM14" t="s">
        <v>21</v>
      </c>
      <c r="AN14" t="s">
        <v>22</v>
      </c>
      <c r="AO14" t="s">
        <v>23</v>
      </c>
      <c r="AP14" t="s">
        <v>24</v>
      </c>
      <c r="AQ14" t="s">
        <v>25</v>
      </c>
      <c r="AR14" t="s">
        <v>26</v>
      </c>
      <c r="AS14" t="s">
        <v>27</v>
      </c>
      <c r="AT14" t="s">
        <v>28</v>
      </c>
      <c r="AU14" t="s">
        <v>29</v>
      </c>
      <c r="AV14" t="s">
        <v>30</v>
      </c>
      <c r="AW14" t="s">
        <v>31</v>
      </c>
      <c r="AX14" t="s">
        <v>32</v>
      </c>
      <c r="AY14" t="s">
        <v>33</v>
      </c>
      <c r="AZ14" t="s">
        <v>34</v>
      </c>
      <c r="BA14" t="s">
        <v>35</v>
      </c>
      <c r="BB14" t="s">
        <v>36</v>
      </c>
      <c r="BC14" t="s">
        <v>37</v>
      </c>
    </row>
    <row r="15" spans="1:55" ht="15.75">
      <c r="B15" t="s">
        <v>2</v>
      </c>
      <c r="C15" t="s">
        <v>239</v>
      </c>
      <c r="D15" t="s">
        <v>272</v>
      </c>
      <c r="E15" t="s">
        <v>273</v>
      </c>
      <c r="F15" t="s">
        <v>271</v>
      </c>
      <c r="G15" s="6" t="s">
        <v>64</v>
      </c>
      <c r="H15" s="6" t="s">
        <v>277</v>
      </c>
      <c r="X15">
        <f>COUNTIFS('Sheet 1'!$H:$H,各題_整體!$X$13,'Sheet 1'!$BG:$BG,各題_整體!$Y15)</f>
        <v>84</v>
      </c>
      <c r="Y15" s="5" t="s">
        <v>65</v>
      </c>
      <c r="Z15">
        <f>(SUMIFS('Sheet 1'!I:I,'Sheet 1'!$H:$H,$X$13,'Sheet 1'!$BG:$BG,各題_整體!$Y15)/$X15)*100</f>
        <v>44.047619047619044</v>
      </c>
      <c r="AA15">
        <f>(SUMIFS('Sheet 1'!J:J,'Sheet 1'!$H:$H,$X$13,'Sheet 1'!$BG:$BG,各題_整體!$Y15)/$X15)*100</f>
        <v>19.047619047619047</v>
      </c>
      <c r="AB15">
        <f>(SUMIFS('Sheet 1'!K:K,'Sheet 1'!$H:$H,$X$13,'Sheet 1'!$BG:$BG,各題_整體!$Y15)/$X15)*100</f>
        <v>60.714285714285708</v>
      </c>
      <c r="AC15">
        <f>(SUMIFS('Sheet 1'!L:L,'Sheet 1'!$H:$H,$X$13,'Sheet 1'!$BG:$BG,各題_整體!$Y15)/$X15)*100</f>
        <v>38.095238095238095</v>
      </c>
      <c r="AD15">
        <f>(SUMIFS('Sheet 1'!M:M,'Sheet 1'!$H:$H,$X$13,'Sheet 1'!$BG:$BG,各題_整體!$Y15)/$X15)*100</f>
        <v>45.238095238095241</v>
      </c>
      <c r="AE15">
        <f>(SUMIFS('Sheet 1'!N:N,'Sheet 1'!$H:$H,$X$13,'Sheet 1'!$BG:$BG,各題_整體!$Y15)/$X15)*100</f>
        <v>16.666666666666664</v>
      </c>
      <c r="AF15">
        <f>(SUMIFS('Sheet 1'!O:O,'Sheet 1'!$H:$H,$X$13,'Sheet 1'!$BG:$BG,各題_整體!$Y15)/$X15)*100</f>
        <v>97.61904761904762</v>
      </c>
      <c r="AG15">
        <f>(SUMIFS('Sheet 1'!P:P,'Sheet 1'!$H:$H,$X$13,'Sheet 1'!$BG:$BG,各題_整體!$Y15)/$X15)*100</f>
        <v>77.38095238095238</v>
      </c>
      <c r="AH15">
        <f>(SUMIFS('Sheet 1'!Q:Q,'Sheet 1'!$H:$H,$X$13,'Sheet 1'!$BG:$BG,各題_整體!$Y15)/$X15)*100</f>
        <v>33.333333333333329</v>
      </c>
      <c r="AI15">
        <f>(SUMIFS('Sheet 1'!R:R,'Sheet 1'!$H:$H,$X$13,'Sheet 1'!$BG:$BG,各題_整體!$Y15)/$X15)*100</f>
        <v>28.571428571428569</v>
      </c>
      <c r="AJ15">
        <f>(SUMIFS('Sheet 1'!S:S,'Sheet 1'!$H:$H,$X$13,'Sheet 1'!$BG:$BG,各題_整體!$Y15)/$X15)*100</f>
        <v>95.238095238095227</v>
      </c>
      <c r="AK15">
        <f>(SUMIFS('Sheet 1'!T:T,'Sheet 1'!$H:$H,$X$13,'Sheet 1'!$BG:$BG,各題_整體!$Y15)/$X15)*100</f>
        <v>72.61904761904762</v>
      </c>
      <c r="AL15">
        <f>(SUMIFS('Sheet 1'!U:U,'Sheet 1'!$H:$H,$X$13,'Sheet 1'!$BG:$BG,各題_整體!$Y15)/$X15)*100</f>
        <v>44.047619047619044</v>
      </c>
      <c r="AM15">
        <f>(SUMIFS('Sheet 1'!V:V,'Sheet 1'!$H:$H,$X$13,'Sheet 1'!$BG:$BG,各題_整體!$Y15)/$X15)*100</f>
        <v>35.714285714285715</v>
      </c>
      <c r="AN15">
        <f>(SUMIFS('Sheet 1'!W:W,'Sheet 1'!$H:$H,$X$13,'Sheet 1'!$BG:$BG,各題_整體!$Y15)/$X15)*100</f>
        <v>78.571428571428569</v>
      </c>
      <c r="AO15">
        <f>(SUMIFS('Sheet 1'!X:X,'Sheet 1'!$H:$H,$X$13,'Sheet 1'!$BG:$BG,各題_整體!$Y15)/$X15)*100</f>
        <v>77.38095238095238</v>
      </c>
      <c r="AP15">
        <f>(SUMIFS('Sheet 1'!Y:Y,'Sheet 1'!$H:$H,$X$13,'Sheet 1'!$BG:$BG,各題_整體!$Y15)/$X15)*100</f>
        <v>79.761904761904773</v>
      </c>
      <c r="AQ15">
        <f>(SUMIFS('Sheet 1'!Z:Z,'Sheet 1'!$H:$H,$X$13,'Sheet 1'!$BG:$BG,各題_整體!$Y15)/$X15)*100</f>
        <v>53.571428571428569</v>
      </c>
      <c r="AR15">
        <f>(SUMIFS('Sheet 1'!AA:AA,'Sheet 1'!$H:$H,$X$13,'Sheet 1'!$BG:$BG,各題_整體!$Y15)/$X15)*100</f>
        <v>45.238095238095241</v>
      </c>
      <c r="AS15">
        <f>(SUMIFS('Sheet 1'!AB:AB,'Sheet 1'!$H:$H,$X$13,'Sheet 1'!$BG:$BG,各題_整體!$Y15)/$X15)*100</f>
        <v>38.095238095238095</v>
      </c>
      <c r="AT15">
        <f>(SUMIFS('Sheet 1'!AC:AC,'Sheet 1'!$H:$H,$X$13,'Sheet 1'!$BG:$BG,各題_整體!$Y15)/$X15)*100</f>
        <v>65.476190476190482</v>
      </c>
      <c r="AU15">
        <f>(SUMIFS('Sheet 1'!AD:AD,'Sheet 1'!$H:$H,$X$13,'Sheet 1'!$BG:$BG,各題_整體!$Y15)/$X15)*100</f>
        <v>60.714285714285708</v>
      </c>
      <c r="AV15">
        <f>(SUMIFS('Sheet 1'!AE:AE,'Sheet 1'!$H:$H,$X$13,'Sheet 1'!$BG:$BG,各題_整體!$Y15)/$X15)*100</f>
        <v>50</v>
      </c>
      <c r="AW15">
        <f>(SUMIFS('Sheet 1'!AF:AF,'Sheet 1'!$H:$H,$X$13,'Sheet 1'!$BG:$BG,各題_整體!$Y15)/$X15)*100</f>
        <v>41.666666666666671</v>
      </c>
      <c r="AX15">
        <f>(SUMIFS('Sheet 1'!AG:AG,'Sheet 1'!$H:$H,$X$13,'Sheet 1'!$BG:$BG,各題_整體!$Y15)/$X15)*100</f>
        <v>30.952380952380953</v>
      </c>
      <c r="AY15">
        <f>(SUMIFS('Sheet 1'!AH:AH,'Sheet 1'!$H:$H,$X$13,'Sheet 1'!$BG:$BG,各題_整體!$Y15)/$X15)*100</f>
        <v>26.190476190476193</v>
      </c>
      <c r="AZ15">
        <f>(SUMIFS('Sheet 1'!AI:AI,'Sheet 1'!$H:$H,$X$13,'Sheet 1'!$BG:$BG,各題_整體!$Y15)/$X15)*100</f>
        <v>69.047619047619051</v>
      </c>
      <c r="BA15">
        <f>(SUMIFS('Sheet 1'!AJ:AJ,'Sheet 1'!$H:$H,$X$13,'Sheet 1'!$BG:$BG,各題_整體!$Y15)/$X15)*100</f>
        <v>53.571428571428569</v>
      </c>
      <c r="BB15">
        <f>(SUMIFS('Sheet 1'!AK:AK,'Sheet 1'!$H:$H,$X$13,'Sheet 1'!$BG:$BG,各題_整體!$Y15)/$X15)*100</f>
        <v>84.523809523809518</v>
      </c>
      <c r="BC15">
        <f>(SUMIFS('Sheet 1'!AL:AL,'Sheet 1'!$H:$H,$X$13,'Sheet 1'!$BG:$BG,各題_整體!$Y15)/$X15)*100</f>
        <v>42.857142857142854</v>
      </c>
    </row>
    <row r="16" spans="1:55">
      <c r="A16">
        <v>2</v>
      </c>
      <c r="C16" t="s">
        <v>18</v>
      </c>
      <c r="D16" t="s">
        <v>250</v>
      </c>
      <c r="E16">
        <v>124</v>
      </c>
      <c r="F16">
        <v>123</v>
      </c>
      <c r="G16">
        <f t="shared" ref="G16:G25" si="2">(E16/128)*100</f>
        <v>96.875</v>
      </c>
      <c r="H16">
        <f t="shared" ref="H16:H25" si="3">(F16/128)*100</f>
        <v>96.09375</v>
      </c>
      <c r="X16">
        <f>COUNTIFS('Sheet 1'!$H:$H,各題_整體!$X$13,'Sheet 1'!$BG:$BG,各題_整體!$Y16)</f>
        <v>22</v>
      </c>
      <c r="Y16" s="5" t="s">
        <v>72</v>
      </c>
      <c r="Z16">
        <f>(SUMIFS('Sheet 1'!I:I,'Sheet 1'!$H:$H,$X$13,'Sheet 1'!$BG:$BG,各題_整體!$Y16)/$X16)*100</f>
        <v>100</v>
      </c>
      <c r="AA16">
        <f>(SUMIFS('Sheet 1'!J:J,'Sheet 1'!$H:$H,$X$13,'Sheet 1'!$BG:$BG,各題_整體!$Y16)/$X16)*100</f>
        <v>59.090909090909093</v>
      </c>
      <c r="AB16">
        <f>(SUMIFS('Sheet 1'!K:K,'Sheet 1'!$H:$H,$X$13,'Sheet 1'!$BG:$BG,各題_整體!$Y16)/$X16)*100</f>
        <v>90.909090909090907</v>
      </c>
      <c r="AC16">
        <f>(SUMIFS('Sheet 1'!L:L,'Sheet 1'!$H:$H,$X$13,'Sheet 1'!$BG:$BG,各題_整體!$Y16)/$X16)*100</f>
        <v>59.090909090909093</v>
      </c>
      <c r="AD16">
        <f>(SUMIFS('Sheet 1'!M:M,'Sheet 1'!$H:$H,$X$13,'Sheet 1'!$BG:$BG,各題_整體!$Y16)/$X16)*100</f>
        <v>86.36363636363636</v>
      </c>
      <c r="AE16">
        <f>(SUMIFS('Sheet 1'!N:N,'Sheet 1'!$H:$H,$X$13,'Sheet 1'!$BG:$BG,各題_整體!$Y16)/$X16)*100</f>
        <v>54.54545454545454</v>
      </c>
      <c r="AF16">
        <f>(SUMIFS('Sheet 1'!O:O,'Sheet 1'!$H:$H,$X$13,'Sheet 1'!$BG:$BG,各題_整體!$Y16)/$X16)*100</f>
        <v>100</v>
      </c>
      <c r="AG16">
        <f>(SUMIFS('Sheet 1'!P:P,'Sheet 1'!$H:$H,$X$13,'Sheet 1'!$BG:$BG,各題_整體!$Y16)/$X16)*100</f>
        <v>100</v>
      </c>
      <c r="AH16">
        <f>(SUMIFS('Sheet 1'!Q:Q,'Sheet 1'!$H:$H,$X$13,'Sheet 1'!$BG:$BG,各題_整體!$Y16)/$X16)*100</f>
        <v>54.54545454545454</v>
      </c>
      <c r="AI16">
        <f>(SUMIFS('Sheet 1'!R:R,'Sheet 1'!$H:$H,$X$13,'Sheet 1'!$BG:$BG,各題_整體!$Y16)/$X16)*100</f>
        <v>59.090909090909093</v>
      </c>
      <c r="AJ16">
        <f>(SUMIFS('Sheet 1'!S:S,'Sheet 1'!$H:$H,$X$13,'Sheet 1'!$BG:$BG,各題_整體!$Y16)/$X16)*100</f>
        <v>100</v>
      </c>
      <c r="AK16">
        <f>(SUMIFS('Sheet 1'!T:T,'Sheet 1'!$H:$H,$X$13,'Sheet 1'!$BG:$BG,各題_整體!$Y16)/$X16)*100</f>
        <v>81.818181818181827</v>
      </c>
      <c r="AL16">
        <f>(SUMIFS('Sheet 1'!U:U,'Sheet 1'!$H:$H,$X$13,'Sheet 1'!$BG:$BG,各題_整體!$Y16)/$X16)*100</f>
        <v>40.909090909090914</v>
      </c>
      <c r="AM16">
        <f>(SUMIFS('Sheet 1'!V:V,'Sheet 1'!$H:$H,$X$13,'Sheet 1'!$BG:$BG,各題_整體!$Y16)/$X16)*100</f>
        <v>27.27272727272727</v>
      </c>
      <c r="AN16">
        <f>(SUMIFS('Sheet 1'!W:W,'Sheet 1'!$H:$H,$X$13,'Sheet 1'!$BG:$BG,各題_整體!$Y16)/$X16)*100</f>
        <v>81.818181818181827</v>
      </c>
      <c r="AO16">
        <f>(SUMIFS('Sheet 1'!X:X,'Sheet 1'!$H:$H,$X$13,'Sheet 1'!$BG:$BG,各題_整體!$Y16)/$X16)*100</f>
        <v>72.727272727272734</v>
      </c>
      <c r="AP16">
        <f>(SUMIFS('Sheet 1'!Y:Y,'Sheet 1'!$H:$H,$X$13,'Sheet 1'!$BG:$BG,各題_整體!$Y16)/$X16)*100</f>
        <v>63.636363636363633</v>
      </c>
      <c r="AQ16">
        <f>(SUMIFS('Sheet 1'!Z:Z,'Sheet 1'!$H:$H,$X$13,'Sheet 1'!$BG:$BG,各題_整體!$Y16)/$X16)*100</f>
        <v>54.54545454545454</v>
      </c>
      <c r="AR16">
        <f>(SUMIFS('Sheet 1'!AA:AA,'Sheet 1'!$H:$H,$X$13,'Sheet 1'!$BG:$BG,各題_整體!$Y16)/$X16)*100</f>
        <v>36.363636363636367</v>
      </c>
      <c r="AS16">
        <f>(SUMIFS('Sheet 1'!AB:AB,'Sheet 1'!$H:$H,$X$13,'Sheet 1'!$BG:$BG,各題_整體!$Y16)/$X16)*100</f>
        <v>27.27272727272727</v>
      </c>
      <c r="AT16">
        <f>(SUMIFS('Sheet 1'!AC:AC,'Sheet 1'!$H:$H,$X$13,'Sheet 1'!$BG:$BG,各題_整體!$Y16)/$X16)*100</f>
        <v>90.909090909090907</v>
      </c>
      <c r="AU16">
        <f>(SUMIFS('Sheet 1'!AD:AD,'Sheet 1'!$H:$H,$X$13,'Sheet 1'!$BG:$BG,各題_整體!$Y16)/$X16)*100</f>
        <v>54.54545454545454</v>
      </c>
      <c r="AV16">
        <f>(SUMIFS('Sheet 1'!AE:AE,'Sheet 1'!$H:$H,$X$13,'Sheet 1'!$BG:$BG,各題_整體!$Y16)/$X16)*100</f>
        <v>40.909090909090914</v>
      </c>
      <c r="AW16">
        <f>(SUMIFS('Sheet 1'!AF:AF,'Sheet 1'!$H:$H,$X$13,'Sheet 1'!$BG:$BG,各題_整體!$Y16)/$X16)*100</f>
        <v>27.27272727272727</v>
      </c>
      <c r="AX16">
        <f>(SUMIFS('Sheet 1'!AG:AG,'Sheet 1'!$H:$H,$X$13,'Sheet 1'!$BG:$BG,各題_整體!$Y16)/$X16)*100</f>
        <v>27.27272727272727</v>
      </c>
      <c r="AY16">
        <f>(SUMIFS('Sheet 1'!AH:AH,'Sheet 1'!$H:$H,$X$13,'Sheet 1'!$BG:$BG,各題_整體!$Y16)/$X16)*100</f>
        <v>27.27272727272727</v>
      </c>
      <c r="AZ16">
        <f>(SUMIFS('Sheet 1'!AI:AI,'Sheet 1'!$H:$H,$X$13,'Sheet 1'!$BG:$BG,各題_整體!$Y16)/$X16)*100</f>
        <v>63.636363636363633</v>
      </c>
      <c r="BA16">
        <f>(SUMIFS('Sheet 1'!AJ:AJ,'Sheet 1'!$H:$H,$X$13,'Sheet 1'!$BG:$BG,各題_整體!$Y16)/$X16)*100</f>
        <v>36.363636363636367</v>
      </c>
      <c r="BB16">
        <f>(SUMIFS('Sheet 1'!AK:AK,'Sheet 1'!$H:$H,$X$13,'Sheet 1'!$BG:$BG,各題_整體!$Y16)/$X16)*100</f>
        <v>95.454545454545453</v>
      </c>
      <c r="BC16">
        <f>(SUMIFS('Sheet 1'!AL:AL,'Sheet 1'!$H:$H,$X$13,'Sheet 1'!$BG:$BG,各題_整體!$Y16)/$X16)*100</f>
        <v>68.181818181818173</v>
      </c>
    </row>
    <row r="17" spans="1:55">
      <c r="A17">
        <v>4</v>
      </c>
      <c r="C17" t="s">
        <v>19</v>
      </c>
      <c r="D17" t="s">
        <v>251</v>
      </c>
      <c r="E17">
        <v>100</v>
      </c>
      <c r="F17">
        <v>121</v>
      </c>
      <c r="G17">
        <f t="shared" si="2"/>
        <v>78.125</v>
      </c>
      <c r="H17">
        <f t="shared" si="3"/>
        <v>94.53125</v>
      </c>
      <c r="X17">
        <f>COUNTIFS('Sheet 1'!$H:$H,各題_整體!$X$13,'Sheet 1'!$BG:$BG,各題_整體!$Y17)</f>
        <v>19</v>
      </c>
      <c r="Y17" s="5" t="s">
        <v>75</v>
      </c>
      <c r="Z17">
        <f>(SUMIFS('Sheet 1'!I:I,'Sheet 1'!$H:$H,$X$13,'Sheet 1'!$BG:$BG,各題_整體!$Y17)/$X17)*100</f>
        <v>84.210526315789465</v>
      </c>
      <c r="AA17">
        <f>(SUMIFS('Sheet 1'!J:J,'Sheet 1'!$H:$H,$X$13,'Sheet 1'!$BG:$BG,各題_整體!$Y17)/$X17)*100</f>
        <v>57.894736842105267</v>
      </c>
      <c r="AB17">
        <f>(SUMIFS('Sheet 1'!K:K,'Sheet 1'!$H:$H,$X$13,'Sheet 1'!$BG:$BG,各題_整體!$Y17)/$X17)*100</f>
        <v>100</v>
      </c>
      <c r="AC17">
        <f>(SUMIFS('Sheet 1'!L:L,'Sheet 1'!$H:$H,$X$13,'Sheet 1'!$BG:$BG,各題_整體!$Y17)/$X17)*100</f>
        <v>78.94736842105263</v>
      </c>
      <c r="AD17">
        <f>(SUMIFS('Sheet 1'!M:M,'Sheet 1'!$H:$H,$X$13,'Sheet 1'!$BG:$BG,各題_整體!$Y17)/$X17)*100</f>
        <v>89.473684210526315</v>
      </c>
      <c r="AE17">
        <f>(SUMIFS('Sheet 1'!N:N,'Sheet 1'!$H:$H,$X$13,'Sheet 1'!$BG:$BG,各題_整體!$Y17)/$X17)*100</f>
        <v>21.052631578947366</v>
      </c>
      <c r="AF17">
        <f>(SUMIFS('Sheet 1'!O:O,'Sheet 1'!$H:$H,$X$13,'Sheet 1'!$BG:$BG,各題_整體!$Y17)/$X17)*100</f>
        <v>100</v>
      </c>
      <c r="AG17">
        <f>(SUMIFS('Sheet 1'!P:P,'Sheet 1'!$H:$H,$X$13,'Sheet 1'!$BG:$BG,各題_整體!$Y17)/$X17)*100</f>
        <v>94.73684210526315</v>
      </c>
      <c r="AH17">
        <f>(SUMIFS('Sheet 1'!Q:Q,'Sheet 1'!$H:$H,$X$13,'Sheet 1'!$BG:$BG,各題_整體!$Y17)/$X17)*100</f>
        <v>73.68421052631578</v>
      </c>
      <c r="AI17">
        <f>(SUMIFS('Sheet 1'!R:R,'Sheet 1'!$H:$H,$X$13,'Sheet 1'!$BG:$BG,各題_整體!$Y17)/$X17)*100</f>
        <v>47.368421052631575</v>
      </c>
      <c r="AJ17">
        <f>(SUMIFS('Sheet 1'!S:S,'Sheet 1'!$H:$H,$X$13,'Sheet 1'!$BG:$BG,各題_整體!$Y17)/$X17)*100</f>
        <v>100</v>
      </c>
      <c r="AK17">
        <f>(SUMIFS('Sheet 1'!T:T,'Sheet 1'!$H:$H,$X$13,'Sheet 1'!$BG:$BG,各題_整體!$Y17)/$X17)*100</f>
        <v>94.73684210526315</v>
      </c>
      <c r="AL17">
        <f>(SUMIFS('Sheet 1'!U:U,'Sheet 1'!$H:$H,$X$13,'Sheet 1'!$BG:$BG,各題_整體!$Y17)/$X17)*100</f>
        <v>52.631578947368418</v>
      </c>
      <c r="AM17">
        <f>(SUMIFS('Sheet 1'!V:V,'Sheet 1'!$H:$H,$X$13,'Sheet 1'!$BG:$BG,各題_整體!$Y17)/$X17)*100</f>
        <v>57.894736842105267</v>
      </c>
      <c r="AN17">
        <f>(SUMIFS('Sheet 1'!W:W,'Sheet 1'!$H:$H,$X$13,'Sheet 1'!$BG:$BG,各題_整體!$Y17)/$X17)*100</f>
        <v>84.210526315789465</v>
      </c>
      <c r="AO17">
        <f>(SUMIFS('Sheet 1'!X:X,'Sheet 1'!$H:$H,$X$13,'Sheet 1'!$BG:$BG,各題_整體!$Y17)/$X17)*100</f>
        <v>78.94736842105263</v>
      </c>
      <c r="AP17">
        <f>(SUMIFS('Sheet 1'!Y:Y,'Sheet 1'!$H:$H,$X$13,'Sheet 1'!$BG:$BG,各題_整體!$Y17)/$X17)*100</f>
        <v>84.210526315789465</v>
      </c>
      <c r="AQ17">
        <f>(SUMIFS('Sheet 1'!Z:Z,'Sheet 1'!$H:$H,$X$13,'Sheet 1'!$BG:$BG,各題_整體!$Y17)/$X17)*100</f>
        <v>42.105263157894733</v>
      </c>
      <c r="AR17">
        <f>(SUMIFS('Sheet 1'!AA:AA,'Sheet 1'!$H:$H,$X$13,'Sheet 1'!$BG:$BG,各題_整體!$Y17)/$X17)*100</f>
        <v>57.894736842105267</v>
      </c>
      <c r="AS17">
        <f>(SUMIFS('Sheet 1'!AB:AB,'Sheet 1'!$H:$H,$X$13,'Sheet 1'!$BG:$BG,各題_整體!$Y17)/$X17)*100</f>
        <v>52.631578947368418</v>
      </c>
      <c r="AT17">
        <f>(SUMIFS('Sheet 1'!AC:AC,'Sheet 1'!$H:$H,$X$13,'Sheet 1'!$BG:$BG,各題_整體!$Y17)/$X17)*100</f>
        <v>94.73684210526315</v>
      </c>
      <c r="AU17">
        <f>(SUMIFS('Sheet 1'!AD:AD,'Sheet 1'!$H:$H,$X$13,'Sheet 1'!$BG:$BG,各題_整體!$Y17)/$X17)*100</f>
        <v>52.631578947368418</v>
      </c>
      <c r="AV17">
        <f>(SUMIFS('Sheet 1'!AE:AE,'Sheet 1'!$H:$H,$X$13,'Sheet 1'!$BG:$BG,各題_整體!$Y17)/$X17)*100</f>
        <v>52.631578947368418</v>
      </c>
      <c r="AW17">
        <f>(SUMIFS('Sheet 1'!AF:AF,'Sheet 1'!$H:$H,$X$13,'Sheet 1'!$BG:$BG,各題_整體!$Y17)/$X17)*100</f>
        <v>52.631578947368418</v>
      </c>
      <c r="AX17">
        <f>(SUMIFS('Sheet 1'!AG:AG,'Sheet 1'!$H:$H,$X$13,'Sheet 1'!$BG:$BG,各題_整體!$Y17)/$X17)*100</f>
        <v>36.84210526315789</v>
      </c>
      <c r="AY17">
        <f>(SUMIFS('Sheet 1'!AH:AH,'Sheet 1'!$H:$H,$X$13,'Sheet 1'!$BG:$BG,各題_整體!$Y17)/$X17)*100</f>
        <v>47.368421052631575</v>
      </c>
      <c r="AZ17">
        <f>(SUMIFS('Sheet 1'!AI:AI,'Sheet 1'!$H:$H,$X$13,'Sheet 1'!$BG:$BG,各題_整體!$Y17)/$X17)*100</f>
        <v>73.68421052631578</v>
      </c>
      <c r="BA17">
        <f>(SUMIFS('Sheet 1'!AJ:AJ,'Sheet 1'!$H:$H,$X$13,'Sheet 1'!$BG:$BG,各題_整體!$Y17)/$X17)*100</f>
        <v>68.421052631578945</v>
      </c>
      <c r="BB17">
        <f>(SUMIFS('Sheet 1'!AK:AK,'Sheet 1'!$H:$H,$X$13,'Sheet 1'!$BG:$BG,各題_整體!$Y17)/$X17)*100</f>
        <v>94.73684210526315</v>
      </c>
      <c r="BC17">
        <f>(SUMIFS('Sheet 1'!AL:AL,'Sheet 1'!$H:$H,$X$13,'Sheet 1'!$BG:$BG,各題_整體!$Y17)/$X17)*100</f>
        <v>47.368421052631575</v>
      </c>
    </row>
    <row r="18" spans="1:55">
      <c r="A18">
        <v>6</v>
      </c>
      <c r="C18" t="s">
        <v>20</v>
      </c>
      <c r="D18" t="s">
        <v>252</v>
      </c>
      <c r="E18">
        <v>59</v>
      </c>
      <c r="F18">
        <v>84</v>
      </c>
      <c r="G18">
        <f t="shared" si="2"/>
        <v>46.09375</v>
      </c>
      <c r="H18">
        <f t="shared" si="3"/>
        <v>65.625</v>
      </c>
      <c r="X18">
        <f>COUNTIFS('Sheet 1'!$H:$H,各題_整體!$X$13,'Sheet 1'!$BG:$BG,各題_整體!$Y18)</f>
        <v>3</v>
      </c>
      <c r="Y18" s="5" t="s">
        <v>186</v>
      </c>
      <c r="Z18">
        <f>(SUMIFS('Sheet 1'!I:I,'Sheet 1'!$H:$H,$X$13,'Sheet 1'!$BG:$BG,各題_整體!$Y18)/$X18)*100</f>
        <v>100</v>
      </c>
      <c r="AA18">
        <f>(SUMIFS('Sheet 1'!J:J,'Sheet 1'!$H:$H,$X$13,'Sheet 1'!$BG:$BG,各題_整體!$Y18)/$X18)*100</f>
        <v>33.333333333333329</v>
      </c>
      <c r="AB18">
        <f>(SUMIFS('Sheet 1'!K:K,'Sheet 1'!$H:$H,$X$13,'Sheet 1'!$BG:$BG,各題_整體!$Y18)/$X18)*100</f>
        <v>100</v>
      </c>
      <c r="AC18">
        <f>(SUMIFS('Sheet 1'!L:L,'Sheet 1'!$H:$H,$X$13,'Sheet 1'!$BG:$BG,各題_整體!$Y18)/$X18)*100</f>
        <v>33.333333333333329</v>
      </c>
      <c r="AD18">
        <f>(SUMIFS('Sheet 1'!M:M,'Sheet 1'!$H:$H,$X$13,'Sheet 1'!$BG:$BG,各題_整體!$Y18)/$X18)*100</f>
        <v>33.333333333333329</v>
      </c>
      <c r="AE18">
        <f>(SUMIFS('Sheet 1'!N:N,'Sheet 1'!$H:$H,$X$13,'Sheet 1'!$BG:$BG,各題_整體!$Y18)/$X18)*100</f>
        <v>0</v>
      </c>
      <c r="AF18">
        <f>(SUMIFS('Sheet 1'!O:O,'Sheet 1'!$H:$H,$X$13,'Sheet 1'!$BG:$BG,各題_整體!$Y18)/$X18)*100</f>
        <v>100</v>
      </c>
      <c r="AG18">
        <f>(SUMIFS('Sheet 1'!P:P,'Sheet 1'!$H:$H,$X$13,'Sheet 1'!$BG:$BG,各題_整體!$Y18)/$X18)*100</f>
        <v>66.666666666666657</v>
      </c>
      <c r="AH18">
        <f>(SUMIFS('Sheet 1'!Q:Q,'Sheet 1'!$H:$H,$X$13,'Sheet 1'!$BG:$BG,各題_整體!$Y18)/$X18)*100</f>
        <v>100</v>
      </c>
      <c r="AI18">
        <f>(SUMIFS('Sheet 1'!R:R,'Sheet 1'!$H:$H,$X$13,'Sheet 1'!$BG:$BG,各題_整體!$Y18)/$X18)*100</f>
        <v>33.333333333333329</v>
      </c>
      <c r="AJ18">
        <f>(SUMIFS('Sheet 1'!S:S,'Sheet 1'!$H:$H,$X$13,'Sheet 1'!$BG:$BG,各題_整體!$Y18)/$X18)*100</f>
        <v>100</v>
      </c>
      <c r="AK18">
        <f>(SUMIFS('Sheet 1'!T:T,'Sheet 1'!$H:$H,$X$13,'Sheet 1'!$BG:$BG,各題_整體!$Y18)/$X18)*100</f>
        <v>100</v>
      </c>
      <c r="AL18">
        <f>(SUMIFS('Sheet 1'!U:U,'Sheet 1'!$H:$H,$X$13,'Sheet 1'!$BG:$BG,各題_整體!$Y18)/$X18)*100</f>
        <v>100</v>
      </c>
      <c r="AM18">
        <f>(SUMIFS('Sheet 1'!V:V,'Sheet 1'!$H:$H,$X$13,'Sheet 1'!$BG:$BG,各題_整體!$Y18)/$X18)*100</f>
        <v>66.666666666666657</v>
      </c>
      <c r="AN18">
        <f>(SUMIFS('Sheet 1'!W:W,'Sheet 1'!$H:$H,$X$13,'Sheet 1'!$BG:$BG,各題_整體!$Y18)/$X18)*100</f>
        <v>100</v>
      </c>
      <c r="AO18">
        <f>(SUMIFS('Sheet 1'!X:X,'Sheet 1'!$H:$H,$X$13,'Sheet 1'!$BG:$BG,各題_整體!$Y18)/$X18)*100</f>
        <v>100</v>
      </c>
      <c r="AP18">
        <f>(SUMIFS('Sheet 1'!Y:Y,'Sheet 1'!$H:$H,$X$13,'Sheet 1'!$BG:$BG,各題_整體!$Y18)/$X18)*100</f>
        <v>100</v>
      </c>
      <c r="AQ18">
        <f>(SUMIFS('Sheet 1'!Z:Z,'Sheet 1'!$H:$H,$X$13,'Sheet 1'!$BG:$BG,各題_整體!$Y18)/$X18)*100</f>
        <v>100</v>
      </c>
      <c r="AR18">
        <f>(SUMIFS('Sheet 1'!AA:AA,'Sheet 1'!$H:$H,$X$13,'Sheet 1'!$BG:$BG,各題_整體!$Y18)/$X18)*100</f>
        <v>100</v>
      </c>
      <c r="AS18">
        <f>(SUMIFS('Sheet 1'!AB:AB,'Sheet 1'!$H:$H,$X$13,'Sheet 1'!$BG:$BG,各題_整體!$Y18)/$X18)*100</f>
        <v>100</v>
      </c>
      <c r="AT18">
        <f>(SUMIFS('Sheet 1'!AC:AC,'Sheet 1'!$H:$H,$X$13,'Sheet 1'!$BG:$BG,各題_整體!$Y18)/$X18)*100</f>
        <v>100</v>
      </c>
      <c r="AU18">
        <f>(SUMIFS('Sheet 1'!AD:AD,'Sheet 1'!$H:$H,$X$13,'Sheet 1'!$BG:$BG,各題_整體!$Y18)/$X18)*100</f>
        <v>100</v>
      </c>
      <c r="AV18">
        <f>(SUMIFS('Sheet 1'!AE:AE,'Sheet 1'!$H:$H,$X$13,'Sheet 1'!$BG:$BG,各題_整體!$Y18)/$X18)*100</f>
        <v>100</v>
      </c>
      <c r="AW18">
        <f>(SUMIFS('Sheet 1'!AF:AF,'Sheet 1'!$H:$H,$X$13,'Sheet 1'!$BG:$BG,各題_整體!$Y18)/$X18)*100</f>
        <v>100</v>
      </c>
      <c r="AX18">
        <f>(SUMIFS('Sheet 1'!AG:AG,'Sheet 1'!$H:$H,$X$13,'Sheet 1'!$BG:$BG,各題_整體!$Y18)/$X18)*100</f>
        <v>66.666666666666657</v>
      </c>
      <c r="AY18">
        <f>(SUMIFS('Sheet 1'!AH:AH,'Sheet 1'!$H:$H,$X$13,'Sheet 1'!$BG:$BG,各題_整體!$Y18)/$X18)*100</f>
        <v>33.333333333333329</v>
      </c>
      <c r="AZ18">
        <f>(SUMIFS('Sheet 1'!AI:AI,'Sheet 1'!$H:$H,$X$13,'Sheet 1'!$BG:$BG,各題_整體!$Y18)/$X18)*100</f>
        <v>100</v>
      </c>
      <c r="BA18">
        <f>(SUMIFS('Sheet 1'!AJ:AJ,'Sheet 1'!$H:$H,$X$13,'Sheet 1'!$BG:$BG,各題_整體!$Y18)/$X18)*100</f>
        <v>100</v>
      </c>
      <c r="BB18">
        <f>(SUMIFS('Sheet 1'!AK:AK,'Sheet 1'!$H:$H,$X$13,'Sheet 1'!$BG:$BG,各題_整體!$Y18)/$X18)*100</f>
        <v>66.666666666666657</v>
      </c>
      <c r="BC18">
        <f>(SUMIFS('Sheet 1'!AL:AL,'Sheet 1'!$H:$H,$X$13,'Sheet 1'!$BG:$BG,各題_整體!$Y18)/$X18)*100</f>
        <v>66.666666666666657</v>
      </c>
    </row>
    <row r="19" spans="1:55">
      <c r="A19">
        <v>8</v>
      </c>
      <c r="C19" t="s">
        <v>21</v>
      </c>
      <c r="D19" t="s">
        <v>253</v>
      </c>
      <c r="E19">
        <v>49</v>
      </c>
      <c r="F19">
        <v>107</v>
      </c>
      <c r="G19">
        <f t="shared" si="2"/>
        <v>38.28125</v>
      </c>
      <c r="H19">
        <f t="shared" si="3"/>
        <v>83.59375</v>
      </c>
    </row>
    <row r="20" spans="1:55">
      <c r="A20">
        <v>10</v>
      </c>
      <c r="C20" t="s">
        <v>22</v>
      </c>
      <c r="D20" t="s">
        <v>254</v>
      </c>
      <c r="E20">
        <v>103</v>
      </c>
      <c r="F20">
        <v>117</v>
      </c>
      <c r="G20">
        <f t="shared" si="2"/>
        <v>80.46875</v>
      </c>
      <c r="H20">
        <f t="shared" si="3"/>
        <v>91.40625</v>
      </c>
      <c r="X20" t="s">
        <v>66</v>
      </c>
      <c r="Y20" t="s">
        <v>313</v>
      </c>
      <c r="Z20" t="s">
        <v>8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14</v>
      </c>
      <c r="AG20" t="s">
        <v>15</v>
      </c>
      <c r="AH20" t="s">
        <v>16</v>
      </c>
      <c r="AI20" t="s">
        <v>17</v>
      </c>
      <c r="AJ20" t="s">
        <v>18</v>
      </c>
      <c r="AK20" t="s">
        <v>19</v>
      </c>
      <c r="AL20" t="s">
        <v>20</v>
      </c>
      <c r="AM20" t="s">
        <v>21</v>
      </c>
      <c r="AN20" t="s">
        <v>22</v>
      </c>
      <c r="AO20" t="s">
        <v>23</v>
      </c>
      <c r="AP20" t="s">
        <v>24</v>
      </c>
      <c r="AQ20" t="s">
        <v>25</v>
      </c>
      <c r="AR20" t="s">
        <v>26</v>
      </c>
      <c r="AS20" t="s">
        <v>27</v>
      </c>
      <c r="AT20" t="s">
        <v>28</v>
      </c>
      <c r="AU20" t="s">
        <v>29</v>
      </c>
      <c r="AV20" t="s">
        <v>30</v>
      </c>
      <c r="AW20" t="s">
        <v>31</v>
      </c>
      <c r="AX20" t="s">
        <v>32</v>
      </c>
      <c r="AY20" t="s">
        <v>33</v>
      </c>
      <c r="AZ20" t="s">
        <v>34</v>
      </c>
      <c r="BA20" t="s">
        <v>35</v>
      </c>
      <c r="BB20" t="s">
        <v>36</v>
      </c>
      <c r="BC20" t="s">
        <v>37</v>
      </c>
    </row>
    <row r="21" spans="1:55">
      <c r="A21">
        <v>12</v>
      </c>
      <c r="C21" t="s">
        <v>23</v>
      </c>
      <c r="D21" t="s">
        <v>255</v>
      </c>
      <c r="E21">
        <v>99</v>
      </c>
      <c r="F21">
        <v>119</v>
      </c>
      <c r="G21">
        <f t="shared" si="2"/>
        <v>77.34375</v>
      </c>
      <c r="H21">
        <f t="shared" si="3"/>
        <v>92.96875</v>
      </c>
      <c r="X21">
        <f>COUNTIFS('Sheet 1'!$H:$H,$X$20,'Sheet 1'!$BG:$BG,各題_整體!$Y21)</f>
        <v>84</v>
      </c>
      <c r="Y21" s="5" t="s">
        <v>65</v>
      </c>
      <c r="Z21">
        <f>(SUMIFS('Sheet 1'!I:I,'Sheet 1'!$H:$H,$X$20,'Sheet 1'!$BG:$BG,各題_整體!$Y21)/$X21)*100</f>
        <v>98.80952380952381</v>
      </c>
      <c r="AA21">
        <f>(SUMIFS('Sheet 1'!J:J,'Sheet 1'!$H:$H,$X$20,'Sheet 1'!$BG:$BG,各題_整體!$Y21)/$X21)*100</f>
        <v>86.904761904761912</v>
      </c>
      <c r="AB21">
        <f>(SUMIFS('Sheet 1'!K:K,'Sheet 1'!$H:$H,$X$20,'Sheet 1'!$BG:$BG,各題_整體!$Y21)/$X21)*100</f>
        <v>100</v>
      </c>
      <c r="AC21">
        <f>(SUMIFS('Sheet 1'!L:L,'Sheet 1'!$H:$H,$X$20,'Sheet 1'!$BG:$BG,各題_整體!$Y21)/$X21)*100</f>
        <v>95.238095238095227</v>
      </c>
      <c r="AD21">
        <f>(SUMIFS('Sheet 1'!M:M,'Sheet 1'!$H:$H,$X$20,'Sheet 1'!$BG:$BG,各題_整體!$Y21)/$X21)*100</f>
        <v>100</v>
      </c>
      <c r="AE21">
        <f>(SUMIFS('Sheet 1'!N:N,'Sheet 1'!$H:$H,$X$20,'Sheet 1'!$BG:$BG,各題_整體!$Y21)/$X21)*100</f>
        <v>82.142857142857139</v>
      </c>
      <c r="AF21">
        <f>(SUMIFS('Sheet 1'!O:O,'Sheet 1'!$H:$H,$X$20,'Sheet 1'!$BG:$BG,各題_整體!$Y21)/$X21)*100</f>
        <v>100</v>
      </c>
      <c r="AG21">
        <f>(SUMIFS('Sheet 1'!P:P,'Sheet 1'!$H:$H,$X$20,'Sheet 1'!$BG:$BG,各題_整體!$Y21)/$X21)*100</f>
        <v>98.80952380952381</v>
      </c>
      <c r="AH21">
        <f>(SUMIFS('Sheet 1'!Q:Q,'Sheet 1'!$H:$H,$X$20,'Sheet 1'!$BG:$BG,各題_整體!$Y21)/$X21)*100</f>
        <v>96.428571428571431</v>
      </c>
      <c r="AI21">
        <f>(SUMIFS('Sheet 1'!R:R,'Sheet 1'!$H:$H,$X$20,'Sheet 1'!$BG:$BG,各題_整體!$Y21)/$X21)*100</f>
        <v>84.523809523809518</v>
      </c>
      <c r="AJ21">
        <f>(SUMIFS('Sheet 1'!S:S,'Sheet 1'!$H:$H,$X$20,'Sheet 1'!$BG:$BG,各題_整體!$Y21)/$X21)*100</f>
        <v>96.428571428571431</v>
      </c>
      <c r="AK21">
        <f>(SUMIFS('Sheet 1'!T:T,'Sheet 1'!$H:$H,$X$20,'Sheet 1'!$BG:$BG,各題_整體!$Y21)/$X21)*100</f>
        <v>95.238095238095227</v>
      </c>
      <c r="AL21">
        <f>(SUMIFS('Sheet 1'!U:U,'Sheet 1'!$H:$H,$X$20,'Sheet 1'!$BG:$BG,各題_整體!$Y21)/$X21)*100</f>
        <v>65.476190476190482</v>
      </c>
      <c r="AM21">
        <f>(SUMIFS('Sheet 1'!V:V,'Sheet 1'!$H:$H,$X$20,'Sheet 1'!$BG:$BG,各題_整體!$Y21)/$X21)*100</f>
        <v>82.142857142857139</v>
      </c>
      <c r="AN21">
        <f>(SUMIFS('Sheet 1'!W:W,'Sheet 1'!$H:$H,$X$20,'Sheet 1'!$BG:$BG,各題_整體!$Y21)/$X21)*100</f>
        <v>92.857142857142861</v>
      </c>
      <c r="AO21">
        <f>(SUMIFS('Sheet 1'!X:X,'Sheet 1'!$H:$H,$X$20,'Sheet 1'!$BG:$BG,各題_整體!$Y21)/$X21)*100</f>
        <v>95.238095238095227</v>
      </c>
      <c r="AP21">
        <f>(SUMIFS('Sheet 1'!Y:Y,'Sheet 1'!$H:$H,$X$20,'Sheet 1'!$BG:$BG,各題_整體!$Y21)/$X21)*100</f>
        <v>89.285714285714292</v>
      </c>
      <c r="AQ21">
        <f>(SUMIFS('Sheet 1'!Z:Z,'Sheet 1'!$H:$H,$X$20,'Sheet 1'!$BG:$BG,各題_整體!$Y21)/$X21)*100</f>
        <v>71.428571428571431</v>
      </c>
      <c r="AR21">
        <f>(SUMIFS('Sheet 1'!AA:AA,'Sheet 1'!$H:$H,$X$20,'Sheet 1'!$BG:$BG,各題_整體!$Y21)/$X21)*100</f>
        <v>65.476190476190482</v>
      </c>
      <c r="AS21">
        <f>(SUMIFS('Sheet 1'!AB:AB,'Sheet 1'!$H:$H,$X$20,'Sheet 1'!$BG:$BG,各題_整體!$Y21)/$X21)*100</f>
        <v>77.38095238095238</v>
      </c>
      <c r="AT21">
        <f>(SUMIFS('Sheet 1'!AC:AC,'Sheet 1'!$H:$H,$X$20,'Sheet 1'!$BG:$BG,各題_整體!$Y21)/$X21)*100</f>
        <v>91.666666666666657</v>
      </c>
      <c r="AU21">
        <f>(SUMIFS('Sheet 1'!AD:AD,'Sheet 1'!$H:$H,$X$20,'Sheet 1'!$BG:$BG,各題_整體!$Y21)/$X21)*100</f>
        <v>77.38095238095238</v>
      </c>
      <c r="AV21">
        <f>(SUMIFS('Sheet 1'!AE:AE,'Sheet 1'!$H:$H,$X$20,'Sheet 1'!$BG:$BG,各題_整體!$Y21)/$X21)*100</f>
        <v>61.904761904761905</v>
      </c>
      <c r="AW21">
        <f>(SUMIFS('Sheet 1'!AF:AF,'Sheet 1'!$H:$H,$X$20,'Sheet 1'!$BG:$BG,各題_整體!$Y21)/$X21)*100</f>
        <v>64.285714285714292</v>
      </c>
      <c r="AX21">
        <f>(SUMIFS('Sheet 1'!AG:AG,'Sheet 1'!$H:$H,$X$20,'Sheet 1'!$BG:$BG,各題_整體!$Y21)/$X21)*100</f>
        <v>57.142857142857139</v>
      </c>
      <c r="AY21">
        <f>(SUMIFS('Sheet 1'!AH:AH,'Sheet 1'!$H:$H,$X$20,'Sheet 1'!$BG:$BG,各題_整體!$Y21)/$X21)*100</f>
        <v>44.047619047619044</v>
      </c>
      <c r="AZ21">
        <f>(SUMIFS('Sheet 1'!AI:AI,'Sheet 1'!$H:$H,$X$20,'Sheet 1'!$BG:$BG,各題_整體!$Y21)/$X21)*100</f>
        <v>86.904761904761912</v>
      </c>
      <c r="BA21">
        <f>(SUMIFS('Sheet 1'!AJ:AJ,'Sheet 1'!$H:$H,$X$20,'Sheet 1'!$BG:$BG,各題_整體!$Y21)/$X21)*100</f>
        <v>63.095238095238095</v>
      </c>
      <c r="BB21">
        <f>(SUMIFS('Sheet 1'!AK:AK,'Sheet 1'!$H:$H,$X$20,'Sheet 1'!$BG:$BG,各題_整體!$Y21)/$X21)*100</f>
        <v>89.285714285714292</v>
      </c>
      <c r="BC21">
        <f>(SUMIFS('Sheet 1'!AL:AL,'Sheet 1'!$H:$H,$X$20,'Sheet 1'!$BG:$BG,各題_整體!$Y21)/$X21)*100</f>
        <v>58.333333333333336</v>
      </c>
    </row>
    <row r="22" spans="1:55" ht="13.15" customHeight="1">
      <c r="A22">
        <v>14</v>
      </c>
      <c r="C22" t="s">
        <v>24</v>
      </c>
      <c r="D22" t="s">
        <v>256</v>
      </c>
      <c r="E22">
        <v>100</v>
      </c>
      <c r="F22">
        <v>114</v>
      </c>
      <c r="G22">
        <f t="shared" si="2"/>
        <v>78.125</v>
      </c>
      <c r="H22">
        <f t="shared" si="3"/>
        <v>89.0625</v>
      </c>
      <c r="X22">
        <f>COUNTIFS('Sheet 1'!$H:$H,$X$20,'Sheet 1'!$BG:$BG,各題_整體!$Y22)</f>
        <v>22</v>
      </c>
      <c r="Y22" s="5" t="s">
        <v>72</v>
      </c>
      <c r="Z22">
        <f>(SUMIFS('Sheet 1'!I:I,'Sheet 1'!$H:$H,$X$20,'Sheet 1'!$BG:$BG,各題_整體!$Y22)/$X22)*100</f>
        <v>100</v>
      </c>
      <c r="AA22">
        <f>(SUMIFS('Sheet 1'!J:J,'Sheet 1'!$H:$H,$X$20,'Sheet 1'!$BG:$BG,各題_整體!$Y22)/$X22)*100</f>
        <v>86.36363636363636</v>
      </c>
      <c r="AB22">
        <f>(SUMIFS('Sheet 1'!K:K,'Sheet 1'!$H:$H,$X$20,'Sheet 1'!$BG:$BG,各題_整體!$Y22)/$X22)*100</f>
        <v>95.454545454545453</v>
      </c>
      <c r="AC22">
        <f>(SUMIFS('Sheet 1'!L:L,'Sheet 1'!$H:$H,$X$20,'Sheet 1'!$BG:$BG,各題_整體!$Y22)/$X22)*100</f>
        <v>95.454545454545453</v>
      </c>
      <c r="AD22">
        <f>(SUMIFS('Sheet 1'!M:M,'Sheet 1'!$H:$H,$X$20,'Sheet 1'!$BG:$BG,各題_整體!$Y22)/$X22)*100</f>
        <v>100</v>
      </c>
      <c r="AE22">
        <f>(SUMIFS('Sheet 1'!N:N,'Sheet 1'!$H:$H,$X$20,'Sheet 1'!$BG:$BG,各題_整體!$Y22)/$X22)*100</f>
        <v>100</v>
      </c>
      <c r="AF22">
        <f>(SUMIFS('Sheet 1'!O:O,'Sheet 1'!$H:$H,$X$20,'Sheet 1'!$BG:$BG,各題_整體!$Y22)/$X22)*100</f>
        <v>100</v>
      </c>
      <c r="AG22">
        <f>(SUMIFS('Sheet 1'!P:P,'Sheet 1'!$H:$H,$X$20,'Sheet 1'!$BG:$BG,各題_整體!$Y22)/$X22)*100</f>
        <v>100</v>
      </c>
      <c r="AH22">
        <f>(SUMIFS('Sheet 1'!Q:Q,'Sheet 1'!$H:$H,$X$20,'Sheet 1'!$BG:$BG,各題_整體!$Y22)/$X22)*100</f>
        <v>95.454545454545453</v>
      </c>
      <c r="AI22">
        <f>(SUMIFS('Sheet 1'!R:R,'Sheet 1'!$H:$H,$X$20,'Sheet 1'!$BG:$BG,各題_整體!$Y22)/$X22)*100</f>
        <v>95.454545454545453</v>
      </c>
      <c r="AJ22">
        <f>(SUMIFS('Sheet 1'!S:S,'Sheet 1'!$H:$H,$X$20,'Sheet 1'!$BG:$BG,各題_整體!$Y22)/$X22)*100</f>
        <v>90.909090909090907</v>
      </c>
      <c r="AK22">
        <f>(SUMIFS('Sheet 1'!T:T,'Sheet 1'!$H:$H,$X$20,'Sheet 1'!$BG:$BG,各題_整體!$Y22)/$X22)*100</f>
        <v>90.909090909090907</v>
      </c>
      <c r="AL22">
        <f>(SUMIFS('Sheet 1'!U:U,'Sheet 1'!$H:$H,$X$20,'Sheet 1'!$BG:$BG,各題_整體!$Y22)/$X22)*100</f>
        <v>63.636363636363633</v>
      </c>
      <c r="AM22">
        <f>(SUMIFS('Sheet 1'!V:V,'Sheet 1'!$H:$H,$X$20,'Sheet 1'!$BG:$BG,各題_整體!$Y22)/$X22)*100</f>
        <v>81.818181818181827</v>
      </c>
      <c r="AN22">
        <f>(SUMIFS('Sheet 1'!W:W,'Sheet 1'!$H:$H,$X$20,'Sheet 1'!$BG:$BG,各題_整體!$Y22)/$X22)*100</f>
        <v>95.454545454545453</v>
      </c>
      <c r="AO22">
        <f>(SUMIFS('Sheet 1'!X:X,'Sheet 1'!$H:$H,$X$20,'Sheet 1'!$BG:$BG,各題_整體!$Y22)/$X22)*100</f>
        <v>86.36363636363636</v>
      </c>
      <c r="AP22">
        <f>(SUMIFS('Sheet 1'!Y:Y,'Sheet 1'!$H:$H,$X$20,'Sheet 1'!$BG:$BG,各題_整體!$Y22)/$X22)*100</f>
        <v>86.36363636363636</v>
      </c>
      <c r="AQ22">
        <f>(SUMIFS('Sheet 1'!Z:Z,'Sheet 1'!$H:$H,$X$20,'Sheet 1'!$BG:$BG,各題_整體!$Y22)/$X22)*100</f>
        <v>77.272727272727266</v>
      </c>
      <c r="AR22">
        <f>(SUMIFS('Sheet 1'!AA:AA,'Sheet 1'!$H:$H,$X$20,'Sheet 1'!$BG:$BG,各題_整體!$Y22)/$X22)*100</f>
        <v>81.818181818181827</v>
      </c>
      <c r="AS22">
        <f>(SUMIFS('Sheet 1'!AB:AB,'Sheet 1'!$H:$H,$X$20,'Sheet 1'!$BG:$BG,各題_整體!$Y22)/$X22)*100</f>
        <v>90.909090909090907</v>
      </c>
      <c r="AT22">
        <f>(SUMIFS('Sheet 1'!AC:AC,'Sheet 1'!$H:$H,$X$20,'Sheet 1'!$BG:$BG,各題_整體!$Y22)/$X22)*100</f>
        <v>100</v>
      </c>
      <c r="AU22">
        <f>(SUMIFS('Sheet 1'!AD:AD,'Sheet 1'!$H:$H,$X$20,'Sheet 1'!$BG:$BG,各題_整體!$Y22)/$X22)*100</f>
        <v>81.818181818181827</v>
      </c>
      <c r="AV22">
        <f>(SUMIFS('Sheet 1'!AE:AE,'Sheet 1'!$H:$H,$X$20,'Sheet 1'!$BG:$BG,各題_整體!$Y22)/$X22)*100</f>
        <v>68.181818181818173</v>
      </c>
      <c r="AW22">
        <f>(SUMIFS('Sheet 1'!AF:AF,'Sheet 1'!$H:$H,$X$20,'Sheet 1'!$BG:$BG,各題_整體!$Y22)/$X22)*100</f>
        <v>68.181818181818173</v>
      </c>
      <c r="AX22">
        <f>(SUMIFS('Sheet 1'!AG:AG,'Sheet 1'!$H:$H,$X$20,'Sheet 1'!$BG:$BG,各題_整體!$Y22)/$X22)*100</f>
        <v>59.090909090909093</v>
      </c>
      <c r="AY22">
        <f>(SUMIFS('Sheet 1'!AH:AH,'Sheet 1'!$H:$H,$X$20,'Sheet 1'!$BG:$BG,各題_整體!$Y22)/$X22)*100</f>
        <v>54.54545454545454</v>
      </c>
      <c r="AZ22">
        <f>(SUMIFS('Sheet 1'!AI:AI,'Sheet 1'!$H:$H,$X$20,'Sheet 1'!$BG:$BG,各題_整體!$Y22)/$X22)*100</f>
        <v>81.818181818181827</v>
      </c>
      <c r="BA22">
        <f>(SUMIFS('Sheet 1'!AJ:AJ,'Sheet 1'!$H:$H,$X$20,'Sheet 1'!$BG:$BG,各題_整體!$Y22)/$X22)*100</f>
        <v>59.090909090909093</v>
      </c>
      <c r="BB22">
        <f>(SUMIFS('Sheet 1'!AK:AK,'Sheet 1'!$H:$H,$X$20,'Sheet 1'!$BG:$BG,各題_整體!$Y22)/$X22)*100</f>
        <v>100</v>
      </c>
      <c r="BC22">
        <f>(SUMIFS('Sheet 1'!AL:AL,'Sheet 1'!$H:$H,$X$20,'Sheet 1'!$BG:$BG,各題_整體!$Y22)/$X22)*100</f>
        <v>68.181818181818173</v>
      </c>
    </row>
    <row r="23" spans="1:55">
      <c r="A23">
        <v>16</v>
      </c>
      <c r="C23" t="s">
        <v>25</v>
      </c>
      <c r="D23" t="s">
        <v>257</v>
      </c>
      <c r="E23">
        <v>68</v>
      </c>
      <c r="F23">
        <v>98</v>
      </c>
      <c r="G23">
        <f t="shared" si="2"/>
        <v>53.125</v>
      </c>
      <c r="H23">
        <f t="shared" si="3"/>
        <v>76.5625</v>
      </c>
      <c r="X23">
        <f>COUNTIFS('Sheet 1'!$H:$H,$X$20,'Sheet 1'!$BG:$BG,各題_整體!$Y23)</f>
        <v>19</v>
      </c>
      <c r="Y23" s="5" t="s">
        <v>75</v>
      </c>
      <c r="Z23">
        <f>(SUMIFS('Sheet 1'!I:I,'Sheet 1'!$H:$H,$X$20,'Sheet 1'!$BG:$BG,各題_整體!$Y23)/$X23)*100</f>
        <v>100</v>
      </c>
      <c r="AA23">
        <f>(SUMIFS('Sheet 1'!J:J,'Sheet 1'!$H:$H,$X$20,'Sheet 1'!$BG:$BG,各題_整體!$Y23)/$X23)*100</f>
        <v>100</v>
      </c>
      <c r="AB23">
        <f>(SUMIFS('Sheet 1'!K:K,'Sheet 1'!$H:$H,$X$20,'Sheet 1'!$BG:$BG,各題_整體!$Y23)/$X23)*100</f>
        <v>100</v>
      </c>
      <c r="AC23">
        <f>(SUMIFS('Sheet 1'!L:L,'Sheet 1'!$H:$H,$X$20,'Sheet 1'!$BG:$BG,各題_整體!$Y23)/$X23)*100</f>
        <v>100</v>
      </c>
      <c r="AD23">
        <f>(SUMIFS('Sheet 1'!M:M,'Sheet 1'!$H:$H,$X$20,'Sheet 1'!$BG:$BG,各題_整體!$Y23)/$X23)*100</f>
        <v>94.73684210526315</v>
      </c>
      <c r="AE23">
        <f>(SUMIFS('Sheet 1'!N:N,'Sheet 1'!$H:$H,$X$20,'Sheet 1'!$BG:$BG,各題_整體!$Y23)/$X23)*100</f>
        <v>68.421052631578945</v>
      </c>
      <c r="AF23">
        <f>(SUMIFS('Sheet 1'!O:O,'Sheet 1'!$H:$H,$X$20,'Sheet 1'!$BG:$BG,各題_整體!$Y23)/$X23)*100</f>
        <v>100</v>
      </c>
      <c r="AG23">
        <f>(SUMIFS('Sheet 1'!P:P,'Sheet 1'!$H:$H,$X$20,'Sheet 1'!$BG:$BG,各題_整體!$Y23)/$X23)*100</f>
        <v>94.73684210526315</v>
      </c>
      <c r="AH23">
        <f>(SUMIFS('Sheet 1'!Q:Q,'Sheet 1'!$H:$H,$X$20,'Sheet 1'!$BG:$BG,各題_整體!$Y23)/$X23)*100</f>
        <v>94.73684210526315</v>
      </c>
      <c r="AI23">
        <f>(SUMIFS('Sheet 1'!R:R,'Sheet 1'!$H:$H,$X$20,'Sheet 1'!$BG:$BG,各題_整體!$Y23)/$X23)*100</f>
        <v>100</v>
      </c>
      <c r="AJ23">
        <f>(SUMIFS('Sheet 1'!S:S,'Sheet 1'!$H:$H,$X$20,'Sheet 1'!$BG:$BG,各題_整體!$Y23)/$X23)*100</f>
        <v>100</v>
      </c>
      <c r="AK23">
        <f>(SUMIFS('Sheet 1'!T:T,'Sheet 1'!$H:$H,$X$20,'Sheet 1'!$BG:$BG,各題_整體!$Y23)/$X23)*100</f>
        <v>94.73684210526315</v>
      </c>
      <c r="AL23">
        <f>(SUMIFS('Sheet 1'!U:U,'Sheet 1'!$H:$H,$X$20,'Sheet 1'!$BG:$BG,各題_整體!$Y23)/$X23)*100</f>
        <v>63.157894736842103</v>
      </c>
      <c r="AM23">
        <f>(SUMIFS('Sheet 1'!V:V,'Sheet 1'!$H:$H,$X$20,'Sheet 1'!$BG:$BG,各題_整體!$Y23)/$X23)*100</f>
        <v>89.473684210526315</v>
      </c>
      <c r="AN23">
        <f>(SUMIFS('Sheet 1'!W:W,'Sheet 1'!$H:$H,$X$20,'Sheet 1'!$BG:$BG,各題_整體!$Y23)/$X23)*100</f>
        <v>78.94736842105263</v>
      </c>
      <c r="AO23">
        <f>(SUMIFS('Sheet 1'!X:X,'Sheet 1'!$H:$H,$X$20,'Sheet 1'!$BG:$BG,各題_整體!$Y23)/$X23)*100</f>
        <v>89.473684210526315</v>
      </c>
      <c r="AP23">
        <f>(SUMIFS('Sheet 1'!Y:Y,'Sheet 1'!$H:$H,$X$20,'Sheet 1'!$BG:$BG,各題_整體!$Y23)/$X23)*100</f>
        <v>89.473684210526315</v>
      </c>
      <c r="AQ23">
        <f>(SUMIFS('Sheet 1'!Z:Z,'Sheet 1'!$H:$H,$X$20,'Sheet 1'!$BG:$BG,各題_整體!$Y23)/$X23)*100</f>
        <v>94.73684210526315</v>
      </c>
      <c r="AR23">
        <f>(SUMIFS('Sheet 1'!AA:AA,'Sheet 1'!$H:$H,$X$20,'Sheet 1'!$BG:$BG,各題_整體!$Y23)/$X23)*100</f>
        <v>84.210526315789465</v>
      </c>
      <c r="AS23">
        <f>(SUMIFS('Sheet 1'!AB:AB,'Sheet 1'!$H:$H,$X$20,'Sheet 1'!$BG:$BG,各題_整體!$Y23)/$X23)*100</f>
        <v>94.73684210526315</v>
      </c>
      <c r="AT23">
        <f>(SUMIFS('Sheet 1'!AC:AC,'Sheet 1'!$H:$H,$X$20,'Sheet 1'!$BG:$BG,各題_整體!$Y23)/$X23)*100</f>
        <v>100</v>
      </c>
      <c r="AU23">
        <f>(SUMIFS('Sheet 1'!AD:AD,'Sheet 1'!$H:$H,$X$20,'Sheet 1'!$BG:$BG,各題_整體!$Y23)/$X23)*100</f>
        <v>84.210526315789465</v>
      </c>
      <c r="AV23">
        <f>(SUMIFS('Sheet 1'!AE:AE,'Sheet 1'!$H:$H,$X$20,'Sheet 1'!$BG:$BG,各題_整體!$Y23)/$X23)*100</f>
        <v>68.421052631578945</v>
      </c>
      <c r="AW23">
        <f>(SUMIFS('Sheet 1'!AF:AF,'Sheet 1'!$H:$H,$X$20,'Sheet 1'!$BG:$BG,各題_整體!$Y23)/$X23)*100</f>
        <v>73.68421052631578</v>
      </c>
      <c r="AX23">
        <f>(SUMIFS('Sheet 1'!AG:AG,'Sheet 1'!$H:$H,$X$20,'Sheet 1'!$BG:$BG,各題_整體!$Y23)/$X23)*100</f>
        <v>68.421052631578945</v>
      </c>
      <c r="AY23">
        <f>(SUMIFS('Sheet 1'!AH:AH,'Sheet 1'!$H:$H,$X$20,'Sheet 1'!$BG:$BG,各題_整體!$Y23)/$X23)*100</f>
        <v>63.157894736842103</v>
      </c>
      <c r="AZ23">
        <f>(SUMIFS('Sheet 1'!AI:AI,'Sheet 1'!$H:$H,$X$20,'Sheet 1'!$BG:$BG,各題_整體!$Y23)/$X23)*100</f>
        <v>84.210526315789465</v>
      </c>
      <c r="BA23">
        <f>(SUMIFS('Sheet 1'!AJ:AJ,'Sheet 1'!$H:$H,$X$20,'Sheet 1'!$BG:$BG,各題_整體!$Y23)/$X23)*100</f>
        <v>84.210526315789465</v>
      </c>
      <c r="BB23">
        <f>(SUMIFS('Sheet 1'!AK:AK,'Sheet 1'!$H:$H,$X$20,'Sheet 1'!$BG:$BG,各題_整體!$Y23)/$X23)*100</f>
        <v>84.210526315789465</v>
      </c>
      <c r="BC23">
        <f>(SUMIFS('Sheet 1'!AL:AL,'Sheet 1'!$H:$H,$X$20,'Sheet 1'!$BG:$BG,各題_整體!$Y23)/$X23)*100</f>
        <v>78.94736842105263</v>
      </c>
    </row>
    <row r="24" spans="1:55">
      <c r="A24">
        <v>18</v>
      </c>
      <c r="C24" t="s">
        <v>26</v>
      </c>
      <c r="D24" t="s">
        <v>258</v>
      </c>
      <c r="E24">
        <v>60</v>
      </c>
      <c r="F24">
        <v>92</v>
      </c>
      <c r="G24">
        <f t="shared" si="2"/>
        <v>46.875</v>
      </c>
      <c r="H24">
        <f t="shared" si="3"/>
        <v>71.875</v>
      </c>
      <c r="X24">
        <f>COUNTIFS('Sheet 1'!$H:$H,$X$20,'Sheet 1'!$BG:$BG,各題_整體!$Y24)</f>
        <v>3</v>
      </c>
      <c r="Y24" s="5" t="s">
        <v>186</v>
      </c>
      <c r="Z24">
        <f>(SUMIFS('Sheet 1'!I:I,'Sheet 1'!$H:$H,$X$20,'Sheet 1'!$BG:$BG,各題_整體!$Y24)/$X24)*100</f>
        <v>100</v>
      </c>
      <c r="AA24">
        <f>(SUMIFS('Sheet 1'!J:J,'Sheet 1'!$H:$H,$X$20,'Sheet 1'!$BG:$BG,各題_整體!$Y24)/$X24)*100</f>
        <v>100</v>
      </c>
      <c r="AB24">
        <f>(SUMIFS('Sheet 1'!K:K,'Sheet 1'!$H:$H,$X$20,'Sheet 1'!$BG:$BG,各題_整體!$Y24)/$X24)*100</f>
        <v>100</v>
      </c>
      <c r="AC24">
        <f>(SUMIFS('Sheet 1'!L:L,'Sheet 1'!$H:$H,$X$20,'Sheet 1'!$BG:$BG,各題_整體!$Y24)/$X24)*100</f>
        <v>100</v>
      </c>
      <c r="AD24">
        <f>(SUMIFS('Sheet 1'!M:M,'Sheet 1'!$H:$H,$X$20,'Sheet 1'!$BG:$BG,各題_整體!$Y24)/$X24)*100</f>
        <v>100</v>
      </c>
      <c r="AE24">
        <f>(SUMIFS('Sheet 1'!N:N,'Sheet 1'!$H:$H,$X$20,'Sheet 1'!$BG:$BG,各題_整體!$Y24)/$X24)*100</f>
        <v>66.666666666666657</v>
      </c>
      <c r="AF24">
        <f>(SUMIFS('Sheet 1'!O:O,'Sheet 1'!$H:$H,$X$20,'Sheet 1'!$BG:$BG,各題_整體!$Y24)/$X24)*100</f>
        <v>100</v>
      </c>
      <c r="AG24">
        <f>(SUMIFS('Sheet 1'!P:P,'Sheet 1'!$H:$H,$X$20,'Sheet 1'!$BG:$BG,各題_整體!$Y24)/$X24)*100</f>
        <v>66.666666666666657</v>
      </c>
      <c r="AH24">
        <f>(SUMIFS('Sheet 1'!Q:Q,'Sheet 1'!$H:$H,$X$20,'Sheet 1'!$BG:$BG,各題_整體!$Y24)/$X24)*100</f>
        <v>100</v>
      </c>
      <c r="AI24">
        <f>(SUMIFS('Sheet 1'!R:R,'Sheet 1'!$H:$H,$X$20,'Sheet 1'!$BG:$BG,各題_整體!$Y24)/$X24)*100</f>
        <v>100</v>
      </c>
      <c r="AJ24">
        <f>(SUMIFS('Sheet 1'!S:S,'Sheet 1'!$H:$H,$X$20,'Sheet 1'!$BG:$BG,各題_整體!$Y24)/$X24)*100</f>
        <v>100</v>
      </c>
      <c r="AK24">
        <f>(SUMIFS('Sheet 1'!T:T,'Sheet 1'!$H:$H,$X$20,'Sheet 1'!$BG:$BG,各題_整體!$Y24)/$X24)*100</f>
        <v>100</v>
      </c>
      <c r="AL24">
        <f>(SUMIFS('Sheet 1'!U:U,'Sheet 1'!$H:$H,$X$20,'Sheet 1'!$BG:$BG,各題_整體!$Y24)/$X24)*100</f>
        <v>100</v>
      </c>
      <c r="AM24">
        <f>(SUMIFS('Sheet 1'!V:V,'Sheet 1'!$H:$H,$X$20,'Sheet 1'!$BG:$BG,各題_整體!$Y24)/$X24)*100</f>
        <v>100</v>
      </c>
      <c r="AN24">
        <f>(SUMIFS('Sheet 1'!W:W,'Sheet 1'!$H:$H,$X$20,'Sheet 1'!$BG:$BG,各題_整體!$Y24)/$X24)*100</f>
        <v>100</v>
      </c>
      <c r="AO24">
        <f>(SUMIFS('Sheet 1'!X:X,'Sheet 1'!$H:$H,$X$20,'Sheet 1'!$BG:$BG,各題_整體!$Y24)/$X24)*100</f>
        <v>100</v>
      </c>
      <c r="AP24">
        <f>(SUMIFS('Sheet 1'!Y:Y,'Sheet 1'!$H:$H,$X$20,'Sheet 1'!$BG:$BG,各題_整體!$Y24)/$X24)*100</f>
        <v>100</v>
      </c>
      <c r="AQ24">
        <f>(SUMIFS('Sheet 1'!Z:Z,'Sheet 1'!$H:$H,$X$20,'Sheet 1'!$BG:$BG,各題_整體!$Y24)/$X24)*100</f>
        <v>100</v>
      </c>
      <c r="AR24">
        <f>(SUMIFS('Sheet 1'!AA:AA,'Sheet 1'!$H:$H,$X$20,'Sheet 1'!$BG:$BG,各題_整體!$Y24)/$X24)*100</f>
        <v>100</v>
      </c>
      <c r="AS24">
        <f>(SUMIFS('Sheet 1'!AB:AB,'Sheet 1'!$H:$H,$X$20,'Sheet 1'!$BG:$BG,各題_整體!$Y24)/$X24)*100</f>
        <v>100</v>
      </c>
      <c r="AT24">
        <f>(SUMIFS('Sheet 1'!AC:AC,'Sheet 1'!$H:$H,$X$20,'Sheet 1'!$BG:$BG,各題_整體!$Y24)/$X24)*100</f>
        <v>100</v>
      </c>
      <c r="AU24">
        <f>(SUMIFS('Sheet 1'!AD:AD,'Sheet 1'!$H:$H,$X$20,'Sheet 1'!$BG:$BG,各題_整體!$Y24)/$X24)*100</f>
        <v>100</v>
      </c>
      <c r="AV24">
        <f>(SUMIFS('Sheet 1'!AE:AE,'Sheet 1'!$H:$H,$X$20,'Sheet 1'!$BG:$BG,各題_整體!$Y24)/$X24)*100</f>
        <v>66.666666666666657</v>
      </c>
      <c r="AW24">
        <f>(SUMIFS('Sheet 1'!AF:AF,'Sheet 1'!$H:$H,$X$20,'Sheet 1'!$BG:$BG,各題_整體!$Y24)/$X24)*100</f>
        <v>100</v>
      </c>
      <c r="AX24">
        <f>(SUMIFS('Sheet 1'!AG:AG,'Sheet 1'!$H:$H,$X$20,'Sheet 1'!$BG:$BG,各題_整體!$Y24)/$X24)*100</f>
        <v>100</v>
      </c>
      <c r="AY24">
        <f>(SUMIFS('Sheet 1'!AH:AH,'Sheet 1'!$H:$H,$X$20,'Sheet 1'!$BG:$BG,各題_整體!$Y24)/$X24)*100</f>
        <v>66.666666666666657</v>
      </c>
      <c r="AZ24">
        <f>(SUMIFS('Sheet 1'!AI:AI,'Sheet 1'!$H:$H,$X$20,'Sheet 1'!$BG:$BG,各題_整體!$Y24)/$X24)*100</f>
        <v>100</v>
      </c>
      <c r="BA24">
        <f>(SUMIFS('Sheet 1'!AJ:AJ,'Sheet 1'!$H:$H,$X$20,'Sheet 1'!$BG:$BG,各題_整體!$Y24)/$X24)*100</f>
        <v>100</v>
      </c>
      <c r="BB24">
        <f>(SUMIFS('Sheet 1'!AK:AK,'Sheet 1'!$H:$H,$X$20,'Sheet 1'!$BG:$BG,各題_整體!$Y24)/$X24)*100</f>
        <v>100</v>
      </c>
      <c r="BC24">
        <f>(SUMIFS('Sheet 1'!AL:AL,'Sheet 1'!$H:$H,$X$20,'Sheet 1'!$BG:$BG,各題_整體!$Y24)/$X24)*100</f>
        <v>100</v>
      </c>
    </row>
    <row r="25" spans="1:55">
      <c r="A25">
        <v>20</v>
      </c>
      <c r="C25" t="s">
        <v>27</v>
      </c>
      <c r="D25" t="s">
        <v>259</v>
      </c>
      <c r="E25">
        <v>51</v>
      </c>
      <c r="F25">
        <v>106</v>
      </c>
      <c r="G25">
        <f t="shared" si="2"/>
        <v>39.84375</v>
      </c>
      <c r="H25">
        <f t="shared" si="3"/>
        <v>82.8125</v>
      </c>
      <c r="J25">
        <v>100</v>
      </c>
    </row>
    <row r="27" spans="1:55" ht="15.75">
      <c r="A27" t="s">
        <v>270</v>
      </c>
      <c r="G27" s="12" t="s">
        <v>276</v>
      </c>
      <c r="H27" s="12"/>
    </row>
    <row r="28" spans="1:55" ht="15.75">
      <c r="B28" t="s">
        <v>2</v>
      </c>
      <c r="C28" t="s">
        <v>239</v>
      </c>
      <c r="D28" t="s">
        <v>272</v>
      </c>
      <c r="E28" t="s">
        <v>273</v>
      </c>
      <c r="F28" t="s">
        <v>271</v>
      </c>
      <c r="G28" s="6" t="s">
        <v>64</v>
      </c>
      <c r="H28" s="6" t="s">
        <v>277</v>
      </c>
    </row>
    <row r="29" spans="1:55">
      <c r="A29">
        <v>2</v>
      </c>
      <c r="C29" t="s">
        <v>28</v>
      </c>
      <c r="D29" t="s">
        <v>260</v>
      </c>
      <c r="E29">
        <v>96</v>
      </c>
      <c r="F29">
        <v>121</v>
      </c>
      <c r="G29">
        <f t="shared" ref="G29:G38" si="4">(E29/128)*100</f>
        <v>75</v>
      </c>
      <c r="H29">
        <f t="shared" ref="H29:H38" si="5">(F29/128)*100</f>
        <v>94.53125</v>
      </c>
    </row>
    <row r="30" spans="1:55">
      <c r="A30">
        <v>4</v>
      </c>
      <c r="C30" t="s">
        <v>29</v>
      </c>
      <c r="D30" t="s">
        <v>261</v>
      </c>
      <c r="E30">
        <v>76</v>
      </c>
      <c r="F30">
        <v>102</v>
      </c>
      <c r="G30">
        <f t="shared" si="4"/>
        <v>59.375</v>
      </c>
      <c r="H30">
        <f t="shared" si="5"/>
        <v>79.6875</v>
      </c>
    </row>
    <row r="31" spans="1:55">
      <c r="A31">
        <v>6</v>
      </c>
      <c r="C31" t="s">
        <v>30</v>
      </c>
      <c r="D31" t="s">
        <v>262</v>
      </c>
      <c r="E31">
        <v>64</v>
      </c>
      <c r="F31">
        <v>82</v>
      </c>
      <c r="G31">
        <f t="shared" si="4"/>
        <v>50</v>
      </c>
      <c r="H31">
        <f t="shared" si="5"/>
        <v>64.0625</v>
      </c>
    </row>
    <row r="32" spans="1:55" ht="13.15" customHeight="1">
      <c r="A32">
        <v>8</v>
      </c>
      <c r="C32" t="s">
        <v>31</v>
      </c>
      <c r="D32" t="s">
        <v>263</v>
      </c>
      <c r="E32">
        <v>54</v>
      </c>
      <c r="F32">
        <v>86</v>
      </c>
      <c r="G32">
        <f t="shared" si="4"/>
        <v>42.1875</v>
      </c>
      <c r="H32">
        <f t="shared" si="5"/>
        <v>67.1875</v>
      </c>
    </row>
    <row r="33" spans="1:8">
      <c r="A33">
        <v>10</v>
      </c>
      <c r="C33" t="s">
        <v>32</v>
      </c>
      <c r="D33" t="s">
        <v>264</v>
      </c>
      <c r="E33">
        <v>41</v>
      </c>
      <c r="F33">
        <v>77</v>
      </c>
      <c r="G33">
        <f t="shared" si="4"/>
        <v>32.03125</v>
      </c>
      <c r="H33">
        <f t="shared" si="5"/>
        <v>60.15625</v>
      </c>
    </row>
    <row r="34" spans="1:8">
      <c r="A34">
        <v>12</v>
      </c>
      <c r="C34" t="s">
        <v>33</v>
      </c>
      <c r="D34" t="s">
        <v>257</v>
      </c>
      <c r="E34">
        <v>38</v>
      </c>
      <c r="F34">
        <v>63</v>
      </c>
      <c r="G34">
        <f t="shared" si="4"/>
        <v>29.6875</v>
      </c>
      <c r="H34">
        <f t="shared" si="5"/>
        <v>49.21875</v>
      </c>
    </row>
    <row r="35" spans="1:8">
      <c r="A35">
        <v>14</v>
      </c>
      <c r="C35" t="s">
        <v>34</v>
      </c>
      <c r="D35" t="s">
        <v>265</v>
      </c>
      <c r="E35">
        <v>89</v>
      </c>
      <c r="F35">
        <v>110</v>
      </c>
      <c r="G35">
        <f t="shared" si="4"/>
        <v>69.53125</v>
      </c>
      <c r="H35">
        <f t="shared" si="5"/>
        <v>85.9375</v>
      </c>
    </row>
    <row r="36" spans="1:8">
      <c r="A36">
        <v>16</v>
      </c>
      <c r="C36" t="s">
        <v>35</v>
      </c>
      <c r="D36" t="s">
        <v>256</v>
      </c>
      <c r="E36">
        <v>69</v>
      </c>
      <c r="F36">
        <v>85</v>
      </c>
      <c r="G36">
        <f t="shared" si="4"/>
        <v>53.90625</v>
      </c>
      <c r="H36">
        <f t="shared" si="5"/>
        <v>66.40625</v>
      </c>
    </row>
    <row r="37" spans="1:8">
      <c r="A37">
        <v>18</v>
      </c>
      <c r="C37" t="s">
        <v>36</v>
      </c>
      <c r="D37" t="s">
        <v>266</v>
      </c>
      <c r="E37">
        <v>112</v>
      </c>
      <c r="F37">
        <v>116</v>
      </c>
      <c r="G37">
        <f t="shared" si="4"/>
        <v>87.5</v>
      </c>
      <c r="H37">
        <f t="shared" si="5"/>
        <v>90.625</v>
      </c>
    </row>
    <row r="38" spans="1:8">
      <c r="A38">
        <v>20</v>
      </c>
      <c r="C38" t="s">
        <v>37</v>
      </c>
      <c r="D38" t="s">
        <v>267</v>
      </c>
      <c r="E38">
        <v>62</v>
      </c>
      <c r="F38">
        <v>82</v>
      </c>
      <c r="G38">
        <f t="shared" si="4"/>
        <v>48.4375</v>
      </c>
      <c r="H38">
        <f t="shared" si="5"/>
        <v>64.0625</v>
      </c>
    </row>
    <row r="43" spans="1:8" ht="12" customHeight="1"/>
    <row r="47" spans="1:8" ht="15.75">
      <c r="E47" s="1" t="s">
        <v>274</v>
      </c>
      <c r="F47">
        <v>68</v>
      </c>
    </row>
    <row r="48" spans="1:8" ht="15.75">
      <c r="E48" s="1" t="s">
        <v>275</v>
      </c>
      <c r="F48">
        <v>60</v>
      </c>
    </row>
    <row r="91" spans="45:50" ht="26.25">
      <c r="AS91" s="13"/>
      <c r="AT91" s="13" t="s">
        <v>65</v>
      </c>
      <c r="AU91" s="17" t="s">
        <v>72</v>
      </c>
      <c r="AV91" s="13" t="s">
        <v>75</v>
      </c>
      <c r="AW91" s="13" t="s">
        <v>186</v>
      </c>
      <c r="AX91" s="14" t="s">
        <v>315</v>
      </c>
    </row>
    <row r="92" spans="45:50" ht="26.25">
      <c r="AS92" s="15" t="s">
        <v>314</v>
      </c>
      <c r="AT92" s="13">
        <v>84</v>
      </c>
      <c r="AU92" s="13">
        <v>22</v>
      </c>
      <c r="AV92" s="13">
        <v>19</v>
      </c>
      <c r="AW92" s="13">
        <v>3</v>
      </c>
      <c r="AX92" s="16">
        <v>128</v>
      </c>
    </row>
  </sheetData>
  <sortState xmlns:xlrd2="http://schemas.microsoft.com/office/spreadsheetml/2017/richdata2" ref="A16:F28">
    <sortCondition ref="B16:B28"/>
    <sortCondition ref="C16:C28"/>
  </sortState>
  <mergeCells count="3">
    <mergeCell ref="G1:H1"/>
    <mergeCell ref="G14:H14"/>
    <mergeCell ref="G27:H27"/>
  </mergeCells>
  <phoneticPr fontId="1" type="noConversion"/>
  <pageMargins left="0.25" right="0.25" top="0.75" bottom="0.75" header="0.3" footer="0.3"/>
  <pageSetup paperSize="9" scale="2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6483-2DB4-4884-A000-4BB7B9551EF9}">
  <dimension ref="A1:BR108"/>
  <sheetViews>
    <sheetView tabSelected="1" topLeftCell="AH11" zoomScale="80" zoomScaleNormal="80" workbookViewId="0">
      <selection activeCell="BJ38" sqref="BJ38"/>
    </sheetView>
  </sheetViews>
  <sheetFormatPr defaultRowHeight="15"/>
  <cols>
    <col min="7" max="8" width="9.42578125" customWidth="1"/>
  </cols>
  <sheetData>
    <row r="1" spans="1:70" ht="15.75">
      <c r="A1" t="s">
        <v>268</v>
      </c>
      <c r="G1" s="12" t="s">
        <v>276</v>
      </c>
      <c r="H1" s="12"/>
    </row>
    <row r="2" spans="1:70" ht="15.75">
      <c r="B2" t="s">
        <v>2</v>
      </c>
      <c r="C2" t="s">
        <v>239</v>
      </c>
      <c r="D2" t="s">
        <v>272</v>
      </c>
      <c r="E2" t="s">
        <v>273</v>
      </c>
      <c r="F2" t="s">
        <v>271</v>
      </c>
      <c r="G2" s="6" t="s">
        <v>64</v>
      </c>
      <c r="H2" s="6" t="s">
        <v>277</v>
      </c>
    </row>
    <row r="3" spans="1:70">
      <c r="A3">
        <v>1</v>
      </c>
      <c r="B3" t="s">
        <v>92</v>
      </c>
      <c r="C3" t="s">
        <v>8</v>
      </c>
      <c r="D3" t="s">
        <v>240</v>
      </c>
      <c r="E3">
        <v>28</v>
      </c>
      <c r="F3">
        <v>68</v>
      </c>
      <c r="G3">
        <f t="shared" ref="G3:H12" si="0">(E3/$F$107)*100</f>
        <v>41.17647058823529</v>
      </c>
      <c r="H3">
        <f t="shared" si="0"/>
        <v>100</v>
      </c>
    </row>
    <row r="4" spans="1:70">
      <c r="A4">
        <v>3</v>
      </c>
      <c r="B4" t="s">
        <v>92</v>
      </c>
      <c r="C4" t="s">
        <v>9</v>
      </c>
      <c r="D4" t="s">
        <v>241</v>
      </c>
      <c r="E4">
        <v>11</v>
      </c>
      <c r="F4">
        <v>58</v>
      </c>
      <c r="G4">
        <f t="shared" si="0"/>
        <v>16.176470588235293</v>
      </c>
      <c r="H4">
        <f t="shared" si="0"/>
        <v>85.294117647058826</v>
      </c>
    </row>
    <row r="5" spans="1:70">
      <c r="A5">
        <v>5</v>
      </c>
      <c r="B5" t="s">
        <v>92</v>
      </c>
      <c r="C5" t="s">
        <v>10</v>
      </c>
      <c r="D5" t="s">
        <v>242</v>
      </c>
      <c r="E5">
        <v>37</v>
      </c>
      <c r="F5">
        <v>68</v>
      </c>
      <c r="G5">
        <f t="shared" si="0"/>
        <v>54.411764705882348</v>
      </c>
      <c r="H5">
        <f t="shared" si="0"/>
        <v>100</v>
      </c>
    </row>
    <row r="6" spans="1:70">
      <c r="A6">
        <v>7</v>
      </c>
      <c r="B6" t="s">
        <v>92</v>
      </c>
      <c r="C6" t="s">
        <v>11</v>
      </c>
      <c r="D6" t="s">
        <v>243</v>
      </c>
      <c r="E6">
        <v>25</v>
      </c>
      <c r="F6">
        <v>64</v>
      </c>
      <c r="G6">
        <f t="shared" si="0"/>
        <v>36.764705882352942</v>
      </c>
      <c r="H6">
        <f t="shared" si="0"/>
        <v>94.117647058823522</v>
      </c>
    </row>
    <row r="7" spans="1:70">
      <c r="A7">
        <v>9</v>
      </c>
      <c r="B7" t="s">
        <v>92</v>
      </c>
      <c r="C7" t="s">
        <v>12</v>
      </c>
      <c r="D7" t="s">
        <v>244</v>
      </c>
      <c r="E7">
        <v>22</v>
      </c>
      <c r="F7">
        <v>68</v>
      </c>
      <c r="G7">
        <f t="shared" si="0"/>
        <v>32.352941176470587</v>
      </c>
      <c r="H7">
        <f t="shared" si="0"/>
        <v>100</v>
      </c>
    </row>
    <row r="8" spans="1:70">
      <c r="A8">
        <v>11</v>
      </c>
      <c r="B8" t="s">
        <v>92</v>
      </c>
      <c r="C8" t="s">
        <v>13</v>
      </c>
      <c r="D8" t="s">
        <v>245</v>
      </c>
      <c r="E8">
        <v>10</v>
      </c>
      <c r="F8">
        <v>56</v>
      </c>
      <c r="G8">
        <f t="shared" si="0"/>
        <v>14.705882352941178</v>
      </c>
      <c r="H8">
        <f t="shared" si="0"/>
        <v>82.35294117647058</v>
      </c>
      <c r="AM8" t="s">
        <v>64</v>
      </c>
    </row>
    <row r="9" spans="1:70">
      <c r="A9">
        <v>13</v>
      </c>
      <c r="B9" t="s">
        <v>92</v>
      </c>
      <c r="C9" t="s">
        <v>14</v>
      </c>
      <c r="D9" t="s">
        <v>246</v>
      </c>
      <c r="E9">
        <v>66</v>
      </c>
      <c r="F9">
        <v>68</v>
      </c>
      <c r="G9">
        <f t="shared" si="0"/>
        <v>97.058823529411768</v>
      </c>
      <c r="H9">
        <f t="shared" si="0"/>
        <v>100</v>
      </c>
      <c r="AN9" t="s">
        <v>313</v>
      </c>
      <c r="AO9" t="s">
        <v>8</v>
      </c>
      <c r="AP9" t="s">
        <v>9</v>
      </c>
      <c r="AQ9" t="s">
        <v>10</v>
      </c>
      <c r="AR9" t="s">
        <v>11</v>
      </c>
      <c r="AS9" t="s">
        <v>12</v>
      </c>
      <c r="AT9" t="s">
        <v>13</v>
      </c>
      <c r="AU9" t="s">
        <v>14</v>
      </c>
      <c r="AV9" t="s">
        <v>15</v>
      </c>
      <c r="AW9" t="s">
        <v>16</v>
      </c>
      <c r="AX9" t="s">
        <v>17</v>
      </c>
      <c r="AY9" t="s">
        <v>18</v>
      </c>
      <c r="AZ9" t="s">
        <v>19</v>
      </c>
      <c r="BA9" t="s">
        <v>20</v>
      </c>
      <c r="BB9" t="s">
        <v>21</v>
      </c>
      <c r="BC9" t="s">
        <v>22</v>
      </c>
      <c r="BD9" t="s">
        <v>23</v>
      </c>
      <c r="BE9" t="s">
        <v>24</v>
      </c>
      <c r="BF9" t="s">
        <v>25</v>
      </c>
      <c r="BG9" t="s">
        <v>26</v>
      </c>
      <c r="BH9" t="s">
        <v>27</v>
      </c>
      <c r="BI9" t="s">
        <v>28</v>
      </c>
      <c r="BJ9" t="s">
        <v>29</v>
      </c>
      <c r="BK9" t="s">
        <v>30</v>
      </c>
      <c r="BL9" t="s">
        <v>31</v>
      </c>
      <c r="BM9" t="s">
        <v>32</v>
      </c>
      <c r="BN9" t="s">
        <v>33</v>
      </c>
      <c r="BO9" t="s">
        <v>34</v>
      </c>
      <c r="BP9" t="s">
        <v>35</v>
      </c>
      <c r="BQ9" t="s">
        <v>36</v>
      </c>
      <c r="BR9" t="s">
        <v>37</v>
      </c>
    </row>
    <row r="10" spans="1:70">
      <c r="A10">
        <v>15</v>
      </c>
      <c r="B10" t="s">
        <v>92</v>
      </c>
      <c r="C10" t="s">
        <v>15</v>
      </c>
      <c r="D10" t="s">
        <v>247</v>
      </c>
      <c r="E10">
        <v>50</v>
      </c>
      <c r="F10">
        <v>67</v>
      </c>
      <c r="G10">
        <f t="shared" si="0"/>
        <v>73.529411764705884</v>
      </c>
      <c r="H10">
        <f t="shared" si="0"/>
        <v>98.529411764705884</v>
      </c>
      <c r="AM10">
        <f>COUNTIFS('Sheet 1'!$H:$H,各題_是否志工!$AM$8,'Sheet 1'!$C:$C,各題_是否志工!$AN10)</f>
        <v>68</v>
      </c>
      <c r="AN10" t="s">
        <v>92</v>
      </c>
      <c r="AO10" s="7">
        <f>(SUMIFS('Sheet 1'!I:I,'Sheet 1'!$H:$H,各題_是否志工!$AM$8,'Sheet 1'!$C:$C,各題_是否志工!$AN10)/$AM10)*100</f>
        <v>41.17647058823529</v>
      </c>
      <c r="AP10" s="7">
        <f>(SUMIFS('Sheet 1'!J:J,'Sheet 1'!$H:$H,各題_是否志工!$AM$8,'Sheet 1'!$C:$C,各題_是否志工!$AN10)/$AM10)*100</f>
        <v>16.176470588235293</v>
      </c>
      <c r="AQ10" s="7">
        <f>(SUMIFS('Sheet 1'!K:K,'Sheet 1'!$H:$H,各題_是否志工!$AM$8,'Sheet 1'!$C:$C,各題_是否志工!$AN10)/$AM10)*100</f>
        <v>54.411764705882348</v>
      </c>
      <c r="AR10" s="7">
        <f>(SUMIFS('Sheet 1'!L:L,'Sheet 1'!$H:$H,各題_是否志工!$AM$8,'Sheet 1'!$C:$C,各題_是否志工!$AN10)/$AM10)*100</f>
        <v>36.764705882352942</v>
      </c>
      <c r="AS10" s="7">
        <f>(SUMIFS('Sheet 1'!M:M,'Sheet 1'!$H:$H,各題_是否志工!$AM$8,'Sheet 1'!$C:$C,各題_是否志工!$AN10)/$AM10)*100</f>
        <v>32.352941176470587</v>
      </c>
      <c r="AT10" s="7">
        <f>(SUMIFS('Sheet 1'!N:N,'Sheet 1'!$H:$H,各題_是否志工!$AM$8,'Sheet 1'!$C:$C,各題_是否志工!$AN10)/$AM10)*100</f>
        <v>14.705882352941178</v>
      </c>
      <c r="AU10" s="7">
        <f>(SUMIFS('Sheet 1'!O:O,'Sheet 1'!$H:$H,各題_是否志工!$AM$8,'Sheet 1'!$C:$C,各題_是否志工!$AN10)/$AM10)*100</f>
        <v>97.058823529411768</v>
      </c>
      <c r="AV10" s="7">
        <f>(SUMIFS('Sheet 1'!P:P,'Sheet 1'!$H:$H,各題_是否志工!$AM$8,'Sheet 1'!$C:$C,各題_是否志工!$AN10)/$AM10)*100</f>
        <v>73.529411764705884</v>
      </c>
      <c r="AW10" s="7">
        <f>(SUMIFS('Sheet 1'!Q:Q,'Sheet 1'!$H:$H,各題_是否志工!$AM$8,'Sheet 1'!$C:$C,各題_是否志工!$AN10)/$AM10)*100</f>
        <v>25</v>
      </c>
      <c r="AX10" s="7">
        <f>(SUMIFS('Sheet 1'!R:R,'Sheet 1'!$H:$H,各題_是否志工!$AM$8,'Sheet 1'!$C:$C,各題_是否志工!$AN10)/$AM10)*100</f>
        <v>19.117647058823529</v>
      </c>
      <c r="AY10" s="7">
        <f>(SUMIFS('Sheet 1'!S:S,'Sheet 1'!$H:$H,各題_是否志工!$AM$8,'Sheet 1'!$C:$C,各題_是否志工!$AN10)/$AM10)*100</f>
        <v>94.117647058823522</v>
      </c>
      <c r="AZ10" s="7">
        <f>(SUMIFS('Sheet 1'!T:T,'Sheet 1'!$H:$H,各題_是否志工!$AM$8,'Sheet 1'!$C:$C,各題_是否志工!$AN10)/$AM10)*100</f>
        <v>67.64705882352942</v>
      </c>
      <c r="BA10" s="7">
        <f>(SUMIFS('Sheet 1'!U:U,'Sheet 1'!$H:$H,各題_是否志工!$AM$8,'Sheet 1'!$C:$C,各題_是否志工!$AN10)/$AM10)*100</f>
        <v>50</v>
      </c>
      <c r="BB10" s="7">
        <f>(SUMIFS('Sheet 1'!V:V,'Sheet 1'!$H:$H,各題_是否志工!$AM$8,'Sheet 1'!$C:$C,各題_是否志工!$AN10)/$AM10)*100</f>
        <v>39.705882352941174</v>
      </c>
      <c r="BC10" s="7">
        <f>(SUMIFS('Sheet 1'!W:W,'Sheet 1'!$H:$H,各題_是否志工!$AM$8,'Sheet 1'!$C:$C,各題_是否志工!$AN10)/$AM10)*100</f>
        <v>83.82352941176471</v>
      </c>
      <c r="BD10" s="7">
        <f>(SUMIFS('Sheet 1'!X:X,'Sheet 1'!$H:$H,各題_是否志工!$AM$8,'Sheet 1'!$C:$C,各題_是否志工!$AN10)/$AM10)*100</f>
        <v>79.411764705882348</v>
      </c>
      <c r="BE10" s="7">
        <f>(SUMIFS('Sheet 1'!Y:Y,'Sheet 1'!$H:$H,各題_是否志工!$AM$8,'Sheet 1'!$C:$C,各題_是否志工!$AN10)/$AM10)*100</f>
        <v>80.882352941176478</v>
      </c>
      <c r="BF10" s="7">
        <f>(SUMIFS('Sheet 1'!Z:Z,'Sheet 1'!$H:$H,各題_是否志工!$AM$8,'Sheet 1'!$C:$C,各題_是否志工!$AN10)/$AM10)*100</f>
        <v>58.82352941176471</v>
      </c>
      <c r="BG10" s="7">
        <f>(SUMIFS('Sheet 1'!AA:AA,'Sheet 1'!$H:$H,各題_是否志工!$AM$8,'Sheet 1'!$C:$C,各題_是否志工!$AN10)/$AM10)*100</f>
        <v>52.941176470588239</v>
      </c>
      <c r="BH10" s="7">
        <f>(SUMIFS('Sheet 1'!AB:AB,'Sheet 1'!$H:$H,各題_是否志工!$AM$8,'Sheet 1'!$C:$C,各題_是否志工!$AN10)/$AM10)*100</f>
        <v>44.117647058823529</v>
      </c>
      <c r="BI10" s="7">
        <f>(SUMIFS('Sheet 1'!AC:AC,'Sheet 1'!$H:$H,各題_是否志工!$AM$8,'Sheet 1'!$C:$C,各題_是否志工!$AN10)/$AM10)*100</f>
        <v>70.588235294117652</v>
      </c>
      <c r="BJ10" s="7">
        <f>(SUMIFS('Sheet 1'!AD:AD,'Sheet 1'!$H:$H,各題_是否志工!$AM$8,'Sheet 1'!$C:$C,各題_是否志工!$AN10)/$AM10)*100</f>
        <v>61.764705882352942</v>
      </c>
      <c r="BK10" s="7">
        <f>(SUMIFS('Sheet 1'!AE:AE,'Sheet 1'!$H:$H,各題_是否志工!$AM$8,'Sheet 1'!$C:$C,各題_是否志工!$AN10)/$AM10)*100</f>
        <v>50</v>
      </c>
      <c r="BL10" s="7">
        <f>(SUMIFS('Sheet 1'!AF:AF,'Sheet 1'!$H:$H,各題_是否志工!$AM$8,'Sheet 1'!$C:$C,各題_是否志工!$AN10)/$AM10)*100</f>
        <v>45.588235294117645</v>
      </c>
      <c r="BM10" s="7">
        <f>(SUMIFS('Sheet 1'!AG:AG,'Sheet 1'!$H:$H,各題_是否志工!$AM$8,'Sheet 1'!$C:$C,各題_是否志工!$AN10)/$AM10)*100</f>
        <v>36.764705882352942</v>
      </c>
      <c r="BN10" s="7">
        <f>(SUMIFS('Sheet 1'!AH:AH,'Sheet 1'!$H:$H,各題_是否志工!$AM$8,'Sheet 1'!$C:$C,各題_是否志工!$AN10)/$AM10)*100</f>
        <v>27.941176470588236</v>
      </c>
      <c r="BO10" s="7">
        <f>(SUMIFS('Sheet 1'!AI:AI,'Sheet 1'!$H:$H,各題_是否志工!$AM$8,'Sheet 1'!$C:$C,各題_是否志工!$AN10)/$AM10)*100</f>
        <v>69.117647058823522</v>
      </c>
      <c r="BP10" s="7">
        <f>(SUMIFS('Sheet 1'!AJ:AJ,'Sheet 1'!$H:$H,各題_是否志工!$AM$8,'Sheet 1'!$C:$C,各題_是否志工!$AN10)/$AM10)*100</f>
        <v>55.882352941176471</v>
      </c>
      <c r="BQ10" s="7">
        <f>(SUMIFS('Sheet 1'!AK:AK,'Sheet 1'!$H:$H,各題_是否志工!$AM$8,'Sheet 1'!$C:$C,各題_是否志工!$AN10)/$AM10)*100</f>
        <v>85.294117647058826</v>
      </c>
      <c r="BR10" s="7">
        <f>(SUMIFS('Sheet 1'!AL:AL,'Sheet 1'!$H:$H,各題_是否志工!$AM$8,'Sheet 1'!$C:$C,各題_是否志工!$AN10)/$AM10)*100</f>
        <v>44.117647058823529</v>
      </c>
    </row>
    <row r="11" spans="1:70">
      <c r="A11">
        <v>17</v>
      </c>
      <c r="B11" t="s">
        <v>92</v>
      </c>
      <c r="C11" t="s">
        <v>16</v>
      </c>
      <c r="D11" t="s">
        <v>248</v>
      </c>
      <c r="E11">
        <v>17</v>
      </c>
      <c r="F11">
        <v>66</v>
      </c>
      <c r="G11">
        <f t="shared" si="0"/>
        <v>25</v>
      </c>
      <c r="H11">
        <f t="shared" si="0"/>
        <v>97.058823529411768</v>
      </c>
      <c r="AM11">
        <f>COUNTIFS('Sheet 1'!$H:$H,各題_是否志工!$AM$8,'Sheet 1'!$C:$C,各題_是否志工!$AN11)</f>
        <v>60</v>
      </c>
      <c r="AN11" t="s">
        <v>60</v>
      </c>
      <c r="AO11" s="7">
        <f>(SUMIFS('Sheet 1'!I:I,'Sheet 1'!$H:$H,各題_是否志工!$AM$8,'Sheet 1'!$C:$C,各題_是否志工!$AN11)/$AM11)*100</f>
        <v>83.333333333333343</v>
      </c>
      <c r="AP11" s="7">
        <f>(SUMIFS('Sheet 1'!J:J,'Sheet 1'!$H:$H,各題_是否志工!$AM$8,'Sheet 1'!$C:$C,各題_是否志工!$AN11)/$AM11)*100</f>
        <v>50</v>
      </c>
      <c r="AQ11" s="7">
        <f>(SUMIFS('Sheet 1'!K:K,'Sheet 1'!$H:$H,各題_是否志工!$AM$8,'Sheet 1'!$C:$C,各題_是否志工!$AN11)/$AM11)*100</f>
        <v>93.333333333333329</v>
      </c>
      <c r="AR11" s="7">
        <f>(SUMIFS('Sheet 1'!L:L,'Sheet 1'!$H:$H,各題_是否志工!$AM$8,'Sheet 1'!$C:$C,各題_是否志工!$AN11)/$AM11)*100</f>
        <v>60</v>
      </c>
      <c r="AS11" s="7">
        <f>(SUMIFS('Sheet 1'!M:M,'Sheet 1'!$H:$H,各題_是否志工!$AM$8,'Sheet 1'!$C:$C,各題_是否志工!$AN11)/$AM11)*100</f>
        <v>88.333333333333329</v>
      </c>
      <c r="AT11" s="7">
        <f>(SUMIFS('Sheet 1'!N:N,'Sheet 1'!$H:$H,各題_是否志工!$AM$8,'Sheet 1'!$C:$C,各題_是否志工!$AN11)/$AM11)*100</f>
        <v>33.333333333333329</v>
      </c>
      <c r="AU11" s="7">
        <f>(SUMIFS('Sheet 1'!O:O,'Sheet 1'!$H:$H,各題_是否志工!$AM$8,'Sheet 1'!$C:$C,各題_是否志工!$AN11)/$AM11)*100</f>
        <v>100</v>
      </c>
      <c r="AV11" s="7">
        <f>(SUMIFS('Sheet 1'!P:P,'Sheet 1'!$H:$H,各題_是否志工!$AM$8,'Sheet 1'!$C:$C,各題_是否志工!$AN11)/$AM11)*100</f>
        <v>95</v>
      </c>
      <c r="AW11" s="7">
        <f>(SUMIFS('Sheet 1'!Q:Q,'Sheet 1'!$H:$H,各題_是否志工!$AM$8,'Sheet 1'!$C:$C,各題_是否志工!$AN11)/$AM11)*100</f>
        <v>66.666666666666657</v>
      </c>
      <c r="AX11" s="7">
        <f>(SUMIFS('Sheet 1'!R:R,'Sheet 1'!$H:$H,各題_是否志工!$AM$8,'Sheet 1'!$C:$C,各題_是否志工!$AN11)/$AM11)*100</f>
        <v>56.666666666666664</v>
      </c>
      <c r="AY11" s="7">
        <f>(SUMIFS('Sheet 1'!S:S,'Sheet 1'!$H:$H,各題_是否志工!$AM$8,'Sheet 1'!$C:$C,各題_是否志工!$AN11)/$AM11)*100</f>
        <v>100</v>
      </c>
      <c r="AZ11" s="7">
        <f>(SUMIFS('Sheet 1'!T:T,'Sheet 1'!$H:$H,各題_是否志工!$AM$8,'Sheet 1'!$C:$C,各題_是否志工!$AN11)/$AM11)*100</f>
        <v>90</v>
      </c>
      <c r="BA11" s="7">
        <f>(SUMIFS('Sheet 1'!U:U,'Sheet 1'!$H:$H,各題_是否志工!$AM$8,'Sheet 1'!$C:$C,各題_是否志工!$AN11)/$AM11)*100</f>
        <v>41.666666666666671</v>
      </c>
      <c r="BB11" s="7">
        <f>(SUMIFS('Sheet 1'!V:V,'Sheet 1'!$H:$H,各題_是否志工!$AM$8,'Sheet 1'!$C:$C,各題_是否志工!$AN11)/$AM11)*100</f>
        <v>36.666666666666664</v>
      </c>
      <c r="BC11" s="7">
        <f>(SUMIFS('Sheet 1'!W:W,'Sheet 1'!$H:$H,各題_是否志工!$AM$8,'Sheet 1'!$C:$C,各題_是否志工!$AN11)/$AM11)*100</f>
        <v>76.666666666666671</v>
      </c>
      <c r="BD11" s="7">
        <f>(SUMIFS('Sheet 1'!X:X,'Sheet 1'!$H:$H,各題_是否志工!$AM$8,'Sheet 1'!$C:$C,各題_是否志工!$AN11)/$AM11)*100</f>
        <v>75</v>
      </c>
      <c r="BE11" s="7">
        <f>(SUMIFS('Sheet 1'!Y:Y,'Sheet 1'!$H:$H,各題_是否志工!$AM$8,'Sheet 1'!$C:$C,各題_是否志工!$AN11)/$AM11)*100</f>
        <v>75</v>
      </c>
      <c r="BF11" s="7">
        <f>(SUMIFS('Sheet 1'!Z:Z,'Sheet 1'!$H:$H,各題_是否志工!$AM$8,'Sheet 1'!$C:$C,各題_是否志工!$AN11)/$AM11)*100</f>
        <v>46.666666666666664</v>
      </c>
      <c r="BG11" s="7">
        <f>(SUMIFS('Sheet 1'!AA:AA,'Sheet 1'!$H:$H,各題_是否志工!$AM$8,'Sheet 1'!$C:$C,各題_是否志工!$AN11)/$AM11)*100</f>
        <v>40</v>
      </c>
      <c r="BH11" s="7">
        <f>(SUMIFS('Sheet 1'!AB:AB,'Sheet 1'!$H:$H,各題_是否志工!$AM$8,'Sheet 1'!$C:$C,各題_是否志工!$AN11)/$AM11)*100</f>
        <v>35</v>
      </c>
      <c r="BI11" s="7">
        <f>(SUMIFS('Sheet 1'!AC:AC,'Sheet 1'!$H:$H,各題_是否志工!$AM$8,'Sheet 1'!$C:$C,各題_是否志工!$AN11)/$AM11)*100</f>
        <v>80</v>
      </c>
      <c r="BJ11" s="7">
        <f>(SUMIFS('Sheet 1'!AD:AD,'Sheet 1'!$H:$H,各題_是否志工!$AM$8,'Sheet 1'!$C:$C,各題_是否志工!$AN11)/$AM11)*100</f>
        <v>56.666666666666664</v>
      </c>
      <c r="BK11" s="7">
        <f>(SUMIFS('Sheet 1'!AE:AE,'Sheet 1'!$H:$H,各題_是否志工!$AM$8,'Sheet 1'!$C:$C,各題_是否志工!$AN11)/$AM11)*100</f>
        <v>50</v>
      </c>
      <c r="BL11" s="7">
        <f>(SUMIFS('Sheet 1'!AF:AF,'Sheet 1'!$H:$H,各題_是否志工!$AM$8,'Sheet 1'!$C:$C,各題_是否志工!$AN11)/$AM11)*100</f>
        <v>38.333333333333336</v>
      </c>
      <c r="BM11" s="7">
        <f>(SUMIFS('Sheet 1'!AG:AG,'Sheet 1'!$H:$H,各題_是否志工!$AM$8,'Sheet 1'!$C:$C,各題_是否志工!$AN11)/$AM11)*100</f>
        <v>26.666666666666668</v>
      </c>
      <c r="BN11" s="7">
        <f>(SUMIFS('Sheet 1'!AH:AH,'Sheet 1'!$H:$H,各題_是否志工!$AM$8,'Sheet 1'!$C:$C,各題_是否志工!$AN11)/$AM11)*100</f>
        <v>31.666666666666664</v>
      </c>
      <c r="BO11" s="7">
        <f>(SUMIFS('Sheet 1'!AI:AI,'Sheet 1'!$H:$H,各題_是否志工!$AM$8,'Sheet 1'!$C:$C,各題_是否志工!$AN11)/$AM11)*100</f>
        <v>70</v>
      </c>
      <c r="BP11" s="7">
        <f>(SUMIFS('Sheet 1'!AJ:AJ,'Sheet 1'!$H:$H,各題_是否志工!$AM$8,'Sheet 1'!$C:$C,各題_是否志工!$AN11)/$AM11)*100</f>
        <v>51.666666666666671</v>
      </c>
      <c r="BQ11" s="7">
        <f>(SUMIFS('Sheet 1'!AK:AK,'Sheet 1'!$H:$H,各題_是否志工!$AM$8,'Sheet 1'!$C:$C,各題_是否志工!$AN11)/$AM11)*100</f>
        <v>90</v>
      </c>
      <c r="BR11" s="7">
        <f>(SUMIFS('Sheet 1'!AL:AL,'Sheet 1'!$H:$H,各題_是否志工!$AM$8,'Sheet 1'!$C:$C,各題_是否志工!$AN11)/$AM11)*100</f>
        <v>53.333333333333336</v>
      </c>
    </row>
    <row r="12" spans="1:70">
      <c r="A12">
        <v>19</v>
      </c>
      <c r="B12" t="s">
        <v>92</v>
      </c>
      <c r="C12" t="s">
        <v>17</v>
      </c>
      <c r="D12" t="s">
        <v>249</v>
      </c>
      <c r="E12">
        <v>13</v>
      </c>
      <c r="F12">
        <v>56</v>
      </c>
      <c r="G12">
        <f t="shared" si="0"/>
        <v>19.117647058823529</v>
      </c>
      <c r="H12">
        <f t="shared" si="0"/>
        <v>82.35294117647058</v>
      </c>
    </row>
    <row r="13" spans="1:70">
      <c r="A13">
        <v>2</v>
      </c>
      <c r="B13" t="s">
        <v>60</v>
      </c>
      <c r="C13" t="s">
        <v>8</v>
      </c>
      <c r="D13" t="s">
        <v>240</v>
      </c>
      <c r="E13">
        <v>50</v>
      </c>
      <c r="F13">
        <v>59</v>
      </c>
      <c r="G13">
        <f t="shared" ref="G13:H22" si="1">(E13/$F$108)*100</f>
        <v>83.333333333333343</v>
      </c>
      <c r="H13">
        <f t="shared" si="1"/>
        <v>98.333333333333329</v>
      </c>
      <c r="AM13" t="s">
        <v>66</v>
      </c>
      <c r="AN13" t="s">
        <v>313</v>
      </c>
      <c r="AO13" t="s">
        <v>8</v>
      </c>
      <c r="AP13" t="s">
        <v>9</v>
      </c>
      <c r="AQ13" t="s">
        <v>10</v>
      </c>
      <c r="AR13" t="s">
        <v>11</v>
      </c>
      <c r="AS13" t="s">
        <v>12</v>
      </c>
      <c r="AT13" t="s">
        <v>13</v>
      </c>
      <c r="AU13" t="s">
        <v>14</v>
      </c>
      <c r="AV13" t="s">
        <v>15</v>
      </c>
      <c r="AW13" t="s">
        <v>16</v>
      </c>
      <c r="AX13" t="s">
        <v>17</v>
      </c>
      <c r="AY13" t="s">
        <v>18</v>
      </c>
      <c r="AZ13" t="s">
        <v>19</v>
      </c>
      <c r="BA13" t="s">
        <v>20</v>
      </c>
      <c r="BB13" t="s">
        <v>21</v>
      </c>
      <c r="BC13" t="s">
        <v>22</v>
      </c>
      <c r="BD13" t="s">
        <v>23</v>
      </c>
      <c r="BE13" t="s">
        <v>24</v>
      </c>
      <c r="BF13" t="s">
        <v>25</v>
      </c>
      <c r="BG13" t="s">
        <v>26</v>
      </c>
      <c r="BH13" t="s">
        <v>27</v>
      </c>
      <c r="BI13" t="s">
        <v>28</v>
      </c>
      <c r="BJ13" t="s">
        <v>29</v>
      </c>
      <c r="BK13" t="s">
        <v>30</v>
      </c>
      <c r="BL13" t="s">
        <v>31</v>
      </c>
      <c r="BM13" t="s">
        <v>32</v>
      </c>
      <c r="BN13" t="s">
        <v>33</v>
      </c>
      <c r="BO13" t="s">
        <v>34</v>
      </c>
      <c r="BP13" t="s">
        <v>35</v>
      </c>
      <c r="BQ13" t="s">
        <v>36</v>
      </c>
      <c r="BR13" t="s">
        <v>37</v>
      </c>
    </row>
    <row r="14" spans="1:70">
      <c r="A14">
        <v>4</v>
      </c>
      <c r="B14" t="s">
        <v>60</v>
      </c>
      <c r="C14" t="s">
        <v>9</v>
      </c>
      <c r="D14" t="s">
        <v>241</v>
      </c>
      <c r="E14">
        <v>30</v>
      </c>
      <c r="F14">
        <v>56</v>
      </c>
      <c r="G14">
        <f t="shared" si="1"/>
        <v>50</v>
      </c>
      <c r="H14">
        <f t="shared" si="1"/>
        <v>93.333333333333329</v>
      </c>
      <c r="AM14">
        <f>COUNTIFS('Sheet 1'!$H:$H,各題_是否志工!$AM$8,'Sheet 1'!$C:$C,各題_是否志工!$AN14)</f>
        <v>68</v>
      </c>
      <c r="AN14" t="s">
        <v>92</v>
      </c>
      <c r="AO14" s="7">
        <f>(SUMIFS('Sheet 1'!I:I,'Sheet 1'!$H:$H,$AM$13,'Sheet 1'!$C:$C,各題_是否志工!$AN14)/$AM14)*100</f>
        <v>100</v>
      </c>
      <c r="AP14" s="7">
        <f>(SUMIFS('Sheet 1'!J:J,'Sheet 1'!$H:$H,$AM$13,'Sheet 1'!$C:$C,各題_是否志工!$AN14)/$AM14)*100</f>
        <v>85.294117647058826</v>
      </c>
      <c r="AQ14" s="7">
        <f>(SUMIFS('Sheet 1'!K:K,'Sheet 1'!$H:$H,$AM$13,'Sheet 1'!$C:$C,各題_是否志工!$AN14)/$AM14)*100</f>
        <v>100</v>
      </c>
      <c r="AR14" s="7">
        <f>(SUMIFS('Sheet 1'!L:L,'Sheet 1'!$H:$H,$AM$13,'Sheet 1'!$C:$C,各題_是否志工!$AN14)/$AM14)*100</f>
        <v>94.117647058823522</v>
      </c>
      <c r="AS14" s="7">
        <f>(SUMIFS('Sheet 1'!M:M,'Sheet 1'!$H:$H,$AM$13,'Sheet 1'!$C:$C,各題_是否志工!$AN14)/$AM14)*100</f>
        <v>100</v>
      </c>
      <c r="AT14" s="7">
        <f>(SUMIFS('Sheet 1'!N:N,'Sheet 1'!$H:$H,$AM$13,'Sheet 1'!$C:$C,各題_是否志工!$AN14)/$AM14)*100</f>
        <v>82.35294117647058</v>
      </c>
      <c r="AU14" s="7">
        <f>(SUMIFS('Sheet 1'!O:O,'Sheet 1'!$H:$H,$AM$13,'Sheet 1'!$C:$C,各題_是否志工!$AN14)/$AM14)*100</f>
        <v>100</v>
      </c>
      <c r="AV14" s="7">
        <f>(SUMIFS('Sheet 1'!P:P,'Sheet 1'!$H:$H,$AM$13,'Sheet 1'!$C:$C,各題_是否志工!$AN14)/$AM14)*100</f>
        <v>98.529411764705884</v>
      </c>
      <c r="AW14" s="7">
        <f>(SUMIFS('Sheet 1'!Q:Q,'Sheet 1'!$H:$H,$AM$13,'Sheet 1'!$C:$C,各題_是否志工!$AN14)/$AM14)*100</f>
        <v>97.058823529411768</v>
      </c>
      <c r="AX14" s="7">
        <f>(SUMIFS('Sheet 1'!R:R,'Sheet 1'!$H:$H,$AM$13,'Sheet 1'!$C:$C,各題_是否志工!$AN14)/$AM14)*100</f>
        <v>82.35294117647058</v>
      </c>
      <c r="AY14" s="7">
        <f>(SUMIFS('Sheet 1'!S:S,'Sheet 1'!$H:$H,$AM$13,'Sheet 1'!$C:$C,各題_是否志工!$AN14)/$AM14)*100</f>
        <v>95.588235294117652</v>
      </c>
      <c r="AZ14" s="7">
        <f>(SUMIFS('Sheet 1'!T:T,'Sheet 1'!$H:$H,$AM$13,'Sheet 1'!$C:$C,各題_是否志工!$AN14)/$AM14)*100</f>
        <v>94.117647058823522</v>
      </c>
      <c r="BA14" s="7">
        <f>(SUMIFS('Sheet 1'!U:U,'Sheet 1'!$H:$H,$AM$13,'Sheet 1'!$C:$C,各題_是否志工!$AN14)/$AM14)*100</f>
        <v>66.17647058823529</v>
      </c>
      <c r="BB14" s="7">
        <f>(SUMIFS('Sheet 1'!V:V,'Sheet 1'!$H:$H,$AM$13,'Sheet 1'!$C:$C,各題_是否志工!$AN14)/$AM14)*100</f>
        <v>79.411764705882348</v>
      </c>
      <c r="BC14" s="7">
        <f>(SUMIFS('Sheet 1'!W:W,'Sheet 1'!$H:$H,$AM$13,'Sheet 1'!$C:$C,各題_是否志工!$AN14)/$AM14)*100</f>
        <v>94.117647058823522</v>
      </c>
      <c r="BD14" s="7">
        <f>(SUMIFS('Sheet 1'!X:X,'Sheet 1'!$H:$H,$AM$13,'Sheet 1'!$C:$C,各題_是否志工!$AN14)/$AM14)*100</f>
        <v>95.588235294117652</v>
      </c>
      <c r="BE14" s="7">
        <f>(SUMIFS('Sheet 1'!Y:Y,'Sheet 1'!$H:$H,$AM$13,'Sheet 1'!$C:$C,各題_是否志工!$AN14)/$AM14)*100</f>
        <v>88.235294117647058</v>
      </c>
      <c r="BF14" s="7">
        <f>(SUMIFS('Sheet 1'!Z:Z,'Sheet 1'!$H:$H,$AM$13,'Sheet 1'!$C:$C,各題_是否志工!$AN14)/$AM14)*100</f>
        <v>70.588235294117652</v>
      </c>
      <c r="BG14" s="7">
        <f>(SUMIFS('Sheet 1'!AA:AA,'Sheet 1'!$H:$H,$AM$13,'Sheet 1'!$C:$C,各題_是否志工!$AN14)/$AM14)*100</f>
        <v>64.705882352941174</v>
      </c>
      <c r="BH14" s="7">
        <f>(SUMIFS('Sheet 1'!AB:AB,'Sheet 1'!$H:$H,$AM$13,'Sheet 1'!$C:$C,各題_是否志工!$AN14)/$AM14)*100</f>
        <v>75</v>
      </c>
      <c r="BI14" s="7">
        <f>(SUMIFS('Sheet 1'!AC:AC,'Sheet 1'!$H:$H,$AM$13,'Sheet 1'!$C:$C,各題_是否志工!$AN14)/$AM14)*100</f>
        <v>89.705882352941174</v>
      </c>
      <c r="BJ14" s="7">
        <f>(SUMIFS('Sheet 1'!AD:AD,'Sheet 1'!$H:$H,$AM$13,'Sheet 1'!$C:$C,各題_是否志工!$AN14)/$AM14)*100</f>
        <v>76.470588235294116</v>
      </c>
      <c r="BK14" s="7">
        <f>(SUMIFS('Sheet 1'!AE:AE,'Sheet 1'!$H:$H,$AM$13,'Sheet 1'!$C:$C,各題_是否志工!$AN14)/$AM14)*100</f>
        <v>58.82352941176471</v>
      </c>
      <c r="BL14" s="7">
        <f>(SUMIFS('Sheet 1'!AF:AF,'Sheet 1'!$H:$H,$AM$13,'Sheet 1'!$C:$C,各題_是否志工!$AN14)/$AM14)*100</f>
        <v>64.705882352941174</v>
      </c>
      <c r="BM14" s="7">
        <f>(SUMIFS('Sheet 1'!AG:AG,'Sheet 1'!$H:$H,$AM$13,'Sheet 1'!$C:$C,各題_是否志工!$AN14)/$AM14)*100</f>
        <v>57.352941176470587</v>
      </c>
      <c r="BN14" s="7">
        <f>(SUMIFS('Sheet 1'!AH:AH,'Sheet 1'!$H:$H,$AM$13,'Sheet 1'!$C:$C,各題_是否志工!$AN14)/$AM14)*100</f>
        <v>44.117647058823529</v>
      </c>
      <c r="BO14" s="7">
        <f>(SUMIFS('Sheet 1'!AI:AI,'Sheet 1'!$H:$H,$AM$13,'Sheet 1'!$C:$C,各題_是否志工!$AN14)/$AM14)*100</f>
        <v>85.294117647058826</v>
      </c>
      <c r="BP14" s="7">
        <f>(SUMIFS('Sheet 1'!AJ:AJ,'Sheet 1'!$H:$H,$AM$13,'Sheet 1'!$C:$C,各題_是否志工!$AN14)/$AM14)*100</f>
        <v>63.235294117647058</v>
      </c>
      <c r="BQ14" s="7">
        <f>(SUMIFS('Sheet 1'!AK:AK,'Sheet 1'!$H:$H,$AM$13,'Sheet 1'!$C:$C,各題_是否志工!$AN14)/$AM14)*100</f>
        <v>88.235294117647058</v>
      </c>
      <c r="BR14" s="7">
        <f>(SUMIFS('Sheet 1'!AL:AL,'Sheet 1'!$H:$H,$AM$13,'Sheet 1'!$C:$C,各題_是否志工!$AN14)/$AM14)*100</f>
        <v>54.411764705882348</v>
      </c>
    </row>
    <row r="15" spans="1:70">
      <c r="A15">
        <v>6</v>
      </c>
      <c r="B15" t="s">
        <v>60</v>
      </c>
      <c r="C15" t="s">
        <v>10</v>
      </c>
      <c r="D15" t="s">
        <v>242</v>
      </c>
      <c r="E15">
        <v>56</v>
      </c>
      <c r="F15">
        <v>59</v>
      </c>
      <c r="G15">
        <f t="shared" si="1"/>
        <v>93.333333333333329</v>
      </c>
      <c r="H15">
        <f t="shared" si="1"/>
        <v>98.333333333333329</v>
      </c>
      <c r="AM15">
        <f>COUNTIFS('Sheet 1'!$H:$H,各題_是否志工!$AM$8,'Sheet 1'!$C:$C,各題_是否志工!$AN15)</f>
        <v>60</v>
      </c>
      <c r="AN15" t="s">
        <v>60</v>
      </c>
      <c r="AO15" s="7">
        <f>(SUMIFS('Sheet 1'!I:I,'Sheet 1'!$H:$H,$AM$13,'Sheet 1'!$C:$C,各題_是否志工!$AN15)/$AM15)*100</f>
        <v>98.333333333333329</v>
      </c>
      <c r="AP15" s="7">
        <f>(SUMIFS('Sheet 1'!J:J,'Sheet 1'!$H:$H,$AM$13,'Sheet 1'!$C:$C,各題_是否志工!$AN15)/$AM15)*100</f>
        <v>93.333333333333329</v>
      </c>
      <c r="AQ15" s="7">
        <f>(SUMIFS('Sheet 1'!K:K,'Sheet 1'!$H:$H,$AM$13,'Sheet 1'!$C:$C,各題_是否志工!$AN15)/$AM15)*100</f>
        <v>98.333333333333329</v>
      </c>
      <c r="AR15" s="7">
        <f>(SUMIFS('Sheet 1'!L:L,'Sheet 1'!$H:$H,$AM$13,'Sheet 1'!$C:$C,各題_是否志工!$AN15)/$AM15)*100</f>
        <v>98.333333333333329</v>
      </c>
      <c r="AS15" s="7">
        <f>(SUMIFS('Sheet 1'!M:M,'Sheet 1'!$H:$H,$AM$13,'Sheet 1'!$C:$C,各題_是否志工!$AN15)/$AM15)*100</f>
        <v>98.333333333333329</v>
      </c>
      <c r="AT15" s="7">
        <f>(SUMIFS('Sheet 1'!N:N,'Sheet 1'!$H:$H,$AM$13,'Sheet 1'!$C:$C,各題_是否志工!$AN15)/$AM15)*100</f>
        <v>83.333333333333343</v>
      </c>
      <c r="AU15" s="7">
        <f>(SUMIFS('Sheet 1'!O:O,'Sheet 1'!$H:$H,$AM$13,'Sheet 1'!$C:$C,各題_是否志工!$AN15)/$AM15)*100</f>
        <v>100</v>
      </c>
      <c r="AV15" s="7">
        <f>(SUMIFS('Sheet 1'!P:P,'Sheet 1'!$H:$H,$AM$13,'Sheet 1'!$C:$C,各題_是否志工!$AN15)/$AM15)*100</f>
        <v>96.666666666666671</v>
      </c>
      <c r="AW15" s="7">
        <f>(SUMIFS('Sheet 1'!Q:Q,'Sheet 1'!$H:$H,$AM$13,'Sheet 1'!$C:$C,各題_是否志工!$AN15)/$AM15)*100</f>
        <v>95</v>
      </c>
      <c r="AX15" s="7">
        <f>(SUMIFS('Sheet 1'!R:R,'Sheet 1'!$H:$H,$AM$13,'Sheet 1'!$C:$C,各題_是否志工!$AN15)/$AM15)*100</f>
        <v>96.666666666666671</v>
      </c>
      <c r="AY15" s="7">
        <f>(SUMIFS('Sheet 1'!S:S,'Sheet 1'!$H:$H,$AM$13,'Sheet 1'!$C:$C,各題_是否志工!$AN15)/$AM15)*100</f>
        <v>96.666666666666671</v>
      </c>
      <c r="AZ15" s="7">
        <f>(SUMIFS('Sheet 1'!T:T,'Sheet 1'!$H:$H,$AM$13,'Sheet 1'!$C:$C,各題_是否志工!$AN15)/$AM15)*100</f>
        <v>95</v>
      </c>
      <c r="BA15" s="7">
        <f>(SUMIFS('Sheet 1'!U:U,'Sheet 1'!$H:$H,$AM$13,'Sheet 1'!$C:$C,各題_是否志工!$AN15)/$AM15)*100</f>
        <v>65</v>
      </c>
      <c r="BB15" s="7">
        <f>(SUMIFS('Sheet 1'!V:V,'Sheet 1'!$H:$H,$AM$13,'Sheet 1'!$C:$C,各題_是否志工!$AN15)/$AM15)*100</f>
        <v>88.333333333333329</v>
      </c>
      <c r="BC15" s="7">
        <f>(SUMIFS('Sheet 1'!W:W,'Sheet 1'!$H:$H,$AM$13,'Sheet 1'!$C:$C,各題_是否志工!$AN15)/$AM15)*100</f>
        <v>88.333333333333329</v>
      </c>
      <c r="BD15" s="7">
        <f>(SUMIFS('Sheet 1'!X:X,'Sheet 1'!$H:$H,$AM$13,'Sheet 1'!$C:$C,各題_是否志工!$AN15)/$AM15)*100</f>
        <v>90</v>
      </c>
      <c r="BE15" s="7">
        <f>(SUMIFS('Sheet 1'!Y:Y,'Sheet 1'!$H:$H,$AM$13,'Sheet 1'!$C:$C,各題_是否志工!$AN15)/$AM15)*100</f>
        <v>90</v>
      </c>
      <c r="BF15" s="7">
        <f>(SUMIFS('Sheet 1'!Z:Z,'Sheet 1'!$H:$H,$AM$13,'Sheet 1'!$C:$C,各題_是否志工!$AN15)/$AM15)*100</f>
        <v>83.333333333333343</v>
      </c>
      <c r="BG15" s="7">
        <f>(SUMIFS('Sheet 1'!AA:AA,'Sheet 1'!$H:$H,$AM$13,'Sheet 1'!$C:$C,各題_是否志工!$AN15)/$AM15)*100</f>
        <v>80</v>
      </c>
      <c r="BH15" s="7">
        <f>(SUMIFS('Sheet 1'!AB:AB,'Sheet 1'!$H:$H,$AM$13,'Sheet 1'!$C:$C,各題_是否志工!$AN15)/$AM15)*100</f>
        <v>91.666666666666657</v>
      </c>
      <c r="BI15" s="7">
        <f>(SUMIFS('Sheet 1'!AC:AC,'Sheet 1'!$H:$H,$AM$13,'Sheet 1'!$C:$C,各題_是否志工!$AN15)/$AM15)*100</f>
        <v>100</v>
      </c>
      <c r="BJ15" s="7">
        <f>(SUMIFS('Sheet 1'!AD:AD,'Sheet 1'!$H:$H,$AM$13,'Sheet 1'!$C:$C,各題_是否志工!$AN15)/$AM15)*100</f>
        <v>83.333333333333343</v>
      </c>
      <c r="BK15" s="7">
        <f>(SUMIFS('Sheet 1'!AE:AE,'Sheet 1'!$H:$H,$AM$13,'Sheet 1'!$C:$C,各題_是否志工!$AN15)/$AM15)*100</f>
        <v>70</v>
      </c>
      <c r="BL15" s="7">
        <f>(SUMIFS('Sheet 1'!AF:AF,'Sheet 1'!$H:$H,$AM$13,'Sheet 1'!$C:$C,各題_是否志工!$AN15)/$AM15)*100</f>
        <v>70</v>
      </c>
      <c r="BM15" s="7">
        <f>(SUMIFS('Sheet 1'!AG:AG,'Sheet 1'!$H:$H,$AM$13,'Sheet 1'!$C:$C,各題_是否志工!$AN15)/$AM15)*100</f>
        <v>63.333333333333329</v>
      </c>
      <c r="BN15" s="7">
        <f>(SUMIFS('Sheet 1'!AH:AH,'Sheet 1'!$H:$H,$AM$13,'Sheet 1'!$C:$C,各題_是否志工!$AN15)/$AM15)*100</f>
        <v>55.000000000000007</v>
      </c>
      <c r="BO15" s="7">
        <f>(SUMIFS('Sheet 1'!AI:AI,'Sheet 1'!$H:$H,$AM$13,'Sheet 1'!$C:$C,各題_是否志工!$AN15)/$AM15)*100</f>
        <v>86.666666666666671</v>
      </c>
      <c r="BP15" s="7">
        <f>(SUMIFS('Sheet 1'!AJ:AJ,'Sheet 1'!$H:$H,$AM$13,'Sheet 1'!$C:$C,各題_是否志工!$AN15)/$AM15)*100</f>
        <v>70</v>
      </c>
      <c r="BQ15" s="7">
        <f>(SUMIFS('Sheet 1'!AK:AK,'Sheet 1'!$H:$H,$AM$13,'Sheet 1'!$C:$C,各題_是否志工!$AN15)/$AM15)*100</f>
        <v>93.333333333333329</v>
      </c>
      <c r="BR15" s="7">
        <f>(SUMIFS('Sheet 1'!AL:AL,'Sheet 1'!$H:$H,$AM$13,'Sheet 1'!$C:$C,各題_是否志工!$AN15)/$AM15)*100</f>
        <v>75</v>
      </c>
    </row>
    <row r="16" spans="1:70">
      <c r="A16">
        <v>8</v>
      </c>
      <c r="B16" t="s">
        <v>60</v>
      </c>
      <c r="C16" t="s">
        <v>11</v>
      </c>
      <c r="D16" t="s">
        <v>243</v>
      </c>
      <c r="E16">
        <v>36</v>
      </c>
      <c r="F16">
        <v>59</v>
      </c>
      <c r="G16">
        <f t="shared" si="1"/>
        <v>60</v>
      </c>
      <c r="H16">
        <f t="shared" si="1"/>
        <v>98.333333333333329</v>
      </c>
    </row>
    <row r="17" spans="1:8">
      <c r="A17">
        <v>10</v>
      </c>
      <c r="B17" t="s">
        <v>60</v>
      </c>
      <c r="C17" t="s">
        <v>12</v>
      </c>
      <c r="D17" t="s">
        <v>244</v>
      </c>
      <c r="E17">
        <v>53</v>
      </c>
      <c r="F17">
        <v>59</v>
      </c>
      <c r="G17">
        <f t="shared" si="1"/>
        <v>88.333333333333329</v>
      </c>
      <c r="H17">
        <f t="shared" si="1"/>
        <v>98.333333333333329</v>
      </c>
    </row>
    <row r="18" spans="1:8">
      <c r="A18">
        <v>12</v>
      </c>
      <c r="B18" t="s">
        <v>60</v>
      </c>
      <c r="C18" t="s">
        <v>13</v>
      </c>
      <c r="D18" t="s">
        <v>245</v>
      </c>
      <c r="E18">
        <v>20</v>
      </c>
      <c r="F18">
        <v>50</v>
      </c>
      <c r="G18">
        <f t="shared" si="1"/>
        <v>33.333333333333329</v>
      </c>
      <c r="H18">
        <f t="shared" si="1"/>
        <v>83.333333333333343</v>
      </c>
    </row>
    <row r="19" spans="1:8">
      <c r="A19">
        <v>14</v>
      </c>
      <c r="B19" t="s">
        <v>60</v>
      </c>
      <c r="C19" t="s">
        <v>14</v>
      </c>
      <c r="D19" t="s">
        <v>246</v>
      </c>
      <c r="E19">
        <v>60</v>
      </c>
      <c r="F19">
        <v>60</v>
      </c>
      <c r="G19">
        <f t="shared" si="1"/>
        <v>100</v>
      </c>
      <c r="H19">
        <f t="shared" si="1"/>
        <v>100</v>
      </c>
    </row>
    <row r="20" spans="1:8">
      <c r="A20">
        <v>16</v>
      </c>
      <c r="B20" t="s">
        <v>60</v>
      </c>
      <c r="C20" t="s">
        <v>15</v>
      </c>
      <c r="D20" t="s">
        <v>247</v>
      </c>
      <c r="E20">
        <v>57</v>
      </c>
      <c r="F20">
        <v>58</v>
      </c>
      <c r="G20">
        <f t="shared" si="1"/>
        <v>95</v>
      </c>
      <c r="H20">
        <f t="shared" si="1"/>
        <v>96.666666666666671</v>
      </c>
    </row>
    <row r="21" spans="1:8">
      <c r="A21">
        <v>18</v>
      </c>
      <c r="B21" t="s">
        <v>60</v>
      </c>
      <c r="C21" t="s">
        <v>16</v>
      </c>
      <c r="D21" t="s">
        <v>248</v>
      </c>
      <c r="E21">
        <v>40</v>
      </c>
      <c r="F21">
        <v>57</v>
      </c>
      <c r="G21">
        <f t="shared" si="1"/>
        <v>66.666666666666657</v>
      </c>
      <c r="H21">
        <f t="shared" si="1"/>
        <v>95</v>
      </c>
    </row>
    <row r="22" spans="1:8" ht="13.15" customHeight="1">
      <c r="A22">
        <v>20</v>
      </c>
      <c r="B22" t="s">
        <v>60</v>
      </c>
      <c r="C22" t="s">
        <v>17</v>
      </c>
      <c r="D22" t="s">
        <v>249</v>
      </c>
      <c r="E22">
        <v>34</v>
      </c>
      <c r="F22">
        <v>58</v>
      </c>
      <c r="G22">
        <f t="shared" si="1"/>
        <v>56.666666666666664</v>
      </c>
      <c r="H22">
        <f t="shared" si="1"/>
        <v>96.666666666666671</v>
      </c>
    </row>
    <row r="23" spans="1:8" ht="15.75">
      <c r="B23" s="1"/>
    </row>
    <row r="32" spans="1:8" ht="13.15" customHeight="1"/>
    <row r="34" spans="1:8" ht="15.75">
      <c r="A34" t="s">
        <v>269</v>
      </c>
      <c r="G34" s="12" t="s">
        <v>276</v>
      </c>
      <c r="H34" s="12"/>
    </row>
    <row r="35" spans="1:8" ht="15.75">
      <c r="B35" t="s">
        <v>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>
      <c r="A36">
        <v>1</v>
      </c>
      <c r="B36" t="s">
        <v>92</v>
      </c>
      <c r="C36" t="s">
        <v>18</v>
      </c>
      <c r="D36" t="s">
        <v>250</v>
      </c>
      <c r="E36">
        <v>64</v>
      </c>
      <c r="F36">
        <v>65</v>
      </c>
      <c r="G36">
        <f t="shared" ref="G36:H45" si="2">(E36/$F$107)*100</f>
        <v>94.117647058823522</v>
      </c>
      <c r="H36">
        <f t="shared" si="2"/>
        <v>95.588235294117652</v>
      </c>
    </row>
    <row r="37" spans="1:8">
      <c r="A37">
        <v>3</v>
      </c>
      <c r="B37" t="s">
        <v>92</v>
      </c>
      <c r="C37" t="s">
        <v>19</v>
      </c>
      <c r="D37" t="s">
        <v>251</v>
      </c>
      <c r="E37">
        <v>46</v>
      </c>
      <c r="F37">
        <v>64</v>
      </c>
      <c r="G37">
        <f t="shared" si="2"/>
        <v>67.64705882352942</v>
      </c>
      <c r="H37">
        <f t="shared" si="2"/>
        <v>94.117647058823522</v>
      </c>
    </row>
    <row r="38" spans="1:8">
      <c r="A38">
        <v>5</v>
      </c>
      <c r="B38" t="s">
        <v>92</v>
      </c>
      <c r="C38" t="s">
        <v>20</v>
      </c>
      <c r="D38" t="s">
        <v>252</v>
      </c>
      <c r="E38">
        <v>34</v>
      </c>
      <c r="F38">
        <v>45</v>
      </c>
      <c r="G38">
        <f t="shared" si="2"/>
        <v>50</v>
      </c>
      <c r="H38">
        <f t="shared" si="2"/>
        <v>66.17647058823529</v>
      </c>
    </row>
    <row r="39" spans="1:8">
      <c r="A39">
        <v>7</v>
      </c>
      <c r="B39" t="s">
        <v>92</v>
      </c>
      <c r="C39" t="s">
        <v>21</v>
      </c>
      <c r="D39" t="s">
        <v>253</v>
      </c>
      <c r="E39">
        <v>27</v>
      </c>
      <c r="F39">
        <v>54</v>
      </c>
      <c r="G39">
        <f t="shared" si="2"/>
        <v>39.705882352941174</v>
      </c>
      <c r="H39">
        <f t="shared" si="2"/>
        <v>79.411764705882348</v>
      </c>
    </row>
    <row r="40" spans="1:8">
      <c r="A40">
        <v>9</v>
      </c>
      <c r="B40" t="s">
        <v>92</v>
      </c>
      <c r="C40" t="s">
        <v>22</v>
      </c>
      <c r="D40" t="s">
        <v>254</v>
      </c>
      <c r="E40">
        <v>57</v>
      </c>
      <c r="F40">
        <v>64</v>
      </c>
      <c r="G40">
        <f t="shared" si="2"/>
        <v>83.82352941176471</v>
      </c>
      <c r="H40">
        <f t="shared" si="2"/>
        <v>94.117647058823522</v>
      </c>
    </row>
    <row r="41" spans="1:8">
      <c r="A41">
        <v>11</v>
      </c>
      <c r="B41" t="s">
        <v>92</v>
      </c>
      <c r="C41" t="s">
        <v>23</v>
      </c>
      <c r="D41" t="s">
        <v>255</v>
      </c>
      <c r="E41">
        <v>54</v>
      </c>
      <c r="F41">
        <v>65</v>
      </c>
      <c r="G41">
        <f t="shared" si="2"/>
        <v>79.411764705882348</v>
      </c>
      <c r="H41">
        <f t="shared" si="2"/>
        <v>95.588235294117652</v>
      </c>
    </row>
    <row r="42" spans="1:8">
      <c r="A42">
        <v>13</v>
      </c>
      <c r="B42" t="s">
        <v>92</v>
      </c>
      <c r="C42" t="s">
        <v>24</v>
      </c>
      <c r="D42" t="s">
        <v>256</v>
      </c>
      <c r="E42">
        <v>55</v>
      </c>
      <c r="F42">
        <v>60</v>
      </c>
      <c r="G42">
        <f t="shared" si="2"/>
        <v>80.882352941176478</v>
      </c>
      <c r="H42">
        <f t="shared" si="2"/>
        <v>88.235294117647058</v>
      </c>
    </row>
    <row r="43" spans="1:8">
      <c r="A43">
        <v>15</v>
      </c>
      <c r="B43" t="s">
        <v>92</v>
      </c>
      <c r="C43" t="s">
        <v>25</v>
      </c>
      <c r="D43" t="s">
        <v>257</v>
      </c>
      <c r="E43">
        <v>40</v>
      </c>
      <c r="F43">
        <v>48</v>
      </c>
      <c r="G43">
        <f t="shared" si="2"/>
        <v>58.82352941176471</v>
      </c>
      <c r="H43">
        <f t="shared" si="2"/>
        <v>70.588235294117652</v>
      </c>
    </row>
    <row r="44" spans="1:8">
      <c r="A44">
        <v>17</v>
      </c>
      <c r="B44" t="s">
        <v>92</v>
      </c>
      <c r="C44" t="s">
        <v>26</v>
      </c>
      <c r="D44" t="s">
        <v>258</v>
      </c>
      <c r="E44">
        <v>36</v>
      </c>
      <c r="F44">
        <v>44</v>
      </c>
      <c r="G44">
        <f t="shared" si="2"/>
        <v>52.941176470588239</v>
      </c>
      <c r="H44">
        <f t="shared" si="2"/>
        <v>64.705882352941174</v>
      </c>
    </row>
    <row r="45" spans="1:8">
      <c r="A45">
        <v>19</v>
      </c>
      <c r="B45" t="s">
        <v>92</v>
      </c>
      <c r="C45" t="s">
        <v>27</v>
      </c>
      <c r="D45" t="s">
        <v>259</v>
      </c>
      <c r="E45">
        <v>30</v>
      </c>
      <c r="F45">
        <v>51</v>
      </c>
      <c r="G45">
        <f t="shared" si="2"/>
        <v>44.117647058823529</v>
      </c>
      <c r="H45">
        <f t="shared" si="2"/>
        <v>75</v>
      </c>
    </row>
    <row r="46" spans="1:8">
      <c r="A46">
        <v>2</v>
      </c>
      <c r="B46" t="s">
        <v>60</v>
      </c>
      <c r="C46" t="s">
        <v>18</v>
      </c>
      <c r="D46" t="s">
        <v>250</v>
      </c>
      <c r="E46">
        <v>60</v>
      </c>
      <c r="F46">
        <v>58</v>
      </c>
      <c r="G46">
        <f t="shared" ref="G46:H55" si="3">(E46/$F$108)*100</f>
        <v>100</v>
      </c>
      <c r="H46">
        <f t="shared" si="3"/>
        <v>96.666666666666671</v>
      </c>
    </row>
    <row r="47" spans="1:8">
      <c r="A47">
        <v>4</v>
      </c>
      <c r="B47" t="s">
        <v>60</v>
      </c>
      <c r="C47" t="s">
        <v>19</v>
      </c>
      <c r="D47" t="s">
        <v>251</v>
      </c>
      <c r="E47">
        <v>54</v>
      </c>
      <c r="F47">
        <v>57</v>
      </c>
      <c r="G47">
        <f t="shared" si="3"/>
        <v>90</v>
      </c>
      <c r="H47">
        <f t="shared" si="3"/>
        <v>95</v>
      </c>
    </row>
    <row r="48" spans="1:8">
      <c r="A48">
        <v>6</v>
      </c>
      <c r="B48" t="s">
        <v>60</v>
      </c>
      <c r="C48" t="s">
        <v>20</v>
      </c>
      <c r="D48" t="s">
        <v>252</v>
      </c>
      <c r="E48">
        <v>25</v>
      </c>
      <c r="F48">
        <v>39</v>
      </c>
      <c r="G48">
        <f t="shared" si="3"/>
        <v>41.666666666666671</v>
      </c>
      <c r="H48">
        <f t="shared" si="3"/>
        <v>65</v>
      </c>
    </row>
    <row r="49" spans="1:8">
      <c r="A49">
        <v>8</v>
      </c>
      <c r="B49" t="s">
        <v>60</v>
      </c>
      <c r="C49" t="s">
        <v>21</v>
      </c>
      <c r="D49" t="s">
        <v>253</v>
      </c>
      <c r="E49">
        <v>22</v>
      </c>
      <c r="F49">
        <v>53</v>
      </c>
      <c r="G49">
        <f t="shared" si="3"/>
        <v>36.666666666666664</v>
      </c>
      <c r="H49">
        <f t="shared" si="3"/>
        <v>88.333333333333329</v>
      </c>
    </row>
    <row r="50" spans="1:8">
      <c r="A50">
        <v>10</v>
      </c>
      <c r="B50" t="s">
        <v>60</v>
      </c>
      <c r="C50" t="s">
        <v>22</v>
      </c>
      <c r="D50" t="s">
        <v>254</v>
      </c>
      <c r="E50">
        <v>46</v>
      </c>
      <c r="F50">
        <v>53</v>
      </c>
      <c r="G50">
        <f t="shared" si="3"/>
        <v>76.666666666666671</v>
      </c>
      <c r="H50">
        <f t="shared" si="3"/>
        <v>88.333333333333329</v>
      </c>
    </row>
    <row r="51" spans="1:8">
      <c r="A51">
        <v>12</v>
      </c>
      <c r="B51" t="s">
        <v>60</v>
      </c>
      <c r="C51" t="s">
        <v>23</v>
      </c>
      <c r="D51" t="s">
        <v>255</v>
      </c>
      <c r="E51">
        <v>45</v>
      </c>
      <c r="F51">
        <v>54</v>
      </c>
      <c r="G51">
        <f t="shared" si="3"/>
        <v>75</v>
      </c>
      <c r="H51">
        <f t="shared" si="3"/>
        <v>90</v>
      </c>
    </row>
    <row r="52" spans="1:8">
      <c r="A52">
        <v>14</v>
      </c>
      <c r="B52" t="s">
        <v>60</v>
      </c>
      <c r="C52" t="s">
        <v>24</v>
      </c>
      <c r="D52" t="s">
        <v>256</v>
      </c>
      <c r="E52">
        <v>45</v>
      </c>
      <c r="F52">
        <v>54</v>
      </c>
      <c r="G52">
        <f t="shared" si="3"/>
        <v>75</v>
      </c>
      <c r="H52">
        <f t="shared" si="3"/>
        <v>90</v>
      </c>
    </row>
    <row r="53" spans="1:8">
      <c r="A53">
        <v>16</v>
      </c>
      <c r="B53" t="s">
        <v>60</v>
      </c>
      <c r="C53" t="s">
        <v>25</v>
      </c>
      <c r="D53" t="s">
        <v>257</v>
      </c>
      <c r="E53">
        <v>28</v>
      </c>
      <c r="F53">
        <v>50</v>
      </c>
      <c r="G53">
        <f t="shared" si="3"/>
        <v>46.666666666666664</v>
      </c>
      <c r="H53">
        <f t="shared" si="3"/>
        <v>83.333333333333343</v>
      </c>
    </row>
    <row r="54" spans="1:8">
      <c r="A54">
        <v>18</v>
      </c>
      <c r="B54" t="s">
        <v>60</v>
      </c>
      <c r="C54" t="s">
        <v>26</v>
      </c>
      <c r="D54" t="s">
        <v>258</v>
      </c>
      <c r="E54">
        <v>24</v>
      </c>
      <c r="F54">
        <v>48</v>
      </c>
      <c r="G54">
        <f t="shared" si="3"/>
        <v>40</v>
      </c>
      <c r="H54">
        <f t="shared" si="3"/>
        <v>80</v>
      </c>
    </row>
    <row r="55" spans="1:8">
      <c r="A55">
        <v>20</v>
      </c>
      <c r="B55" t="s">
        <v>60</v>
      </c>
      <c r="C55" t="s">
        <v>27</v>
      </c>
      <c r="D55" t="s">
        <v>259</v>
      </c>
      <c r="E55">
        <v>21</v>
      </c>
      <c r="F55">
        <v>55</v>
      </c>
      <c r="G55">
        <f t="shared" si="3"/>
        <v>35</v>
      </c>
      <c r="H55">
        <f t="shared" si="3"/>
        <v>91.666666666666657</v>
      </c>
    </row>
    <row r="67" spans="1:8" ht="15.75">
      <c r="A67" t="s">
        <v>270</v>
      </c>
      <c r="G67" s="12" t="s">
        <v>276</v>
      </c>
      <c r="H67" s="12"/>
    </row>
    <row r="68" spans="1:8" ht="15.75">
      <c r="B68" t="s">
        <v>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>
      <c r="A69">
        <v>1</v>
      </c>
      <c r="B69" t="s">
        <v>92</v>
      </c>
      <c r="C69" t="s">
        <v>28</v>
      </c>
      <c r="D69" t="s">
        <v>260</v>
      </c>
      <c r="E69">
        <v>48</v>
      </c>
      <c r="F69">
        <v>61</v>
      </c>
      <c r="G69">
        <f t="shared" ref="G69:H78" si="4">(E69/$F$107)*100</f>
        <v>70.588235294117652</v>
      </c>
      <c r="H69">
        <f t="shared" si="4"/>
        <v>89.705882352941174</v>
      </c>
    </row>
    <row r="70" spans="1:8">
      <c r="A70">
        <v>3</v>
      </c>
      <c r="B70" t="s">
        <v>92</v>
      </c>
      <c r="C70" t="s">
        <v>29</v>
      </c>
      <c r="D70" t="s">
        <v>261</v>
      </c>
      <c r="E70">
        <v>42</v>
      </c>
      <c r="F70">
        <v>52</v>
      </c>
      <c r="G70">
        <f t="shared" si="4"/>
        <v>61.764705882352942</v>
      </c>
      <c r="H70">
        <f t="shared" si="4"/>
        <v>76.470588235294116</v>
      </c>
    </row>
    <row r="71" spans="1:8">
      <c r="A71">
        <v>5</v>
      </c>
      <c r="B71" t="s">
        <v>92</v>
      </c>
      <c r="C71" t="s">
        <v>30</v>
      </c>
      <c r="D71" t="s">
        <v>262</v>
      </c>
      <c r="E71">
        <v>34</v>
      </c>
      <c r="F71">
        <v>40</v>
      </c>
      <c r="G71">
        <f t="shared" si="4"/>
        <v>50</v>
      </c>
      <c r="H71">
        <f t="shared" si="4"/>
        <v>58.82352941176471</v>
      </c>
    </row>
    <row r="72" spans="1:8">
      <c r="A72">
        <v>7</v>
      </c>
      <c r="B72" t="s">
        <v>92</v>
      </c>
      <c r="C72" t="s">
        <v>31</v>
      </c>
      <c r="D72" t="s">
        <v>263</v>
      </c>
      <c r="E72">
        <v>31</v>
      </c>
      <c r="F72">
        <v>44</v>
      </c>
      <c r="G72">
        <f t="shared" si="4"/>
        <v>45.588235294117645</v>
      </c>
      <c r="H72">
        <f t="shared" si="4"/>
        <v>64.705882352941174</v>
      </c>
    </row>
    <row r="73" spans="1:8">
      <c r="A73">
        <v>9</v>
      </c>
      <c r="B73" t="s">
        <v>92</v>
      </c>
      <c r="C73" t="s">
        <v>32</v>
      </c>
      <c r="D73" t="s">
        <v>264</v>
      </c>
      <c r="E73">
        <v>25</v>
      </c>
      <c r="F73">
        <v>39</v>
      </c>
      <c r="G73">
        <f t="shared" si="4"/>
        <v>36.764705882352942</v>
      </c>
      <c r="H73">
        <f t="shared" si="4"/>
        <v>57.352941176470587</v>
      </c>
    </row>
    <row r="74" spans="1:8">
      <c r="A74">
        <v>11</v>
      </c>
      <c r="B74" t="s">
        <v>92</v>
      </c>
      <c r="C74" t="s">
        <v>33</v>
      </c>
      <c r="D74" t="s">
        <v>257</v>
      </c>
      <c r="E74">
        <v>19</v>
      </c>
      <c r="F74">
        <v>30</v>
      </c>
      <c r="G74">
        <f t="shared" si="4"/>
        <v>27.941176470588236</v>
      </c>
      <c r="H74">
        <f t="shared" si="4"/>
        <v>44.117647058823529</v>
      </c>
    </row>
    <row r="75" spans="1:8">
      <c r="A75">
        <v>13</v>
      </c>
      <c r="B75" t="s">
        <v>92</v>
      </c>
      <c r="C75" t="s">
        <v>34</v>
      </c>
      <c r="D75" t="s">
        <v>265</v>
      </c>
      <c r="E75">
        <v>47</v>
      </c>
      <c r="F75">
        <v>58</v>
      </c>
      <c r="G75">
        <f t="shared" si="4"/>
        <v>69.117647058823522</v>
      </c>
      <c r="H75">
        <f t="shared" si="4"/>
        <v>85.294117647058826</v>
      </c>
    </row>
    <row r="76" spans="1:8">
      <c r="A76">
        <v>15</v>
      </c>
      <c r="B76" t="s">
        <v>92</v>
      </c>
      <c r="C76" t="s">
        <v>35</v>
      </c>
      <c r="D76" t="s">
        <v>256</v>
      </c>
      <c r="E76">
        <v>38</v>
      </c>
      <c r="F76">
        <v>43</v>
      </c>
      <c r="G76">
        <f t="shared" si="4"/>
        <v>55.882352941176471</v>
      </c>
      <c r="H76">
        <f t="shared" si="4"/>
        <v>63.235294117647058</v>
      </c>
    </row>
    <row r="77" spans="1:8">
      <c r="A77">
        <v>17</v>
      </c>
      <c r="B77" t="s">
        <v>92</v>
      </c>
      <c r="C77" t="s">
        <v>36</v>
      </c>
      <c r="D77" t="s">
        <v>266</v>
      </c>
      <c r="E77">
        <v>58</v>
      </c>
      <c r="F77">
        <v>60</v>
      </c>
      <c r="G77">
        <f t="shared" si="4"/>
        <v>85.294117647058826</v>
      </c>
      <c r="H77">
        <f t="shared" si="4"/>
        <v>88.235294117647058</v>
      </c>
    </row>
    <row r="78" spans="1:8">
      <c r="A78">
        <v>19</v>
      </c>
      <c r="B78" t="s">
        <v>92</v>
      </c>
      <c r="C78" t="s">
        <v>37</v>
      </c>
      <c r="D78" t="s">
        <v>267</v>
      </c>
      <c r="E78">
        <v>30</v>
      </c>
      <c r="F78">
        <v>37</v>
      </c>
      <c r="G78">
        <f t="shared" si="4"/>
        <v>44.117647058823529</v>
      </c>
      <c r="H78">
        <f t="shared" si="4"/>
        <v>54.411764705882348</v>
      </c>
    </row>
    <row r="79" spans="1:8">
      <c r="A79">
        <v>2</v>
      </c>
      <c r="B79" t="s">
        <v>60</v>
      </c>
      <c r="C79" t="s">
        <v>28</v>
      </c>
      <c r="D79" t="s">
        <v>260</v>
      </c>
      <c r="E79">
        <v>48</v>
      </c>
      <c r="F79">
        <v>60</v>
      </c>
      <c r="G79">
        <f t="shared" ref="G79:H88" si="5">(E79/$F$108)*100</f>
        <v>80</v>
      </c>
      <c r="H79">
        <f t="shared" si="5"/>
        <v>100</v>
      </c>
    </row>
    <row r="80" spans="1:8">
      <c r="A80">
        <v>4</v>
      </c>
      <c r="B80" t="s">
        <v>60</v>
      </c>
      <c r="C80" t="s">
        <v>29</v>
      </c>
      <c r="D80" t="s">
        <v>261</v>
      </c>
      <c r="E80">
        <v>34</v>
      </c>
      <c r="F80">
        <v>50</v>
      </c>
      <c r="G80">
        <f t="shared" si="5"/>
        <v>56.666666666666664</v>
      </c>
      <c r="H80">
        <f t="shared" si="5"/>
        <v>83.333333333333343</v>
      </c>
    </row>
    <row r="81" spans="1:8">
      <c r="A81">
        <v>6</v>
      </c>
      <c r="B81" t="s">
        <v>60</v>
      </c>
      <c r="C81" t="s">
        <v>30</v>
      </c>
      <c r="D81" t="s">
        <v>262</v>
      </c>
      <c r="E81">
        <v>30</v>
      </c>
      <c r="F81">
        <v>42</v>
      </c>
      <c r="G81">
        <f t="shared" si="5"/>
        <v>50</v>
      </c>
      <c r="H81">
        <f t="shared" si="5"/>
        <v>70</v>
      </c>
    </row>
    <row r="82" spans="1:8">
      <c r="A82">
        <v>8</v>
      </c>
      <c r="B82" t="s">
        <v>60</v>
      </c>
      <c r="C82" t="s">
        <v>31</v>
      </c>
      <c r="D82" t="s">
        <v>263</v>
      </c>
      <c r="E82">
        <v>23</v>
      </c>
      <c r="F82">
        <v>42</v>
      </c>
      <c r="G82">
        <f t="shared" si="5"/>
        <v>38.333333333333336</v>
      </c>
      <c r="H82">
        <f t="shared" si="5"/>
        <v>70</v>
      </c>
    </row>
    <row r="83" spans="1:8">
      <c r="A83">
        <v>10</v>
      </c>
      <c r="B83" t="s">
        <v>60</v>
      </c>
      <c r="C83" t="s">
        <v>32</v>
      </c>
      <c r="D83" t="s">
        <v>264</v>
      </c>
      <c r="E83">
        <v>16</v>
      </c>
      <c r="F83">
        <v>38</v>
      </c>
      <c r="G83">
        <f t="shared" si="5"/>
        <v>26.666666666666668</v>
      </c>
      <c r="H83">
        <f t="shared" si="5"/>
        <v>63.333333333333329</v>
      </c>
    </row>
    <row r="84" spans="1:8">
      <c r="A84">
        <v>12</v>
      </c>
      <c r="B84" t="s">
        <v>60</v>
      </c>
      <c r="C84" t="s">
        <v>33</v>
      </c>
      <c r="D84" t="s">
        <v>257</v>
      </c>
      <c r="E84">
        <v>19</v>
      </c>
      <c r="F84">
        <v>33</v>
      </c>
      <c r="G84">
        <f t="shared" si="5"/>
        <v>31.666666666666664</v>
      </c>
      <c r="H84">
        <f t="shared" si="5"/>
        <v>55.000000000000007</v>
      </c>
    </row>
    <row r="85" spans="1:8">
      <c r="A85">
        <v>14</v>
      </c>
      <c r="B85" t="s">
        <v>60</v>
      </c>
      <c r="C85" t="s">
        <v>34</v>
      </c>
      <c r="D85" t="s">
        <v>265</v>
      </c>
      <c r="E85">
        <v>42</v>
      </c>
      <c r="F85">
        <v>52</v>
      </c>
      <c r="G85">
        <f t="shared" si="5"/>
        <v>70</v>
      </c>
      <c r="H85">
        <f t="shared" si="5"/>
        <v>86.666666666666671</v>
      </c>
    </row>
    <row r="86" spans="1:8">
      <c r="A86">
        <v>16</v>
      </c>
      <c r="B86" t="s">
        <v>60</v>
      </c>
      <c r="C86" t="s">
        <v>35</v>
      </c>
      <c r="D86" t="s">
        <v>256</v>
      </c>
      <c r="E86">
        <v>31</v>
      </c>
      <c r="F86">
        <v>42</v>
      </c>
      <c r="G86">
        <f t="shared" si="5"/>
        <v>51.666666666666671</v>
      </c>
      <c r="H86">
        <f t="shared" si="5"/>
        <v>70</v>
      </c>
    </row>
    <row r="87" spans="1:8">
      <c r="A87">
        <v>18</v>
      </c>
      <c r="B87" t="s">
        <v>60</v>
      </c>
      <c r="C87" t="s">
        <v>36</v>
      </c>
      <c r="D87" t="s">
        <v>266</v>
      </c>
      <c r="E87">
        <v>54</v>
      </c>
      <c r="F87">
        <v>56</v>
      </c>
      <c r="G87">
        <f t="shared" si="5"/>
        <v>90</v>
      </c>
      <c r="H87">
        <f t="shared" si="5"/>
        <v>93.333333333333329</v>
      </c>
    </row>
    <row r="88" spans="1:8">
      <c r="A88">
        <v>20</v>
      </c>
      <c r="B88" t="s">
        <v>60</v>
      </c>
      <c r="C88" t="s">
        <v>37</v>
      </c>
      <c r="D88" t="s">
        <v>267</v>
      </c>
      <c r="E88">
        <v>32</v>
      </c>
      <c r="F88">
        <v>45</v>
      </c>
      <c r="G88">
        <f t="shared" si="5"/>
        <v>53.333333333333336</v>
      </c>
      <c r="H88">
        <f t="shared" si="5"/>
        <v>75</v>
      </c>
    </row>
    <row r="107" spans="5:6" ht="15.75">
      <c r="E107" s="1" t="s">
        <v>274</v>
      </c>
      <c r="F107">
        <v>68</v>
      </c>
    </row>
    <row r="108" spans="5:6" ht="15.75">
      <c r="E108" s="1" t="s">
        <v>275</v>
      </c>
      <c r="F108">
        <v>60</v>
      </c>
    </row>
  </sheetData>
  <mergeCells count="3">
    <mergeCell ref="G1:H1"/>
    <mergeCell ref="G34:H34"/>
    <mergeCell ref="G67:H6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3802-A489-4F51-AE75-0CC50615813C}">
  <dimension ref="A1:M108"/>
  <sheetViews>
    <sheetView topLeftCell="U58" zoomScale="80" zoomScaleNormal="80" workbookViewId="0">
      <selection activeCell="BC33" sqref="BC33"/>
    </sheetView>
  </sheetViews>
  <sheetFormatPr defaultRowHeight="15"/>
  <cols>
    <col min="7" max="8" width="9.42578125" customWidth="1"/>
    <col min="10" max="10" width="14.28515625" bestFit="1" customWidth="1"/>
    <col min="11" max="11" width="10.42578125" bestFit="1" customWidth="1"/>
    <col min="12" max="12" width="5.85546875" bestFit="1" customWidth="1"/>
    <col min="13" max="13" width="6" bestFit="1" customWidth="1"/>
    <col min="14" max="14" width="10.5703125" bestFit="1" customWidth="1"/>
    <col min="15" max="16" width="7.42578125" bestFit="1" customWidth="1"/>
    <col min="17" max="18" width="10.5703125" bestFit="1" customWidth="1"/>
    <col min="19" max="19" width="7.42578125" bestFit="1" customWidth="1"/>
    <col min="20" max="20" width="10.5703125" bestFit="1" customWidth="1"/>
    <col min="21" max="21" width="9.7109375" bestFit="1" customWidth="1"/>
    <col min="22" max="22" width="7.42578125" bestFit="1" customWidth="1"/>
    <col min="23" max="23" width="8.5703125" bestFit="1" customWidth="1"/>
    <col min="24" max="24" width="10.5703125" bestFit="1" customWidth="1"/>
    <col min="25" max="26" width="7.42578125" bestFit="1" customWidth="1"/>
    <col min="27" max="28" width="10.5703125" bestFit="1" customWidth="1"/>
    <col min="29" max="29" width="7.42578125" bestFit="1" customWidth="1"/>
    <col min="30" max="30" width="10.5703125" bestFit="1" customWidth="1"/>
    <col min="31" max="31" width="9.7109375" bestFit="1" customWidth="1"/>
    <col min="32" max="32" width="7.42578125" bestFit="1" customWidth="1"/>
    <col min="33" max="33" width="8.5703125" bestFit="1" customWidth="1"/>
    <col min="34" max="42" width="7.42578125" bestFit="1" customWidth="1"/>
    <col min="43" max="43" width="8.5703125" bestFit="1" customWidth="1"/>
    <col min="44" max="52" width="7.42578125" bestFit="1" customWidth="1"/>
    <col min="53" max="53" width="8.5703125" bestFit="1" customWidth="1"/>
    <col min="54" max="57" width="20.85546875" bestFit="1" customWidth="1"/>
    <col min="58" max="58" width="22" bestFit="1" customWidth="1"/>
    <col min="59" max="59" width="20.85546875" bestFit="1" customWidth="1"/>
  </cols>
  <sheetData>
    <row r="1" spans="1:13" ht="15.75">
      <c r="A1" t="s">
        <v>268</v>
      </c>
      <c r="G1" s="12" t="s">
        <v>276</v>
      </c>
      <c r="H1" s="12"/>
    </row>
    <row r="2" spans="1:13" ht="15.75">
      <c r="B2" s="11" t="s">
        <v>308</v>
      </c>
      <c r="C2" t="s">
        <v>239</v>
      </c>
      <c r="D2" t="s">
        <v>272</v>
      </c>
      <c r="E2" t="s">
        <v>273</v>
      </c>
      <c r="F2" s="1" t="s">
        <v>311</v>
      </c>
      <c r="G2" s="6" t="s">
        <v>64</v>
      </c>
      <c r="H2" s="6" t="s">
        <v>277</v>
      </c>
    </row>
    <row r="3" spans="1:13">
      <c r="A3">
        <v>1</v>
      </c>
      <c r="B3" t="s">
        <v>309</v>
      </c>
      <c r="C3" t="s">
        <v>8</v>
      </c>
      <c r="D3" t="s">
        <v>240</v>
      </c>
      <c r="E3">
        <v>19</v>
      </c>
      <c r="F3">
        <v>22</v>
      </c>
      <c r="G3">
        <f t="shared" ref="G3:H12" si="0">(E3/$F$107)*100</f>
        <v>86.36363636363636</v>
      </c>
      <c r="H3">
        <f t="shared" si="0"/>
        <v>100</v>
      </c>
    </row>
    <row r="4" spans="1:13">
      <c r="A4">
        <v>3</v>
      </c>
      <c r="B4" t="s">
        <v>309</v>
      </c>
      <c r="C4" t="s">
        <v>9</v>
      </c>
      <c r="D4" t="s">
        <v>241</v>
      </c>
      <c r="E4">
        <v>12</v>
      </c>
      <c r="F4">
        <v>22</v>
      </c>
      <c r="G4">
        <f t="shared" si="0"/>
        <v>54.54545454545454</v>
      </c>
      <c r="H4">
        <f t="shared" si="0"/>
        <v>100</v>
      </c>
    </row>
    <row r="5" spans="1:13" ht="15.75">
      <c r="A5">
        <v>5</v>
      </c>
      <c r="B5" t="s">
        <v>309</v>
      </c>
      <c r="C5" t="s">
        <v>10</v>
      </c>
      <c r="D5" t="s">
        <v>242</v>
      </c>
      <c r="E5">
        <v>22</v>
      </c>
      <c r="F5">
        <v>22</v>
      </c>
      <c r="G5">
        <f t="shared" si="0"/>
        <v>100</v>
      </c>
      <c r="H5">
        <f t="shared" si="0"/>
        <v>100</v>
      </c>
      <c r="M5" s="1"/>
    </row>
    <row r="6" spans="1:13">
      <c r="A6">
        <v>7</v>
      </c>
      <c r="B6" t="s">
        <v>309</v>
      </c>
      <c r="C6" t="s">
        <v>11</v>
      </c>
      <c r="D6" t="s">
        <v>243</v>
      </c>
      <c r="E6">
        <v>16</v>
      </c>
      <c r="F6">
        <v>22</v>
      </c>
      <c r="G6">
        <f t="shared" si="0"/>
        <v>72.727272727272734</v>
      </c>
      <c r="H6">
        <f t="shared" si="0"/>
        <v>100</v>
      </c>
    </row>
    <row r="7" spans="1:13">
      <c r="A7">
        <v>9</v>
      </c>
      <c r="B7" t="s">
        <v>309</v>
      </c>
      <c r="C7" t="s">
        <v>12</v>
      </c>
      <c r="D7" t="s">
        <v>244</v>
      </c>
      <c r="E7">
        <v>18</v>
      </c>
      <c r="F7">
        <v>21</v>
      </c>
      <c r="G7">
        <f t="shared" si="0"/>
        <v>81.818181818181827</v>
      </c>
      <c r="H7">
        <f t="shared" si="0"/>
        <v>95.454545454545453</v>
      </c>
    </row>
    <row r="8" spans="1:13">
      <c r="A8">
        <v>11</v>
      </c>
      <c r="B8" t="s">
        <v>309</v>
      </c>
      <c r="C8" t="s">
        <v>13</v>
      </c>
      <c r="D8" t="s">
        <v>245</v>
      </c>
      <c r="E8">
        <v>4</v>
      </c>
      <c r="F8">
        <v>15</v>
      </c>
      <c r="G8">
        <f t="shared" si="0"/>
        <v>18.181818181818183</v>
      </c>
      <c r="H8">
        <f t="shared" si="0"/>
        <v>68.181818181818173</v>
      </c>
    </row>
    <row r="9" spans="1:13">
      <c r="A9">
        <v>13</v>
      </c>
      <c r="B9" t="s">
        <v>309</v>
      </c>
      <c r="C9" t="s">
        <v>14</v>
      </c>
      <c r="D9" t="s">
        <v>246</v>
      </c>
      <c r="E9">
        <v>22</v>
      </c>
      <c r="F9">
        <v>22</v>
      </c>
      <c r="G9">
        <f t="shared" si="0"/>
        <v>100</v>
      </c>
      <c r="H9">
        <f t="shared" si="0"/>
        <v>100</v>
      </c>
    </row>
    <row r="10" spans="1:13">
      <c r="A10">
        <v>15</v>
      </c>
      <c r="B10" t="s">
        <v>309</v>
      </c>
      <c r="C10" t="s">
        <v>15</v>
      </c>
      <c r="D10" t="s">
        <v>247</v>
      </c>
      <c r="E10">
        <v>20</v>
      </c>
      <c r="F10">
        <v>20</v>
      </c>
      <c r="G10">
        <f t="shared" si="0"/>
        <v>90.909090909090907</v>
      </c>
      <c r="H10">
        <f t="shared" si="0"/>
        <v>90.909090909090907</v>
      </c>
    </row>
    <row r="11" spans="1:13">
      <c r="A11">
        <v>17</v>
      </c>
      <c r="B11" t="s">
        <v>309</v>
      </c>
      <c r="C11" t="s">
        <v>16</v>
      </c>
      <c r="D11" t="s">
        <v>248</v>
      </c>
      <c r="E11">
        <v>17</v>
      </c>
      <c r="F11">
        <v>21</v>
      </c>
      <c r="G11">
        <f t="shared" si="0"/>
        <v>77.272727272727266</v>
      </c>
      <c r="H11">
        <f t="shared" si="0"/>
        <v>95.454545454545453</v>
      </c>
    </row>
    <row r="12" spans="1:13">
      <c r="A12">
        <v>19</v>
      </c>
      <c r="B12" t="s">
        <v>309</v>
      </c>
      <c r="C12" t="s">
        <v>17</v>
      </c>
      <c r="D12" t="s">
        <v>249</v>
      </c>
      <c r="E12">
        <v>10</v>
      </c>
      <c r="F12">
        <v>22</v>
      </c>
      <c r="G12">
        <f t="shared" si="0"/>
        <v>45.454545454545453</v>
      </c>
      <c r="H12">
        <f t="shared" si="0"/>
        <v>100</v>
      </c>
    </row>
    <row r="13" spans="1:13">
      <c r="A13">
        <v>2</v>
      </c>
      <c r="B13" t="s">
        <v>310</v>
      </c>
      <c r="C13" t="s">
        <v>8</v>
      </c>
      <c r="D13" t="s">
        <v>240</v>
      </c>
      <c r="E13">
        <v>59</v>
      </c>
      <c r="F13">
        <v>105</v>
      </c>
      <c r="G13">
        <f t="shared" ref="G13:H22" si="1">(E13/$F$108)*100</f>
        <v>55.660377358490564</v>
      </c>
      <c r="H13">
        <f t="shared" si="1"/>
        <v>99.056603773584911</v>
      </c>
    </row>
    <row r="14" spans="1:13">
      <c r="A14">
        <v>4</v>
      </c>
      <c r="B14" t="s">
        <v>310</v>
      </c>
      <c r="C14" t="s">
        <v>9</v>
      </c>
      <c r="D14" t="s">
        <v>241</v>
      </c>
      <c r="E14">
        <v>29</v>
      </c>
      <c r="F14">
        <v>92</v>
      </c>
      <c r="G14">
        <f t="shared" si="1"/>
        <v>27.358490566037734</v>
      </c>
      <c r="H14">
        <f t="shared" si="1"/>
        <v>86.79245283018868</v>
      </c>
    </row>
    <row r="15" spans="1:13">
      <c r="A15">
        <v>6</v>
      </c>
      <c r="B15" t="s">
        <v>310</v>
      </c>
      <c r="C15" t="s">
        <v>10</v>
      </c>
      <c r="D15" t="s">
        <v>242</v>
      </c>
      <c r="E15">
        <v>71</v>
      </c>
      <c r="F15">
        <v>105</v>
      </c>
      <c r="G15">
        <f t="shared" si="1"/>
        <v>66.981132075471692</v>
      </c>
      <c r="H15">
        <f t="shared" si="1"/>
        <v>99.056603773584911</v>
      </c>
    </row>
    <row r="16" spans="1:13">
      <c r="A16">
        <v>8</v>
      </c>
      <c r="B16" t="s">
        <v>310</v>
      </c>
      <c r="C16" t="s">
        <v>11</v>
      </c>
      <c r="D16" t="s">
        <v>243</v>
      </c>
      <c r="E16">
        <v>45</v>
      </c>
      <c r="F16">
        <v>101</v>
      </c>
      <c r="G16">
        <f t="shared" si="1"/>
        <v>42.452830188679243</v>
      </c>
      <c r="H16">
        <f t="shared" si="1"/>
        <v>95.283018867924525</v>
      </c>
    </row>
    <row r="17" spans="1:8">
      <c r="A17">
        <v>10</v>
      </c>
      <c r="B17" t="s">
        <v>310</v>
      </c>
      <c r="C17" t="s">
        <v>12</v>
      </c>
      <c r="D17" t="s">
        <v>244</v>
      </c>
      <c r="E17">
        <v>57</v>
      </c>
      <c r="F17">
        <v>106</v>
      </c>
      <c r="G17">
        <f t="shared" si="1"/>
        <v>53.773584905660378</v>
      </c>
      <c r="H17">
        <f t="shared" si="1"/>
        <v>100</v>
      </c>
    </row>
    <row r="18" spans="1:8">
      <c r="A18">
        <v>12</v>
      </c>
      <c r="B18" t="s">
        <v>310</v>
      </c>
      <c r="C18" t="s">
        <v>13</v>
      </c>
      <c r="D18" t="s">
        <v>245</v>
      </c>
      <c r="E18">
        <v>26</v>
      </c>
      <c r="F18">
        <v>91</v>
      </c>
      <c r="G18">
        <f t="shared" si="1"/>
        <v>24.528301886792452</v>
      </c>
      <c r="H18">
        <f t="shared" si="1"/>
        <v>85.84905660377359</v>
      </c>
    </row>
    <row r="19" spans="1:8">
      <c r="A19">
        <v>14</v>
      </c>
      <c r="B19" t="s">
        <v>310</v>
      </c>
      <c r="C19" t="s">
        <v>14</v>
      </c>
      <c r="D19" t="s">
        <v>246</v>
      </c>
      <c r="E19">
        <v>104</v>
      </c>
      <c r="F19">
        <v>106</v>
      </c>
      <c r="G19">
        <f t="shared" si="1"/>
        <v>98.113207547169807</v>
      </c>
      <c r="H19">
        <f t="shared" si="1"/>
        <v>100</v>
      </c>
    </row>
    <row r="20" spans="1:8">
      <c r="A20">
        <v>16</v>
      </c>
      <c r="B20" t="s">
        <v>310</v>
      </c>
      <c r="C20" t="s">
        <v>15</v>
      </c>
      <c r="D20" t="s">
        <v>247</v>
      </c>
      <c r="E20">
        <v>87</v>
      </c>
      <c r="F20">
        <v>105</v>
      </c>
      <c r="G20">
        <f t="shared" si="1"/>
        <v>82.075471698113205</v>
      </c>
      <c r="H20">
        <f t="shared" si="1"/>
        <v>99.056603773584911</v>
      </c>
    </row>
    <row r="21" spans="1:8">
      <c r="A21">
        <v>18</v>
      </c>
      <c r="B21" t="s">
        <v>310</v>
      </c>
      <c r="C21" t="s">
        <v>16</v>
      </c>
      <c r="D21" t="s">
        <v>248</v>
      </c>
      <c r="E21">
        <v>40</v>
      </c>
      <c r="F21">
        <v>102</v>
      </c>
      <c r="G21">
        <f t="shared" si="1"/>
        <v>37.735849056603776</v>
      </c>
      <c r="H21">
        <f t="shared" si="1"/>
        <v>96.226415094339629</v>
      </c>
    </row>
    <row r="22" spans="1:8">
      <c r="A22">
        <v>20</v>
      </c>
      <c r="B22" t="s">
        <v>310</v>
      </c>
      <c r="C22" t="s">
        <v>17</v>
      </c>
      <c r="D22" t="s">
        <v>249</v>
      </c>
      <c r="E22">
        <v>37</v>
      </c>
      <c r="F22">
        <v>92</v>
      </c>
      <c r="G22">
        <f t="shared" si="1"/>
        <v>34.905660377358487</v>
      </c>
      <c r="H22">
        <f t="shared" si="1"/>
        <v>86.79245283018868</v>
      </c>
    </row>
    <row r="23" spans="1:8" ht="15.75">
      <c r="B23" s="1"/>
    </row>
    <row r="34" spans="1:8" ht="15.75">
      <c r="A34" t="s">
        <v>269</v>
      </c>
      <c r="G34" s="12" t="s">
        <v>276</v>
      </c>
      <c r="H34" s="12"/>
    </row>
    <row r="35" spans="1:8" ht="15.75">
      <c r="B35" t="s">
        <v>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>
      <c r="A36">
        <v>1</v>
      </c>
      <c r="B36" t="s">
        <v>309</v>
      </c>
      <c r="C36" t="s">
        <v>18</v>
      </c>
      <c r="D36" t="s">
        <v>250</v>
      </c>
      <c r="E36">
        <v>22</v>
      </c>
      <c r="F36">
        <v>22</v>
      </c>
      <c r="G36">
        <f t="shared" ref="G36:H45" si="2">(E36/$F$107)*100</f>
        <v>100</v>
      </c>
      <c r="H36">
        <f t="shared" si="2"/>
        <v>100</v>
      </c>
    </row>
    <row r="37" spans="1:8">
      <c r="A37">
        <v>3</v>
      </c>
      <c r="B37" t="s">
        <v>309</v>
      </c>
      <c r="C37" t="s">
        <v>19</v>
      </c>
      <c r="D37" t="s">
        <v>251</v>
      </c>
      <c r="E37">
        <v>21</v>
      </c>
      <c r="F37">
        <v>21</v>
      </c>
      <c r="G37">
        <f t="shared" si="2"/>
        <v>95.454545454545453</v>
      </c>
      <c r="H37">
        <f t="shared" si="2"/>
        <v>95.454545454545453</v>
      </c>
    </row>
    <row r="38" spans="1:8">
      <c r="A38">
        <v>5</v>
      </c>
      <c r="B38" t="s">
        <v>309</v>
      </c>
      <c r="C38" t="s">
        <v>20</v>
      </c>
      <c r="D38" t="s">
        <v>252</v>
      </c>
      <c r="E38">
        <v>13</v>
      </c>
      <c r="F38">
        <v>15</v>
      </c>
      <c r="G38">
        <f t="shared" si="2"/>
        <v>59.090909090909093</v>
      </c>
      <c r="H38">
        <f t="shared" si="2"/>
        <v>68.181818181818173</v>
      </c>
    </row>
    <row r="39" spans="1:8">
      <c r="A39">
        <v>7</v>
      </c>
      <c r="B39" t="s">
        <v>309</v>
      </c>
      <c r="C39" t="s">
        <v>21</v>
      </c>
      <c r="D39" t="s">
        <v>253</v>
      </c>
      <c r="E39">
        <v>13</v>
      </c>
      <c r="F39">
        <v>20</v>
      </c>
      <c r="G39">
        <f t="shared" si="2"/>
        <v>59.090909090909093</v>
      </c>
      <c r="H39">
        <f t="shared" si="2"/>
        <v>90.909090909090907</v>
      </c>
    </row>
    <row r="40" spans="1:8">
      <c r="A40">
        <v>9</v>
      </c>
      <c r="B40" t="s">
        <v>309</v>
      </c>
      <c r="C40" t="s">
        <v>22</v>
      </c>
      <c r="D40" t="s">
        <v>254</v>
      </c>
      <c r="E40">
        <v>19</v>
      </c>
      <c r="F40">
        <v>18</v>
      </c>
      <c r="G40">
        <f t="shared" si="2"/>
        <v>86.36363636363636</v>
      </c>
      <c r="H40">
        <f t="shared" si="2"/>
        <v>81.818181818181827</v>
      </c>
    </row>
    <row r="41" spans="1:8">
      <c r="A41">
        <v>11</v>
      </c>
      <c r="B41" t="s">
        <v>309</v>
      </c>
      <c r="C41" t="s">
        <v>23</v>
      </c>
      <c r="D41" t="s">
        <v>255</v>
      </c>
      <c r="E41">
        <v>18</v>
      </c>
      <c r="F41">
        <v>20</v>
      </c>
      <c r="G41">
        <f t="shared" si="2"/>
        <v>81.818181818181827</v>
      </c>
      <c r="H41">
        <f t="shared" si="2"/>
        <v>90.909090909090907</v>
      </c>
    </row>
    <row r="42" spans="1:8">
      <c r="A42">
        <v>13</v>
      </c>
      <c r="B42" t="s">
        <v>309</v>
      </c>
      <c r="C42" t="s">
        <v>24</v>
      </c>
      <c r="D42" t="s">
        <v>256</v>
      </c>
      <c r="E42">
        <v>19</v>
      </c>
      <c r="F42">
        <v>20</v>
      </c>
      <c r="G42">
        <f t="shared" si="2"/>
        <v>86.36363636363636</v>
      </c>
      <c r="H42">
        <f t="shared" si="2"/>
        <v>90.909090909090907</v>
      </c>
    </row>
    <row r="43" spans="1:8">
      <c r="A43">
        <v>15</v>
      </c>
      <c r="B43" t="s">
        <v>309</v>
      </c>
      <c r="C43" t="s">
        <v>25</v>
      </c>
      <c r="D43" t="s">
        <v>257</v>
      </c>
      <c r="E43">
        <v>11</v>
      </c>
      <c r="F43">
        <v>21</v>
      </c>
      <c r="G43">
        <f t="shared" si="2"/>
        <v>50</v>
      </c>
      <c r="H43">
        <f t="shared" si="2"/>
        <v>95.454545454545453</v>
      </c>
    </row>
    <row r="44" spans="1:8">
      <c r="A44">
        <v>17</v>
      </c>
      <c r="B44" t="s">
        <v>309</v>
      </c>
      <c r="C44" t="s">
        <v>26</v>
      </c>
      <c r="D44" t="s">
        <v>258</v>
      </c>
      <c r="E44">
        <v>14</v>
      </c>
      <c r="F44">
        <v>19</v>
      </c>
      <c r="G44">
        <f t="shared" si="2"/>
        <v>63.636363636363633</v>
      </c>
      <c r="H44">
        <f t="shared" si="2"/>
        <v>86.36363636363636</v>
      </c>
    </row>
    <row r="45" spans="1:8">
      <c r="A45">
        <v>19</v>
      </c>
      <c r="B45" t="s">
        <v>309</v>
      </c>
      <c r="C45" t="s">
        <v>27</v>
      </c>
      <c r="D45" t="s">
        <v>259</v>
      </c>
      <c r="E45">
        <v>13</v>
      </c>
      <c r="F45">
        <v>21</v>
      </c>
      <c r="G45">
        <f t="shared" si="2"/>
        <v>59.090909090909093</v>
      </c>
      <c r="H45">
        <f t="shared" si="2"/>
        <v>95.454545454545453</v>
      </c>
    </row>
    <row r="46" spans="1:8">
      <c r="A46">
        <v>2</v>
      </c>
      <c r="B46" t="s">
        <v>310</v>
      </c>
      <c r="C46" t="s">
        <v>18</v>
      </c>
      <c r="D46" t="s">
        <v>250</v>
      </c>
      <c r="E46">
        <v>102</v>
      </c>
      <c r="F46">
        <v>101</v>
      </c>
      <c r="G46">
        <f t="shared" ref="G46:H55" si="3">(E46/$F$108)*100</f>
        <v>96.226415094339629</v>
      </c>
      <c r="H46">
        <f t="shared" si="3"/>
        <v>95.283018867924525</v>
      </c>
    </row>
    <row r="47" spans="1:8">
      <c r="A47">
        <v>4</v>
      </c>
      <c r="B47" t="s">
        <v>310</v>
      </c>
      <c r="C47" t="s">
        <v>19</v>
      </c>
      <c r="D47" t="s">
        <v>251</v>
      </c>
      <c r="E47">
        <v>79</v>
      </c>
      <c r="F47">
        <v>100</v>
      </c>
      <c r="G47">
        <f t="shared" si="3"/>
        <v>74.528301886792448</v>
      </c>
      <c r="H47">
        <f t="shared" si="3"/>
        <v>94.339622641509436</v>
      </c>
    </row>
    <row r="48" spans="1:8">
      <c r="A48">
        <v>6</v>
      </c>
      <c r="B48" t="s">
        <v>310</v>
      </c>
      <c r="C48" t="s">
        <v>20</v>
      </c>
      <c r="D48" t="s">
        <v>252</v>
      </c>
      <c r="E48">
        <v>46</v>
      </c>
      <c r="F48">
        <v>69</v>
      </c>
      <c r="G48">
        <f t="shared" si="3"/>
        <v>43.39622641509434</v>
      </c>
      <c r="H48">
        <f t="shared" si="3"/>
        <v>65.094339622641513</v>
      </c>
    </row>
    <row r="49" spans="1:8">
      <c r="A49">
        <v>8</v>
      </c>
      <c r="B49" t="s">
        <v>310</v>
      </c>
      <c r="C49" t="s">
        <v>21</v>
      </c>
      <c r="D49" t="s">
        <v>253</v>
      </c>
      <c r="E49">
        <v>36</v>
      </c>
      <c r="F49">
        <v>87</v>
      </c>
      <c r="G49">
        <f t="shared" si="3"/>
        <v>33.962264150943398</v>
      </c>
      <c r="H49">
        <f t="shared" si="3"/>
        <v>82.075471698113205</v>
      </c>
    </row>
    <row r="50" spans="1:8">
      <c r="A50">
        <v>10</v>
      </c>
      <c r="B50" t="s">
        <v>310</v>
      </c>
      <c r="C50" t="s">
        <v>22</v>
      </c>
      <c r="D50" t="s">
        <v>254</v>
      </c>
      <c r="E50">
        <v>84</v>
      </c>
      <c r="F50">
        <v>99</v>
      </c>
      <c r="G50">
        <f t="shared" si="3"/>
        <v>79.245283018867923</v>
      </c>
      <c r="H50">
        <f t="shared" si="3"/>
        <v>93.396226415094347</v>
      </c>
    </row>
    <row r="51" spans="1:8">
      <c r="A51">
        <v>12</v>
      </c>
      <c r="B51" t="s">
        <v>310</v>
      </c>
      <c r="C51" t="s">
        <v>23</v>
      </c>
      <c r="D51" t="s">
        <v>255</v>
      </c>
      <c r="E51">
        <v>81</v>
      </c>
      <c r="F51">
        <v>99</v>
      </c>
      <c r="G51">
        <f t="shared" si="3"/>
        <v>76.415094339622641</v>
      </c>
      <c r="H51">
        <f t="shared" si="3"/>
        <v>93.396226415094347</v>
      </c>
    </row>
    <row r="52" spans="1:8">
      <c r="A52">
        <v>14</v>
      </c>
      <c r="B52" t="s">
        <v>310</v>
      </c>
      <c r="C52" t="s">
        <v>24</v>
      </c>
      <c r="D52" t="s">
        <v>256</v>
      </c>
      <c r="E52">
        <v>81</v>
      </c>
      <c r="F52">
        <v>94</v>
      </c>
      <c r="G52">
        <f t="shared" si="3"/>
        <v>76.415094339622641</v>
      </c>
      <c r="H52">
        <f t="shared" si="3"/>
        <v>88.679245283018872</v>
      </c>
    </row>
    <row r="53" spans="1:8">
      <c r="A53">
        <v>16</v>
      </c>
      <c r="B53" t="s">
        <v>310</v>
      </c>
      <c r="C53" t="s">
        <v>25</v>
      </c>
      <c r="D53" t="s">
        <v>257</v>
      </c>
      <c r="E53">
        <v>57</v>
      </c>
      <c r="F53">
        <v>77</v>
      </c>
      <c r="G53">
        <f t="shared" si="3"/>
        <v>53.773584905660378</v>
      </c>
      <c r="H53">
        <f t="shared" si="3"/>
        <v>72.641509433962256</v>
      </c>
    </row>
    <row r="54" spans="1:8">
      <c r="A54">
        <v>18</v>
      </c>
      <c r="B54" t="s">
        <v>310</v>
      </c>
      <c r="C54" t="s">
        <v>26</v>
      </c>
      <c r="D54" t="s">
        <v>258</v>
      </c>
      <c r="E54">
        <v>46</v>
      </c>
      <c r="F54">
        <v>73</v>
      </c>
      <c r="G54">
        <f t="shared" si="3"/>
        <v>43.39622641509434</v>
      </c>
      <c r="H54">
        <f t="shared" si="3"/>
        <v>68.867924528301884</v>
      </c>
    </row>
    <row r="55" spans="1:8">
      <c r="A55">
        <v>20</v>
      </c>
      <c r="B55" t="s">
        <v>310</v>
      </c>
      <c r="C55" t="s">
        <v>27</v>
      </c>
      <c r="D55" t="s">
        <v>259</v>
      </c>
      <c r="E55">
        <v>38</v>
      </c>
      <c r="F55">
        <v>85</v>
      </c>
      <c r="G55">
        <f t="shared" si="3"/>
        <v>35.849056603773583</v>
      </c>
      <c r="H55">
        <f t="shared" si="3"/>
        <v>80.188679245283026</v>
      </c>
    </row>
    <row r="67" spans="1:8" ht="15.75">
      <c r="A67" t="s">
        <v>270</v>
      </c>
      <c r="G67" s="12" t="s">
        <v>276</v>
      </c>
      <c r="H67" s="12"/>
    </row>
    <row r="68" spans="1:8" ht="15.75">
      <c r="B68" t="s">
        <v>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>
      <c r="A69">
        <v>1</v>
      </c>
      <c r="B69" t="s">
        <v>309</v>
      </c>
      <c r="C69" t="s">
        <v>28</v>
      </c>
      <c r="D69" t="s">
        <v>260</v>
      </c>
      <c r="E69">
        <v>21</v>
      </c>
      <c r="F69">
        <v>22</v>
      </c>
      <c r="G69">
        <f t="shared" ref="G69:H78" si="4">(E69/$F$107)*100</f>
        <v>95.454545454545453</v>
      </c>
      <c r="H69">
        <f t="shared" si="4"/>
        <v>100</v>
      </c>
    </row>
    <row r="70" spans="1:8">
      <c r="A70">
        <v>3</v>
      </c>
      <c r="B70" t="s">
        <v>309</v>
      </c>
      <c r="C70" t="s">
        <v>29</v>
      </c>
      <c r="D70" t="s">
        <v>261</v>
      </c>
      <c r="E70">
        <v>13</v>
      </c>
      <c r="F70">
        <v>19</v>
      </c>
      <c r="G70">
        <f t="shared" si="4"/>
        <v>59.090909090909093</v>
      </c>
      <c r="H70">
        <f t="shared" si="4"/>
        <v>86.36363636363636</v>
      </c>
    </row>
    <row r="71" spans="1:8">
      <c r="A71">
        <v>5</v>
      </c>
      <c r="B71" t="s">
        <v>309</v>
      </c>
      <c r="C71" t="s">
        <v>30</v>
      </c>
      <c r="D71" t="s">
        <v>262</v>
      </c>
      <c r="E71">
        <v>13</v>
      </c>
      <c r="F71">
        <v>15</v>
      </c>
      <c r="G71">
        <f t="shared" si="4"/>
        <v>59.090909090909093</v>
      </c>
      <c r="H71">
        <f t="shared" si="4"/>
        <v>68.181818181818173</v>
      </c>
    </row>
    <row r="72" spans="1:8">
      <c r="A72">
        <v>7</v>
      </c>
      <c r="B72" t="s">
        <v>309</v>
      </c>
      <c r="C72" t="s">
        <v>31</v>
      </c>
      <c r="D72" t="s">
        <v>263</v>
      </c>
      <c r="E72">
        <v>13</v>
      </c>
      <c r="F72">
        <v>17</v>
      </c>
      <c r="G72">
        <f t="shared" si="4"/>
        <v>59.090909090909093</v>
      </c>
      <c r="H72">
        <f t="shared" si="4"/>
        <v>77.272727272727266</v>
      </c>
    </row>
    <row r="73" spans="1:8">
      <c r="A73">
        <v>9</v>
      </c>
      <c r="B73" t="s">
        <v>309</v>
      </c>
      <c r="C73" t="s">
        <v>32</v>
      </c>
      <c r="D73" t="s">
        <v>264</v>
      </c>
      <c r="E73">
        <v>9</v>
      </c>
      <c r="F73">
        <v>16</v>
      </c>
      <c r="G73">
        <f t="shared" si="4"/>
        <v>40.909090909090914</v>
      </c>
      <c r="H73">
        <f t="shared" si="4"/>
        <v>72.727272727272734</v>
      </c>
    </row>
    <row r="74" spans="1:8">
      <c r="A74">
        <v>11</v>
      </c>
      <c r="B74" t="s">
        <v>309</v>
      </c>
      <c r="C74" t="s">
        <v>33</v>
      </c>
      <c r="D74" t="s">
        <v>257</v>
      </c>
      <c r="E74">
        <v>10</v>
      </c>
      <c r="F74">
        <v>14</v>
      </c>
      <c r="G74">
        <f t="shared" si="4"/>
        <v>45.454545454545453</v>
      </c>
      <c r="H74">
        <f t="shared" si="4"/>
        <v>63.636363636363633</v>
      </c>
    </row>
    <row r="75" spans="1:8">
      <c r="A75">
        <v>13</v>
      </c>
      <c r="B75" t="s">
        <v>309</v>
      </c>
      <c r="C75" t="s">
        <v>34</v>
      </c>
      <c r="D75" t="s">
        <v>265</v>
      </c>
      <c r="E75">
        <v>17</v>
      </c>
      <c r="F75">
        <v>19</v>
      </c>
      <c r="G75">
        <f t="shared" si="4"/>
        <v>77.272727272727266</v>
      </c>
      <c r="H75">
        <f t="shared" si="4"/>
        <v>86.36363636363636</v>
      </c>
    </row>
    <row r="76" spans="1:8">
      <c r="A76">
        <v>15</v>
      </c>
      <c r="B76" t="s">
        <v>309</v>
      </c>
      <c r="C76" t="s">
        <v>35</v>
      </c>
      <c r="D76" t="s">
        <v>256</v>
      </c>
      <c r="E76">
        <v>16</v>
      </c>
      <c r="F76">
        <v>19</v>
      </c>
      <c r="G76">
        <f t="shared" si="4"/>
        <v>72.727272727272734</v>
      </c>
      <c r="H76">
        <f t="shared" si="4"/>
        <v>86.36363636363636</v>
      </c>
    </row>
    <row r="77" spans="1:8">
      <c r="A77">
        <v>17</v>
      </c>
      <c r="B77" t="s">
        <v>309</v>
      </c>
      <c r="C77" t="s">
        <v>36</v>
      </c>
      <c r="D77" t="s">
        <v>266</v>
      </c>
      <c r="E77">
        <v>20</v>
      </c>
      <c r="F77">
        <v>19</v>
      </c>
      <c r="G77">
        <f t="shared" si="4"/>
        <v>90.909090909090907</v>
      </c>
      <c r="H77">
        <f t="shared" si="4"/>
        <v>86.36363636363636</v>
      </c>
    </row>
    <row r="78" spans="1:8">
      <c r="A78">
        <v>19</v>
      </c>
      <c r="B78" t="s">
        <v>309</v>
      </c>
      <c r="C78" t="s">
        <v>37</v>
      </c>
      <c r="D78" t="s">
        <v>267</v>
      </c>
      <c r="E78">
        <v>11</v>
      </c>
      <c r="F78">
        <v>18</v>
      </c>
      <c r="G78">
        <f t="shared" si="4"/>
        <v>50</v>
      </c>
      <c r="H78">
        <f t="shared" si="4"/>
        <v>81.818181818181827</v>
      </c>
    </row>
    <row r="79" spans="1:8">
      <c r="A79">
        <v>2</v>
      </c>
      <c r="B79" t="s">
        <v>310</v>
      </c>
      <c r="C79" t="s">
        <v>28</v>
      </c>
      <c r="D79" t="s">
        <v>260</v>
      </c>
      <c r="E79">
        <v>75</v>
      </c>
      <c r="F79">
        <v>99</v>
      </c>
      <c r="G79">
        <f t="shared" ref="G79:H88" si="5">(E79/$F$108)*100</f>
        <v>70.754716981132077</v>
      </c>
      <c r="H79">
        <f t="shared" si="5"/>
        <v>93.396226415094347</v>
      </c>
    </row>
    <row r="80" spans="1:8">
      <c r="A80">
        <v>4</v>
      </c>
      <c r="B80" t="s">
        <v>310</v>
      </c>
      <c r="C80" t="s">
        <v>29</v>
      </c>
      <c r="D80" t="s">
        <v>261</v>
      </c>
      <c r="E80">
        <v>63</v>
      </c>
      <c r="F80">
        <v>83</v>
      </c>
      <c r="G80">
        <f t="shared" si="5"/>
        <v>59.433962264150942</v>
      </c>
      <c r="H80">
        <f t="shared" si="5"/>
        <v>78.301886792452834</v>
      </c>
    </row>
    <row r="81" spans="1:8">
      <c r="A81">
        <v>6</v>
      </c>
      <c r="B81" t="s">
        <v>310</v>
      </c>
      <c r="C81" t="s">
        <v>30</v>
      </c>
      <c r="D81" t="s">
        <v>262</v>
      </c>
      <c r="E81">
        <v>51</v>
      </c>
      <c r="F81">
        <v>67</v>
      </c>
      <c r="G81">
        <f t="shared" si="5"/>
        <v>48.113207547169814</v>
      </c>
      <c r="H81">
        <f t="shared" si="5"/>
        <v>63.20754716981132</v>
      </c>
    </row>
    <row r="82" spans="1:8">
      <c r="A82">
        <v>8</v>
      </c>
      <c r="B82" t="s">
        <v>310</v>
      </c>
      <c r="C82" t="s">
        <v>31</v>
      </c>
      <c r="D82" t="s">
        <v>263</v>
      </c>
      <c r="E82">
        <v>41</v>
      </c>
      <c r="F82">
        <v>69</v>
      </c>
      <c r="G82">
        <f t="shared" si="5"/>
        <v>38.679245283018872</v>
      </c>
      <c r="H82">
        <f t="shared" si="5"/>
        <v>65.094339622641513</v>
      </c>
    </row>
    <row r="83" spans="1:8">
      <c r="A83">
        <v>10</v>
      </c>
      <c r="B83" t="s">
        <v>310</v>
      </c>
      <c r="C83" t="s">
        <v>32</v>
      </c>
      <c r="D83" t="s">
        <v>264</v>
      </c>
      <c r="E83">
        <v>32</v>
      </c>
      <c r="F83">
        <v>61</v>
      </c>
      <c r="G83">
        <f t="shared" si="5"/>
        <v>30.188679245283019</v>
      </c>
      <c r="H83">
        <f t="shared" si="5"/>
        <v>57.547169811320757</v>
      </c>
    </row>
    <row r="84" spans="1:8">
      <c r="A84">
        <v>12</v>
      </c>
      <c r="B84" t="s">
        <v>310</v>
      </c>
      <c r="C84" t="s">
        <v>33</v>
      </c>
      <c r="D84" t="s">
        <v>257</v>
      </c>
      <c r="E84">
        <v>28</v>
      </c>
      <c r="F84">
        <v>49</v>
      </c>
      <c r="G84">
        <f t="shared" si="5"/>
        <v>26.415094339622641</v>
      </c>
      <c r="H84">
        <f t="shared" si="5"/>
        <v>46.226415094339622</v>
      </c>
    </row>
    <row r="85" spans="1:8">
      <c r="A85">
        <v>14</v>
      </c>
      <c r="B85" t="s">
        <v>310</v>
      </c>
      <c r="C85" t="s">
        <v>34</v>
      </c>
      <c r="D85" t="s">
        <v>265</v>
      </c>
      <c r="E85">
        <v>72</v>
      </c>
      <c r="F85">
        <v>91</v>
      </c>
      <c r="G85">
        <f t="shared" si="5"/>
        <v>67.924528301886795</v>
      </c>
      <c r="H85">
        <f t="shared" si="5"/>
        <v>85.84905660377359</v>
      </c>
    </row>
    <row r="86" spans="1:8">
      <c r="A86">
        <v>16</v>
      </c>
      <c r="B86" t="s">
        <v>310</v>
      </c>
      <c r="C86" t="s">
        <v>35</v>
      </c>
      <c r="D86" t="s">
        <v>256</v>
      </c>
      <c r="E86">
        <v>53</v>
      </c>
      <c r="F86">
        <v>66</v>
      </c>
      <c r="G86">
        <f t="shared" si="5"/>
        <v>50</v>
      </c>
      <c r="H86">
        <f t="shared" si="5"/>
        <v>62.264150943396224</v>
      </c>
    </row>
    <row r="87" spans="1:8">
      <c r="A87">
        <v>18</v>
      </c>
      <c r="B87" t="s">
        <v>310</v>
      </c>
      <c r="C87" t="s">
        <v>36</v>
      </c>
      <c r="D87" t="s">
        <v>266</v>
      </c>
      <c r="E87">
        <v>92</v>
      </c>
      <c r="F87">
        <v>97</v>
      </c>
      <c r="G87">
        <f t="shared" si="5"/>
        <v>86.79245283018868</v>
      </c>
      <c r="H87">
        <f t="shared" si="5"/>
        <v>91.509433962264154</v>
      </c>
    </row>
    <row r="88" spans="1:8">
      <c r="A88">
        <v>20</v>
      </c>
      <c r="B88" t="s">
        <v>310</v>
      </c>
      <c r="C88" t="s">
        <v>37</v>
      </c>
      <c r="D88" t="s">
        <v>267</v>
      </c>
      <c r="E88">
        <v>51</v>
      </c>
      <c r="F88">
        <v>64</v>
      </c>
      <c r="G88">
        <f t="shared" si="5"/>
        <v>48.113207547169814</v>
      </c>
      <c r="H88">
        <f t="shared" si="5"/>
        <v>60.377358490566039</v>
      </c>
    </row>
    <row r="107" spans="5:6" ht="15.75">
      <c r="E107" s="1" t="s">
        <v>309</v>
      </c>
      <c r="F107">
        <v>22</v>
      </c>
    </row>
    <row r="108" spans="5:6" ht="15.75">
      <c r="E108" s="1" t="s">
        <v>310</v>
      </c>
      <c r="F108">
        <v>106</v>
      </c>
    </row>
  </sheetData>
  <mergeCells count="3">
    <mergeCell ref="G1:H1"/>
    <mergeCell ref="G34:H34"/>
    <mergeCell ref="G67:H67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FE21-88D9-46CC-8691-CB491796D4FB}">
  <sheetPr>
    <pageSetUpPr fitToPage="1"/>
  </sheetPr>
  <dimension ref="A1:BT108"/>
  <sheetViews>
    <sheetView topLeftCell="AE42" zoomScale="80" zoomScaleNormal="80" workbookViewId="0">
      <selection activeCell="BR65" sqref="BR65"/>
    </sheetView>
  </sheetViews>
  <sheetFormatPr defaultRowHeight="15"/>
  <cols>
    <col min="7" max="8" width="9.42578125" customWidth="1"/>
    <col min="10" max="10" width="14.28515625" bestFit="1" customWidth="1"/>
    <col min="11" max="11" width="10.42578125" bestFit="1" customWidth="1"/>
    <col min="12" max="12" width="5.85546875" bestFit="1" customWidth="1"/>
    <col min="13" max="13" width="6" bestFit="1" customWidth="1"/>
    <col min="14" max="14" width="10.5703125" bestFit="1" customWidth="1"/>
    <col min="15" max="16" width="7.42578125" bestFit="1" customWidth="1"/>
    <col min="17" max="18" width="10.5703125" bestFit="1" customWidth="1"/>
    <col min="19" max="19" width="7.42578125" bestFit="1" customWidth="1"/>
    <col min="20" max="20" width="10.5703125" bestFit="1" customWidth="1"/>
    <col min="21" max="21" width="9.7109375" bestFit="1" customWidth="1"/>
    <col min="22" max="22" width="7.42578125" bestFit="1" customWidth="1"/>
    <col min="23" max="23" width="8.5703125" bestFit="1" customWidth="1"/>
    <col min="24" max="24" width="10.5703125" bestFit="1" customWidth="1"/>
    <col min="25" max="26" width="7.42578125" bestFit="1" customWidth="1"/>
    <col min="27" max="28" width="10.5703125" bestFit="1" customWidth="1"/>
    <col min="29" max="29" width="7.42578125" bestFit="1" customWidth="1"/>
    <col min="30" max="30" width="10.5703125" bestFit="1" customWidth="1"/>
    <col min="31" max="31" width="9.7109375" bestFit="1" customWidth="1"/>
    <col min="32" max="32" width="7.42578125" bestFit="1" customWidth="1"/>
    <col min="33" max="33" width="8.5703125" bestFit="1" customWidth="1"/>
    <col min="34" max="42" width="7.42578125" bestFit="1" customWidth="1"/>
    <col min="43" max="43" width="8.5703125" bestFit="1" customWidth="1"/>
    <col min="44" max="51" width="7.42578125" bestFit="1" customWidth="1"/>
    <col min="52" max="52" width="8.5703125" bestFit="1" customWidth="1"/>
    <col min="53" max="61" width="7.42578125" bestFit="1" customWidth="1"/>
    <col min="62" max="62" width="8.5703125" bestFit="1" customWidth="1"/>
    <col min="63" max="63" width="7.42578125" bestFit="1" customWidth="1"/>
  </cols>
  <sheetData>
    <row r="1" spans="1:72" ht="15.75">
      <c r="A1" t="s">
        <v>268</v>
      </c>
      <c r="G1" s="12" t="s">
        <v>276</v>
      </c>
      <c r="H1" s="12"/>
    </row>
    <row r="2" spans="1:72" ht="15.75">
      <c r="B2" s="11" t="s">
        <v>312</v>
      </c>
      <c r="C2" t="s">
        <v>239</v>
      </c>
      <c r="D2" t="s">
        <v>272</v>
      </c>
      <c r="E2" t="s">
        <v>273</v>
      </c>
      <c r="F2" s="1" t="s">
        <v>311</v>
      </c>
      <c r="G2" s="6" t="s">
        <v>64</v>
      </c>
      <c r="H2" s="6" t="s">
        <v>277</v>
      </c>
      <c r="AP2" t="s">
        <v>272</v>
      </c>
      <c r="AQ2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13</v>
      </c>
      <c r="AW2" t="s">
        <v>14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20</v>
      </c>
      <c r="BD2" t="s">
        <v>21</v>
      </c>
      <c r="BE2" t="s">
        <v>22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29</v>
      </c>
      <c r="BM2" t="s">
        <v>30</v>
      </c>
      <c r="BN2" t="s">
        <v>31</v>
      </c>
      <c r="BO2" t="s">
        <v>32</v>
      </c>
      <c r="BP2" t="s">
        <v>33</v>
      </c>
      <c r="BQ2" t="s">
        <v>34</v>
      </c>
      <c r="BR2" t="s">
        <v>35</v>
      </c>
      <c r="BS2" t="s">
        <v>36</v>
      </c>
      <c r="BT2" t="s">
        <v>37</v>
      </c>
    </row>
    <row r="3" spans="1:72" ht="15.75">
      <c r="A3">
        <v>1</v>
      </c>
      <c r="B3" t="s">
        <v>309</v>
      </c>
      <c r="C3" t="s">
        <v>8</v>
      </c>
      <c r="D3" t="s">
        <v>240</v>
      </c>
      <c r="E3">
        <v>38</v>
      </c>
      <c r="F3">
        <v>41</v>
      </c>
      <c r="G3">
        <f t="shared" ref="G3:H12" si="0">(E3/$F$107)*100</f>
        <v>92.682926829268297</v>
      </c>
      <c r="H3">
        <f t="shared" si="0"/>
        <v>100</v>
      </c>
      <c r="AP3" t="s">
        <v>273</v>
      </c>
      <c r="AQ3">
        <f>SUMIFS('Sheet 1'!I:I,'Sheet 1'!$H:$H,各題__是有猴調!$AP3,'Sheet 1'!$BG:$BG,"Bird")+SUMIFS('Sheet 1'!I:I,'Sheet 1'!$H:$H,各題__是有猴調!$AP3,'Sheet 1'!$BG:$BG,"None")</f>
        <v>40</v>
      </c>
      <c r="AR3">
        <f>SUMIFS('Sheet 1'!J:J,'Sheet 1'!$H:$H,各題__是有猴調!$AP3,'Sheet 1'!$BG:$BG,"Bird")+SUMIFS('Sheet 1'!J:J,'Sheet 1'!$H:$H,各題__是有猴調!$AP3,'Sheet 1'!$BG:$BG,"None")</f>
        <v>17</v>
      </c>
      <c r="AS3">
        <f>SUMIFS('Sheet 1'!K:K,'Sheet 1'!$H:$H,各題__是有猴調!$AP3,'Sheet 1'!$BG:$BG,"Bird")+SUMIFS('Sheet 1'!K:K,'Sheet 1'!$H:$H,各題__是有猴調!$AP3,'Sheet 1'!$BG:$BG,"None")</f>
        <v>54</v>
      </c>
      <c r="AT3">
        <f>SUMIFS('Sheet 1'!L:L,'Sheet 1'!$H:$H,各題__是有猴調!$AP3,'Sheet 1'!$BG:$BG,"Bird")+SUMIFS('Sheet 1'!L:L,'Sheet 1'!$H:$H,各題__是有猴調!$AP3,'Sheet 1'!$BG:$BG,"None")</f>
        <v>33</v>
      </c>
      <c r="AU3">
        <f>SUMIFS('Sheet 1'!M:M,'Sheet 1'!$H:$H,各題__是有猴調!$AP3,'Sheet 1'!$BG:$BG,"Bird")+SUMIFS('Sheet 1'!M:M,'Sheet 1'!$H:$H,各題__是有猴調!$AP3,'Sheet 1'!$BG:$BG,"None")</f>
        <v>39</v>
      </c>
      <c r="AV3">
        <f>SUMIFS('Sheet 1'!N:N,'Sheet 1'!$H:$H,各題__是有猴調!$AP3,'Sheet 1'!$BG:$BG,"Bird")+SUMIFS('Sheet 1'!N:N,'Sheet 1'!$H:$H,各題__是有猴調!$AP3,'Sheet 1'!$BG:$BG,"None")</f>
        <v>14</v>
      </c>
      <c r="AW3">
        <f>SUMIFS('Sheet 1'!O:O,'Sheet 1'!$H:$H,各題__是有猴調!$AP3,'Sheet 1'!$BG:$BG,"Bird")+SUMIFS('Sheet 1'!O:O,'Sheet 1'!$H:$H,各題__是有猴調!$AP3,'Sheet 1'!$BG:$BG,"None")</f>
        <v>85</v>
      </c>
      <c r="AX3">
        <f>SUMIFS('Sheet 1'!P:P,'Sheet 1'!$H:$H,各題__是有猴調!$AP3,'Sheet 1'!$BG:$BG,"Bird")+SUMIFS('Sheet 1'!P:P,'Sheet 1'!$H:$H,各題__是有猴調!$AP3,'Sheet 1'!$BG:$BG,"None")</f>
        <v>67</v>
      </c>
      <c r="AY3">
        <f>SUMIFS('Sheet 1'!Q:Q,'Sheet 1'!$H:$H,各題__是有猴調!$AP3,'Sheet 1'!$BG:$BG,"Bird")+SUMIFS('Sheet 1'!Q:Q,'Sheet 1'!$H:$H,各題__是有猴調!$AP3,'Sheet 1'!$BG:$BG,"None")</f>
        <v>31</v>
      </c>
      <c r="AZ3">
        <f>SUMIFS('Sheet 1'!R:R,'Sheet 1'!$H:$H,各題__是有猴調!$AP3,'Sheet 1'!$BG:$BG,"Bird")+SUMIFS('Sheet 1'!R:R,'Sheet 1'!$H:$H,各題__是有猴調!$AP3,'Sheet 1'!$BG:$BG,"None")</f>
        <v>25</v>
      </c>
      <c r="BA3">
        <f>SUMIFS('Sheet 1'!S:S,'Sheet 1'!$H:$H,各題__是有猴調!$AP3,'Sheet 1'!$BG:$BG,"Bird")+SUMIFS('Sheet 1'!S:S,'Sheet 1'!$H:$H,各題__是有猴調!$AP3,'Sheet 1'!$BG:$BG,"None")</f>
        <v>83</v>
      </c>
      <c r="BB3">
        <f>SUMIFS('Sheet 1'!T:T,'Sheet 1'!$H:$H,各題__是有猴調!$AP3,'Sheet 1'!$BG:$BG,"Bird")+SUMIFS('Sheet 1'!T:T,'Sheet 1'!$H:$H,各題__是有猴調!$AP3,'Sheet 1'!$BG:$BG,"None")</f>
        <v>64</v>
      </c>
      <c r="BC3">
        <f>SUMIFS('Sheet 1'!U:U,'Sheet 1'!$H:$H,各題__是有猴調!$AP3,'Sheet 1'!$BG:$BG,"Bird")+SUMIFS('Sheet 1'!U:U,'Sheet 1'!$H:$H,各題__是有猴調!$AP3,'Sheet 1'!$BG:$BG,"None")</f>
        <v>40</v>
      </c>
      <c r="BD3">
        <f>SUMIFS('Sheet 1'!V:V,'Sheet 1'!$H:$H,各題__是有猴調!$AP3,'Sheet 1'!$BG:$BG,"Bird")+SUMIFS('Sheet 1'!V:V,'Sheet 1'!$H:$H,各題__是有猴調!$AP3,'Sheet 1'!$BG:$BG,"None")</f>
        <v>32</v>
      </c>
      <c r="BE3">
        <f>SUMIFS('Sheet 1'!W:W,'Sheet 1'!$H:$H,各題__是有猴調!$AP3,'Sheet 1'!$BG:$BG,"Bird")+SUMIFS('Sheet 1'!W:W,'Sheet 1'!$H:$H,各題__是有猴調!$AP3,'Sheet 1'!$BG:$BG,"None")</f>
        <v>69</v>
      </c>
      <c r="BF3">
        <f>SUMIFS('Sheet 1'!X:X,'Sheet 1'!$H:$H,各題__是有猴調!$AP3,'Sheet 1'!$BG:$BG,"Bird")+SUMIFS('Sheet 1'!X:X,'Sheet 1'!$H:$H,各題__是有猴調!$AP3,'Sheet 1'!$BG:$BG,"None")</f>
        <v>68</v>
      </c>
      <c r="BG3">
        <f>SUMIFS('Sheet 1'!Y:Y,'Sheet 1'!$H:$H,各題__是有猴調!$AP3,'Sheet 1'!$BG:$BG,"Bird")+SUMIFS('Sheet 1'!Y:Y,'Sheet 1'!$H:$H,各題__是有猴調!$AP3,'Sheet 1'!$BG:$BG,"None")</f>
        <v>70</v>
      </c>
      <c r="BH3">
        <f>SUMIFS('Sheet 1'!Z:Z,'Sheet 1'!$H:$H,各題__是有猴調!$AP3,'Sheet 1'!$BG:$BG,"Bird")+SUMIFS('Sheet 1'!Z:Z,'Sheet 1'!$H:$H,各題__是有猴調!$AP3,'Sheet 1'!$BG:$BG,"None")</f>
        <v>48</v>
      </c>
      <c r="BI3">
        <f>SUMIFS('Sheet 1'!AA:AA,'Sheet 1'!$H:$H,各題__是有猴調!$AP3,'Sheet 1'!$BG:$BG,"Bird")+SUMIFS('Sheet 1'!AA:AA,'Sheet 1'!$H:$H,各題__是有猴調!$AP3,'Sheet 1'!$BG:$BG,"None")</f>
        <v>41</v>
      </c>
      <c r="BJ3">
        <f>SUMIFS('Sheet 1'!AB:AB,'Sheet 1'!$H:$H,各題__是有猴調!$AP3,'Sheet 1'!$BG:$BG,"Bird")+SUMIFS('Sheet 1'!AB:AB,'Sheet 1'!$H:$H,各題__是有猴調!$AP3,'Sheet 1'!$BG:$BG,"None")</f>
        <v>35</v>
      </c>
      <c r="BK3">
        <f>SUMIFS('Sheet 1'!AC:AC,'Sheet 1'!$H:$H,各題__是有猴調!$AP3,'Sheet 1'!$BG:$BG,"Bird")+SUMIFS('Sheet 1'!AC:AC,'Sheet 1'!$H:$H,各題__是有猴調!$AP3,'Sheet 1'!$BG:$BG,"None")</f>
        <v>58</v>
      </c>
      <c r="BL3">
        <f>SUMIFS('Sheet 1'!AD:AD,'Sheet 1'!$H:$H,各題__是有猴調!$AP3,'Sheet 1'!$BG:$BG,"Bird")+SUMIFS('Sheet 1'!AD:AD,'Sheet 1'!$H:$H,各題__是有猴調!$AP3,'Sheet 1'!$BG:$BG,"None")</f>
        <v>54</v>
      </c>
      <c r="BM3">
        <f>SUMIFS('Sheet 1'!AE:AE,'Sheet 1'!$H:$H,各題__是有猴調!$AP3,'Sheet 1'!$BG:$BG,"Bird")+SUMIFS('Sheet 1'!AE:AE,'Sheet 1'!$H:$H,各題__是有猴調!$AP3,'Sheet 1'!$BG:$BG,"None")</f>
        <v>45</v>
      </c>
      <c r="BN3">
        <f>SUMIFS('Sheet 1'!AF:AF,'Sheet 1'!$H:$H,各題__是有猴調!$AP3,'Sheet 1'!$BG:$BG,"Bird")+SUMIFS('Sheet 1'!AF:AF,'Sheet 1'!$H:$H,各題__是有猴調!$AP3,'Sheet 1'!$BG:$BG,"None")</f>
        <v>38</v>
      </c>
      <c r="BO3">
        <f>SUMIFS('Sheet 1'!AG:AG,'Sheet 1'!$H:$H,各題__是有猴調!$AP3,'Sheet 1'!$BG:$BG,"Bird")+SUMIFS('Sheet 1'!AG:AG,'Sheet 1'!$H:$H,各題__是有猴調!$AP3,'Sheet 1'!$BG:$BG,"None")</f>
        <v>28</v>
      </c>
      <c r="BP3">
        <f>SUMIFS('Sheet 1'!AH:AH,'Sheet 1'!$H:$H,各題__是有猴調!$AP3,'Sheet 1'!$BG:$BG,"Bird")+SUMIFS('Sheet 1'!AH:AH,'Sheet 1'!$H:$H,各題__是有猴調!$AP3,'Sheet 1'!$BG:$BG,"None")</f>
        <v>23</v>
      </c>
      <c r="BQ3">
        <f>SUMIFS('Sheet 1'!AI:AI,'Sheet 1'!$H:$H,各題__是有猴調!$AP3,'Sheet 1'!$BG:$BG,"Bird")+SUMIFS('Sheet 1'!AI:AI,'Sheet 1'!$H:$H,各題__是有猴調!$AP3,'Sheet 1'!$BG:$BG,"None")</f>
        <v>61</v>
      </c>
      <c r="BR3">
        <f>SUMIFS('Sheet 1'!AJ:AJ,'Sheet 1'!$H:$H,各題__是有猴調!$AP3,'Sheet 1'!$BG:$BG,"Bird")+SUMIFS('Sheet 1'!AJ:AJ,'Sheet 1'!$H:$H,各題__是有猴調!$AP3,'Sheet 1'!$BG:$BG,"None")</f>
        <v>48</v>
      </c>
      <c r="BS3">
        <f>SUMIFS('Sheet 1'!AK:AK,'Sheet 1'!$H:$H,各題__是有猴調!$AP3,'Sheet 1'!$BG:$BG,"Bird")+SUMIFS('Sheet 1'!AK:AK,'Sheet 1'!$H:$H,各題__是有猴調!$AP3,'Sheet 1'!$BG:$BG,"None")</f>
        <v>73</v>
      </c>
      <c r="BT3">
        <f>SUMIFS('Sheet 1'!AL:AL,'Sheet 1'!$H:$H,各題__是有猴調!$AP3,'Sheet 1'!$BG:$BG,"Bird")+SUMIFS('Sheet 1'!AL:AL,'Sheet 1'!$H:$H,各題__是有猴調!$AP3,'Sheet 1'!$BG:$BG,"None")</f>
        <v>38</v>
      </c>
    </row>
    <row r="4" spans="1:72" ht="15.75">
      <c r="A4">
        <v>3</v>
      </c>
      <c r="B4" t="s">
        <v>309</v>
      </c>
      <c r="C4" t="s">
        <v>9</v>
      </c>
      <c r="D4" t="s">
        <v>241</v>
      </c>
      <c r="E4">
        <v>24</v>
      </c>
      <c r="F4">
        <v>38</v>
      </c>
      <c r="G4">
        <f t="shared" si="0"/>
        <v>58.536585365853654</v>
      </c>
      <c r="H4">
        <f t="shared" si="0"/>
        <v>92.682926829268297</v>
      </c>
      <c r="AP4" s="1" t="s">
        <v>311</v>
      </c>
      <c r="AQ4">
        <f>SUMIFS('Sheet 1'!I:I,'Sheet 1'!$H:$H,各題__是有猴調!$AP4,'Sheet 1'!$BG:$BG,"Bird")+SUMIFS('Sheet 1'!I:I,'Sheet 1'!$H:$H,各題__是有猴調!$AP4,'Sheet 1'!$BG:$BG,"None")</f>
        <v>86</v>
      </c>
      <c r="AR4">
        <f>SUMIFS('Sheet 1'!J:J,'Sheet 1'!$H:$H,各題__是有猴調!$AP4,'Sheet 1'!$BG:$BG,"Bird")+SUMIFS('Sheet 1'!J:J,'Sheet 1'!$H:$H,各題__是有猴調!$AP4,'Sheet 1'!$BG:$BG,"None")</f>
        <v>76</v>
      </c>
      <c r="AS4">
        <f>SUMIFS('Sheet 1'!K:K,'Sheet 1'!$H:$H,各題__是有猴調!$AP4,'Sheet 1'!$BG:$BG,"Bird")+SUMIFS('Sheet 1'!K:K,'Sheet 1'!$H:$H,各題__是有猴調!$AP4,'Sheet 1'!$BG:$BG,"None")</f>
        <v>87</v>
      </c>
      <c r="AT4">
        <f>SUMIFS('Sheet 1'!L:L,'Sheet 1'!$H:$H,各題__是有猴調!$AP4,'Sheet 1'!$BG:$BG,"Bird")+SUMIFS('Sheet 1'!L:L,'Sheet 1'!$H:$H,各題__是有猴調!$AP4,'Sheet 1'!$BG:$BG,"None")</f>
        <v>83</v>
      </c>
      <c r="AU4">
        <f>SUMIFS('Sheet 1'!M:M,'Sheet 1'!$H:$H,各題__是有猴調!$AP4,'Sheet 1'!$BG:$BG,"Bird")+SUMIFS('Sheet 1'!M:M,'Sheet 1'!$H:$H,各題__是有猴調!$AP4,'Sheet 1'!$BG:$BG,"None")</f>
        <v>87</v>
      </c>
      <c r="AV4">
        <f>SUMIFS('Sheet 1'!N:N,'Sheet 1'!$H:$H,各題__是有猴調!$AP4,'Sheet 1'!$BG:$BG,"Bird")+SUMIFS('Sheet 1'!N:N,'Sheet 1'!$H:$H,各題__是有猴調!$AP4,'Sheet 1'!$BG:$BG,"None")</f>
        <v>71</v>
      </c>
      <c r="AW4">
        <f>SUMIFS('Sheet 1'!O:O,'Sheet 1'!$H:$H,各題__是有猴調!$AP4,'Sheet 1'!$BG:$BG,"Bird")+SUMIFS('Sheet 1'!O:O,'Sheet 1'!$H:$H,各題__是有猴調!$AP4,'Sheet 1'!$BG:$BG,"None")</f>
        <v>87</v>
      </c>
      <c r="AX4">
        <f>SUMIFS('Sheet 1'!P:P,'Sheet 1'!$H:$H,各題__是有猴調!$AP4,'Sheet 1'!$BG:$BG,"Bird")+SUMIFS('Sheet 1'!P:P,'Sheet 1'!$H:$H,各題__是有猴調!$AP4,'Sheet 1'!$BG:$BG,"None")</f>
        <v>85</v>
      </c>
      <c r="AY4">
        <f>SUMIFS('Sheet 1'!Q:Q,'Sheet 1'!$H:$H,各題__是有猴調!$AP4,'Sheet 1'!$BG:$BG,"Bird")+SUMIFS('Sheet 1'!Q:Q,'Sheet 1'!$H:$H,各題__是有猴調!$AP4,'Sheet 1'!$BG:$BG,"None")</f>
        <v>84</v>
      </c>
      <c r="AZ4">
        <f>SUMIFS('Sheet 1'!R:R,'Sheet 1'!$H:$H,各題__是有猴調!$AP4,'Sheet 1'!$BG:$BG,"Bird")+SUMIFS('Sheet 1'!R:R,'Sheet 1'!$H:$H,各題__是有猴調!$AP4,'Sheet 1'!$BG:$BG,"None")</f>
        <v>74</v>
      </c>
      <c r="BA4">
        <f>SUMIFS('Sheet 1'!S:S,'Sheet 1'!$H:$H,各題__是有猴調!$AP4,'Sheet 1'!$BG:$BG,"Bird")+SUMIFS('Sheet 1'!S:S,'Sheet 1'!$H:$H,各題__是有猴調!$AP4,'Sheet 1'!$BG:$BG,"None")</f>
        <v>84</v>
      </c>
      <c r="BB4">
        <f>SUMIFS('Sheet 1'!T:T,'Sheet 1'!$H:$H,各題__是有猴調!$AP4,'Sheet 1'!$BG:$BG,"Bird")+SUMIFS('Sheet 1'!T:T,'Sheet 1'!$H:$H,各題__是有猴調!$AP4,'Sheet 1'!$BG:$BG,"None")</f>
        <v>83</v>
      </c>
      <c r="BC4">
        <f>SUMIFS('Sheet 1'!U:U,'Sheet 1'!$H:$H,各題__是有猴調!$AP4,'Sheet 1'!$BG:$BG,"Bird")+SUMIFS('Sheet 1'!U:U,'Sheet 1'!$H:$H,各題__是有猴調!$AP4,'Sheet 1'!$BG:$BG,"None")</f>
        <v>58</v>
      </c>
      <c r="BD4">
        <f>SUMIFS('Sheet 1'!V:V,'Sheet 1'!$H:$H,各題__是有猴調!$AP4,'Sheet 1'!$BG:$BG,"Bird")+SUMIFS('Sheet 1'!V:V,'Sheet 1'!$H:$H,各題__是有猴調!$AP4,'Sheet 1'!$BG:$BG,"None")</f>
        <v>72</v>
      </c>
      <c r="BE4">
        <f>SUMIFS('Sheet 1'!W:W,'Sheet 1'!$H:$H,各題__是有猴調!$AP4,'Sheet 1'!$BG:$BG,"Bird")+SUMIFS('Sheet 1'!W:W,'Sheet 1'!$H:$H,各題__是有猴調!$AP4,'Sheet 1'!$BG:$BG,"None")</f>
        <v>81</v>
      </c>
      <c r="BF4">
        <f>SUMIFS('Sheet 1'!X:X,'Sheet 1'!$H:$H,各題__是有猴調!$AP4,'Sheet 1'!$BG:$BG,"Bird")+SUMIFS('Sheet 1'!X:X,'Sheet 1'!$H:$H,各題__是有猴調!$AP4,'Sheet 1'!$BG:$BG,"None")</f>
        <v>83</v>
      </c>
      <c r="BG4">
        <f>SUMIFS('Sheet 1'!Y:Y,'Sheet 1'!$H:$H,各題__是有猴調!$AP4,'Sheet 1'!$BG:$BG,"Bird")+SUMIFS('Sheet 1'!Y:Y,'Sheet 1'!$H:$H,各題__是有猴調!$AP4,'Sheet 1'!$BG:$BG,"None")</f>
        <v>78</v>
      </c>
      <c r="BH4">
        <f>SUMIFS('Sheet 1'!Z:Z,'Sheet 1'!$H:$H,各題__是有猴調!$AP4,'Sheet 1'!$BG:$BG,"Bird")+SUMIFS('Sheet 1'!Z:Z,'Sheet 1'!$H:$H,各題__是有猴調!$AP4,'Sheet 1'!$BG:$BG,"None")</f>
        <v>63</v>
      </c>
      <c r="BI4">
        <f>SUMIFS('Sheet 1'!AA:AA,'Sheet 1'!$H:$H,各題__是有猴調!$AP4,'Sheet 1'!$BG:$BG,"Bird")+SUMIFS('Sheet 1'!AA:AA,'Sheet 1'!$H:$H,各題__是有猴調!$AP4,'Sheet 1'!$BG:$BG,"None")</f>
        <v>58</v>
      </c>
      <c r="BJ4">
        <f>SUMIFS('Sheet 1'!AB:AB,'Sheet 1'!$H:$H,各題__是有猴調!$AP4,'Sheet 1'!$BG:$BG,"Bird")+SUMIFS('Sheet 1'!AB:AB,'Sheet 1'!$H:$H,各題__是有猴調!$AP4,'Sheet 1'!$BG:$BG,"None")</f>
        <v>68</v>
      </c>
      <c r="BK4">
        <f>SUMIFS('Sheet 1'!AC:AC,'Sheet 1'!$H:$H,各題__是有猴調!$AP4,'Sheet 1'!$BG:$BG,"Bird")+SUMIFS('Sheet 1'!AC:AC,'Sheet 1'!$H:$H,各題__是有猴調!$AP4,'Sheet 1'!$BG:$BG,"None")</f>
        <v>80</v>
      </c>
      <c r="BL4">
        <f>SUMIFS('Sheet 1'!AD:AD,'Sheet 1'!$H:$H,各題__是有猴調!$AP4,'Sheet 1'!$BG:$BG,"Bird")+SUMIFS('Sheet 1'!AD:AD,'Sheet 1'!$H:$H,各題__是有猴調!$AP4,'Sheet 1'!$BG:$BG,"None")</f>
        <v>68</v>
      </c>
      <c r="BM4">
        <f>SUMIFS('Sheet 1'!AE:AE,'Sheet 1'!$H:$H,各題__是有猴調!$AP4,'Sheet 1'!$BG:$BG,"Bird")+SUMIFS('Sheet 1'!AE:AE,'Sheet 1'!$H:$H,各題__是有猴調!$AP4,'Sheet 1'!$BG:$BG,"None")</f>
        <v>54</v>
      </c>
      <c r="BN4">
        <f>SUMIFS('Sheet 1'!AF:AF,'Sheet 1'!$H:$H,各題__是有猴調!$AP4,'Sheet 1'!$BG:$BG,"Bird")+SUMIFS('Sheet 1'!AF:AF,'Sheet 1'!$H:$H,各題__是有猴調!$AP4,'Sheet 1'!$BG:$BG,"None")</f>
        <v>57</v>
      </c>
      <c r="BO4">
        <f>SUMIFS('Sheet 1'!AG:AG,'Sheet 1'!$H:$H,各題__是有猴調!$AP4,'Sheet 1'!$BG:$BG,"Bird")+SUMIFS('Sheet 1'!AG:AG,'Sheet 1'!$H:$H,各題__是有猴調!$AP4,'Sheet 1'!$BG:$BG,"None")</f>
        <v>51</v>
      </c>
      <c r="BP4">
        <f>SUMIFS('Sheet 1'!AH:AH,'Sheet 1'!$H:$H,各題__是有猴調!$AP4,'Sheet 1'!$BG:$BG,"Bird")+SUMIFS('Sheet 1'!AH:AH,'Sheet 1'!$H:$H,各題__是有猴調!$AP4,'Sheet 1'!$BG:$BG,"None")</f>
        <v>39</v>
      </c>
      <c r="BQ4">
        <f>SUMIFS('Sheet 1'!AI:AI,'Sheet 1'!$H:$H,各題__是有猴調!$AP4,'Sheet 1'!$BG:$BG,"Bird")+SUMIFS('Sheet 1'!AI:AI,'Sheet 1'!$H:$H,各題__是有猴調!$AP4,'Sheet 1'!$BG:$BG,"None")</f>
        <v>76</v>
      </c>
      <c r="BR4">
        <f>SUMIFS('Sheet 1'!AJ:AJ,'Sheet 1'!$H:$H,各題__是有猴調!$AP4,'Sheet 1'!$BG:$BG,"Bird")+SUMIFS('Sheet 1'!AJ:AJ,'Sheet 1'!$H:$H,各題__是有猴調!$AP4,'Sheet 1'!$BG:$BG,"None")</f>
        <v>56</v>
      </c>
      <c r="BS4">
        <f>SUMIFS('Sheet 1'!AK:AK,'Sheet 1'!$H:$H,各題__是有猴調!$AP4,'Sheet 1'!$BG:$BG,"Bird")+SUMIFS('Sheet 1'!AK:AK,'Sheet 1'!$H:$H,各題__是有猴調!$AP4,'Sheet 1'!$BG:$BG,"None")</f>
        <v>78</v>
      </c>
      <c r="BT4">
        <f>SUMIFS('Sheet 1'!AL:AL,'Sheet 1'!$H:$H,各題__是有猴調!$AP4,'Sheet 1'!$BG:$BG,"Bird")+SUMIFS('Sheet 1'!AL:AL,'Sheet 1'!$H:$H,各題__是有猴調!$AP4,'Sheet 1'!$BG:$BG,"None")</f>
        <v>52</v>
      </c>
    </row>
    <row r="5" spans="1:72" ht="15.75">
      <c r="A5">
        <v>5</v>
      </c>
      <c r="B5" t="s">
        <v>309</v>
      </c>
      <c r="C5" t="s">
        <v>10</v>
      </c>
      <c r="D5" t="s">
        <v>242</v>
      </c>
      <c r="E5">
        <v>39</v>
      </c>
      <c r="F5">
        <v>40</v>
      </c>
      <c r="G5">
        <f t="shared" si="0"/>
        <v>95.121951219512198</v>
      </c>
      <c r="H5">
        <f t="shared" si="0"/>
        <v>97.560975609756099</v>
      </c>
      <c r="M5" s="1"/>
    </row>
    <row r="6" spans="1:72">
      <c r="A6">
        <v>7</v>
      </c>
      <c r="B6" t="s">
        <v>309</v>
      </c>
      <c r="C6" t="s">
        <v>11</v>
      </c>
      <c r="D6" t="s">
        <v>243</v>
      </c>
      <c r="E6">
        <v>28</v>
      </c>
      <c r="F6">
        <v>40</v>
      </c>
      <c r="G6">
        <f t="shared" si="0"/>
        <v>68.292682926829272</v>
      </c>
      <c r="H6">
        <f t="shared" si="0"/>
        <v>97.560975609756099</v>
      </c>
    </row>
    <row r="7" spans="1:72">
      <c r="A7">
        <v>9</v>
      </c>
      <c r="B7" t="s">
        <v>309</v>
      </c>
      <c r="C7" t="s">
        <v>12</v>
      </c>
      <c r="D7" t="s">
        <v>244</v>
      </c>
      <c r="E7">
        <v>36</v>
      </c>
      <c r="F7">
        <v>40</v>
      </c>
      <c r="G7">
        <f t="shared" si="0"/>
        <v>87.804878048780495</v>
      </c>
      <c r="H7">
        <f t="shared" si="0"/>
        <v>97.560975609756099</v>
      </c>
    </row>
    <row r="8" spans="1:72">
      <c r="A8">
        <v>11</v>
      </c>
      <c r="B8" t="s">
        <v>309</v>
      </c>
      <c r="C8" t="s">
        <v>13</v>
      </c>
      <c r="D8" t="s">
        <v>245</v>
      </c>
      <c r="E8">
        <v>16</v>
      </c>
      <c r="F8">
        <v>35</v>
      </c>
      <c r="G8">
        <f t="shared" si="0"/>
        <v>39.024390243902438</v>
      </c>
      <c r="H8">
        <f t="shared" si="0"/>
        <v>85.365853658536579</v>
      </c>
    </row>
    <row r="9" spans="1:72">
      <c r="A9">
        <v>13</v>
      </c>
      <c r="B9" t="s">
        <v>309</v>
      </c>
      <c r="C9" t="s">
        <v>14</v>
      </c>
      <c r="D9" t="s">
        <v>246</v>
      </c>
      <c r="E9">
        <v>41</v>
      </c>
      <c r="F9">
        <v>41</v>
      </c>
      <c r="G9">
        <f t="shared" si="0"/>
        <v>100</v>
      </c>
      <c r="H9">
        <f t="shared" si="0"/>
        <v>100</v>
      </c>
    </row>
    <row r="10" spans="1:72">
      <c r="A10">
        <v>15</v>
      </c>
      <c r="B10" t="s">
        <v>309</v>
      </c>
      <c r="C10" t="s">
        <v>15</v>
      </c>
      <c r="D10" t="s">
        <v>247</v>
      </c>
      <c r="E10">
        <v>40</v>
      </c>
      <c r="F10">
        <v>40</v>
      </c>
      <c r="G10">
        <f t="shared" si="0"/>
        <v>97.560975609756099</v>
      </c>
      <c r="H10">
        <f t="shared" si="0"/>
        <v>97.560975609756099</v>
      </c>
    </row>
    <row r="11" spans="1:72">
      <c r="A11">
        <v>17</v>
      </c>
      <c r="B11" t="s">
        <v>309</v>
      </c>
      <c r="C11" t="s">
        <v>16</v>
      </c>
      <c r="D11" t="s">
        <v>248</v>
      </c>
      <c r="E11">
        <v>26</v>
      </c>
      <c r="F11">
        <v>39</v>
      </c>
      <c r="G11">
        <f t="shared" si="0"/>
        <v>63.414634146341463</v>
      </c>
      <c r="H11">
        <f t="shared" si="0"/>
        <v>95.121951219512198</v>
      </c>
    </row>
    <row r="12" spans="1:72">
      <c r="A12">
        <v>19</v>
      </c>
      <c r="B12" t="s">
        <v>309</v>
      </c>
      <c r="C12" t="s">
        <v>17</v>
      </c>
      <c r="D12" t="s">
        <v>249</v>
      </c>
      <c r="E12">
        <v>22</v>
      </c>
      <c r="F12">
        <v>40</v>
      </c>
      <c r="G12">
        <f t="shared" si="0"/>
        <v>53.658536585365859</v>
      </c>
      <c r="H12">
        <f t="shared" si="0"/>
        <v>97.560975609756099</v>
      </c>
    </row>
    <row r="13" spans="1:72">
      <c r="A13">
        <v>2</v>
      </c>
      <c r="B13" t="s">
        <v>310</v>
      </c>
      <c r="C13" t="s">
        <v>8</v>
      </c>
      <c r="D13" t="s">
        <v>240</v>
      </c>
      <c r="E13">
        <v>40</v>
      </c>
      <c r="F13">
        <v>86</v>
      </c>
      <c r="G13">
        <f t="shared" ref="G13:H22" si="1">(E13/$F$108)*100</f>
        <v>45.977011494252871</v>
      </c>
      <c r="H13">
        <f t="shared" si="1"/>
        <v>98.850574712643677</v>
      </c>
    </row>
    <row r="14" spans="1:72">
      <c r="A14">
        <v>4</v>
      </c>
      <c r="B14" t="s">
        <v>310</v>
      </c>
      <c r="C14" t="s">
        <v>9</v>
      </c>
      <c r="D14" t="s">
        <v>241</v>
      </c>
      <c r="E14">
        <v>17</v>
      </c>
      <c r="F14">
        <v>76</v>
      </c>
      <c r="G14">
        <f t="shared" si="1"/>
        <v>19.540229885057471</v>
      </c>
      <c r="H14">
        <f t="shared" si="1"/>
        <v>87.356321839080465</v>
      </c>
    </row>
    <row r="15" spans="1:72">
      <c r="A15">
        <v>6</v>
      </c>
      <c r="B15" t="s">
        <v>310</v>
      </c>
      <c r="C15" t="s">
        <v>10</v>
      </c>
      <c r="D15" t="s">
        <v>242</v>
      </c>
      <c r="E15">
        <v>54</v>
      </c>
      <c r="F15">
        <v>87</v>
      </c>
      <c r="G15">
        <f t="shared" si="1"/>
        <v>62.068965517241381</v>
      </c>
      <c r="H15">
        <f t="shared" si="1"/>
        <v>100</v>
      </c>
    </row>
    <row r="16" spans="1:72">
      <c r="A16">
        <v>8</v>
      </c>
      <c r="B16" t="s">
        <v>310</v>
      </c>
      <c r="C16" t="s">
        <v>11</v>
      </c>
      <c r="D16" t="s">
        <v>243</v>
      </c>
      <c r="E16">
        <v>33</v>
      </c>
      <c r="F16">
        <v>83</v>
      </c>
      <c r="G16">
        <f t="shared" si="1"/>
        <v>37.931034482758619</v>
      </c>
      <c r="H16">
        <f t="shared" si="1"/>
        <v>95.402298850574709</v>
      </c>
    </row>
    <row r="17" spans="1:8">
      <c r="A17">
        <v>10</v>
      </c>
      <c r="B17" t="s">
        <v>310</v>
      </c>
      <c r="C17" t="s">
        <v>12</v>
      </c>
      <c r="D17" t="s">
        <v>244</v>
      </c>
      <c r="E17">
        <v>39</v>
      </c>
      <c r="F17">
        <v>87</v>
      </c>
      <c r="G17">
        <f t="shared" si="1"/>
        <v>44.827586206896555</v>
      </c>
      <c r="H17">
        <f t="shared" si="1"/>
        <v>100</v>
      </c>
    </row>
    <row r="18" spans="1:8">
      <c r="A18">
        <v>12</v>
      </c>
      <c r="B18" t="s">
        <v>310</v>
      </c>
      <c r="C18" t="s">
        <v>13</v>
      </c>
      <c r="D18" t="s">
        <v>245</v>
      </c>
      <c r="E18">
        <v>14</v>
      </c>
      <c r="F18">
        <v>71</v>
      </c>
      <c r="G18">
        <f t="shared" si="1"/>
        <v>16.091954022988507</v>
      </c>
      <c r="H18">
        <f t="shared" si="1"/>
        <v>81.609195402298852</v>
      </c>
    </row>
    <row r="19" spans="1:8">
      <c r="A19">
        <v>14</v>
      </c>
      <c r="B19" t="s">
        <v>310</v>
      </c>
      <c r="C19" t="s">
        <v>14</v>
      </c>
      <c r="D19" t="s">
        <v>246</v>
      </c>
      <c r="E19">
        <v>85</v>
      </c>
      <c r="F19">
        <v>87</v>
      </c>
      <c r="G19">
        <f t="shared" si="1"/>
        <v>97.701149425287355</v>
      </c>
      <c r="H19">
        <f t="shared" si="1"/>
        <v>100</v>
      </c>
    </row>
    <row r="20" spans="1:8">
      <c r="A20">
        <v>16</v>
      </c>
      <c r="B20" t="s">
        <v>310</v>
      </c>
      <c r="C20" t="s">
        <v>15</v>
      </c>
      <c r="D20" t="s">
        <v>247</v>
      </c>
      <c r="E20">
        <v>67</v>
      </c>
      <c r="F20">
        <v>85</v>
      </c>
      <c r="G20">
        <f t="shared" si="1"/>
        <v>77.011494252873561</v>
      </c>
      <c r="H20">
        <f t="shared" si="1"/>
        <v>97.701149425287355</v>
      </c>
    </row>
    <row r="21" spans="1:8">
      <c r="A21">
        <v>18</v>
      </c>
      <c r="B21" t="s">
        <v>310</v>
      </c>
      <c r="C21" t="s">
        <v>16</v>
      </c>
      <c r="D21" t="s">
        <v>248</v>
      </c>
      <c r="E21">
        <v>31</v>
      </c>
      <c r="F21">
        <v>84</v>
      </c>
      <c r="G21">
        <f t="shared" si="1"/>
        <v>35.632183908045981</v>
      </c>
      <c r="H21">
        <f t="shared" si="1"/>
        <v>96.551724137931032</v>
      </c>
    </row>
    <row r="22" spans="1:8">
      <c r="A22">
        <v>20</v>
      </c>
      <c r="B22" t="s">
        <v>310</v>
      </c>
      <c r="C22" t="s">
        <v>17</v>
      </c>
      <c r="D22" t="s">
        <v>249</v>
      </c>
      <c r="E22">
        <v>25</v>
      </c>
      <c r="F22">
        <v>74</v>
      </c>
      <c r="G22">
        <f t="shared" si="1"/>
        <v>28.735632183908045</v>
      </c>
      <c r="H22">
        <f t="shared" si="1"/>
        <v>85.057471264367805</v>
      </c>
    </row>
    <row r="23" spans="1:8" ht="15.75">
      <c r="B23" s="1"/>
    </row>
    <row r="34" spans="1:8" ht="15.75">
      <c r="A34" t="s">
        <v>269</v>
      </c>
      <c r="G34" s="12" t="s">
        <v>276</v>
      </c>
      <c r="H34" s="12"/>
    </row>
    <row r="35" spans="1:8" ht="15.75">
      <c r="B35" s="11" t="s">
        <v>312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>
      <c r="A36">
        <v>1</v>
      </c>
      <c r="B36" t="s">
        <v>309</v>
      </c>
      <c r="C36" t="s">
        <v>18</v>
      </c>
      <c r="D36" t="s">
        <v>250</v>
      </c>
      <c r="E36">
        <v>41</v>
      </c>
      <c r="F36">
        <v>39</v>
      </c>
      <c r="G36">
        <f t="shared" ref="G36:H45" si="2">(E36/$F$107)*100</f>
        <v>100</v>
      </c>
      <c r="H36">
        <f t="shared" si="2"/>
        <v>95.121951219512198</v>
      </c>
    </row>
    <row r="37" spans="1:8">
      <c r="A37">
        <v>3</v>
      </c>
      <c r="B37" t="s">
        <v>309</v>
      </c>
      <c r="C37" t="s">
        <v>19</v>
      </c>
      <c r="D37" t="s">
        <v>251</v>
      </c>
      <c r="E37">
        <v>36</v>
      </c>
      <c r="F37">
        <v>38</v>
      </c>
      <c r="G37">
        <f t="shared" si="2"/>
        <v>87.804878048780495</v>
      </c>
      <c r="H37">
        <f t="shared" si="2"/>
        <v>92.682926829268297</v>
      </c>
    </row>
    <row r="38" spans="1:8">
      <c r="A38">
        <v>5</v>
      </c>
      <c r="B38" t="s">
        <v>309</v>
      </c>
      <c r="C38" t="s">
        <v>20</v>
      </c>
      <c r="D38" t="s">
        <v>252</v>
      </c>
      <c r="E38">
        <v>19</v>
      </c>
      <c r="F38">
        <v>26</v>
      </c>
      <c r="G38">
        <f t="shared" si="2"/>
        <v>46.341463414634148</v>
      </c>
      <c r="H38">
        <f t="shared" si="2"/>
        <v>63.414634146341463</v>
      </c>
    </row>
    <row r="39" spans="1:8">
      <c r="A39">
        <v>7</v>
      </c>
      <c r="B39" t="s">
        <v>309</v>
      </c>
      <c r="C39" t="s">
        <v>21</v>
      </c>
      <c r="D39" t="s">
        <v>253</v>
      </c>
      <c r="E39">
        <v>17</v>
      </c>
      <c r="F39">
        <v>35</v>
      </c>
      <c r="G39">
        <f t="shared" si="2"/>
        <v>41.463414634146339</v>
      </c>
      <c r="H39">
        <f t="shared" si="2"/>
        <v>85.365853658536579</v>
      </c>
    </row>
    <row r="40" spans="1:8">
      <c r="A40">
        <v>9</v>
      </c>
      <c r="B40" t="s">
        <v>309</v>
      </c>
      <c r="C40" t="s">
        <v>22</v>
      </c>
      <c r="D40" t="s">
        <v>254</v>
      </c>
      <c r="E40">
        <v>34</v>
      </c>
      <c r="F40">
        <v>36</v>
      </c>
      <c r="G40">
        <f t="shared" si="2"/>
        <v>82.926829268292678</v>
      </c>
      <c r="H40">
        <f t="shared" si="2"/>
        <v>87.804878048780495</v>
      </c>
    </row>
    <row r="41" spans="1:8">
      <c r="A41">
        <v>11</v>
      </c>
      <c r="B41" t="s">
        <v>309</v>
      </c>
      <c r="C41" t="s">
        <v>23</v>
      </c>
      <c r="D41" t="s">
        <v>255</v>
      </c>
      <c r="E41">
        <v>31</v>
      </c>
      <c r="F41">
        <v>36</v>
      </c>
      <c r="G41">
        <f t="shared" si="2"/>
        <v>75.609756097560975</v>
      </c>
      <c r="H41">
        <f t="shared" si="2"/>
        <v>87.804878048780495</v>
      </c>
    </row>
    <row r="42" spans="1:8">
      <c r="A42">
        <v>13</v>
      </c>
      <c r="B42" t="s">
        <v>309</v>
      </c>
      <c r="C42" t="s">
        <v>24</v>
      </c>
      <c r="D42" t="s">
        <v>256</v>
      </c>
      <c r="E42">
        <v>30</v>
      </c>
      <c r="F42">
        <v>36</v>
      </c>
      <c r="G42">
        <f t="shared" si="2"/>
        <v>73.170731707317074</v>
      </c>
      <c r="H42">
        <f t="shared" si="2"/>
        <v>87.804878048780495</v>
      </c>
    </row>
    <row r="43" spans="1:8">
      <c r="A43">
        <v>15</v>
      </c>
      <c r="B43" t="s">
        <v>309</v>
      </c>
      <c r="C43" t="s">
        <v>25</v>
      </c>
      <c r="D43" t="s">
        <v>257</v>
      </c>
      <c r="E43">
        <v>20</v>
      </c>
      <c r="F43">
        <v>35</v>
      </c>
      <c r="G43">
        <f t="shared" si="2"/>
        <v>48.780487804878049</v>
      </c>
      <c r="H43">
        <f t="shared" si="2"/>
        <v>85.365853658536579</v>
      </c>
    </row>
    <row r="44" spans="1:8">
      <c r="A44">
        <v>17</v>
      </c>
      <c r="B44" t="s">
        <v>309</v>
      </c>
      <c r="C44" t="s">
        <v>26</v>
      </c>
      <c r="D44" t="s">
        <v>258</v>
      </c>
      <c r="E44">
        <v>19</v>
      </c>
      <c r="F44">
        <v>34</v>
      </c>
      <c r="G44">
        <f t="shared" si="2"/>
        <v>46.341463414634148</v>
      </c>
      <c r="H44">
        <f t="shared" si="2"/>
        <v>82.926829268292678</v>
      </c>
    </row>
    <row r="45" spans="1:8">
      <c r="A45">
        <v>19</v>
      </c>
      <c r="B45" t="s">
        <v>309</v>
      </c>
      <c r="C45" t="s">
        <v>27</v>
      </c>
      <c r="D45" t="s">
        <v>259</v>
      </c>
      <c r="E45">
        <v>16</v>
      </c>
      <c r="F45">
        <v>38</v>
      </c>
      <c r="G45">
        <f t="shared" si="2"/>
        <v>39.024390243902438</v>
      </c>
      <c r="H45">
        <f t="shared" si="2"/>
        <v>92.682926829268297</v>
      </c>
    </row>
    <row r="46" spans="1:8">
      <c r="A46">
        <v>2</v>
      </c>
      <c r="B46" t="s">
        <v>310</v>
      </c>
      <c r="C46" t="s">
        <v>18</v>
      </c>
      <c r="D46" t="s">
        <v>250</v>
      </c>
      <c r="E46">
        <v>58</v>
      </c>
      <c r="F46">
        <v>80</v>
      </c>
      <c r="G46">
        <f t="shared" ref="G46:H55" si="3">(E46/$F$108)*100</f>
        <v>66.666666666666657</v>
      </c>
      <c r="H46">
        <f t="shared" si="3"/>
        <v>91.954022988505741</v>
      </c>
    </row>
    <row r="47" spans="1:8">
      <c r="A47">
        <v>4</v>
      </c>
      <c r="B47" t="s">
        <v>310</v>
      </c>
      <c r="C47" t="s">
        <v>19</v>
      </c>
      <c r="D47" t="s">
        <v>251</v>
      </c>
      <c r="E47">
        <v>54</v>
      </c>
      <c r="F47">
        <v>68</v>
      </c>
      <c r="G47">
        <f t="shared" si="3"/>
        <v>62.068965517241381</v>
      </c>
      <c r="H47">
        <f t="shared" si="3"/>
        <v>78.160919540229884</v>
      </c>
    </row>
    <row r="48" spans="1:8">
      <c r="A48">
        <v>6</v>
      </c>
      <c r="B48" t="s">
        <v>310</v>
      </c>
      <c r="C48" t="s">
        <v>20</v>
      </c>
      <c r="D48" t="s">
        <v>252</v>
      </c>
      <c r="E48">
        <v>45</v>
      </c>
      <c r="F48">
        <v>54</v>
      </c>
      <c r="G48">
        <f t="shared" si="3"/>
        <v>51.724137931034484</v>
      </c>
      <c r="H48">
        <f t="shared" si="3"/>
        <v>62.068965517241381</v>
      </c>
    </row>
    <row r="49" spans="1:8">
      <c r="A49">
        <v>8</v>
      </c>
      <c r="B49" t="s">
        <v>310</v>
      </c>
      <c r="C49" t="s">
        <v>21</v>
      </c>
      <c r="D49" t="s">
        <v>253</v>
      </c>
      <c r="E49">
        <v>38</v>
      </c>
      <c r="F49">
        <v>57</v>
      </c>
      <c r="G49">
        <f t="shared" si="3"/>
        <v>43.678160919540232</v>
      </c>
      <c r="H49">
        <f t="shared" si="3"/>
        <v>65.517241379310349</v>
      </c>
    </row>
    <row r="50" spans="1:8">
      <c r="A50">
        <v>10</v>
      </c>
      <c r="B50" t="s">
        <v>310</v>
      </c>
      <c r="C50" t="s">
        <v>22</v>
      </c>
      <c r="D50" t="s">
        <v>254</v>
      </c>
      <c r="E50">
        <v>28</v>
      </c>
      <c r="F50">
        <v>51</v>
      </c>
      <c r="G50">
        <f t="shared" si="3"/>
        <v>32.183908045977013</v>
      </c>
      <c r="H50">
        <f t="shared" si="3"/>
        <v>58.620689655172406</v>
      </c>
    </row>
    <row r="51" spans="1:8">
      <c r="A51">
        <v>12</v>
      </c>
      <c r="B51" t="s">
        <v>310</v>
      </c>
      <c r="C51" t="s">
        <v>23</v>
      </c>
      <c r="D51" t="s">
        <v>255</v>
      </c>
      <c r="E51">
        <v>23</v>
      </c>
      <c r="F51">
        <v>39</v>
      </c>
      <c r="G51">
        <f t="shared" si="3"/>
        <v>26.436781609195403</v>
      </c>
      <c r="H51">
        <f t="shared" si="3"/>
        <v>44.827586206896555</v>
      </c>
    </row>
    <row r="52" spans="1:8">
      <c r="A52">
        <v>14</v>
      </c>
      <c r="B52" t="s">
        <v>310</v>
      </c>
      <c r="C52" t="s">
        <v>24</v>
      </c>
      <c r="D52" t="s">
        <v>256</v>
      </c>
      <c r="E52">
        <v>61</v>
      </c>
      <c r="F52">
        <v>76</v>
      </c>
      <c r="G52">
        <f t="shared" si="3"/>
        <v>70.114942528735639</v>
      </c>
      <c r="H52">
        <f t="shared" si="3"/>
        <v>87.356321839080465</v>
      </c>
    </row>
    <row r="53" spans="1:8">
      <c r="A53">
        <v>16</v>
      </c>
      <c r="B53" t="s">
        <v>310</v>
      </c>
      <c r="C53" t="s">
        <v>25</v>
      </c>
      <c r="D53" t="s">
        <v>257</v>
      </c>
      <c r="E53">
        <v>48</v>
      </c>
      <c r="F53">
        <v>56</v>
      </c>
      <c r="G53">
        <f t="shared" si="3"/>
        <v>55.172413793103445</v>
      </c>
      <c r="H53">
        <f t="shared" si="3"/>
        <v>64.367816091954026</v>
      </c>
    </row>
    <row r="54" spans="1:8">
      <c r="A54">
        <v>18</v>
      </c>
      <c r="B54" t="s">
        <v>310</v>
      </c>
      <c r="C54" t="s">
        <v>26</v>
      </c>
      <c r="D54" t="s">
        <v>258</v>
      </c>
      <c r="E54">
        <v>73</v>
      </c>
      <c r="F54">
        <v>78</v>
      </c>
      <c r="G54">
        <f t="shared" si="3"/>
        <v>83.908045977011497</v>
      </c>
      <c r="H54">
        <f t="shared" si="3"/>
        <v>89.65517241379311</v>
      </c>
    </row>
    <row r="55" spans="1:8">
      <c r="A55">
        <v>20</v>
      </c>
      <c r="B55" t="s">
        <v>310</v>
      </c>
      <c r="C55" t="s">
        <v>27</v>
      </c>
      <c r="D55" t="s">
        <v>259</v>
      </c>
      <c r="E55">
        <v>38</v>
      </c>
      <c r="F55">
        <v>52</v>
      </c>
      <c r="G55">
        <f t="shared" si="3"/>
        <v>43.678160919540232</v>
      </c>
      <c r="H55">
        <f t="shared" si="3"/>
        <v>59.770114942528743</v>
      </c>
    </row>
    <row r="67" spans="1:8" ht="15.75">
      <c r="A67" t="s">
        <v>270</v>
      </c>
      <c r="G67" s="12" t="s">
        <v>276</v>
      </c>
      <c r="H67" s="12"/>
    </row>
    <row r="68" spans="1:8" ht="15.75">
      <c r="B68" s="11" t="s">
        <v>312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>
      <c r="A69">
        <v>1</v>
      </c>
      <c r="B69" t="s">
        <v>309</v>
      </c>
      <c r="C69" t="s">
        <v>28</v>
      </c>
      <c r="D69" t="s">
        <v>260</v>
      </c>
      <c r="E69">
        <v>38</v>
      </c>
      <c r="F69">
        <v>41</v>
      </c>
      <c r="G69">
        <f t="shared" ref="G69:H78" si="4">(E69/$F$107)*100</f>
        <v>92.682926829268297</v>
      </c>
      <c r="H69">
        <f t="shared" si="4"/>
        <v>100</v>
      </c>
    </row>
    <row r="70" spans="1:8">
      <c r="A70">
        <v>3</v>
      </c>
      <c r="B70" t="s">
        <v>309</v>
      </c>
      <c r="C70" t="s">
        <v>29</v>
      </c>
      <c r="D70" t="s">
        <v>261</v>
      </c>
      <c r="E70">
        <v>22</v>
      </c>
      <c r="F70">
        <v>34</v>
      </c>
      <c r="G70">
        <f t="shared" si="4"/>
        <v>53.658536585365859</v>
      </c>
      <c r="H70">
        <f t="shared" si="4"/>
        <v>82.926829268292678</v>
      </c>
    </row>
    <row r="71" spans="1:8">
      <c r="A71">
        <v>5</v>
      </c>
      <c r="B71" t="s">
        <v>309</v>
      </c>
      <c r="C71" t="s">
        <v>30</v>
      </c>
      <c r="D71" t="s">
        <v>262</v>
      </c>
      <c r="E71">
        <v>19</v>
      </c>
      <c r="F71">
        <v>28</v>
      </c>
      <c r="G71">
        <f t="shared" si="4"/>
        <v>46.341463414634148</v>
      </c>
      <c r="H71">
        <f t="shared" si="4"/>
        <v>68.292682926829272</v>
      </c>
    </row>
    <row r="72" spans="1:8">
      <c r="A72">
        <v>7</v>
      </c>
      <c r="B72" t="s">
        <v>309</v>
      </c>
      <c r="C72" t="s">
        <v>31</v>
      </c>
      <c r="D72" t="s">
        <v>263</v>
      </c>
      <c r="E72">
        <v>16</v>
      </c>
      <c r="F72">
        <v>29</v>
      </c>
      <c r="G72">
        <f t="shared" si="4"/>
        <v>39.024390243902438</v>
      </c>
      <c r="H72">
        <f t="shared" si="4"/>
        <v>70.731707317073173</v>
      </c>
    </row>
    <row r="73" spans="1:8">
      <c r="A73">
        <v>9</v>
      </c>
      <c r="B73" t="s">
        <v>309</v>
      </c>
      <c r="C73" t="s">
        <v>32</v>
      </c>
      <c r="D73" t="s">
        <v>264</v>
      </c>
      <c r="E73">
        <v>13</v>
      </c>
      <c r="F73">
        <v>26</v>
      </c>
      <c r="G73">
        <f t="shared" si="4"/>
        <v>31.707317073170731</v>
      </c>
      <c r="H73">
        <f t="shared" si="4"/>
        <v>63.414634146341463</v>
      </c>
    </row>
    <row r="74" spans="1:8">
      <c r="A74">
        <v>11</v>
      </c>
      <c r="B74" t="s">
        <v>309</v>
      </c>
      <c r="C74" t="s">
        <v>33</v>
      </c>
      <c r="D74" t="s">
        <v>257</v>
      </c>
      <c r="E74">
        <v>15</v>
      </c>
      <c r="F74">
        <v>24</v>
      </c>
      <c r="G74">
        <f t="shared" si="4"/>
        <v>36.585365853658537</v>
      </c>
      <c r="H74">
        <f t="shared" si="4"/>
        <v>58.536585365853654</v>
      </c>
    </row>
    <row r="75" spans="1:8">
      <c r="A75">
        <v>13</v>
      </c>
      <c r="B75" t="s">
        <v>309</v>
      </c>
      <c r="C75" t="s">
        <v>34</v>
      </c>
      <c r="D75" t="s">
        <v>265</v>
      </c>
      <c r="E75">
        <v>28</v>
      </c>
      <c r="F75">
        <v>34</v>
      </c>
      <c r="G75">
        <f t="shared" si="4"/>
        <v>68.292682926829272</v>
      </c>
      <c r="H75">
        <f t="shared" si="4"/>
        <v>82.926829268292678</v>
      </c>
    </row>
    <row r="76" spans="1:8">
      <c r="A76">
        <v>15</v>
      </c>
      <c r="B76" t="s">
        <v>309</v>
      </c>
      <c r="C76" t="s">
        <v>35</v>
      </c>
      <c r="D76" t="s">
        <v>256</v>
      </c>
      <c r="E76">
        <v>21</v>
      </c>
      <c r="F76">
        <v>29</v>
      </c>
      <c r="G76">
        <f t="shared" si="4"/>
        <v>51.219512195121951</v>
      </c>
      <c r="H76">
        <f t="shared" si="4"/>
        <v>70.731707317073173</v>
      </c>
    </row>
    <row r="77" spans="1:8">
      <c r="A77">
        <v>17</v>
      </c>
      <c r="B77" t="s">
        <v>309</v>
      </c>
      <c r="C77" t="s">
        <v>36</v>
      </c>
      <c r="D77" t="s">
        <v>266</v>
      </c>
      <c r="E77">
        <v>39</v>
      </c>
      <c r="F77">
        <v>38</v>
      </c>
      <c r="G77">
        <f t="shared" si="4"/>
        <v>95.121951219512198</v>
      </c>
      <c r="H77">
        <f t="shared" si="4"/>
        <v>92.682926829268297</v>
      </c>
    </row>
    <row r="78" spans="1:8">
      <c r="A78">
        <v>19</v>
      </c>
      <c r="B78" t="s">
        <v>309</v>
      </c>
      <c r="C78" t="s">
        <v>37</v>
      </c>
      <c r="D78" t="s">
        <v>267</v>
      </c>
      <c r="E78">
        <v>24</v>
      </c>
      <c r="F78">
        <v>30</v>
      </c>
      <c r="G78">
        <f t="shared" si="4"/>
        <v>58.536585365853654</v>
      </c>
      <c r="H78">
        <f t="shared" si="4"/>
        <v>73.170731707317074</v>
      </c>
    </row>
    <row r="79" spans="1:8">
      <c r="A79">
        <v>2</v>
      </c>
      <c r="B79" t="s">
        <v>310</v>
      </c>
      <c r="C79" t="s">
        <v>28</v>
      </c>
      <c r="D79" t="s">
        <v>260</v>
      </c>
      <c r="E79">
        <v>75</v>
      </c>
      <c r="F79">
        <v>99</v>
      </c>
      <c r="G79">
        <f t="shared" ref="G79:H88" si="5">(E79/$F$108)*100</f>
        <v>86.206896551724128</v>
      </c>
      <c r="H79">
        <f t="shared" si="5"/>
        <v>113.79310344827587</v>
      </c>
    </row>
    <row r="80" spans="1:8">
      <c r="A80">
        <v>4</v>
      </c>
      <c r="B80" t="s">
        <v>310</v>
      </c>
      <c r="C80" t="s">
        <v>29</v>
      </c>
      <c r="D80" t="s">
        <v>261</v>
      </c>
      <c r="E80">
        <v>63</v>
      </c>
      <c r="F80">
        <v>83</v>
      </c>
      <c r="G80">
        <f t="shared" si="5"/>
        <v>72.41379310344827</v>
      </c>
      <c r="H80">
        <f t="shared" si="5"/>
        <v>95.402298850574709</v>
      </c>
    </row>
    <row r="81" spans="1:8">
      <c r="A81">
        <v>6</v>
      </c>
      <c r="B81" t="s">
        <v>310</v>
      </c>
      <c r="C81" t="s">
        <v>30</v>
      </c>
      <c r="D81" t="s">
        <v>262</v>
      </c>
      <c r="E81">
        <v>51</v>
      </c>
      <c r="F81">
        <v>67</v>
      </c>
      <c r="G81">
        <f t="shared" si="5"/>
        <v>58.620689655172406</v>
      </c>
      <c r="H81">
        <f t="shared" si="5"/>
        <v>77.011494252873561</v>
      </c>
    </row>
    <row r="82" spans="1:8">
      <c r="A82">
        <v>8</v>
      </c>
      <c r="B82" t="s">
        <v>310</v>
      </c>
      <c r="C82" t="s">
        <v>31</v>
      </c>
      <c r="D82" t="s">
        <v>263</v>
      </c>
      <c r="E82">
        <v>41</v>
      </c>
      <c r="F82">
        <v>69</v>
      </c>
      <c r="G82">
        <f t="shared" si="5"/>
        <v>47.126436781609193</v>
      </c>
      <c r="H82">
        <f t="shared" si="5"/>
        <v>79.310344827586206</v>
      </c>
    </row>
    <row r="83" spans="1:8">
      <c r="A83">
        <v>10</v>
      </c>
      <c r="B83" t="s">
        <v>310</v>
      </c>
      <c r="C83" t="s">
        <v>32</v>
      </c>
      <c r="D83" t="s">
        <v>264</v>
      </c>
      <c r="E83">
        <v>32</v>
      </c>
      <c r="F83">
        <v>61</v>
      </c>
      <c r="G83">
        <f t="shared" si="5"/>
        <v>36.781609195402297</v>
      </c>
      <c r="H83">
        <f t="shared" si="5"/>
        <v>70.114942528735639</v>
      </c>
    </row>
    <row r="84" spans="1:8">
      <c r="A84">
        <v>12</v>
      </c>
      <c r="B84" t="s">
        <v>310</v>
      </c>
      <c r="C84" t="s">
        <v>33</v>
      </c>
      <c r="D84" t="s">
        <v>257</v>
      </c>
      <c r="E84">
        <v>28</v>
      </c>
      <c r="F84">
        <v>49</v>
      </c>
      <c r="G84">
        <f t="shared" si="5"/>
        <v>32.183908045977013</v>
      </c>
      <c r="H84">
        <f t="shared" si="5"/>
        <v>56.321839080459768</v>
      </c>
    </row>
    <row r="85" spans="1:8">
      <c r="A85">
        <v>14</v>
      </c>
      <c r="B85" t="s">
        <v>310</v>
      </c>
      <c r="C85" t="s">
        <v>34</v>
      </c>
      <c r="D85" t="s">
        <v>265</v>
      </c>
      <c r="E85">
        <v>72</v>
      </c>
      <c r="F85">
        <v>91</v>
      </c>
      <c r="G85">
        <f t="shared" si="5"/>
        <v>82.758620689655174</v>
      </c>
      <c r="H85">
        <f t="shared" si="5"/>
        <v>104.59770114942528</v>
      </c>
    </row>
    <row r="86" spans="1:8">
      <c r="A86">
        <v>16</v>
      </c>
      <c r="B86" t="s">
        <v>310</v>
      </c>
      <c r="C86" t="s">
        <v>35</v>
      </c>
      <c r="D86" t="s">
        <v>256</v>
      </c>
      <c r="E86">
        <v>53</v>
      </c>
      <c r="F86">
        <v>66</v>
      </c>
      <c r="G86">
        <f t="shared" si="5"/>
        <v>60.919540229885058</v>
      </c>
      <c r="H86">
        <f t="shared" si="5"/>
        <v>75.862068965517238</v>
      </c>
    </row>
    <row r="87" spans="1:8">
      <c r="A87">
        <v>18</v>
      </c>
      <c r="B87" t="s">
        <v>310</v>
      </c>
      <c r="C87" t="s">
        <v>36</v>
      </c>
      <c r="D87" t="s">
        <v>266</v>
      </c>
      <c r="E87">
        <v>92</v>
      </c>
      <c r="F87">
        <v>97</v>
      </c>
      <c r="G87">
        <f t="shared" si="5"/>
        <v>105.74712643678161</v>
      </c>
      <c r="H87">
        <f t="shared" si="5"/>
        <v>111.49425287356323</v>
      </c>
    </row>
    <row r="88" spans="1:8">
      <c r="A88">
        <v>20</v>
      </c>
      <c r="B88" t="s">
        <v>310</v>
      </c>
      <c r="C88" t="s">
        <v>37</v>
      </c>
      <c r="D88" t="s">
        <v>267</v>
      </c>
      <c r="E88">
        <v>51</v>
      </c>
      <c r="F88">
        <v>64</v>
      </c>
      <c r="G88">
        <f t="shared" si="5"/>
        <v>58.620689655172406</v>
      </c>
      <c r="H88">
        <f t="shared" si="5"/>
        <v>73.563218390804593</v>
      </c>
    </row>
    <row r="107" spans="5:6" ht="15.75">
      <c r="E107" s="1" t="s">
        <v>309</v>
      </c>
      <c r="F107">
        <v>41</v>
      </c>
    </row>
    <row r="108" spans="5:6" ht="15.75">
      <c r="E108" s="1" t="s">
        <v>310</v>
      </c>
      <c r="F108">
        <v>87</v>
      </c>
    </row>
  </sheetData>
  <mergeCells count="3">
    <mergeCell ref="G1:H1"/>
    <mergeCell ref="G34:H34"/>
    <mergeCell ref="G67:H67"/>
  </mergeCells>
  <phoneticPr fontId="1" type="noConversion"/>
  <pageMargins left="0.25" right="0.25" top="0.75" bottom="0.75" header="0.3" footer="0.3"/>
  <pageSetup paperSize="9" scale="1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57"/>
  <sheetViews>
    <sheetView topLeftCell="A18" zoomScale="98" zoomScaleNormal="98" workbookViewId="0">
      <selection activeCell="S35" sqref="S35"/>
    </sheetView>
  </sheetViews>
  <sheetFormatPr defaultRowHeight="15"/>
  <cols>
    <col min="2" max="2" width="11.5703125"/>
    <col min="4" max="7" width="13.85546875" bestFit="1" customWidth="1"/>
    <col min="8" max="8" width="18.28515625" bestFit="1" customWidth="1"/>
    <col min="9" max="9" width="8.5703125" bestFit="1" customWidth="1"/>
    <col min="10" max="13" width="9.5703125" bestFit="1" customWidth="1"/>
    <col min="14" max="16" width="8.5703125" bestFit="1" customWidth="1"/>
    <col min="17" max="18" width="9.5703125" bestFit="1" customWidth="1"/>
    <col min="23" max="26" width="13.85546875" bestFit="1" customWidth="1"/>
    <col min="27" max="27" width="18.28515625" bestFit="1" customWidth="1"/>
    <col min="28" max="28" width="20.28515625" bestFit="1" customWidth="1"/>
    <col min="29" max="29" width="15.28515625" bestFit="1" customWidth="1"/>
    <col min="30" max="30" width="17.7109375" bestFit="1" customWidth="1"/>
    <col min="31" max="31" width="15.28515625" bestFit="1" customWidth="1"/>
    <col min="32" max="35" width="17.7109375" bestFit="1" customWidth="1"/>
    <col min="36" max="36" width="12.7109375" bestFit="1" customWidth="1"/>
    <col min="37" max="37" width="17.7109375" bestFit="1" customWidth="1"/>
  </cols>
  <sheetData>
    <row r="1" spans="1:37" ht="15.75">
      <c r="A1" t="s">
        <v>1</v>
      </c>
      <c r="B1" t="s">
        <v>2</v>
      </c>
      <c r="C1" t="s">
        <v>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W1" s="1" t="s">
        <v>285</v>
      </c>
      <c r="AA1" s="1" t="s">
        <v>285</v>
      </c>
      <c r="AG1" s="1" t="s">
        <v>279</v>
      </c>
    </row>
    <row r="2" spans="1:37" ht="15.75">
      <c r="A2" s="2" t="s">
        <v>59</v>
      </c>
      <c r="B2" s="2" t="s">
        <v>60</v>
      </c>
      <c r="C2" s="2" t="s">
        <v>64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V2" t="s">
        <v>7</v>
      </c>
      <c r="W2" s="1" t="s">
        <v>291</v>
      </c>
      <c r="X2" s="1" t="s">
        <v>293</v>
      </c>
      <c r="Y2" s="1" t="s">
        <v>292</v>
      </c>
      <c r="Z2" s="1" t="s">
        <v>294</v>
      </c>
      <c r="AA2" s="1" t="s">
        <v>284</v>
      </c>
      <c r="AB2" s="1" t="s">
        <v>286</v>
      </c>
      <c r="AC2" s="1" t="s">
        <v>287</v>
      </c>
      <c r="AD2" s="1" t="s">
        <v>288</v>
      </c>
      <c r="AE2" s="1" t="s">
        <v>289</v>
      </c>
      <c r="AF2" s="1" t="s">
        <v>290</v>
      </c>
      <c r="AG2" s="1" t="s">
        <v>278</v>
      </c>
      <c r="AH2" s="1" t="s">
        <v>280</v>
      </c>
      <c r="AI2" s="1" t="s">
        <v>281</v>
      </c>
      <c r="AJ2" s="1" t="s">
        <v>282</v>
      </c>
      <c r="AK2" s="1" t="s">
        <v>283</v>
      </c>
    </row>
    <row r="3" spans="1:37">
      <c r="A3" s="2" t="s">
        <v>67</v>
      </c>
      <c r="B3" s="2" t="s">
        <v>60</v>
      </c>
      <c r="C3" s="2" t="s">
        <v>64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V3" t="s">
        <v>64</v>
      </c>
      <c r="W3">
        <f t="shared" ref="W3:AK4" si="0">((SUMIFS(D:D,$C:$C,$V3))/128)*100</f>
        <v>43.75</v>
      </c>
      <c r="X3">
        <f t="shared" si="0"/>
        <v>89.84375</v>
      </c>
      <c r="Y3">
        <f t="shared" si="0"/>
        <v>86.71875</v>
      </c>
      <c r="Z3">
        <f t="shared" si="0"/>
        <v>67.1875</v>
      </c>
      <c r="AA3">
        <f t="shared" si="0"/>
        <v>21.09375</v>
      </c>
      <c r="AB3">
        <f t="shared" si="0"/>
        <v>43.75</v>
      </c>
      <c r="AC3">
        <f t="shared" si="0"/>
        <v>21.875</v>
      </c>
      <c r="AD3">
        <f t="shared" si="0"/>
        <v>46.09375</v>
      </c>
      <c r="AE3">
        <f t="shared" si="0"/>
        <v>35.9375</v>
      </c>
      <c r="AF3">
        <f t="shared" si="0"/>
        <v>39.0625</v>
      </c>
      <c r="AG3">
        <f t="shared" si="0"/>
        <v>38.28125</v>
      </c>
      <c r="AH3">
        <f t="shared" si="0"/>
        <v>50.78125</v>
      </c>
      <c r="AI3">
        <f t="shared" si="0"/>
        <v>36.71875</v>
      </c>
      <c r="AJ3">
        <f t="shared" si="0"/>
        <v>42.1875</v>
      </c>
      <c r="AK3">
        <f t="shared" si="0"/>
        <v>27.34375</v>
      </c>
    </row>
    <row r="4" spans="1:37">
      <c r="A4" s="2" t="s">
        <v>69</v>
      </c>
      <c r="B4" s="2" t="s">
        <v>60</v>
      </c>
      <c r="C4" s="2" t="s">
        <v>64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V4" t="s">
        <v>66</v>
      </c>
      <c r="W4">
        <f t="shared" si="0"/>
        <v>64.84375</v>
      </c>
      <c r="X4">
        <f t="shared" si="0"/>
        <v>96.09375</v>
      </c>
      <c r="Y4">
        <f t="shared" si="0"/>
        <v>95.3125</v>
      </c>
      <c r="Z4">
        <f t="shared" si="0"/>
        <v>89.84375</v>
      </c>
      <c r="AA4">
        <f t="shared" si="0"/>
        <v>66.40625</v>
      </c>
      <c r="AB4">
        <f t="shared" si="0"/>
        <v>59.375</v>
      </c>
      <c r="AC4">
        <f t="shared" si="0"/>
        <v>17.96875</v>
      </c>
      <c r="AD4">
        <f t="shared" si="0"/>
        <v>50.78125</v>
      </c>
      <c r="AE4">
        <f t="shared" si="0"/>
        <v>44.53125</v>
      </c>
      <c r="AF4">
        <f t="shared" si="0"/>
        <v>39.0625</v>
      </c>
      <c r="AG4">
        <f t="shared" si="0"/>
        <v>53.125</v>
      </c>
      <c r="AH4">
        <f t="shared" si="0"/>
        <v>61.71875</v>
      </c>
      <c r="AI4">
        <f t="shared" si="0"/>
        <v>54.6875</v>
      </c>
      <c r="AJ4">
        <f t="shared" si="0"/>
        <v>70.3125</v>
      </c>
      <c r="AK4">
        <f t="shared" si="0"/>
        <v>35.9375</v>
      </c>
    </row>
    <row r="5" spans="1:37">
      <c r="A5" s="2" t="s">
        <v>73</v>
      </c>
      <c r="B5" s="2" t="s">
        <v>60</v>
      </c>
      <c r="C5" s="2" t="s">
        <v>64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37">
      <c r="A6" s="2" t="s">
        <v>76</v>
      </c>
      <c r="B6" s="2" t="s">
        <v>60</v>
      </c>
      <c r="C6" s="2" t="s">
        <v>64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</row>
    <row r="7" spans="1:37">
      <c r="A7" s="2" t="s">
        <v>78</v>
      </c>
      <c r="B7" s="2" t="s">
        <v>60</v>
      </c>
      <c r="C7" s="2" t="s">
        <v>64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1</v>
      </c>
    </row>
    <row r="8" spans="1:37">
      <c r="A8" s="2" t="s">
        <v>79</v>
      </c>
      <c r="B8" s="2" t="s">
        <v>60</v>
      </c>
      <c r="C8" s="2" t="s">
        <v>64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AI8">
        <v>128</v>
      </c>
    </row>
    <row r="9" spans="1:37">
      <c r="A9" s="2" t="s">
        <v>80</v>
      </c>
      <c r="B9" s="2" t="s">
        <v>60</v>
      </c>
      <c r="C9" s="2" t="s">
        <v>64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0</v>
      </c>
    </row>
    <row r="10" spans="1:37">
      <c r="A10" s="2" t="s">
        <v>82</v>
      </c>
      <c r="B10" s="2" t="s">
        <v>60</v>
      </c>
      <c r="C10" s="2" t="s">
        <v>64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AI10">
        <v>100</v>
      </c>
    </row>
    <row r="11" spans="1:37">
      <c r="A11" s="2" t="s">
        <v>83</v>
      </c>
      <c r="B11" s="2" t="s">
        <v>60</v>
      </c>
      <c r="C11" s="2" t="s">
        <v>64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</row>
    <row r="12" spans="1:37">
      <c r="A12" s="2" t="s">
        <v>85</v>
      </c>
      <c r="B12" s="2" t="s">
        <v>60</v>
      </c>
      <c r="C12" s="2" t="s">
        <v>64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</row>
    <row r="13" spans="1:37">
      <c r="A13" s="2" t="s">
        <v>86</v>
      </c>
      <c r="B13" s="2" t="s">
        <v>60</v>
      </c>
      <c r="C13" s="2" t="s">
        <v>64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37">
      <c r="A14" s="2" t="s">
        <v>87</v>
      </c>
      <c r="B14" s="2" t="s">
        <v>60</v>
      </c>
      <c r="C14" s="2" t="s">
        <v>64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37">
      <c r="A15" s="2" t="s">
        <v>89</v>
      </c>
      <c r="B15" s="2" t="s">
        <v>60</v>
      </c>
      <c r="C15" s="2" t="s">
        <v>64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</row>
    <row r="16" spans="1:37">
      <c r="A16" s="2" t="s">
        <v>90</v>
      </c>
      <c r="B16" s="2" t="s">
        <v>60</v>
      </c>
      <c r="C16" s="2" t="s">
        <v>64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</row>
    <row r="17" spans="1:18">
      <c r="A17" s="2" t="s">
        <v>113</v>
      </c>
      <c r="B17" s="2" t="s">
        <v>60</v>
      </c>
      <c r="C17" s="2" t="s">
        <v>64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</row>
    <row r="18" spans="1:18">
      <c r="A18" s="2" t="s">
        <v>114</v>
      </c>
      <c r="B18" s="2" t="s">
        <v>60</v>
      </c>
      <c r="C18" s="2" t="s">
        <v>64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</row>
    <row r="19" spans="1:18">
      <c r="A19" s="2" t="s">
        <v>115</v>
      </c>
      <c r="B19" s="2" t="s">
        <v>60</v>
      </c>
      <c r="C19" s="2" t="s">
        <v>64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</row>
    <row r="20" spans="1:18">
      <c r="A20" s="2" t="s">
        <v>117</v>
      </c>
      <c r="B20" s="2" t="s">
        <v>60</v>
      </c>
      <c r="C20" s="2" t="s">
        <v>64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</row>
    <row r="21" spans="1:18">
      <c r="A21" s="2" t="s">
        <v>120</v>
      </c>
      <c r="B21" s="2" t="s">
        <v>60</v>
      </c>
      <c r="C21" s="2" t="s">
        <v>64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</row>
    <row r="22" spans="1:18">
      <c r="A22" s="2" t="s">
        <v>121</v>
      </c>
      <c r="B22" s="2" t="s">
        <v>60</v>
      </c>
      <c r="C22" s="2" t="s">
        <v>64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</row>
    <row r="23" spans="1:18">
      <c r="A23" s="2" t="s">
        <v>123</v>
      </c>
      <c r="B23" s="2" t="s">
        <v>60</v>
      </c>
      <c r="C23" s="2" t="s">
        <v>64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</row>
    <row r="24" spans="1:18">
      <c r="A24" s="2" t="s">
        <v>124</v>
      </c>
      <c r="B24" s="2" t="s">
        <v>60</v>
      </c>
      <c r="C24" s="2" t="s">
        <v>64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</v>
      </c>
    </row>
    <row r="25" spans="1:18">
      <c r="A25" s="2" t="s">
        <v>125</v>
      </c>
      <c r="B25" s="2" t="s">
        <v>60</v>
      </c>
      <c r="C25" s="2" t="s">
        <v>64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</row>
    <row r="26" spans="1:18">
      <c r="A26" s="2" t="s">
        <v>126</v>
      </c>
      <c r="B26" s="2" t="s">
        <v>60</v>
      </c>
      <c r="C26" s="2" t="s">
        <v>64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</row>
    <row r="27" spans="1:18">
      <c r="A27" s="2" t="s">
        <v>127</v>
      </c>
      <c r="B27" s="2" t="s">
        <v>60</v>
      </c>
      <c r="C27" s="2" t="s">
        <v>64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1</v>
      </c>
      <c r="R27" s="2">
        <v>0</v>
      </c>
    </row>
    <row r="28" spans="1:18">
      <c r="A28" s="2" t="s">
        <v>129</v>
      </c>
      <c r="B28" s="2" t="s">
        <v>60</v>
      </c>
      <c r="C28" s="2" t="s">
        <v>64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1</v>
      </c>
    </row>
    <row r="29" spans="1:18">
      <c r="A29" s="2" t="s">
        <v>130</v>
      </c>
      <c r="B29" s="2" t="s">
        <v>60</v>
      </c>
      <c r="C29" s="2" t="s">
        <v>64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</row>
    <row r="30" spans="1:18">
      <c r="A30" s="2" t="s">
        <v>131</v>
      </c>
      <c r="B30" s="2" t="s">
        <v>60</v>
      </c>
      <c r="C30" s="2" t="s">
        <v>64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</row>
    <row r="31" spans="1:18">
      <c r="A31" s="2" t="s">
        <v>132</v>
      </c>
      <c r="B31" s="2" t="s">
        <v>60</v>
      </c>
      <c r="C31" s="2" t="s">
        <v>64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</row>
    <row r="32" spans="1:18">
      <c r="A32" s="2" t="s">
        <v>133</v>
      </c>
      <c r="B32" s="2" t="s">
        <v>60</v>
      </c>
      <c r="C32" s="2" t="s">
        <v>64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</row>
    <row r="33" spans="1:18">
      <c r="A33" s="2" t="s">
        <v>135</v>
      </c>
      <c r="B33" s="2" t="s">
        <v>60</v>
      </c>
      <c r="C33" s="2" t="s">
        <v>64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1</v>
      </c>
    </row>
    <row r="34" spans="1:18">
      <c r="A34" s="2" t="s">
        <v>136</v>
      </c>
      <c r="B34" s="2" t="s">
        <v>60</v>
      </c>
      <c r="C34" s="2" t="s">
        <v>64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>
      <c r="A35" s="2" t="s">
        <v>137</v>
      </c>
      <c r="B35" s="2" t="s">
        <v>60</v>
      </c>
      <c r="C35" s="2" t="s">
        <v>64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</row>
    <row r="36" spans="1:18">
      <c r="A36" s="2" t="s">
        <v>138</v>
      </c>
      <c r="B36" s="2" t="s">
        <v>60</v>
      </c>
      <c r="C36" s="2" t="s">
        <v>64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</row>
    <row r="37" spans="1:18">
      <c r="A37" s="2" t="s">
        <v>140</v>
      </c>
      <c r="B37" s="2" t="s">
        <v>60</v>
      </c>
      <c r="C37" s="2" t="s">
        <v>64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</row>
    <row r="38" spans="1:18">
      <c r="A38" s="2" t="s">
        <v>141</v>
      </c>
      <c r="B38" s="2" t="s">
        <v>60</v>
      </c>
      <c r="C38" s="2" t="s">
        <v>64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</row>
    <row r="39" spans="1:18">
      <c r="A39" s="2" t="s">
        <v>142</v>
      </c>
      <c r="B39" s="2" t="s">
        <v>60</v>
      </c>
      <c r="C39" s="2" t="s">
        <v>64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1</v>
      </c>
      <c r="R39" s="2">
        <v>0</v>
      </c>
    </row>
    <row r="40" spans="1:18">
      <c r="A40" s="2" t="s">
        <v>143</v>
      </c>
      <c r="B40" s="2" t="s">
        <v>60</v>
      </c>
      <c r="C40" s="2" t="s">
        <v>64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</row>
    <row r="41" spans="1:18">
      <c r="A41" s="2" t="s">
        <v>144</v>
      </c>
      <c r="B41" s="2" t="s">
        <v>60</v>
      </c>
      <c r="C41" s="2" t="s">
        <v>64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>
      <c r="A42" s="2" t="s">
        <v>158</v>
      </c>
      <c r="B42" s="2" t="s">
        <v>60</v>
      </c>
      <c r="C42" s="2" t="s">
        <v>64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0</v>
      </c>
    </row>
    <row r="43" spans="1:18">
      <c r="A43" s="2" t="s">
        <v>159</v>
      </c>
      <c r="B43" s="2" t="s">
        <v>60</v>
      </c>
      <c r="C43" s="2" t="s">
        <v>64</v>
      </c>
      <c r="D43" s="2">
        <v>0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</row>
    <row r="44" spans="1:18">
      <c r="A44" s="2" t="s">
        <v>160</v>
      </c>
      <c r="B44" s="2" t="s">
        <v>60</v>
      </c>
      <c r="C44" s="2" t="s">
        <v>64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2">
        <v>1</v>
      </c>
    </row>
    <row r="45" spans="1:18">
      <c r="A45" s="2" t="s">
        <v>163</v>
      </c>
      <c r="B45" s="2" t="s">
        <v>60</v>
      </c>
      <c r="C45" s="2" t="s">
        <v>64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</row>
    <row r="46" spans="1:18">
      <c r="A46" s="2" t="s">
        <v>166</v>
      </c>
      <c r="B46" s="2" t="s">
        <v>60</v>
      </c>
      <c r="C46" s="2" t="s">
        <v>64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</row>
    <row r="47" spans="1:18">
      <c r="A47" s="2" t="s">
        <v>168</v>
      </c>
      <c r="B47" s="2" t="s">
        <v>60</v>
      </c>
      <c r="C47" s="2" t="s">
        <v>64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</row>
    <row r="48" spans="1:18">
      <c r="A48" s="2" t="s">
        <v>169</v>
      </c>
      <c r="B48" s="2" t="s">
        <v>60</v>
      </c>
      <c r="C48" s="2" t="s">
        <v>64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</row>
    <row r="49" spans="1:18">
      <c r="A49" s="2" t="s">
        <v>170</v>
      </c>
      <c r="B49" s="2" t="s">
        <v>60</v>
      </c>
      <c r="C49" s="2" t="s">
        <v>64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</row>
    <row r="50" spans="1:18">
      <c r="A50" s="2" t="s">
        <v>172</v>
      </c>
      <c r="B50" s="2" t="s">
        <v>60</v>
      </c>
      <c r="C50" s="2" t="s">
        <v>64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</row>
    <row r="51" spans="1:18">
      <c r="A51" s="2" t="s">
        <v>173</v>
      </c>
      <c r="B51" s="2" t="s">
        <v>60</v>
      </c>
      <c r="C51" s="2" t="s">
        <v>64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1</v>
      </c>
      <c r="Q51" s="2">
        <v>0</v>
      </c>
      <c r="R51" s="2">
        <v>1</v>
      </c>
    </row>
    <row r="52" spans="1:18">
      <c r="A52" s="2" t="s">
        <v>213</v>
      </c>
      <c r="B52" s="2" t="s">
        <v>60</v>
      </c>
      <c r="C52" s="2" t="s">
        <v>64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>
      <c r="A53" s="2" t="s">
        <v>216</v>
      </c>
      <c r="B53" s="2" t="s">
        <v>60</v>
      </c>
      <c r="C53" s="2" t="s">
        <v>64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0</v>
      </c>
    </row>
    <row r="54" spans="1:18">
      <c r="A54" s="2" t="s">
        <v>218</v>
      </c>
      <c r="B54" s="2" t="s">
        <v>60</v>
      </c>
      <c r="C54" s="2" t="s">
        <v>64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0</v>
      </c>
    </row>
    <row r="55" spans="1:18">
      <c r="A55" s="2" t="s">
        <v>220</v>
      </c>
      <c r="B55" s="2" t="s">
        <v>60</v>
      </c>
      <c r="C55" s="2" t="s">
        <v>64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</row>
    <row r="56" spans="1:18">
      <c r="A56" s="2" t="s">
        <v>222</v>
      </c>
      <c r="B56" s="2" t="s">
        <v>60</v>
      </c>
      <c r="C56" s="2" t="s">
        <v>64</v>
      </c>
      <c r="D56" s="2">
        <v>1</v>
      </c>
      <c r="E56" s="2">
        <v>1</v>
      </c>
      <c r="F56" s="2">
        <v>0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</row>
    <row r="57" spans="1:18">
      <c r="A57" s="2" t="s">
        <v>224</v>
      </c>
      <c r="B57" s="2" t="s">
        <v>60</v>
      </c>
      <c r="C57" s="2" t="s">
        <v>64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>
      <c r="A58" s="2" t="s">
        <v>225</v>
      </c>
      <c r="B58" s="2" t="s">
        <v>60</v>
      </c>
      <c r="C58" s="2" t="s">
        <v>64</v>
      </c>
      <c r="D58" s="2">
        <v>1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0</v>
      </c>
    </row>
    <row r="59" spans="1:18">
      <c r="A59" s="2" t="s">
        <v>226</v>
      </c>
      <c r="B59" s="2" t="s">
        <v>60</v>
      </c>
      <c r="C59" s="2" t="s">
        <v>64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</row>
    <row r="60" spans="1:18">
      <c r="A60" s="2" t="s">
        <v>227</v>
      </c>
      <c r="B60" s="2" t="s">
        <v>60</v>
      </c>
      <c r="C60" s="2" t="s">
        <v>64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1</v>
      </c>
      <c r="L60" s="2">
        <v>0</v>
      </c>
      <c r="M60" s="2">
        <v>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</row>
    <row r="61" spans="1:18">
      <c r="A61" s="2" t="s">
        <v>228</v>
      </c>
      <c r="B61" s="2" t="s">
        <v>60</v>
      </c>
      <c r="C61" s="2" t="s">
        <v>64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</row>
    <row r="62" spans="1:18">
      <c r="A62" s="5" t="s">
        <v>59</v>
      </c>
      <c r="B62" s="5" t="s">
        <v>60</v>
      </c>
      <c r="C62" s="5" t="s">
        <v>66</v>
      </c>
      <c r="D62" s="5">
        <v>0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1</v>
      </c>
      <c r="P62" s="5">
        <v>0</v>
      </c>
      <c r="Q62" s="5">
        <v>1</v>
      </c>
      <c r="R62" s="5">
        <v>0</v>
      </c>
    </row>
    <row r="63" spans="1:18">
      <c r="A63" s="5" t="s">
        <v>67</v>
      </c>
      <c r="B63" s="5" t="s">
        <v>60</v>
      </c>
      <c r="C63" s="5" t="s">
        <v>66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1</v>
      </c>
      <c r="O63" s="5">
        <v>1</v>
      </c>
      <c r="P63" s="5">
        <v>0</v>
      </c>
      <c r="Q63" s="5">
        <v>1</v>
      </c>
      <c r="R63" s="5">
        <v>0</v>
      </c>
    </row>
    <row r="64" spans="1:18">
      <c r="A64" s="5" t="s">
        <v>69</v>
      </c>
      <c r="B64" s="5" t="s">
        <v>60</v>
      </c>
      <c r="C64" s="5" t="s">
        <v>66</v>
      </c>
      <c r="D64" s="5">
        <v>0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</row>
    <row r="65" spans="1:18">
      <c r="A65" s="5" t="s">
        <v>73</v>
      </c>
      <c r="B65" s="5" t="s">
        <v>60</v>
      </c>
      <c r="C65" s="5" t="s">
        <v>66</v>
      </c>
      <c r="D65" s="5">
        <v>0</v>
      </c>
      <c r="E65" s="5">
        <v>1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1</v>
      </c>
      <c r="R65" s="5">
        <v>0</v>
      </c>
    </row>
    <row r="66" spans="1:18">
      <c r="A66" s="5" t="s">
        <v>76</v>
      </c>
      <c r="B66" s="5" t="s">
        <v>60</v>
      </c>
      <c r="C66" s="5" t="s">
        <v>66</v>
      </c>
      <c r="D66" s="5">
        <v>0</v>
      </c>
      <c r="E66" s="5">
        <v>1</v>
      </c>
      <c r="F66" s="5">
        <v>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</row>
    <row r="67" spans="1:18">
      <c r="A67" s="5" t="s">
        <v>78</v>
      </c>
      <c r="B67" s="5" t="s">
        <v>60</v>
      </c>
      <c r="C67" s="5" t="s">
        <v>66</v>
      </c>
      <c r="D67" s="5">
        <v>0</v>
      </c>
      <c r="E67" s="5">
        <v>1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1</v>
      </c>
      <c r="P67" s="5">
        <v>0</v>
      </c>
      <c r="Q67" s="5">
        <v>1</v>
      </c>
      <c r="R67" s="5">
        <v>0</v>
      </c>
    </row>
    <row r="68" spans="1:18">
      <c r="A68" s="5" t="s">
        <v>79</v>
      </c>
      <c r="B68" s="5" t="s">
        <v>60</v>
      </c>
      <c r="C68" s="5" t="s">
        <v>66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</row>
    <row r="69" spans="1:18">
      <c r="A69" s="5" t="s">
        <v>80</v>
      </c>
      <c r="B69" s="5" t="s">
        <v>60</v>
      </c>
      <c r="C69" s="5" t="s">
        <v>66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1</v>
      </c>
      <c r="R69" s="5">
        <v>0</v>
      </c>
    </row>
    <row r="70" spans="1:18">
      <c r="A70" s="5" t="s">
        <v>82</v>
      </c>
      <c r="B70" s="5" t="s">
        <v>60</v>
      </c>
      <c r="C70" s="5" t="s">
        <v>66</v>
      </c>
      <c r="D70" s="5">
        <v>1</v>
      </c>
      <c r="E70" s="5">
        <v>1</v>
      </c>
      <c r="F70" s="5">
        <v>1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0</v>
      </c>
    </row>
    <row r="71" spans="1:18">
      <c r="A71" s="5" t="s">
        <v>83</v>
      </c>
      <c r="B71" s="5" t="s">
        <v>60</v>
      </c>
      <c r="C71" s="5" t="s">
        <v>66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0</v>
      </c>
      <c r="O71" s="5">
        <v>1</v>
      </c>
      <c r="P71" s="5">
        <v>1</v>
      </c>
      <c r="Q71" s="5">
        <v>0</v>
      </c>
      <c r="R71" s="5">
        <v>1</v>
      </c>
    </row>
    <row r="72" spans="1:18">
      <c r="A72" s="5" t="s">
        <v>85</v>
      </c>
      <c r="B72" s="5" t="s">
        <v>60</v>
      </c>
      <c r="C72" s="5" t="s">
        <v>66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</row>
    <row r="73" spans="1:18">
      <c r="A73" s="5" t="s">
        <v>86</v>
      </c>
      <c r="B73" s="5" t="s">
        <v>60</v>
      </c>
      <c r="C73" s="5" t="s">
        <v>66</v>
      </c>
      <c r="D73" s="5">
        <v>0</v>
      </c>
      <c r="E73" s="5">
        <v>1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>
      <c r="A74" s="5" t="s">
        <v>87</v>
      </c>
      <c r="B74" s="5" t="s">
        <v>60</v>
      </c>
      <c r="C74" s="5" t="s">
        <v>66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>
      <c r="A75" s="5" t="s">
        <v>89</v>
      </c>
      <c r="B75" s="5" t="s">
        <v>60</v>
      </c>
      <c r="C75" s="5" t="s">
        <v>66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1</v>
      </c>
    </row>
    <row r="76" spans="1:18">
      <c r="A76" s="5" t="s">
        <v>90</v>
      </c>
      <c r="B76" s="5" t="s">
        <v>60</v>
      </c>
      <c r="C76" s="5" t="s">
        <v>66</v>
      </c>
      <c r="D76" s="5">
        <v>0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  <c r="Q76" s="5">
        <v>1</v>
      </c>
      <c r="R76" s="5">
        <v>0</v>
      </c>
    </row>
    <row r="77" spans="1:18">
      <c r="A77" s="5" t="s">
        <v>113</v>
      </c>
      <c r="B77" s="5" t="s">
        <v>60</v>
      </c>
      <c r="C77" s="5" t="s">
        <v>66</v>
      </c>
      <c r="D77" s="5">
        <v>0</v>
      </c>
      <c r="E77" s="5">
        <v>1</v>
      </c>
      <c r="F77" s="5">
        <v>1</v>
      </c>
      <c r="G77" s="5">
        <v>0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</row>
    <row r="78" spans="1:18">
      <c r="A78" s="5" t="s">
        <v>114</v>
      </c>
      <c r="B78" s="5" t="s">
        <v>60</v>
      </c>
      <c r="C78" s="5" t="s">
        <v>66</v>
      </c>
      <c r="D78" s="5">
        <v>0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0</v>
      </c>
      <c r="K78" s="5">
        <v>1</v>
      </c>
      <c r="L78" s="5">
        <v>0</v>
      </c>
      <c r="M78" s="5">
        <v>1</v>
      </c>
      <c r="N78" s="5">
        <v>1</v>
      </c>
      <c r="O78" s="5">
        <v>1</v>
      </c>
      <c r="P78" s="5">
        <v>0</v>
      </c>
      <c r="Q78" s="5">
        <v>0</v>
      </c>
      <c r="R78" s="5">
        <v>1</v>
      </c>
    </row>
    <row r="79" spans="1:18">
      <c r="A79" s="5" t="s">
        <v>115</v>
      </c>
      <c r="B79" s="5" t="s">
        <v>60</v>
      </c>
      <c r="C79" s="5" t="s">
        <v>66</v>
      </c>
      <c r="D79" s="5">
        <v>0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0</v>
      </c>
      <c r="K79" s="5">
        <v>0</v>
      </c>
      <c r="L79" s="5">
        <v>1</v>
      </c>
      <c r="M79" s="5">
        <v>0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</row>
    <row r="80" spans="1:18">
      <c r="A80" s="5" t="s">
        <v>117</v>
      </c>
      <c r="B80" s="5" t="s">
        <v>60</v>
      </c>
      <c r="C80" s="5" t="s">
        <v>66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0</v>
      </c>
      <c r="M80" s="5">
        <v>1</v>
      </c>
      <c r="N80" s="5">
        <v>0</v>
      </c>
      <c r="O80" s="5">
        <v>0</v>
      </c>
      <c r="P80" s="5">
        <v>1</v>
      </c>
      <c r="Q80" s="5">
        <v>0</v>
      </c>
      <c r="R80" s="5">
        <v>1</v>
      </c>
    </row>
    <row r="81" spans="1:18">
      <c r="A81" s="5" t="s">
        <v>120</v>
      </c>
      <c r="B81" s="5" t="s">
        <v>60</v>
      </c>
      <c r="C81" s="5" t="s">
        <v>66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0</v>
      </c>
    </row>
    <row r="82" spans="1:18">
      <c r="A82" s="5" t="s">
        <v>121</v>
      </c>
      <c r="B82" s="5" t="s">
        <v>60</v>
      </c>
      <c r="C82" s="5" t="s">
        <v>66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0</v>
      </c>
      <c r="R82" s="5">
        <v>1</v>
      </c>
    </row>
    <row r="83" spans="1:18">
      <c r="A83" s="5" t="s">
        <v>123</v>
      </c>
      <c r="B83" s="5" t="s">
        <v>60</v>
      </c>
      <c r="C83" s="5" t="s">
        <v>66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1</v>
      </c>
      <c r="R83" s="5">
        <v>1</v>
      </c>
    </row>
    <row r="84" spans="1:18">
      <c r="A84" s="5" t="s">
        <v>124</v>
      </c>
      <c r="B84" s="5" t="s">
        <v>60</v>
      </c>
      <c r="C84" s="5" t="s">
        <v>66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0</v>
      </c>
      <c r="K84" s="5">
        <v>0</v>
      </c>
      <c r="L84" s="5">
        <v>1</v>
      </c>
      <c r="M84" s="5">
        <v>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</row>
    <row r="85" spans="1:18">
      <c r="A85" s="5" t="s">
        <v>125</v>
      </c>
      <c r="B85" s="5" t="s">
        <v>60</v>
      </c>
      <c r="C85" s="5" t="s">
        <v>66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1</v>
      </c>
      <c r="R85" s="5">
        <v>0</v>
      </c>
    </row>
    <row r="86" spans="1:18">
      <c r="A86" s="5" t="s">
        <v>126</v>
      </c>
      <c r="B86" s="5" t="s">
        <v>60</v>
      </c>
      <c r="C86" s="5" t="s">
        <v>66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</row>
    <row r="87" spans="1:18">
      <c r="A87" s="5" t="s">
        <v>127</v>
      </c>
      <c r="B87" s="5" t="s">
        <v>60</v>
      </c>
      <c r="C87" s="5" t="s">
        <v>66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0</v>
      </c>
      <c r="K87" s="5">
        <v>1</v>
      </c>
      <c r="L87" s="5">
        <v>0</v>
      </c>
      <c r="M87" s="5">
        <v>1</v>
      </c>
      <c r="N87" s="5">
        <v>1</v>
      </c>
      <c r="O87" s="5">
        <v>0</v>
      </c>
      <c r="P87" s="5">
        <v>0</v>
      </c>
      <c r="Q87" s="5">
        <v>1</v>
      </c>
      <c r="R87" s="5">
        <v>0</v>
      </c>
    </row>
    <row r="88" spans="1:18">
      <c r="A88" s="5" t="s">
        <v>129</v>
      </c>
      <c r="B88" s="5" t="s">
        <v>60</v>
      </c>
      <c r="C88" s="5" t="s">
        <v>66</v>
      </c>
      <c r="D88" s="5">
        <v>1</v>
      </c>
      <c r="E88" s="5">
        <v>1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</row>
    <row r="89" spans="1:18">
      <c r="A89" s="5" t="s">
        <v>130</v>
      </c>
      <c r="B89" s="5" t="s">
        <v>60</v>
      </c>
      <c r="C89" s="5" t="s">
        <v>66</v>
      </c>
      <c r="D89" s="5">
        <v>1</v>
      </c>
      <c r="E89" s="5">
        <v>1</v>
      </c>
      <c r="F89" s="5">
        <v>1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 s="5">
        <v>0</v>
      </c>
    </row>
    <row r="90" spans="1:18">
      <c r="A90" s="5" t="s">
        <v>131</v>
      </c>
      <c r="B90" s="5" t="s">
        <v>60</v>
      </c>
      <c r="C90" s="5" t="s">
        <v>66</v>
      </c>
      <c r="D90" s="5">
        <v>0</v>
      </c>
      <c r="E90" s="5">
        <v>1</v>
      </c>
      <c r="F90" s="5">
        <v>1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1</v>
      </c>
      <c r="M90" s="5">
        <v>0</v>
      </c>
      <c r="N90" s="5">
        <v>1</v>
      </c>
      <c r="O90" s="5">
        <v>0</v>
      </c>
      <c r="P90" s="5">
        <v>1</v>
      </c>
      <c r="Q90" s="5">
        <v>0</v>
      </c>
      <c r="R90" s="5">
        <v>0</v>
      </c>
    </row>
    <row r="91" spans="1:18">
      <c r="A91" s="5" t="s">
        <v>132</v>
      </c>
      <c r="B91" s="5" t="s">
        <v>60</v>
      </c>
      <c r="C91" s="5" t="s">
        <v>66</v>
      </c>
      <c r="D91" s="5">
        <v>1</v>
      </c>
      <c r="E91" s="5">
        <v>1</v>
      </c>
      <c r="F91" s="5">
        <v>1</v>
      </c>
      <c r="G91" s="5">
        <v>1</v>
      </c>
      <c r="H91" s="5">
        <v>0</v>
      </c>
      <c r="I91" s="5">
        <v>0</v>
      </c>
      <c r="J91" s="5">
        <v>1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</row>
    <row r="92" spans="1:18">
      <c r="A92" s="5" t="s">
        <v>133</v>
      </c>
      <c r="B92" s="5" t="s">
        <v>60</v>
      </c>
      <c r="C92" s="5" t="s">
        <v>66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0</v>
      </c>
      <c r="L92" s="5">
        <v>1</v>
      </c>
      <c r="M92" s="5">
        <v>1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</row>
    <row r="93" spans="1:18">
      <c r="A93" s="5" t="s">
        <v>135</v>
      </c>
      <c r="B93" s="5" t="s">
        <v>60</v>
      </c>
      <c r="C93" s="5" t="s">
        <v>66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1</v>
      </c>
    </row>
    <row r="94" spans="1:18">
      <c r="A94" s="5" t="s">
        <v>136</v>
      </c>
      <c r="B94" s="5" t="s">
        <v>60</v>
      </c>
      <c r="C94" s="5" t="s">
        <v>66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1</v>
      </c>
      <c r="R94" s="5">
        <v>1</v>
      </c>
    </row>
    <row r="95" spans="1:18">
      <c r="A95" s="5" t="s">
        <v>137</v>
      </c>
      <c r="B95" s="5" t="s">
        <v>60</v>
      </c>
      <c r="C95" s="5" t="s">
        <v>66</v>
      </c>
      <c r="D95" s="5">
        <v>0</v>
      </c>
      <c r="E95" s="5">
        <v>1</v>
      </c>
      <c r="F95" s="5">
        <v>1</v>
      </c>
      <c r="G95" s="5">
        <v>1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  <c r="O95" s="5">
        <v>1</v>
      </c>
      <c r="P95" s="5">
        <v>0</v>
      </c>
      <c r="Q95" s="5">
        <v>1</v>
      </c>
      <c r="R95" s="5">
        <v>0</v>
      </c>
    </row>
    <row r="96" spans="1:18">
      <c r="A96" s="5" t="s">
        <v>138</v>
      </c>
      <c r="B96" s="5" t="s">
        <v>60</v>
      </c>
      <c r="C96" s="5" t="s">
        <v>66</v>
      </c>
      <c r="D96" s="5">
        <v>1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>
      <c r="A97" s="5" t="s">
        <v>140</v>
      </c>
      <c r="B97" s="5" t="s">
        <v>60</v>
      </c>
      <c r="C97" s="5" t="s">
        <v>66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0</v>
      </c>
      <c r="Q97" s="5">
        <v>1</v>
      </c>
      <c r="R97" s="5">
        <v>0</v>
      </c>
    </row>
    <row r="98" spans="1:18">
      <c r="A98" s="5" t="s">
        <v>141</v>
      </c>
      <c r="B98" s="5" t="s">
        <v>60</v>
      </c>
      <c r="C98" s="5" t="s">
        <v>66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</row>
    <row r="99" spans="1:18">
      <c r="A99" s="5" t="s">
        <v>142</v>
      </c>
      <c r="B99" s="5" t="s">
        <v>60</v>
      </c>
      <c r="C99" s="5" t="s">
        <v>66</v>
      </c>
      <c r="D99" s="5">
        <v>0</v>
      </c>
      <c r="E99" s="5">
        <v>1</v>
      </c>
      <c r="F99" s="5">
        <v>1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  <c r="Q99" s="5">
        <v>1</v>
      </c>
      <c r="R99" s="5">
        <v>0</v>
      </c>
    </row>
    <row r="100" spans="1:18">
      <c r="A100" s="5" t="s">
        <v>143</v>
      </c>
      <c r="B100" s="5" t="s">
        <v>60</v>
      </c>
      <c r="C100" s="5" t="s">
        <v>66</v>
      </c>
      <c r="D100" s="5">
        <v>0</v>
      </c>
      <c r="E100" s="5">
        <v>1</v>
      </c>
      <c r="F100" s="5">
        <v>1</v>
      </c>
      <c r="G100" s="5">
        <v>1</v>
      </c>
      <c r="H100" s="5">
        <v>0</v>
      </c>
      <c r="I100" s="5">
        <v>1</v>
      </c>
      <c r="J100" s="5">
        <v>0</v>
      </c>
      <c r="K100" s="5">
        <v>1</v>
      </c>
      <c r="L100" s="5">
        <v>0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0</v>
      </c>
    </row>
    <row r="101" spans="1:18">
      <c r="A101" s="5" t="s">
        <v>144</v>
      </c>
      <c r="B101" s="5" t="s">
        <v>60</v>
      </c>
      <c r="C101" s="5" t="s">
        <v>66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</row>
    <row r="102" spans="1:18">
      <c r="A102" s="5" t="s">
        <v>158</v>
      </c>
      <c r="B102" s="5" t="s">
        <v>60</v>
      </c>
      <c r="C102" s="5" t="s">
        <v>66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</row>
    <row r="103" spans="1:18">
      <c r="A103" s="5" t="s">
        <v>159</v>
      </c>
      <c r="B103" s="5" t="s">
        <v>60</v>
      </c>
      <c r="C103" s="5" t="s">
        <v>66</v>
      </c>
      <c r="D103" s="5">
        <v>1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1</v>
      </c>
      <c r="P103" s="5">
        <v>1</v>
      </c>
      <c r="Q103" s="5">
        <v>0</v>
      </c>
      <c r="R103" s="5">
        <v>1</v>
      </c>
    </row>
    <row r="104" spans="1:18">
      <c r="A104" s="5" t="s">
        <v>160</v>
      </c>
      <c r="B104" s="5" t="s">
        <v>60</v>
      </c>
      <c r="C104" s="5" t="s">
        <v>66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1</v>
      </c>
      <c r="N104" s="5">
        <v>0</v>
      </c>
      <c r="O104" s="5">
        <v>1</v>
      </c>
      <c r="P104" s="5">
        <v>0</v>
      </c>
      <c r="Q104" s="5">
        <v>1</v>
      </c>
      <c r="R104" s="5">
        <v>1</v>
      </c>
    </row>
    <row r="105" spans="1:18">
      <c r="A105" s="5" t="s">
        <v>163</v>
      </c>
      <c r="B105" s="5" t="s">
        <v>60</v>
      </c>
      <c r="C105" s="5" t="s">
        <v>66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0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</row>
    <row r="106" spans="1:18">
      <c r="A106" s="5" t="s">
        <v>166</v>
      </c>
      <c r="B106" s="5" t="s">
        <v>60</v>
      </c>
      <c r="C106" s="5" t="s">
        <v>66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0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</row>
    <row r="107" spans="1:18">
      <c r="A107" s="5" t="s">
        <v>168</v>
      </c>
      <c r="B107" s="5" t="s">
        <v>60</v>
      </c>
      <c r="C107" s="5" t="s">
        <v>66</v>
      </c>
      <c r="D107" s="5">
        <v>0</v>
      </c>
      <c r="E107" s="5">
        <v>1</v>
      </c>
      <c r="F107" s="5">
        <v>1</v>
      </c>
      <c r="G107" s="5">
        <v>1</v>
      </c>
      <c r="H107" s="5">
        <v>0</v>
      </c>
      <c r="I107" s="5">
        <v>1</v>
      </c>
      <c r="J107" s="5">
        <v>1</v>
      </c>
      <c r="K107" s="5">
        <v>0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0</v>
      </c>
    </row>
    <row r="108" spans="1:18">
      <c r="A108" s="5" t="s">
        <v>169</v>
      </c>
      <c r="B108" s="5" t="s">
        <v>60</v>
      </c>
      <c r="C108" s="5" t="s">
        <v>66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</row>
    <row r="109" spans="1:18">
      <c r="A109" s="5" t="s">
        <v>170</v>
      </c>
      <c r="B109" s="5" t="s">
        <v>60</v>
      </c>
      <c r="C109" s="5" t="s">
        <v>66</v>
      </c>
      <c r="D109" s="5">
        <v>0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1</v>
      </c>
      <c r="M109" s="5">
        <v>0</v>
      </c>
      <c r="N109" s="5">
        <v>1</v>
      </c>
      <c r="O109" s="5">
        <v>1</v>
      </c>
      <c r="P109" s="5">
        <v>0</v>
      </c>
      <c r="Q109" s="5">
        <v>1</v>
      </c>
      <c r="R109" s="5">
        <v>1</v>
      </c>
    </row>
    <row r="110" spans="1:18">
      <c r="A110" s="5" t="s">
        <v>172</v>
      </c>
      <c r="B110" s="5" t="s">
        <v>60</v>
      </c>
      <c r="C110" s="5" t="s">
        <v>66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0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0</v>
      </c>
    </row>
    <row r="111" spans="1:18">
      <c r="A111" s="5" t="s">
        <v>173</v>
      </c>
      <c r="B111" s="5" t="s">
        <v>60</v>
      </c>
      <c r="C111" s="5" t="s">
        <v>66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0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0</v>
      </c>
    </row>
    <row r="112" spans="1:18">
      <c r="A112" s="5" t="s">
        <v>213</v>
      </c>
      <c r="B112" s="5" t="s">
        <v>60</v>
      </c>
      <c r="C112" s="5" t="s">
        <v>66</v>
      </c>
      <c r="D112" s="5">
        <v>0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0</v>
      </c>
    </row>
    <row r="113" spans="1:18">
      <c r="A113" s="5" t="s">
        <v>216</v>
      </c>
      <c r="B113" s="5" t="s">
        <v>60</v>
      </c>
      <c r="C113" s="5" t="s">
        <v>66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5">
        <v>1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0</v>
      </c>
    </row>
    <row r="114" spans="1:18">
      <c r="A114" s="5" t="s">
        <v>218</v>
      </c>
      <c r="B114" s="5" t="s">
        <v>60</v>
      </c>
      <c r="C114" s="5" t="s">
        <v>66</v>
      </c>
      <c r="D114" s="5">
        <v>0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1</v>
      </c>
      <c r="M114" s="5">
        <v>0</v>
      </c>
      <c r="N114" s="5">
        <v>1</v>
      </c>
      <c r="O114" s="5">
        <v>1</v>
      </c>
      <c r="P114" s="5">
        <v>0</v>
      </c>
      <c r="Q114" s="5">
        <v>1</v>
      </c>
      <c r="R114" s="5">
        <v>0</v>
      </c>
    </row>
    <row r="115" spans="1:18">
      <c r="A115" s="5" t="s">
        <v>220</v>
      </c>
      <c r="B115" s="5" t="s">
        <v>60</v>
      </c>
      <c r="C115" s="5" t="s">
        <v>66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0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1</v>
      </c>
      <c r="R115" s="5">
        <v>1</v>
      </c>
    </row>
    <row r="116" spans="1:18">
      <c r="A116" s="5" t="s">
        <v>222</v>
      </c>
      <c r="B116" s="5" t="s">
        <v>60</v>
      </c>
      <c r="C116" s="5" t="s">
        <v>66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</row>
    <row r="117" spans="1:18">
      <c r="A117" s="5" t="s">
        <v>224</v>
      </c>
      <c r="B117" s="5" t="s">
        <v>60</v>
      </c>
      <c r="C117" s="5" t="s">
        <v>66</v>
      </c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0</v>
      </c>
      <c r="K117" s="5">
        <v>1</v>
      </c>
      <c r="L117" s="5">
        <v>0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</row>
    <row r="118" spans="1:18">
      <c r="A118" s="5" t="s">
        <v>225</v>
      </c>
      <c r="B118" s="5" t="s">
        <v>60</v>
      </c>
      <c r="C118" s="5" t="s">
        <v>66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</row>
    <row r="119" spans="1:18">
      <c r="A119" s="5" t="s">
        <v>226</v>
      </c>
      <c r="B119" s="5" t="s">
        <v>60</v>
      </c>
      <c r="C119" s="5" t="s">
        <v>66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1</v>
      </c>
      <c r="P119" s="5">
        <v>0</v>
      </c>
      <c r="Q119" s="5">
        <v>1</v>
      </c>
      <c r="R119" s="5">
        <v>0</v>
      </c>
    </row>
    <row r="120" spans="1:18">
      <c r="A120" s="5" t="s">
        <v>227</v>
      </c>
      <c r="B120" s="5" t="s">
        <v>60</v>
      </c>
      <c r="C120" s="5" t="s">
        <v>66</v>
      </c>
      <c r="D120" s="5">
        <v>0</v>
      </c>
      <c r="E120" s="5">
        <v>1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v>1</v>
      </c>
      <c r="R120" s="5">
        <v>0</v>
      </c>
    </row>
    <row r="121" spans="1:18">
      <c r="A121" s="5" t="s">
        <v>228</v>
      </c>
      <c r="B121" s="5" t="s">
        <v>60</v>
      </c>
      <c r="C121" s="5" t="s">
        <v>66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0</v>
      </c>
      <c r="K121" s="5">
        <v>1</v>
      </c>
      <c r="L121" s="5">
        <v>0</v>
      </c>
      <c r="M121" s="5">
        <v>1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</row>
    <row r="122" spans="1:18">
      <c r="A122" s="3" t="s">
        <v>91</v>
      </c>
      <c r="B122" s="3" t="s">
        <v>92</v>
      </c>
      <c r="C122" s="3" t="s">
        <v>64</v>
      </c>
      <c r="D122" s="3">
        <v>0</v>
      </c>
      <c r="E122" s="3">
        <v>1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1</v>
      </c>
      <c r="N122" s="3">
        <v>0</v>
      </c>
      <c r="O122" s="3">
        <v>1</v>
      </c>
      <c r="P122" s="3">
        <v>1</v>
      </c>
      <c r="Q122" s="3">
        <v>1</v>
      </c>
      <c r="R122" s="3">
        <v>0</v>
      </c>
    </row>
    <row r="123" spans="1:18">
      <c r="A123" s="3" t="s">
        <v>95</v>
      </c>
      <c r="B123" s="3" t="s">
        <v>92</v>
      </c>
      <c r="C123" s="3" t="s">
        <v>64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1</v>
      </c>
      <c r="P123" s="3">
        <v>0</v>
      </c>
      <c r="Q123" s="3">
        <v>0</v>
      </c>
      <c r="R123" s="3">
        <v>0</v>
      </c>
    </row>
    <row r="124" spans="1:18">
      <c r="A124" s="3" t="s">
        <v>96</v>
      </c>
      <c r="B124" s="3" t="s">
        <v>92</v>
      </c>
      <c r="C124" s="3" t="s">
        <v>64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1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</row>
    <row r="125" spans="1:18">
      <c r="A125" s="3" t="s">
        <v>98</v>
      </c>
      <c r="B125" s="3" t="s">
        <v>92</v>
      </c>
      <c r="C125" s="3" t="s">
        <v>64</v>
      </c>
      <c r="D125" s="3">
        <v>0</v>
      </c>
      <c r="E125" s="3">
        <v>1</v>
      </c>
      <c r="F125" s="3">
        <v>1</v>
      </c>
      <c r="G125" s="3">
        <v>1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1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</row>
    <row r="126" spans="1:18">
      <c r="A126" s="3" t="s">
        <v>100</v>
      </c>
      <c r="B126" s="3" t="s">
        <v>92</v>
      </c>
      <c r="C126" s="3" t="s">
        <v>64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</row>
    <row r="127" spans="1:18">
      <c r="A127" s="3" t="s">
        <v>101</v>
      </c>
      <c r="B127" s="3" t="s">
        <v>92</v>
      </c>
      <c r="C127" s="3" t="s">
        <v>64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</row>
    <row r="128" spans="1:18">
      <c r="A128" s="3" t="s">
        <v>102</v>
      </c>
      <c r="B128" s="3" t="s">
        <v>92</v>
      </c>
      <c r="C128" s="3" t="s">
        <v>64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>
        <v>1</v>
      </c>
      <c r="N128" s="3">
        <v>1</v>
      </c>
      <c r="O128" s="3">
        <v>0</v>
      </c>
      <c r="P128" s="3">
        <v>1</v>
      </c>
      <c r="Q128" s="3">
        <v>1</v>
      </c>
      <c r="R128" s="3">
        <v>0</v>
      </c>
    </row>
    <row r="129" spans="1:18">
      <c r="A129" s="3" t="s">
        <v>103</v>
      </c>
      <c r="B129" s="3" t="s">
        <v>92</v>
      </c>
      <c r="C129" s="3" t="s">
        <v>64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3">
        <v>1</v>
      </c>
      <c r="M129" s="3">
        <v>0</v>
      </c>
      <c r="N129" s="3">
        <v>1</v>
      </c>
      <c r="O129" s="3">
        <v>1</v>
      </c>
      <c r="P129" s="3">
        <v>0</v>
      </c>
      <c r="Q129" s="3">
        <v>1</v>
      </c>
      <c r="R129" s="3">
        <v>0</v>
      </c>
    </row>
    <row r="130" spans="1:18">
      <c r="A130" s="3" t="s">
        <v>104</v>
      </c>
      <c r="B130" s="3" t="s">
        <v>92</v>
      </c>
      <c r="C130" s="3" t="s">
        <v>64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</row>
    <row r="131" spans="1:18">
      <c r="A131" s="3" t="s">
        <v>105</v>
      </c>
      <c r="B131" s="3" t="s">
        <v>92</v>
      </c>
      <c r="C131" s="3" t="s">
        <v>64</v>
      </c>
      <c r="D131" s="3">
        <v>1</v>
      </c>
      <c r="E131" s="3">
        <v>1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1</v>
      </c>
      <c r="L131" s="3">
        <v>1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0</v>
      </c>
    </row>
    <row r="132" spans="1:18">
      <c r="A132" s="3" t="s">
        <v>106</v>
      </c>
      <c r="B132" s="3" t="s">
        <v>92</v>
      </c>
      <c r="C132" s="3" t="s">
        <v>64</v>
      </c>
      <c r="D132" s="3">
        <v>0</v>
      </c>
      <c r="E132" s="3">
        <v>1</v>
      </c>
      <c r="F132" s="3">
        <v>1</v>
      </c>
      <c r="G132" s="3">
        <v>0</v>
      </c>
      <c r="H132" s="3">
        <v>0</v>
      </c>
      <c r="I132" s="3">
        <v>1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</row>
    <row r="133" spans="1:18">
      <c r="A133" s="3" t="s">
        <v>107</v>
      </c>
      <c r="B133" s="3" t="s">
        <v>92</v>
      </c>
      <c r="C133" s="3" t="s">
        <v>64</v>
      </c>
      <c r="D133" s="3">
        <v>0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3">
        <v>0</v>
      </c>
    </row>
    <row r="134" spans="1:18">
      <c r="A134" s="3" t="s">
        <v>108</v>
      </c>
      <c r="B134" s="3" t="s">
        <v>92</v>
      </c>
      <c r="C134" s="3" t="s">
        <v>64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</row>
    <row r="135" spans="1:18">
      <c r="A135" s="3" t="s">
        <v>109</v>
      </c>
      <c r="B135" s="3" t="s">
        <v>92</v>
      </c>
      <c r="C135" s="3" t="s">
        <v>64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0</v>
      </c>
      <c r="Q135" s="3">
        <v>1</v>
      </c>
      <c r="R135" s="3">
        <v>0</v>
      </c>
    </row>
    <row r="136" spans="1:18">
      <c r="A136" s="3" t="s">
        <v>110</v>
      </c>
      <c r="B136" s="3" t="s">
        <v>92</v>
      </c>
      <c r="C136" s="3" t="s">
        <v>64</v>
      </c>
      <c r="D136" s="3">
        <v>1</v>
      </c>
      <c r="E136" s="3">
        <v>1</v>
      </c>
      <c r="F136" s="3">
        <v>1</v>
      </c>
      <c r="G136" s="3">
        <v>1</v>
      </c>
      <c r="H136" s="3">
        <v>0</v>
      </c>
      <c r="I136" s="3">
        <v>1</v>
      </c>
      <c r="J136" s="3">
        <v>0</v>
      </c>
      <c r="K136" s="3">
        <v>1</v>
      </c>
      <c r="L136" s="3">
        <v>1</v>
      </c>
      <c r="M136" s="3">
        <v>1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18">
      <c r="A137" s="3" t="s">
        <v>112</v>
      </c>
      <c r="B137" s="3" t="s">
        <v>92</v>
      </c>
      <c r="C137" s="3" t="s">
        <v>64</v>
      </c>
      <c r="D137" s="3">
        <v>1</v>
      </c>
      <c r="E137" s="3">
        <v>1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3">
        <v>0</v>
      </c>
    </row>
    <row r="138" spans="1:18">
      <c r="A138" s="3" t="s">
        <v>116</v>
      </c>
      <c r="B138" s="3" t="s">
        <v>92</v>
      </c>
      <c r="C138" s="3" t="s">
        <v>64</v>
      </c>
      <c r="D138" s="3">
        <v>0</v>
      </c>
      <c r="E138" s="3">
        <v>1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0</v>
      </c>
      <c r="P138" s="3">
        <v>0</v>
      </c>
      <c r="Q138" s="3">
        <v>0</v>
      </c>
      <c r="R138" s="3">
        <v>0</v>
      </c>
    </row>
    <row r="139" spans="1:18">
      <c r="A139" s="3" t="s">
        <v>145</v>
      </c>
      <c r="B139" s="3" t="s">
        <v>92</v>
      </c>
      <c r="C139" s="3" t="s">
        <v>64</v>
      </c>
      <c r="D139" s="3">
        <v>0</v>
      </c>
      <c r="E139" s="3">
        <v>1</v>
      </c>
      <c r="F139" s="3">
        <v>1</v>
      </c>
      <c r="G139" s="3">
        <v>1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1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</row>
    <row r="140" spans="1:18">
      <c r="A140" s="3" t="s">
        <v>147</v>
      </c>
      <c r="B140" s="3" t="s">
        <v>92</v>
      </c>
      <c r="C140" s="3" t="s">
        <v>64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</row>
    <row r="141" spans="1:18">
      <c r="A141" s="3" t="s">
        <v>149</v>
      </c>
      <c r="B141" s="3" t="s">
        <v>92</v>
      </c>
      <c r="C141" s="3" t="s">
        <v>64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0</v>
      </c>
      <c r="O141" s="3">
        <v>1</v>
      </c>
      <c r="P141" s="3">
        <v>0</v>
      </c>
      <c r="Q141" s="3">
        <v>1</v>
      </c>
      <c r="R141" s="3">
        <v>0</v>
      </c>
    </row>
    <row r="142" spans="1:18">
      <c r="A142" s="3" t="s">
        <v>151</v>
      </c>
      <c r="B142" s="3" t="s">
        <v>92</v>
      </c>
      <c r="C142" s="3" t="s">
        <v>64</v>
      </c>
      <c r="D142" s="3">
        <v>0</v>
      </c>
      <c r="E142" s="3">
        <v>1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</row>
    <row r="143" spans="1:18">
      <c r="A143" s="3" t="s">
        <v>152</v>
      </c>
      <c r="B143" s="3" t="s">
        <v>92</v>
      </c>
      <c r="C143" s="3" t="s">
        <v>64</v>
      </c>
      <c r="D143" s="3">
        <v>0</v>
      </c>
      <c r="E143" s="3">
        <v>1</v>
      </c>
      <c r="F143" s="3">
        <v>0</v>
      </c>
      <c r="G143" s="3">
        <v>1</v>
      </c>
      <c r="H143" s="3">
        <v>0</v>
      </c>
      <c r="I143" s="3">
        <v>1</v>
      </c>
      <c r="J143" s="3">
        <v>0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1</v>
      </c>
    </row>
    <row r="144" spans="1:18">
      <c r="A144" s="3" t="s">
        <v>153</v>
      </c>
      <c r="B144" s="3" t="s">
        <v>92</v>
      </c>
      <c r="C144" s="3" t="s">
        <v>64</v>
      </c>
      <c r="D144" s="3">
        <v>1</v>
      </c>
      <c r="E144" s="3">
        <v>1</v>
      </c>
      <c r="F144" s="3">
        <v>1</v>
      </c>
      <c r="G144" s="3">
        <v>1</v>
      </c>
      <c r="H144" s="3">
        <v>0</v>
      </c>
      <c r="I144" s="3">
        <v>1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>
      <c r="A145" s="3" t="s">
        <v>154</v>
      </c>
      <c r="B145" s="3" t="s">
        <v>92</v>
      </c>
      <c r="C145" s="3" t="s">
        <v>64</v>
      </c>
      <c r="D145" s="3">
        <v>0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</row>
    <row r="146" spans="1:18">
      <c r="A146" s="3" t="s">
        <v>155</v>
      </c>
      <c r="B146" s="3" t="s">
        <v>92</v>
      </c>
      <c r="C146" s="3" t="s">
        <v>64</v>
      </c>
      <c r="D146" s="3">
        <v>0</v>
      </c>
      <c r="E146" s="3">
        <v>1</v>
      </c>
      <c r="F146" s="3">
        <v>0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</row>
    <row r="147" spans="1:18">
      <c r="A147" s="3" t="s">
        <v>156</v>
      </c>
      <c r="B147" s="3" t="s">
        <v>92</v>
      </c>
      <c r="C147" s="3" t="s">
        <v>64</v>
      </c>
      <c r="D147" s="3">
        <v>0</v>
      </c>
      <c r="E147" s="3">
        <v>1</v>
      </c>
      <c r="F147" s="3">
        <v>1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</row>
    <row r="148" spans="1:18">
      <c r="A148" s="3" t="s">
        <v>157</v>
      </c>
      <c r="B148" s="3" t="s">
        <v>92</v>
      </c>
      <c r="C148" s="3" t="s">
        <v>64</v>
      </c>
      <c r="D148" s="3">
        <v>1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1:18">
      <c r="A149" s="3" t="s">
        <v>161</v>
      </c>
      <c r="B149" s="3" t="s">
        <v>92</v>
      </c>
      <c r="C149" s="3" t="s">
        <v>64</v>
      </c>
      <c r="D149" s="3">
        <v>0</v>
      </c>
      <c r="E149" s="3">
        <v>1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</row>
    <row r="150" spans="1:18">
      <c r="A150" s="3" t="s">
        <v>162</v>
      </c>
      <c r="B150" s="3" t="s">
        <v>92</v>
      </c>
      <c r="C150" s="3" t="s">
        <v>64</v>
      </c>
      <c r="D150" s="3">
        <v>1</v>
      </c>
      <c r="E150" s="3">
        <v>1</v>
      </c>
      <c r="F150" s="3">
        <v>1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</row>
    <row r="151" spans="1:18">
      <c r="A151" s="3" t="s">
        <v>175</v>
      </c>
      <c r="B151" s="3" t="s">
        <v>92</v>
      </c>
      <c r="C151" s="3" t="s">
        <v>64</v>
      </c>
      <c r="D151" s="3">
        <v>1</v>
      </c>
      <c r="E151" s="3">
        <v>1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</row>
    <row r="152" spans="1:18">
      <c r="A152" s="3" t="s">
        <v>177</v>
      </c>
      <c r="B152" s="3" t="s">
        <v>92</v>
      </c>
      <c r="C152" s="3" t="s">
        <v>64</v>
      </c>
      <c r="D152" s="3">
        <v>1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0</v>
      </c>
    </row>
    <row r="153" spans="1:18">
      <c r="A153" s="3" t="s">
        <v>178</v>
      </c>
      <c r="B153" s="3" t="s">
        <v>92</v>
      </c>
      <c r="C153" s="3" t="s">
        <v>64</v>
      </c>
      <c r="D153" s="3">
        <v>1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0</v>
      </c>
      <c r="R153" s="3">
        <v>0</v>
      </c>
    </row>
    <row r="154" spans="1:18">
      <c r="A154" s="3" t="s">
        <v>179</v>
      </c>
      <c r="B154" s="3" t="s">
        <v>92</v>
      </c>
      <c r="C154" s="3" t="s">
        <v>64</v>
      </c>
      <c r="D154" s="3">
        <v>1</v>
      </c>
      <c r="E154" s="3">
        <v>1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</row>
    <row r="155" spans="1:18">
      <c r="A155" s="3" t="s">
        <v>180</v>
      </c>
      <c r="B155" s="3" t="s">
        <v>92</v>
      </c>
      <c r="C155" s="3" t="s">
        <v>64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1</v>
      </c>
      <c r="O155" s="3">
        <v>1</v>
      </c>
      <c r="P155" s="3">
        <v>0</v>
      </c>
      <c r="Q155" s="3">
        <v>0</v>
      </c>
      <c r="R155" s="3">
        <v>0</v>
      </c>
    </row>
    <row r="156" spans="1:18">
      <c r="A156" s="3" t="s">
        <v>181</v>
      </c>
      <c r="B156" s="3" t="s">
        <v>92</v>
      </c>
      <c r="C156" s="3" t="s">
        <v>64</v>
      </c>
      <c r="D156" s="3">
        <v>0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1</v>
      </c>
      <c r="O156" s="3">
        <v>0</v>
      </c>
      <c r="P156" s="3">
        <v>0</v>
      </c>
      <c r="Q156" s="3">
        <v>1</v>
      </c>
      <c r="R156" s="3">
        <v>0</v>
      </c>
    </row>
    <row r="157" spans="1:18">
      <c r="A157" s="3" t="s">
        <v>182</v>
      </c>
      <c r="B157" s="3" t="s">
        <v>92</v>
      </c>
      <c r="C157" s="3" t="s">
        <v>64</v>
      </c>
      <c r="D157" s="3">
        <v>0</v>
      </c>
      <c r="E157" s="3">
        <v>1</v>
      </c>
      <c r="F157" s="3">
        <v>1</v>
      </c>
      <c r="G157" s="3">
        <v>1</v>
      </c>
      <c r="H157" s="3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</row>
    <row r="158" spans="1:18">
      <c r="A158" s="3" t="s">
        <v>183</v>
      </c>
      <c r="B158" s="3" t="s">
        <v>92</v>
      </c>
      <c r="C158" s="3" t="s">
        <v>64</v>
      </c>
      <c r="D158" s="3">
        <v>1</v>
      </c>
      <c r="E158" s="3">
        <v>1</v>
      </c>
      <c r="F158" s="3">
        <v>1</v>
      </c>
      <c r="G158" s="3">
        <v>1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1</v>
      </c>
      <c r="R158" s="3">
        <v>1</v>
      </c>
    </row>
    <row r="159" spans="1:18">
      <c r="A159" s="3" t="s">
        <v>184</v>
      </c>
      <c r="B159" s="3" t="s">
        <v>92</v>
      </c>
      <c r="C159" s="3" t="s">
        <v>64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</row>
    <row r="160" spans="1:18">
      <c r="A160" s="3" t="s">
        <v>187</v>
      </c>
      <c r="B160" s="3" t="s">
        <v>92</v>
      </c>
      <c r="C160" s="3" t="s">
        <v>64</v>
      </c>
      <c r="D160" s="3">
        <v>0</v>
      </c>
      <c r="E160" s="3">
        <v>1</v>
      </c>
      <c r="F160" s="3">
        <v>1</v>
      </c>
      <c r="G160" s="3">
        <v>0</v>
      </c>
      <c r="H160" s="3">
        <v>0</v>
      </c>
      <c r="I160" s="3">
        <v>0</v>
      </c>
      <c r="J160" s="3">
        <v>1</v>
      </c>
      <c r="K160" s="3">
        <v>0</v>
      </c>
      <c r="L160" s="3">
        <v>1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</row>
    <row r="161" spans="1:18">
      <c r="A161" s="3" t="s">
        <v>188</v>
      </c>
      <c r="B161" s="3" t="s">
        <v>92</v>
      </c>
      <c r="C161" s="3" t="s">
        <v>64</v>
      </c>
      <c r="D161" s="3">
        <v>1</v>
      </c>
      <c r="E161" s="3">
        <v>1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</row>
    <row r="162" spans="1:18">
      <c r="A162" s="3" t="s">
        <v>189</v>
      </c>
      <c r="B162" s="3" t="s">
        <v>92</v>
      </c>
      <c r="C162" s="3" t="s">
        <v>64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</row>
    <row r="163" spans="1:18">
      <c r="A163" s="3" t="s">
        <v>191</v>
      </c>
      <c r="B163" s="3" t="s">
        <v>92</v>
      </c>
      <c r="C163" s="3" t="s">
        <v>64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0</v>
      </c>
      <c r="Q163" s="3">
        <v>1</v>
      </c>
      <c r="R163" s="3">
        <v>0</v>
      </c>
    </row>
    <row r="164" spans="1:18">
      <c r="A164" s="3" t="s">
        <v>192</v>
      </c>
      <c r="B164" s="3" t="s">
        <v>92</v>
      </c>
      <c r="C164" s="3" t="s">
        <v>64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1</v>
      </c>
      <c r="R164" s="3">
        <v>0</v>
      </c>
    </row>
    <row r="165" spans="1:18">
      <c r="A165" s="3" t="s">
        <v>193</v>
      </c>
      <c r="B165" s="3" t="s">
        <v>92</v>
      </c>
      <c r="C165" s="3" t="s">
        <v>64</v>
      </c>
      <c r="D165" s="3">
        <v>1</v>
      </c>
      <c r="E165" s="3">
        <v>1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3">
        <v>1</v>
      </c>
      <c r="Q165" s="3">
        <v>1</v>
      </c>
      <c r="R165" s="3">
        <v>0</v>
      </c>
    </row>
    <row r="166" spans="1:18">
      <c r="A166" s="3" t="s">
        <v>194</v>
      </c>
      <c r="B166" s="3" t="s">
        <v>92</v>
      </c>
      <c r="C166" s="3" t="s">
        <v>64</v>
      </c>
      <c r="D166" s="3">
        <v>0</v>
      </c>
      <c r="E166" s="3">
        <v>1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</row>
    <row r="167" spans="1:18">
      <c r="A167" s="3" t="s">
        <v>195</v>
      </c>
      <c r="B167" s="3" t="s">
        <v>92</v>
      </c>
      <c r="C167" s="3" t="s">
        <v>64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1:18">
      <c r="A168" s="3" t="s">
        <v>196</v>
      </c>
      <c r="B168" s="3" t="s">
        <v>92</v>
      </c>
      <c r="C168" s="3" t="s">
        <v>64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</row>
    <row r="169" spans="1:18">
      <c r="A169" s="3" t="s">
        <v>197</v>
      </c>
      <c r="B169" s="3" t="s">
        <v>92</v>
      </c>
      <c r="C169" s="3" t="s">
        <v>64</v>
      </c>
      <c r="D169" s="3">
        <v>0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1</v>
      </c>
      <c r="K169" s="3">
        <v>0</v>
      </c>
      <c r="L169" s="3">
        <v>0</v>
      </c>
      <c r="M169" s="3">
        <v>1</v>
      </c>
      <c r="N169" s="3">
        <v>0</v>
      </c>
      <c r="O169" s="3">
        <v>1</v>
      </c>
      <c r="P169" s="3">
        <v>0</v>
      </c>
      <c r="Q169" s="3">
        <v>0</v>
      </c>
      <c r="R169" s="3">
        <v>1</v>
      </c>
    </row>
    <row r="170" spans="1:18">
      <c r="A170" s="3" t="s">
        <v>198</v>
      </c>
      <c r="B170" s="3" t="s">
        <v>92</v>
      </c>
      <c r="C170" s="3" t="s">
        <v>64</v>
      </c>
      <c r="D170" s="3">
        <v>0</v>
      </c>
      <c r="E170" s="3">
        <v>1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1</v>
      </c>
      <c r="P170" s="3">
        <v>0</v>
      </c>
      <c r="Q170" s="3">
        <v>0</v>
      </c>
      <c r="R170" s="3">
        <v>0</v>
      </c>
    </row>
    <row r="171" spans="1:18">
      <c r="A171" s="3" t="s">
        <v>199</v>
      </c>
      <c r="B171" s="3" t="s">
        <v>92</v>
      </c>
      <c r="C171" s="3" t="s">
        <v>64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</row>
    <row r="172" spans="1:18">
      <c r="A172" s="3" t="s">
        <v>200</v>
      </c>
      <c r="B172" s="3" t="s">
        <v>92</v>
      </c>
      <c r="C172" s="3" t="s">
        <v>64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1</v>
      </c>
      <c r="R172" s="3">
        <v>0</v>
      </c>
    </row>
    <row r="173" spans="1:18">
      <c r="A173" s="3" t="s">
        <v>201</v>
      </c>
      <c r="B173" s="3" t="s">
        <v>92</v>
      </c>
      <c r="C173" s="3" t="s">
        <v>64</v>
      </c>
      <c r="D173" s="3">
        <v>0</v>
      </c>
      <c r="E173" s="3">
        <v>0</v>
      </c>
      <c r="F173" s="3">
        <v>1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0</v>
      </c>
    </row>
    <row r="174" spans="1:18">
      <c r="A174" s="3" t="s">
        <v>203</v>
      </c>
      <c r="B174" s="3" t="s">
        <v>92</v>
      </c>
      <c r="C174" s="3" t="s">
        <v>64</v>
      </c>
      <c r="D174" s="3">
        <v>0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0</v>
      </c>
      <c r="O174" s="3">
        <v>1</v>
      </c>
      <c r="P174" s="3">
        <v>1</v>
      </c>
      <c r="Q174" s="3">
        <v>0</v>
      </c>
      <c r="R174" s="3">
        <v>1</v>
      </c>
    </row>
    <row r="175" spans="1:18">
      <c r="A175" s="3" t="s">
        <v>205</v>
      </c>
      <c r="B175" s="3" t="s">
        <v>92</v>
      </c>
      <c r="C175" s="3" t="s">
        <v>64</v>
      </c>
      <c r="D175" s="3">
        <v>1</v>
      </c>
      <c r="E175" s="3">
        <v>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0</v>
      </c>
    </row>
    <row r="176" spans="1:18">
      <c r="A176" s="3" t="s">
        <v>206</v>
      </c>
      <c r="B176" s="3" t="s">
        <v>92</v>
      </c>
      <c r="C176" s="3" t="s">
        <v>64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>
        <v>0</v>
      </c>
      <c r="R176" s="3">
        <v>1</v>
      </c>
    </row>
    <row r="177" spans="1:18">
      <c r="A177" s="3" t="s">
        <v>207</v>
      </c>
      <c r="B177" s="3" t="s">
        <v>92</v>
      </c>
      <c r="C177" s="3" t="s">
        <v>64</v>
      </c>
      <c r="D177" s="3">
        <v>1</v>
      </c>
      <c r="E177" s="3">
        <v>1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1</v>
      </c>
    </row>
    <row r="178" spans="1:18">
      <c r="A178" s="3" t="s">
        <v>208</v>
      </c>
      <c r="B178" s="3" t="s">
        <v>92</v>
      </c>
      <c r="C178" s="3" t="s">
        <v>64</v>
      </c>
      <c r="D178" s="3">
        <v>1</v>
      </c>
      <c r="E178" s="3">
        <v>1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</row>
    <row r="179" spans="1:18">
      <c r="A179" s="3" t="s">
        <v>209</v>
      </c>
      <c r="B179" s="3" t="s">
        <v>92</v>
      </c>
      <c r="C179" s="3" t="s">
        <v>64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  <c r="L179" s="3">
        <v>1</v>
      </c>
      <c r="M179" s="3">
        <v>1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</row>
    <row r="180" spans="1:18">
      <c r="A180" s="3" t="s">
        <v>211</v>
      </c>
      <c r="B180" s="3" t="s">
        <v>92</v>
      </c>
      <c r="C180" s="3" t="s">
        <v>64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</row>
    <row r="181" spans="1:18">
      <c r="A181" s="3" t="s">
        <v>229</v>
      </c>
      <c r="B181" s="3" t="s">
        <v>92</v>
      </c>
      <c r="C181" s="3" t="s">
        <v>64</v>
      </c>
      <c r="D181" s="3">
        <v>1</v>
      </c>
      <c r="E181" s="3">
        <v>1</v>
      </c>
      <c r="F181" s="3">
        <v>1</v>
      </c>
      <c r="G181" s="3">
        <v>1</v>
      </c>
      <c r="H181" s="3">
        <v>0</v>
      </c>
      <c r="I181" s="3">
        <v>1</v>
      </c>
      <c r="J181" s="3">
        <v>0</v>
      </c>
      <c r="K181" s="3">
        <v>1</v>
      </c>
      <c r="L181" s="3">
        <v>1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</row>
    <row r="182" spans="1:18">
      <c r="A182" s="3" t="s">
        <v>230</v>
      </c>
      <c r="B182" s="3" t="s">
        <v>92</v>
      </c>
      <c r="C182" s="3" t="s">
        <v>64</v>
      </c>
      <c r="D182" s="3">
        <v>0</v>
      </c>
      <c r="E182" s="3">
        <v>1</v>
      </c>
      <c r="F182" s="3">
        <v>1</v>
      </c>
      <c r="G182" s="3">
        <v>1</v>
      </c>
      <c r="H182" s="3">
        <v>0</v>
      </c>
      <c r="I182" s="3">
        <v>0</v>
      </c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1</v>
      </c>
      <c r="P182" s="3">
        <v>0</v>
      </c>
      <c r="Q182" s="3">
        <v>1</v>
      </c>
      <c r="R182" s="3">
        <v>0</v>
      </c>
    </row>
    <row r="183" spans="1:18">
      <c r="A183" s="3" t="s">
        <v>231</v>
      </c>
      <c r="B183" s="3" t="s">
        <v>92</v>
      </c>
      <c r="C183" s="3" t="s">
        <v>64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0</v>
      </c>
      <c r="K183" s="3">
        <v>1</v>
      </c>
      <c r="L183" s="3">
        <v>1</v>
      </c>
      <c r="M183" s="3">
        <v>0</v>
      </c>
      <c r="N183" s="3">
        <v>0</v>
      </c>
      <c r="O183" s="3">
        <v>0</v>
      </c>
      <c r="P183" s="3">
        <v>1</v>
      </c>
      <c r="Q183" s="3">
        <v>1</v>
      </c>
      <c r="R183" s="3">
        <v>0</v>
      </c>
    </row>
    <row r="184" spans="1:18">
      <c r="A184" s="3" t="s">
        <v>232</v>
      </c>
      <c r="B184" s="3" t="s">
        <v>92</v>
      </c>
      <c r="C184" s="3" t="s">
        <v>64</v>
      </c>
      <c r="D184" s="3">
        <v>1</v>
      </c>
      <c r="E184" s="3">
        <v>1</v>
      </c>
      <c r="F184" s="3">
        <v>1</v>
      </c>
      <c r="G184" s="3">
        <v>1</v>
      </c>
      <c r="H184" s="3">
        <v>0</v>
      </c>
      <c r="I184" s="3">
        <v>1</v>
      </c>
      <c r="J184" s="3">
        <v>0</v>
      </c>
      <c r="K184" s="3">
        <v>0</v>
      </c>
      <c r="L184" s="3">
        <v>1</v>
      </c>
      <c r="M184" s="3">
        <v>0</v>
      </c>
      <c r="N184" s="3">
        <v>1</v>
      </c>
      <c r="O184" s="3">
        <v>1</v>
      </c>
      <c r="P184" s="3">
        <v>0</v>
      </c>
      <c r="Q184" s="3">
        <v>0</v>
      </c>
      <c r="R184" s="3">
        <v>0</v>
      </c>
    </row>
    <row r="185" spans="1:18">
      <c r="A185" s="3" t="s">
        <v>233</v>
      </c>
      <c r="B185" s="3" t="s">
        <v>92</v>
      </c>
      <c r="C185" s="3" t="s">
        <v>64</v>
      </c>
      <c r="D185" s="3">
        <v>1</v>
      </c>
      <c r="E185" s="3">
        <v>1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</row>
    <row r="186" spans="1:18">
      <c r="A186" s="3" t="s">
        <v>234</v>
      </c>
      <c r="B186" s="3" t="s">
        <v>92</v>
      </c>
      <c r="C186" s="3" t="s">
        <v>64</v>
      </c>
      <c r="D186" s="3">
        <v>1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</row>
    <row r="187" spans="1:18">
      <c r="A187" s="3" t="s">
        <v>235</v>
      </c>
      <c r="B187" s="3" t="s">
        <v>92</v>
      </c>
      <c r="C187" s="3" t="s">
        <v>64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1</v>
      </c>
      <c r="Q187" s="3">
        <v>0</v>
      </c>
      <c r="R187" s="3">
        <v>1</v>
      </c>
    </row>
    <row r="188" spans="1:18">
      <c r="A188" s="3" t="s">
        <v>236</v>
      </c>
      <c r="B188" s="3" t="s">
        <v>92</v>
      </c>
      <c r="C188" s="3" t="s">
        <v>64</v>
      </c>
      <c r="D188" s="3">
        <v>1</v>
      </c>
      <c r="E188" s="3">
        <v>1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</row>
    <row r="189" spans="1:18">
      <c r="A189" s="3" t="s">
        <v>237</v>
      </c>
      <c r="B189" s="3" t="s">
        <v>92</v>
      </c>
      <c r="C189" s="3" t="s">
        <v>64</v>
      </c>
      <c r="D189" s="3">
        <v>1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0</v>
      </c>
      <c r="Q189" s="3">
        <v>0</v>
      </c>
      <c r="R189" s="3">
        <v>0</v>
      </c>
    </row>
    <row r="190" spans="1:18">
      <c r="A190" s="4" t="s">
        <v>91</v>
      </c>
      <c r="B190" s="4" t="s">
        <v>92</v>
      </c>
      <c r="C190" s="4" t="s">
        <v>66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1</v>
      </c>
      <c r="P190" s="4">
        <v>1</v>
      </c>
      <c r="Q190" s="4">
        <v>1</v>
      </c>
      <c r="R190" s="4">
        <v>0</v>
      </c>
    </row>
    <row r="191" spans="1:18">
      <c r="A191" s="4" t="s">
        <v>95</v>
      </c>
      <c r="B191" s="4" t="s">
        <v>92</v>
      </c>
      <c r="C191" s="4" t="s">
        <v>66</v>
      </c>
      <c r="D191" s="4">
        <v>0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0</v>
      </c>
      <c r="K191" s="4">
        <v>1</v>
      </c>
      <c r="L191" s="4">
        <v>0</v>
      </c>
      <c r="M191" s="4">
        <v>1</v>
      </c>
      <c r="N191" s="4">
        <v>1</v>
      </c>
      <c r="O191" s="4">
        <v>1</v>
      </c>
      <c r="P191" s="4">
        <v>0</v>
      </c>
      <c r="Q191" s="4">
        <v>1</v>
      </c>
      <c r="R191" s="4">
        <v>1</v>
      </c>
    </row>
    <row r="192" spans="1:18">
      <c r="A192" s="4" t="s">
        <v>96</v>
      </c>
      <c r="B192" s="4" t="s">
        <v>92</v>
      </c>
      <c r="C192" s="4" t="s">
        <v>66</v>
      </c>
      <c r="D192" s="4">
        <v>0</v>
      </c>
      <c r="E192" s="4">
        <v>0</v>
      </c>
      <c r="F192" s="4">
        <v>1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1</v>
      </c>
      <c r="R192" s="4">
        <v>0</v>
      </c>
    </row>
    <row r="193" spans="1:18">
      <c r="A193" s="4" t="s">
        <v>98</v>
      </c>
      <c r="B193" s="4" t="s">
        <v>92</v>
      </c>
      <c r="C193" s="4" t="s">
        <v>66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0</v>
      </c>
    </row>
    <row r="194" spans="1:18">
      <c r="A194" s="4" t="s">
        <v>100</v>
      </c>
      <c r="B194" s="4" t="s">
        <v>92</v>
      </c>
      <c r="C194" s="4" t="s">
        <v>66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</row>
    <row r="195" spans="1:18">
      <c r="A195" s="4" t="s">
        <v>101</v>
      </c>
      <c r="B195" s="4" t="s">
        <v>92</v>
      </c>
      <c r="C195" s="4" t="s">
        <v>66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0</v>
      </c>
      <c r="K195" s="4">
        <v>1</v>
      </c>
      <c r="L195" s="4">
        <v>1</v>
      </c>
      <c r="M195" s="4">
        <v>1</v>
      </c>
      <c r="N195" s="4">
        <v>0</v>
      </c>
      <c r="O195" s="4">
        <v>1</v>
      </c>
      <c r="P195" s="4">
        <v>0</v>
      </c>
      <c r="Q195" s="4">
        <v>1</v>
      </c>
      <c r="R195" s="4">
        <v>0</v>
      </c>
    </row>
    <row r="196" spans="1:18">
      <c r="A196" s="4" t="s">
        <v>102</v>
      </c>
      <c r="B196" s="4" t="s">
        <v>92</v>
      </c>
      <c r="C196" s="4" t="s">
        <v>66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0</v>
      </c>
    </row>
    <row r="197" spans="1:18">
      <c r="A197" s="4" t="s">
        <v>103</v>
      </c>
      <c r="B197" s="4" t="s">
        <v>92</v>
      </c>
      <c r="C197" s="4" t="s">
        <v>66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0</v>
      </c>
      <c r="K197" s="4">
        <v>1</v>
      </c>
      <c r="L197" s="4">
        <v>0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</row>
    <row r="198" spans="1:18">
      <c r="A198" s="4" t="s">
        <v>104</v>
      </c>
      <c r="B198" s="4" t="s">
        <v>92</v>
      </c>
      <c r="C198" s="4" t="s">
        <v>66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</row>
    <row r="199" spans="1:18">
      <c r="A199" s="4" t="s">
        <v>105</v>
      </c>
      <c r="B199" s="4" t="s">
        <v>92</v>
      </c>
      <c r="C199" s="4" t="s">
        <v>66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0</v>
      </c>
      <c r="J199" s="4">
        <v>0</v>
      </c>
      <c r="K199" s="4">
        <v>1</v>
      </c>
      <c r="L199" s="4">
        <v>1</v>
      </c>
      <c r="M199" s="4">
        <v>1</v>
      </c>
      <c r="N199" s="4">
        <v>1</v>
      </c>
      <c r="O199" s="4">
        <v>0</v>
      </c>
      <c r="P199" s="4">
        <v>1</v>
      </c>
      <c r="Q199" s="4">
        <v>1</v>
      </c>
      <c r="R199" s="4">
        <v>1</v>
      </c>
    </row>
    <row r="200" spans="1:18">
      <c r="A200" s="4" t="s">
        <v>106</v>
      </c>
      <c r="B200" s="4" t="s">
        <v>92</v>
      </c>
      <c r="C200" s="4" t="s">
        <v>66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>
      <c r="A201" s="4" t="s">
        <v>107</v>
      </c>
      <c r="B201" s="4" t="s">
        <v>92</v>
      </c>
      <c r="C201" s="4" t="s">
        <v>66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</row>
    <row r="202" spans="1:18">
      <c r="A202" s="4" t="s">
        <v>108</v>
      </c>
      <c r="B202" s="4" t="s">
        <v>92</v>
      </c>
      <c r="C202" s="4" t="s">
        <v>66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1</v>
      </c>
      <c r="P202" s="4">
        <v>1</v>
      </c>
      <c r="Q202" s="4">
        <v>0</v>
      </c>
      <c r="R202" s="4">
        <v>0</v>
      </c>
    </row>
    <row r="203" spans="1:18">
      <c r="A203" s="4" t="s">
        <v>109</v>
      </c>
      <c r="B203" s="4" t="s">
        <v>92</v>
      </c>
      <c r="C203" s="4" t="s">
        <v>66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1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0</v>
      </c>
    </row>
    <row r="204" spans="1:18">
      <c r="A204" s="4" t="s">
        <v>110</v>
      </c>
      <c r="B204" s="4" t="s">
        <v>92</v>
      </c>
      <c r="C204" s="4" t="s">
        <v>66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0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0</v>
      </c>
      <c r="Q204" s="4">
        <v>1</v>
      </c>
      <c r="R204" s="4">
        <v>0</v>
      </c>
    </row>
    <row r="205" spans="1:18">
      <c r="A205" s="4" t="s">
        <v>112</v>
      </c>
      <c r="B205" s="4" t="s">
        <v>92</v>
      </c>
      <c r="C205" s="4" t="s">
        <v>66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0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</row>
    <row r="206" spans="1:18">
      <c r="A206" s="4" t="s">
        <v>116</v>
      </c>
      <c r="B206" s="4" t="s">
        <v>92</v>
      </c>
      <c r="C206" s="4" t="s">
        <v>66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</row>
    <row r="207" spans="1:18">
      <c r="A207" s="4" t="s">
        <v>145</v>
      </c>
      <c r="B207" s="4" t="s">
        <v>92</v>
      </c>
      <c r="C207" s="4" t="s">
        <v>66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1</v>
      </c>
    </row>
    <row r="208" spans="1:18">
      <c r="A208" s="4" t="s">
        <v>147</v>
      </c>
      <c r="B208" s="4" t="s">
        <v>92</v>
      </c>
      <c r="C208" s="4" t="s">
        <v>66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</row>
    <row r="209" spans="1:18">
      <c r="A209" s="4" t="s">
        <v>149</v>
      </c>
      <c r="B209" s="4" t="s">
        <v>92</v>
      </c>
      <c r="C209" s="4" t="s">
        <v>66</v>
      </c>
      <c r="D209" s="4">
        <v>0</v>
      </c>
      <c r="E209" s="4">
        <v>1</v>
      </c>
      <c r="F209" s="4">
        <v>1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1</v>
      </c>
      <c r="P209" s="4">
        <v>1</v>
      </c>
      <c r="Q209" s="4">
        <v>0</v>
      </c>
      <c r="R209" s="4">
        <v>0</v>
      </c>
    </row>
    <row r="210" spans="1:18">
      <c r="A210" s="4" t="s">
        <v>151</v>
      </c>
      <c r="B210" s="4" t="s">
        <v>92</v>
      </c>
      <c r="C210" s="4" t="s">
        <v>66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0</v>
      </c>
      <c r="J210" s="4">
        <v>0</v>
      </c>
      <c r="K210" s="4">
        <v>1</v>
      </c>
      <c r="L210" s="4">
        <v>1</v>
      </c>
      <c r="M210" s="4">
        <v>0</v>
      </c>
      <c r="N210" s="4">
        <v>1</v>
      </c>
      <c r="O210" s="4">
        <v>1</v>
      </c>
      <c r="P210" s="4">
        <v>1</v>
      </c>
      <c r="Q210" s="4">
        <v>0</v>
      </c>
      <c r="R210" s="4">
        <v>1</v>
      </c>
    </row>
    <row r="211" spans="1:18">
      <c r="A211" s="4" t="s">
        <v>152</v>
      </c>
      <c r="B211" s="4" t="s">
        <v>92</v>
      </c>
      <c r="C211" s="4" t="s">
        <v>66</v>
      </c>
      <c r="D211" s="4">
        <v>0</v>
      </c>
      <c r="E211" s="4">
        <v>1</v>
      </c>
      <c r="F211" s="4">
        <v>1</v>
      </c>
      <c r="G211" s="4">
        <v>1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  <c r="Q211" s="4">
        <v>1</v>
      </c>
      <c r="R211" s="4">
        <v>0</v>
      </c>
    </row>
    <row r="212" spans="1:18">
      <c r="A212" s="4" t="s">
        <v>153</v>
      </c>
      <c r="B212" s="4" t="s">
        <v>92</v>
      </c>
      <c r="C212" s="4" t="s">
        <v>66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</v>
      </c>
    </row>
    <row r="213" spans="1:18">
      <c r="A213" s="4" t="s">
        <v>154</v>
      </c>
      <c r="B213" s="4" t="s">
        <v>92</v>
      </c>
      <c r="C213" s="4" t="s">
        <v>66</v>
      </c>
      <c r="D213" s="4">
        <v>0</v>
      </c>
      <c r="E213" s="4">
        <v>1</v>
      </c>
      <c r="F213" s="4">
        <v>1</v>
      </c>
      <c r="G213" s="4">
        <v>0</v>
      </c>
      <c r="H213" s="4">
        <v>0</v>
      </c>
      <c r="I213" s="4">
        <v>1</v>
      </c>
      <c r="J213" s="4">
        <v>0</v>
      </c>
      <c r="K213" s="4">
        <v>0</v>
      </c>
      <c r="L213" s="4">
        <v>1</v>
      </c>
      <c r="M213" s="4">
        <v>0</v>
      </c>
      <c r="N213" s="4">
        <v>1</v>
      </c>
      <c r="O213" s="4">
        <v>0</v>
      </c>
      <c r="P213" s="4">
        <v>0</v>
      </c>
      <c r="Q213" s="4">
        <v>1</v>
      </c>
      <c r="R213" s="4">
        <v>1</v>
      </c>
    </row>
    <row r="214" spans="1:18">
      <c r="A214" s="4" t="s">
        <v>155</v>
      </c>
      <c r="B214" s="4" t="s">
        <v>92</v>
      </c>
      <c r="C214" s="4" t="s">
        <v>66</v>
      </c>
      <c r="D214" s="4">
        <v>0</v>
      </c>
      <c r="E214" s="4">
        <v>1</v>
      </c>
      <c r="F214" s="4">
        <v>1</v>
      </c>
      <c r="G214" s="4">
        <v>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</row>
    <row r="215" spans="1:18">
      <c r="A215" s="4" t="s">
        <v>156</v>
      </c>
      <c r="B215" s="4" t="s">
        <v>92</v>
      </c>
      <c r="C215" s="4" t="s">
        <v>66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</row>
    <row r="216" spans="1:18">
      <c r="A216" s="4" t="s">
        <v>157</v>
      </c>
      <c r="B216" s="4" t="s">
        <v>92</v>
      </c>
      <c r="C216" s="4" t="s">
        <v>66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0</v>
      </c>
      <c r="Q216" s="4">
        <v>1</v>
      </c>
      <c r="R216" s="4">
        <v>1</v>
      </c>
    </row>
    <row r="217" spans="1:18">
      <c r="A217" s="4" t="s">
        <v>161</v>
      </c>
      <c r="B217" s="4" t="s">
        <v>92</v>
      </c>
      <c r="C217" s="4" t="s">
        <v>66</v>
      </c>
      <c r="D217" s="4">
        <v>0</v>
      </c>
      <c r="E217" s="4">
        <v>1</v>
      </c>
      <c r="F217" s="4">
        <v>1</v>
      </c>
      <c r="G217" s="4">
        <v>1</v>
      </c>
      <c r="H217" s="4">
        <v>1</v>
      </c>
      <c r="I217" s="4">
        <v>0</v>
      </c>
      <c r="J217" s="4">
        <v>1</v>
      </c>
      <c r="K217" s="4">
        <v>0</v>
      </c>
      <c r="L217" s="4">
        <v>1</v>
      </c>
      <c r="M217" s="4">
        <v>1</v>
      </c>
      <c r="N217" s="4">
        <v>0</v>
      </c>
      <c r="O217" s="4">
        <v>1</v>
      </c>
      <c r="P217" s="4">
        <v>1</v>
      </c>
      <c r="Q217" s="4">
        <v>0</v>
      </c>
      <c r="R217" s="4">
        <v>1</v>
      </c>
    </row>
    <row r="218" spans="1:18">
      <c r="A218" s="4" t="s">
        <v>162</v>
      </c>
      <c r="B218" s="4" t="s">
        <v>92</v>
      </c>
      <c r="C218" s="4" t="s">
        <v>66</v>
      </c>
      <c r="D218" s="4">
        <v>0</v>
      </c>
      <c r="E218" s="4">
        <v>1</v>
      </c>
      <c r="F218" s="4">
        <v>1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>
      <c r="A219" s="4" t="s">
        <v>175</v>
      </c>
      <c r="B219" s="4" t="s">
        <v>92</v>
      </c>
      <c r="C219" s="4" t="s">
        <v>66</v>
      </c>
      <c r="D219" s="4"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0</v>
      </c>
      <c r="L219" s="4">
        <v>1</v>
      </c>
      <c r="M219" s="4">
        <v>0</v>
      </c>
      <c r="N219" s="4">
        <v>1</v>
      </c>
      <c r="O219" s="4">
        <v>0</v>
      </c>
      <c r="P219" s="4">
        <v>1</v>
      </c>
      <c r="Q219" s="4">
        <v>0</v>
      </c>
      <c r="R219" s="4">
        <v>1</v>
      </c>
    </row>
    <row r="220" spans="1:18">
      <c r="A220" s="4" t="s">
        <v>177</v>
      </c>
      <c r="B220" s="4" t="s">
        <v>92</v>
      </c>
      <c r="C220" s="4" t="s">
        <v>66</v>
      </c>
      <c r="D220" s="4">
        <v>1</v>
      </c>
      <c r="E220" s="4">
        <v>1</v>
      </c>
      <c r="F220" s="4">
        <v>0</v>
      </c>
      <c r="G220" s="4">
        <v>0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>
        <v>1</v>
      </c>
      <c r="N220" s="4">
        <v>1</v>
      </c>
      <c r="O220" s="4">
        <v>0</v>
      </c>
      <c r="P220" s="4">
        <v>1</v>
      </c>
      <c r="Q220" s="4">
        <v>1</v>
      </c>
      <c r="R220" s="4">
        <v>0</v>
      </c>
    </row>
    <row r="221" spans="1:18">
      <c r="A221" s="4" t="s">
        <v>178</v>
      </c>
      <c r="B221" s="4" t="s">
        <v>92</v>
      </c>
      <c r="C221" s="4" t="s">
        <v>66</v>
      </c>
      <c r="D221" s="4">
        <v>0</v>
      </c>
      <c r="E221" s="4">
        <v>0</v>
      </c>
      <c r="F221" s="4">
        <v>1</v>
      </c>
      <c r="G221" s="4">
        <v>1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1</v>
      </c>
      <c r="P221" s="4">
        <v>0</v>
      </c>
      <c r="Q221" s="4">
        <v>1</v>
      </c>
      <c r="R221" s="4">
        <v>0</v>
      </c>
    </row>
    <row r="222" spans="1:18">
      <c r="A222" s="4" t="s">
        <v>179</v>
      </c>
      <c r="B222" s="4" t="s">
        <v>92</v>
      </c>
      <c r="C222" s="4" t="s">
        <v>66</v>
      </c>
      <c r="D222" s="4">
        <v>1</v>
      </c>
      <c r="E222" s="4">
        <v>1</v>
      </c>
      <c r="F222" s="4">
        <v>1</v>
      </c>
      <c r="G222" s="4">
        <v>0</v>
      </c>
      <c r="H222" s="4">
        <v>0</v>
      </c>
      <c r="I222" s="4">
        <v>1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1</v>
      </c>
      <c r="Q222" s="4">
        <v>1</v>
      </c>
      <c r="R222" s="4">
        <v>0</v>
      </c>
    </row>
    <row r="223" spans="1:18">
      <c r="A223" s="4" t="s">
        <v>180</v>
      </c>
      <c r="B223" s="4" t="s">
        <v>92</v>
      </c>
      <c r="C223" s="4" t="s">
        <v>66</v>
      </c>
      <c r="D223" s="4">
        <v>1</v>
      </c>
      <c r="E223" s="4">
        <v>0</v>
      </c>
      <c r="F223" s="4">
        <v>1</v>
      </c>
      <c r="G223" s="4">
        <v>1</v>
      </c>
      <c r="H223" s="4">
        <v>1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1</v>
      </c>
      <c r="P223" s="4">
        <v>0</v>
      </c>
      <c r="Q223" s="4">
        <v>1</v>
      </c>
      <c r="R223" s="4">
        <v>0</v>
      </c>
    </row>
    <row r="224" spans="1:18">
      <c r="A224" s="4" t="s">
        <v>181</v>
      </c>
      <c r="B224" s="4" t="s">
        <v>92</v>
      </c>
      <c r="C224" s="4" t="s">
        <v>66</v>
      </c>
      <c r="D224" s="4">
        <v>0</v>
      </c>
      <c r="E224" s="4">
        <v>1</v>
      </c>
      <c r="F224" s="4">
        <v>1</v>
      </c>
      <c r="G224" s="4">
        <v>1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1</v>
      </c>
      <c r="O224" s="4">
        <v>1</v>
      </c>
      <c r="P224" s="4">
        <v>1</v>
      </c>
      <c r="Q224" s="4">
        <v>0</v>
      </c>
      <c r="R224" s="4">
        <v>0</v>
      </c>
    </row>
    <row r="225" spans="1:18">
      <c r="A225" s="4" t="s">
        <v>182</v>
      </c>
      <c r="B225" s="4" t="s">
        <v>92</v>
      </c>
      <c r="C225" s="4" t="s">
        <v>66</v>
      </c>
      <c r="D225" s="4">
        <v>0</v>
      </c>
      <c r="E225" s="4">
        <v>1</v>
      </c>
      <c r="F225" s="4">
        <v>1</v>
      </c>
      <c r="G225" s="4">
        <v>1</v>
      </c>
      <c r="H225" s="4">
        <v>0</v>
      </c>
      <c r="I225" s="4">
        <v>0</v>
      </c>
      <c r="J225" s="4">
        <v>1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0</v>
      </c>
      <c r="R225" s="4">
        <v>1</v>
      </c>
    </row>
    <row r="226" spans="1:18">
      <c r="A226" s="4" t="s">
        <v>183</v>
      </c>
      <c r="B226" s="4" t="s">
        <v>92</v>
      </c>
      <c r="C226" s="4" t="s">
        <v>66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  <c r="P226" s="4">
        <v>1</v>
      </c>
      <c r="Q226" s="4">
        <v>1</v>
      </c>
      <c r="R226" s="4">
        <v>1</v>
      </c>
    </row>
    <row r="227" spans="1:18">
      <c r="A227" s="4" t="s">
        <v>184</v>
      </c>
      <c r="B227" s="4" t="s">
        <v>92</v>
      </c>
      <c r="C227" s="4" t="s">
        <v>66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</row>
    <row r="228" spans="1:18">
      <c r="A228" s="4" t="s">
        <v>187</v>
      </c>
      <c r="B228" s="4" t="s">
        <v>92</v>
      </c>
      <c r="C228" s="4" t="s">
        <v>66</v>
      </c>
      <c r="D228" s="4">
        <v>1</v>
      </c>
      <c r="E228" s="4">
        <v>1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>
      <c r="A229" s="4" t="s">
        <v>188</v>
      </c>
      <c r="B229" s="4" t="s">
        <v>92</v>
      </c>
      <c r="C229" s="4" t="s">
        <v>66</v>
      </c>
      <c r="D229" s="4">
        <v>0</v>
      </c>
      <c r="E229" s="4">
        <v>1</v>
      </c>
      <c r="F229" s="4">
        <v>1</v>
      </c>
      <c r="G229" s="4">
        <v>0</v>
      </c>
      <c r="H229" s="4">
        <v>1</v>
      </c>
      <c r="I229" s="4">
        <v>1</v>
      </c>
      <c r="J229" s="4">
        <v>1</v>
      </c>
      <c r="K229" s="4">
        <v>1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1</v>
      </c>
      <c r="R229" s="4">
        <v>0</v>
      </c>
    </row>
    <row r="230" spans="1:18">
      <c r="A230" s="4" t="s">
        <v>189</v>
      </c>
      <c r="B230" s="4" t="s">
        <v>92</v>
      </c>
      <c r="C230" s="4" t="s">
        <v>66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0</v>
      </c>
      <c r="J230" s="4">
        <v>1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</row>
    <row r="231" spans="1:18">
      <c r="A231" s="4" t="s">
        <v>191</v>
      </c>
      <c r="B231" s="4" t="s">
        <v>92</v>
      </c>
      <c r="C231" s="4" t="s">
        <v>66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>
        <v>1</v>
      </c>
      <c r="O231" s="4">
        <v>1</v>
      </c>
      <c r="P231" s="4">
        <v>1</v>
      </c>
      <c r="Q231" s="4">
        <v>1</v>
      </c>
      <c r="R231" s="4">
        <v>0</v>
      </c>
    </row>
    <row r="232" spans="1:18">
      <c r="A232" s="4" t="s">
        <v>192</v>
      </c>
      <c r="B232" s="4" t="s">
        <v>92</v>
      </c>
      <c r="C232" s="4" t="s">
        <v>66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1</v>
      </c>
      <c r="O232" s="4">
        <v>1</v>
      </c>
      <c r="P232" s="4">
        <v>0</v>
      </c>
      <c r="Q232" s="4">
        <v>1</v>
      </c>
      <c r="R232" s="4">
        <v>0</v>
      </c>
    </row>
    <row r="233" spans="1:18">
      <c r="A233" s="4" t="s">
        <v>193</v>
      </c>
      <c r="B233" s="4" t="s">
        <v>92</v>
      </c>
      <c r="C233" s="4" t="s">
        <v>66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</v>
      </c>
      <c r="Q233" s="4">
        <v>1</v>
      </c>
      <c r="R233" s="4">
        <v>0</v>
      </c>
    </row>
    <row r="234" spans="1:18">
      <c r="A234" s="4" t="s">
        <v>194</v>
      </c>
      <c r="B234" s="4" t="s">
        <v>92</v>
      </c>
      <c r="C234" s="4" t="s">
        <v>66</v>
      </c>
      <c r="D234" s="4">
        <v>1</v>
      </c>
      <c r="E234" s="4">
        <v>1</v>
      </c>
      <c r="F234" s="4">
        <v>1</v>
      </c>
      <c r="G234" s="4">
        <v>1</v>
      </c>
      <c r="H234" s="4">
        <v>0</v>
      </c>
      <c r="I234" s="4">
        <v>1</v>
      </c>
      <c r="J234" s="4">
        <v>1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1</v>
      </c>
      <c r="R234" s="4">
        <v>0</v>
      </c>
    </row>
    <row r="235" spans="1:18">
      <c r="A235" s="4" t="s">
        <v>195</v>
      </c>
      <c r="B235" s="4" t="s">
        <v>92</v>
      </c>
      <c r="C235" s="4" t="s">
        <v>66</v>
      </c>
      <c r="D235" s="4">
        <v>1</v>
      </c>
      <c r="E235" s="4">
        <v>1</v>
      </c>
      <c r="F235" s="4">
        <v>1</v>
      </c>
      <c r="G235" s="4">
        <v>0</v>
      </c>
      <c r="H235" s="4">
        <v>0</v>
      </c>
      <c r="I235" s="4">
        <v>1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1</v>
      </c>
      <c r="R235" s="4">
        <v>0</v>
      </c>
    </row>
    <row r="236" spans="1:18">
      <c r="A236" s="4" t="s">
        <v>196</v>
      </c>
      <c r="B236" s="4" t="s">
        <v>92</v>
      </c>
      <c r="C236" s="4" t="s">
        <v>66</v>
      </c>
      <c r="D236" s="4">
        <v>1</v>
      </c>
      <c r="E236" s="4">
        <v>1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</row>
    <row r="237" spans="1:18">
      <c r="A237" s="4" t="s">
        <v>197</v>
      </c>
      <c r="B237" s="4" t="s">
        <v>92</v>
      </c>
      <c r="C237" s="4" t="s">
        <v>66</v>
      </c>
      <c r="D237" s="4">
        <v>0</v>
      </c>
      <c r="E237" s="4">
        <v>1</v>
      </c>
      <c r="F237" s="4">
        <v>1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1</v>
      </c>
      <c r="Q237" s="4">
        <v>0</v>
      </c>
      <c r="R237" s="4">
        <v>1</v>
      </c>
    </row>
    <row r="238" spans="1:18">
      <c r="A238" s="4" t="s">
        <v>198</v>
      </c>
      <c r="B238" s="4" t="s">
        <v>92</v>
      </c>
      <c r="C238" s="4" t="s">
        <v>66</v>
      </c>
      <c r="D238" s="4">
        <v>0</v>
      </c>
      <c r="E238" s="4">
        <v>1</v>
      </c>
      <c r="F238" s="4">
        <v>0</v>
      </c>
      <c r="G238" s="4">
        <v>1</v>
      </c>
      <c r="H238" s="4">
        <v>1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1</v>
      </c>
      <c r="P238" s="4">
        <v>1</v>
      </c>
      <c r="Q238" s="4">
        <v>0</v>
      </c>
      <c r="R238" s="4">
        <v>1</v>
      </c>
    </row>
    <row r="239" spans="1:18">
      <c r="A239" s="4" t="s">
        <v>199</v>
      </c>
      <c r="B239" s="4" t="s">
        <v>92</v>
      </c>
      <c r="C239" s="4" t="s">
        <v>66</v>
      </c>
      <c r="D239" s="4">
        <v>0</v>
      </c>
      <c r="E239" s="4">
        <v>1</v>
      </c>
      <c r="F239" s="4">
        <v>1</v>
      </c>
      <c r="G239" s="4">
        <v>1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1</v>
      </c>
      <c r="R239" s="4">
        <v>0</v>
      </c>
    </row>
    <row r="240" spans="1:18">
      <c r="A240" s="4" t="s">
        <v>200</v>
      </c>
      <c r="B240" s="4" t="s">
        <v>92</v>
      </c>
      <c r="C240" s="4" t="s">
        <v>66</v>
      </c>
      <c r="D240" s="4">
        <v>0</v>
      </c>
      <c r="E240" s="4">
        <v>1</v>
      </c>
      <c r="F240" s="4">
        <v>1</v>
      </c>
      <c r="G240" s="4">
        <v>1</v>
      </c>
      <c r="H240" s="4">
        <v>0</v>
      </c>
      <c r="I240" s="4">
        <v>0</v>
      </c>
      <c r="J240" s="4">
        <v>0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1</v>
      </c>
      <c r="R240" s="4">
        <v>0</v>
      </c>
    </row>
    <row r="241" spans="1:18">
      <c r="A241" s="4" t="s">
        <v>201</v>
      </c>
      <c r="B241" s="4" t="s">
        <v>92</v>
      </c>
      <c r="C241" s="4" t="s">
        <v>66</v>
      </c>
      <c r="D241" s="4">
        <v>0</v>
      </c>
      <c r="E241" s="4">
        <v>1</v>
      </c>
      <c r="F241" s="4">
        <v>1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1</v>
      </c>
      <c r="P241" s="4">
        <v>0</v>
      </c>
      <c r="Q241" s="4">
        <v>1</v>
      </c>
      <c r="R241" s="4">
        <v>0</v>
      </c>
    </row>
    <row r="242" spans="1:18">
      <c r="A242" s="4" t="s">
        <v>203</v>
      </c>
      <c r="B242" s="4" t="s">
        <v>92</v>
      </c>
      <c r="C242" s="4" t="s">
        <v>66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1</v>
      </c>
      <c r="J242" s="4">
        <v>0</v>
      </c>
      <c r="K242" s="4">
        <v>1</v>
      </c>
      <c r="L242" s="4">
        <v>1</v>
      </c>
      <c r="M242" s="4">
        <v>0</v>
      </c>
      <c r="N242" s="4">
        <v>0</v>
      </c>
      <c r="O242" s="4">
        <v>1</v>
      </c>
      <c r="P242" s="4">
        <v>1</v>
      </c>
      <c r="Q242" s="4">
        <v>1</v>
      </c>
      <c r="R242" s="4">
        <v>0</v>
      </c>
    </row>
    <row r="243" spans="1:18">
      <c r="A243" s="4" t="s">
        <v>205</v>
      </c>
      <c r="B243" s="4" t="s">
        <v>92</v>
      </c>
      <c r="C243" s="4" t="s">
        <v>66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</row>
    <row r="244" spans="1:18">
      <c r="A244" s="4" t="s">
        <v>206</v>
      </c>
      <c r="B244" s="4" t="s">
        <v>92</v>
      </c>
      <c r="C244" s="4" t="s">
        <v>66</v>
      </c>
      <c r="D244" s="4">
        <v>0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1</v>
      </c>
      <c r="R244" s="4">
        <v>0</v>
      </c>
    </row>
    <row r="245" spans="1:18">
      <c r="A245" s="4" t="s">
        <v>207</v>
      </c>
      <c r="B245" s="4" t="s">
        <v>92</v>
      </c>
      <c r="C245" s="4" t="s">
        <v>66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  <c r="M245" s="4">
        <v>1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</row>
    <row r="246" spans="1:18">
      <c r="A246" s="4" t="s">
        <v>208</v>
      </c>
      <c r="B246" s="4" t="s">
        <v>92</v>
      </c>
      <c r="C246" s="4" t="s">
        <v>66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0</v>
      </c>
      <c r="K246" s="4">
        <v>1</v>
      </c>
      <c r="L246" s="4">
        <v>0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0</v>
      </c>
    </row>
    <row r="247" spans="1:18">
      <c r="A247" s="4" t="s">
        <v>209</v>
      </c>
      <c r="B247" s="4" t="s">
        <v>92</v>
      </c>
      <c r="C247" s="4" t="s">
        <v>66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0</v>
      </c>
      <c r="K247" s="4">
        <v>0</v>
      </c>
      <c r="L247" s="4">
        <v>1</v>
      </c>
      <c r="M247" s="4">
        <v>0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</row>
    <row r="248" spans="1:18">
      <c r="A248" s="4" t="s">
        <v>211</v>
      </c>
      <c r="B248" s="4" t="s">
        <v>92</v>
      </c>
      <c r="C248" s="4" t="s">
        <v>66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1</v>
      </c>
      <c r="O248" s="4">
        <v>1</v>
      </c>
      <c r="P248" s="4">
        <v>1</v>
      </c>
      <c r="Q248" s="4">
        <v>0</v>
      </c>
      <c r="R248" s="4">
        <v>0</v>
      </c>
    </row>
    <row r="249" spans="1:18">
      <c r="A249" s="4" t="s">
        <v>229</v>
      </c>
      <c r="B249" s="4" t="s">
        <v>92</v>
      </c>
      <c r="C249" s="4" t="s">
        <v>66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0</v>
      </c>
      <c r="K249" s="4">
        <v>1</v>
      </c>
      <c r="L249" s="4">
        <v>0</v>
      </c>
      <c r="M249" s="4">
        <v>1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</row>
    <row r="250" spans="1:18">
      <c r="A250" s="4" t="s">
        <v>230</v>
      </c>
      <c r="B250" s="4" t="s">
        <v>92</v>
      </c>
      <c r="C250" s="4" t="s">
        <v>66</v>
      </c>
      <c r="D250" s="4">
        <v>0</v>
      </c>
      <c r="E250" s="4">
        <v>1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1</v>
      </c>
      <c r="O250" s="4">
        <v>0</v>
      </c>
      <c r="P250" s="4">
        <v>1</v>
      </c>
      <c r="Q250" s="4">
        <v>0</v>
      </c>
      <c r="R250" s="4">
        <v>1</v>
      </c>
    </row>
    <row r="251" spans="1:18">
      <c r="A251" s="4" t="s">
        <v>231</v>
      </c>
      <c r="B251" s="4" t="s">
        <v>92</v>
      </c>
      <c r="C251" s="4" t="s">
        <v>66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1</v>
      </c>
      <c r="Q251" s="4">
        <v>1</v>
      </c>
      <c r="R251" s="4">
        <v>0</v>
      </c>
    </row>
    <row r="252" spans="1:18">
      <c r="A252" s="4" t="s">
        <v>232</v>
      </c>
      <c r="B252" s="4" t="s">
        <v>92</v>
      </c>
      <c r="C252" s="4" t="s">
        <v>66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0</v>
      </c>
      <c r="K252" s="4">
        <v>1</v>
      </c>
      <c r="L252" s="4">
        <v>1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1</v>
      </c>
    </row>
    <row r="253" spans="1:18">
      <c r="A253" s="4" t="s">
        <v>233</v>
      </c>
      <c r="B253" s="4" t="s">
        <v>92</v>
      </c>
      <c r="C253" s="4" t="s">
        <v>66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1</v>
      </c>
      <c r="R253" s="4">
        <v>0</v>
      </c>
    </row>
    <row r="254" spans="1:18">
      <c r="A254" s="4" t="s">
        <v>234</v>
      </c>
      <c r="B254" s="4" t="s">
        <v>92</v>
      </c>
      <c r="C254" s="4" t="s">
        <v>66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1</v>
      </c>
      <c r="R254" s="4">
        <v>1</v>
      </c>
    </row>
    <row r="255" spans="1:18">
      <c r="A255" s="4" t="s">
        <v>235</v>
      </c>
      <c r="B255" s="4" t="s">
        <v>92</v>
      </c>
      <c r="C255" s="4" t="s">
        <v>66</v>
      </c>
      <c r="D255" s="4">
        <v>0</v>
      </c>
      <c r="E255" s="4">
        <v>1</v>
      </c>
      <c r="F255" s="4">
        <v>1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1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</row>
    <row r="256" spans="1:18">
      <c r="A256" s="4" t="s">
        <v>236</v>
      </c>
      <c r="B256" s="4" t="s">
        <v>92</v>
      </c>
      <c r="C256" s="4" t="s">
        <v>66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0</v>
      </c>
      <c r="N256" s="4">
        <v>1</v>
      </c>
      <c r="O256" s="4">
        <v>1</v>
      </c>
      <c r="P256" s="4">
        <v>0</v>
      </c>
      <c r="Q256" s="4">
        <v>1</v>
      </c>
      <c r="R256" s="4">
        <v>1</v>
      </c>
    </row>
    <row r="257" spans="1:18">
      <c r="A257" s="4" t="s">
        <v>237</v>
      </c>
      <c r="B257" s="4" t="s">
        <v>92</v>
      </c>
      <c r="C257" s="4" t="s">
        <v>66</v>
      </c>
      <c r="D257" s="4">
        <v>0</v>
      </c>
      <c r="E257" s="4">
        <v>1</v>
      </c>
      <c r="F257" s="4">
        <v>1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 1</vt:lpstr>
      <vt:lpstr>總分</vt:lpstr>
      <vt:lpstr>pair-T</vt:lpstr>
      <vt:lpstr>工作表1</vt:lpstr>
      <vt:lpstr>各題_整體</vt:lpstr>
      <vt:lpstr>各題_是否志工</vt:lpstr>
      <vt:lpstr>各題__是有鳥調</vt:lpstr>
      <vt:lpstr>各題__是有猴調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cp:lastPrinted>2023-12-21T07:21:25Z</cp:lastPrinted>
  <dcterms:created xsi:type="dcterms:W3CDTF">2023-11-21T10:37:31Z</dcterms:created>
  <dcterms:modified xsi:type="dcterms:W3CDTF">2023-12-21T09:30:37Z</dcterms:modified>
</cp:coreProperties>
</file>