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41017\林業署前後測結果\進階班\"/>
    </mc:Choice>
  </mc:AlternateContent>
  <xr:revisionPtr revIDLastSave="0" documentId="13_ncr:1_{1D6D2BAE-C5D7-448A-8F3B-2D2FABD273E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 1" sheetId="1" r:id="rId1"/>
    <sheet name="總分" sheetId="2" r:id="rId2"/>
    <sheet name="pair-T" sheetId="3" r:id="rId3"/>
    <sheet name="各題_整體" sheetId="4" r:id="rId4"/>
    <sheet name="綜合" sheetId="5" r:id="rId5"/>
  </sheets>
  <definedNames>
    <definedName name="_xlnm._FilterDatabase" localSheetId="0" hidden="1">'Sheet 1'!$A$1:$AQ$63</definedName>
    <definedName name="_xlchart.v1.0" hidden="1">'Sheet 1'!$AP$1</definedName>
    <definedName name="_xlchart.v1.1" hidden="1">'Sheet 1'!$AP$2:$AP$59</definedName>
    <definedName name="_xlchart.v1.2" hidden="1">'Sheet 1'!$H$2:$H$59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I5" i="3"/>
  <c r="I6" i="3"/>
  <c r="I7" i="3"/>
  <c r="I8" i="3"/>
  <c r="I9" i="3"/>
  <c r="I10" i="3"/>
  <c r="I11" i="3"/>
  <c r="I12" i="3"/>
  <c r="I13" i="3"/>
  <c r="I4" i="3"/>
  <c r="J14" i="3"/>
  <c r="J15" i="3"/>
  <c r="J16" i="3"/>
  <c r="J17" i="3"/>
  <c r="J18" i="3"/>
  <c r="J19" i="3"/>
  <c r="J20" i="3"/>
  <c r="J21" i="3"/>
  <c r="J22" i="3"/>
  <c r="J23" i="3"/>
  <c r="I15" i="3"/>
  <c r="I16" i="3"/>
  <c r="I17" i="3"/>
  <c r="I18" i="3"/>
  <c r="I19" i="3"/>
  <c r="I20" i="3"/>
  <c r="I21" i="3"/>
  <c r="I22" i="3"/>
  <c r="I23" i="3"/>
  <c r="I14" i="3"/>
  <c r="K4" i="5"/>
  <c r="G4" i="5"/>
  <c r="H4" i="5"/>
  <c r="I4" i="5"/>
  <c r="J4" i="5"/>
  <c r="C3" i="5"/>
  <c r="D3" i="5"/>
  <c r="E3" i="5"/>
  <c r="F3" i="5"/>
  <c r="G3" i="5"/>
  <c r="H3" i="5"/>
  <c r="I3" i="5"/>
  <c r="J3" i="5"/>
  <c r="K3" i="5"/>
  <c r="C4" i="5"/>
  <c r="D4" i="5"/>
  <c r="E4" i="5"/>
  <c r="F4" i="5"/>
  <c r="B4" i="5"/>
  <c r="B3" i="5"/>
  <c r="E5" i="4" l="1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D6" i="4"/>
  <c r="D5" i="4"/>
</calcChain>
</file>

<file path=xl/sharedStrings.xml><?xml version="1.0" encoding="utf-8"?>
<sst xmlns="http://schemas.openxmlformats.org/spreadsheetml/2006/main" count="678" uniqueCount="195">
  <si>
    <t>序號</t>
  </si>
  <si>
    <t>姓名</t>
  </si>
  <si>
    <t>身分</t>
  </si>
  <si>
    <t>所屬分署</t>
  </si>
  <si>
    <t>所屬單位</t>
  </si>
  <si>
    <t>是否執行過臺灣獼猴和繁殖鳥類調查</t>
  </si>
  <si>
    <t>備註</t>
  </si>
  <si>
    <t>Test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</si>
  <si>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</si>
  <si>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</si>
  <si>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</si>
  <si>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</si>
  <si>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</si>
  <si>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</si>
  <si>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</si>
  <si>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</si>
  <si>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</si>
  <si>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</si>
  <si>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</si>
  <si>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</si>
  <si>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</si>
  <si>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</si>
  <si>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</si>
  <si>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</si>
  <si>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</si>
  <si>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</si>
  <si>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</si>
  <si>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</si>
  <si>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綜合1_灰林鴿</t>
  </si>
  <si>
    <t>綜合1_臺灣朱雀</t>
  </si>
  <si>
    <t>綜合1_青背山雀</t>
  </si>
  <si>
    <t>綜合1_大赤啄木</t>
  </si>
  <si>
    <t>綜合1_黑長尾雉</t>
  </si>
  <si>
    <t>綜合2_1</t>
  </si>
  <si>
    <t>綜合2_3</t>
  </si>
  <si>
    <t>綜合2_7</t>
  </si>
  <si>
    <t>綜合2_16</t>
  </si>
  <si>
    <t>綜合2_18</t>
  </si>
  <si>
    <t>score_照片</t>
  </si>
  <si>
    <t>score_聲音</t>
  </si>
  <si>
    <t>score_綜合</t>
  </si>
  <si>
    <t>總分</t>
  </si>
  <si>
    <t>調查</t>
  </si>
  <si>
    <t>王佳琪</t>
  </si>
  <si>
    <t>森林護管員</t>
  </si>
  <si>
    <t>本署</t>
  </si>
  <si>
    <t>保育管理組</t>
  </si>
  <si>
    <t>都未曾執行過</t>
  </si>
  <si>
    <t>前測</t>
  </si>
  <si>
    <t>None</t>
  </si>
  <si>
    <t>後測</t>
  </si>
  <si>
    <t>劉雯玲</t>
  </si>
  <si>
    <t>宜蘭</t>
  </si>
  <si>
    <t>礁溪站</t>
  </si>
  <si>
    <t>臺灣獼猴和繁殖鳥類調查都有執行過</t>
  </si>
  <si>
    <t>Both</t>
  </si>
  <si>
    <t>謝昇峯</t>
  </si>
  <si>
    <t>台北站</t>
  </si>
  <si>
    <t>吳菁雯</t>
  </si>
  <si>
    <t>花蓮</t>
  </si>
  <si>
    <t>新城站</t>
  </si>
  <si>
    <t>只有執行過獼猴調查</t>
  </si>
  <si>
    <t>Monkey</t>
  </si>
  <si>
    <t>林政融</t>
  </si>
  <si>
    <t>南華站</t>
  </si>
  <si>
    <t>曾冠瑜</t>
  </si>
  <si>
    <t>萬榮站</t>
  </si>
  <si>
    <t>郭智筌</t>
  </si>
  <si>
    <t>南投</t>
  </si>
  <si>
    <t>丹大站</t>
  </si>
  <si>
    <t>汪明學</t>
  </si>
  <si>
    <t>水里站</t>
  </si>
  <si>
    <t>陳智俊</t>
  </si>
  <si>
    <t>台中站</t>
  </si>
  <si>
    <t>劉育宗</t>
  </si>
  <si>
    <t>屏東</t>
  </si>
  <si>
    <t>潮州站</t>
  </si>
  <si>
    <t>鍾魏任</t>
  </si>
  <si>
    <t>六龜站</t>
  </si>
  <si>
    <t>葉建緯</t>
  </si>
  <si>
    <t>旗山站</t>
  </si>
  <si>
    <t>劉景能</t>
  </si>
  <si>
    <t>新竹</t>
  </si>
  <si>
    <t>大湖站</t>
  </si>
  <si>
    <t>宋曉菁</t>
  </si>
  <si>
    <t>烏來站</t>
  </si>
  <si>
    <t>黃裕鍇</t>
  </si>
  <si>
    <t>三峽站</t>
  </si>
  <si>
    <t>蕭吉男</t>
  </si>
  <si>
    <t>嘉義</t>
  </si>
  <si>
    <t>阿里山站</t>
  </si>
  <si>
    <t>林墩奕</t>
  </si>
  <si>
    <t>玉井站</t>
  </si>
  <si>
    <t>余宏斌</t>
  </si>
  <si>
    <t>臺中</t>
  </si>
  <si>
    <t>梨山站</t>
  </si>
  <si>
    <t>陳映璇</t>
  </si>
  <si>
    <t>雙崎站</t>
  </si>
  <si>
    <t>林俊佑</t>
  </si>
  <si>
    <t>麗陽站</t>
  </si>
  <si>
    <t>黃一民</t>
  </si>
  <si>
    <t>自然保育科</t>
  </si>
  <si>
    <t>邱金泉</t>
  </si>
  <si>
    <t>臺東</t>
  </si>
  <si>
    <t>關山站</t>
  </si>
  <si>
    <t>林建志</t>
  </si>
  <si>
    <t>成功站</t>
  </si>
  <si>
    <t>謝普忠慶</t>
  </si>
  <si>
    <t>知本站</t>
  </si>
  <si>
    <t>劉昀杰</t>
  </si>
  <si>
    <t>鞍馬山站</t>
  </si>
  <si>
    <t>蕭欣瑀</t>
  </si>
  <si>
    <t>呂沛靜</t>
  </si>
  <si>
    <t>葉珈良</t>
  </si>
  <si>
    <t>林芷存</t>
  </si>
  <si>
    <t>竹東站</t>
  </si>
  <si>
    <t>variable</t>
  </si>
  <si>
    <r>
      <rPr>
        <sz val="11"/>
        <color rgb="FF000000"/>
        <rFont val="細明體"/>
        <family val="3"/>
        <charset val="136"/>
        <scheme val="minor"/>
      </rPr>
      <t>考題</t>
    </r>
    <r>
      <rPr>
        <sz val="11"/>
        <color rgb="FF000000"/>
        <rFont val="Calibri"/>
        <family val="2"/>
        <scheme val="minor"/>
      </rPr>
      <t xml:space="preserve"> </t>
    </r>
    <phoneticPr fontId="1" type="noConversion"/>
  </si>
  <si>
    <t>青背山雀</t>
  </si>
  <si>
    <t>後測</t>
    <phoneticPr fontId="1" type="noConversion"/>
  </si>
  <si>
    <t>正確人數比例</t>
    <phoneticPr fontId="1" type="noConversion"/>
  </si>
  <si>
    <t>前測</t>
    <phoneticPr fontId="1" type="noConversion"/>
  </si>
  <si>
    <t>紅頭山雀</t>
    <phoneticPr fontId="1" type="noConversion"/>
  </si>
  <si>
    <t>繡眼畫眉</t>
    <phoneticPr fontId="1" type="noConversion"/>
  </si>
  <si>
    <t>藍腹鷴</t>
    <phoneticPr fontId="1" type="noConversion"/>
  </si>
  <si>
    <t>冠羽畫眉</t>
    <phoneticPr fontId="1" type="noConversion"/>
  </si>
  <si>
    <t>黃山雀</t>
    <phoneticPr fontId="1" type="noConversion"/>
  </si>
  <si>
    <t>火冠戴菊鳥</t>
    <phoneticPr fontId="1" type="noConversion"/>
  </si>
  <si>
    <t>栗背林鴝</t>
    <phoneticPr fontId="1" type="noConversion"/>
  </si>
  <si>
    <t>煤山雀</t>
    <phoneticPr fontId="1" type="noConversion"/>
  </si>
  <si>
    <t>臺灣噪眉</t>
    <phoneticPr fontId="1" type="noConversion"/>
  </si>
  <si>
    <t>臺灣白眉林鴝</t>
    <phoneticPr fontId="1" type="noConversion"/>
  </si>
  <si>
    <t>棕面鶯</t>
    <phoneticPr fontId="1" type="noConversion"/>
  </si>
  <si>
    <t>黃胸藪眉</t>
    <phoneticPr fontId="1" type="noConversion"/>
  </si>
  <si>
    <t>黃腹琉璃</t>
    <phoneticPr fontId="1" type="noConversion"/>
  </si>
  <si>
    <t>臺灣鷦眉</t>
    <phoneticPr fontId="1" type="noConversion"/>
  </si>
  <si>
    <t>白耳畫眉</t>
    <phoneticPr fontId="1" type="noConversion"/>
  </si>
  <si>
    <t>褐頭花翼</t>
    <phoneticPr fontId="1" type="noConversion"/>
  </si>
  <si>
    <t>星鴉</t>
    <phoneticPr fontId="1" type="noConversion"/>
  </si>
  <si>
    <t>深山鶯</t>
    <phoneticPr fontId="1" type="noConversion"/>
  </si>
  <si>
    <t>青背山雀</t>
    <phoneticPr fontId="1" type="noConversion"/>
  </si>
  <si>
    <t>臺灣叢樹鶯</t>
    <phoneticPr fontId="1" type="noConversion"/>
  </si>
  <si>
    <t>綜合1</t>
  </si>
  <si>
    <t>灰林鴿</t>
  </si>
  <si>
    <t>臺灣朱雀</t>
  </si>
  <si>
    <t>大赤啄木</t>
  </si>
  <si>
    <t>黑長尾雉</t>
  </si>
  <si>
    <t>綜合2</t>
  </si>
  <si>
    <t>Analysis of Deviance Table (Type II Wald chisquare tests)</t>
  </si>
  <si>
    <t>Response: 總分</t>
  </si>
  <si>
    <t>---</t>
  </si>
  <si>
    <t>Signif. codes:  0 ‘***’ 0.001 ‘**’ 0.01 ‘*’ 0.05 ‘.’ 0.1 ‘ ’ 1</t>
  </si>
  <si>
    <t>Pr(&gt;Chisq)</t>
  </si>
  <si>
    <t>***</t>
  </si>
  <si>
    <t>**</t>
  </si>
  <si>
    <t>Chisq</t>
  </si>
  <si>
    <t>Df</t>
  </si>
  <si>
    <t>tracect</t>
  </si>
  <si>
    <t>t</t>
  </si>
  <si>
    <t>p.value</t>
  </si>
  <si>
    <r>
      <t>各項目的前後測比較</t>
    </r>
    <r>
      <rPr>
        <sz val="11"/>
        <color rgb="FF000000"/>
        <rFont val="Calibri"/>
        <family val="2"/>
        <scheme val="minor"/>
      </rPr>
      <t>(paired-T)</t>
    </r>
  </si>
  <si>
    <r>
      <rPr>
        <sz val="11"/>
        <color rgb="FF000000"/>
        <rFont val="Calibri"/>
        <family val="2"/>
        <scheme val="minor"/>
      </rPr>
      <t>前測</t>
    </r>
  </si>
  <si>
    <r>
      <rPr>
        <sz val="11"/>
        <color rgb="FF000000"/>
        <rFont val="Calibri"/>
        <family val="2"/>
        <scheme val="minor"/>
      </rPr>
      <t>後測</t>
    </r>
  </si>
  <si>
    <r>
      <rPr>
        <sz val="11"/>
        <color rgb="FF000000"/>
        <rFont val="Calibri"/>
        <family val="2"/>
        <scheme val="minor"/>
      </rPr>
      <t>平均數</t>
    </r>
  </si>
  <si>
    <r>
      <rPr>
        <sz val="11"/>
        <color rgb="FF000000"/>
        <rFont val="Calibri"/>
        <family val="2"/>
        <scheme val="minor"/>
      </rPr>
      <t>標準誤</t>
    </r>
  </si>
  <si>
    <r>
      <rPr>
        <sz val="11"/>
        <color rgb="FF000000"/>
        <rFont val="Calibri"/>
        <family val="2"/>
        <scheme val="minor"/>
      </rPr>
      <t>中間值</t>
    </r>
  </si>
  <si>
    <r>
      <rPr>
        <sz val="11"/>
        <color rgb="FF000000"/>
        <rFont val="Calibri"/>
        <family val="2"/>
        <scheme val="minor"/>
      </rPr>
      <t>眾數</t>
    </r>
  </si>
  <si>
    <r>
      <rPr>
        <sz val="11"/>
        <color rgb="FF000000"/>
        <rFont val="Calibri"/>
        <family val="2"/>
        <scheme val="minor"/>
      </rPr>
      <t>標準差</t>
    </r>
  </si>
  <si>
    <r>
      <rPr>
        <sz val="11"/>
        <color rgb="FF000000"/>
        <rFont val="Calibri"/>
        <family val="2"/>
        <scheme val="minor"/>
      </rPr>
      <t>變異數</t>
    </r>
  </si>
  <si>
    <r>
      <rPr>
        <sz val="11"/>
        <color rgb="FF000000"/>
        <rFont val="Calibri"/>
        <family val="2"/>
        <scheme val="minor"/>
      </rPr>
      <t>峰度</t>
    </r>
  </si>
  <si>
    <r>
      <rPr>
        <sz val="11"/>
        <color rgb="FF000000"/>
        <rFont val="Calibri"/>
        <family val="2"/>
        <scheme val="minor"/>
      </rPr>
      <t>偏態</t>
    </r>
  </si>
  <si>
    <r>
      <rPr>
        <sz val="11"/>
        <color rgb="FF000000"/>
        <rFont val="Calibri"/>
        <family val="2"/>
        <scheme val="minor"/>
      </rPr>
      <t>範圍</t>
    </r>
  </si>
  <si>
    <r>
      <rPr>
        <sz val="11"/>
        <color rgb="FF000000"/>
        <rFont val="Calibri"/>
        <family val="2"/>
        <scheme val="minor"/>
      </rPr>
      <t>最小值</t>
    </r>
  </si>
  <si>
    <r>
      <rPr>
        <sz val="11"/>
        <color rgb="FF000000"/>
        <rFont val="Calibri"/>
        <family val="2"/>
        <scheme val="minor"/>
      </rPr>
      <t>最大值</t>
    </r>
  </si>
  <si>
    <r>
      <rPr>
        <sz val="11"/>
        <color rgb="FF000000"/>
        <rFont val="Calibri"/>
        <family val="2"/>
        <scheme val="minor"/>
      </rPr>
      <t>總和</t>
    </r>
  </si>
  <si>
    <r>
      <rPr>
        <sz val="11"/>
        <color rgb="FF000000"/>
        <rFont val="Calibri"/>
        <family val="2"/>
        <scheme val="minor"/>
      </rPr>
      <t>個數</t>
    </r>
  </si>
  <si>
    <t>紅頭山雀</t>
  </si>
  <si>
    <t>繡眼畫眉</t>
  </si>
  <si>
    <t>藍腹鷴</t>
  </si>
  <si>
    <t>冠羽畫眉</t>
  </si>
  <si>
    <t>黃山雀</t>
  </si>
  <si>
    <t>火冠戴菊鳥</t>
  </si>
  <si>
    <t>栗背林鴝</t>
  </si>
  <si>
    <t>煤山雀</t>
  </si>
  <si>
    <t>臺灣噪眉</t>
  </si>
  <si>
    <t>臺灣白眉林鴝</t>
  </si>
  <si>
    <t>棕面鶯</t>
  </si>
  <si>
    <t>黃胸藪眉</t>
  </si>
  <si>
    <t>黃腹琉璃</t>
  </si>
  <si>
    <t>臺灣鷦眉</t>
  </si>
  <si>
    <t>白耳畫眉</t>
  </si>
  <si>
    <t>褐頭花翼</t>
  </si>
  <si>
    <t>星鴉</t>
  </si>
  <si>
    <t>深山鶯</t>
  </si>
  <si>
    <t>鳥種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</si>
</sst>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"/>
  </numFmts>
  <fonts count="6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  <font>
      <sz val="11"/>
      <color rgb="FF000000"/>
      <name val="微軟正黑體"/>
      <family val="2"/>
      <charset val="136"/>
      <scheme val="minor"/>
    </font>
    <font>
      <sz val="11"/>
      <color rgb="FF000000"/>
      <name val="芫荽 0.94"/>
      <family val="2"/>
      <charset val="136"/>
    </font>
    <font>
      <sz val="11"/>
      <color rgb="FF000000"/>
      <name val="細明體"/>
      <family val="2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76" fontId="3" fillId="0" borderId="0" xfId="0" applyNumberFormat="1" applyFont="1" applyAlignment="1">
      <alignment horizontal="center"/>
    </xf>
    <xf numFmtId="177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11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0" fontId="5" fillId="0" borderId="0" xfId="0" applyFont="1"/>
    <xf numFmtId="0" fontId="2" fillId="0" borderId="0" xfId="0" applyFont="1" applyAlignment="1">
      <alignment horizontal="center"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baseline="0">
                <a:solidFill>
                  <a:sysClr val="windowText" lastClr="000000"/>
                </a:solidFill>
              </a:rPr>
              <a:t>(A)</a:t>
            </a: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外形測驗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各題_整體!$AB$13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各題_整體!$AA$14:$AA$23</c:f>
              <c:strCache>
                <c:ptCount val="10"/>
                <c:pt idx="0">
                  <c:v>冠羽畫眉</c:v>
                </c:pt>
                <c:pt idx="1">
                  <c:v>紅頭山雀</c:v>
                </c:pt>
                <c:pt idx="2">
                  <c:v>藍腹鷴</c:v>
                </c:pt>
                <c:pt idx="3">
                  <c:v>煤山雀</c:v>
                </c:pt>
                <c:pt idx="4">
                  <c:v>黃山雀</c:v>
                </c:pt>
                <c:pt idx="5">
                  <c:v>臺灣白眉林鴝</c:v>
                </c:pt>
                <c:pt idx="6">
                  <c:v>繡眼畫眉</c:v>
                </c:pt>
                <c:pt idx="7">
                  <c:v>臺灣噪眉</c:v>
                </c:pt>
                <c:pt idx="8">
                  <c:v>火冠戴菊鳥</c:v>
                </c:pt>
                <c:pt idx="9">
                  <c:v>栗背林鴝</c:v>
                </c:pt>
              </c:strCache>
            </c:strRef>
          </c:cat>
          <c:val>
            <c:numRef>
              <c:f>各題_整體!$AB$14:$AB$23</c:f>
              <c:numCache>
                <c:formatCode>General</c:formatCode>
                <c:ptCount val="10"/>
                <c:pt idx="0">
                  <c:v>93.103448275862064</c:v>
                </c:pt>
                <c:pt idx="1">
                  <c:v>86.206896551724128</c:v>
                </c:pt>
                <c:pt idx="2">
                  <c:v>79.310344827586206</c:v>
                </c:pt>
                <c:pt idx="3">
                  <c:v>75.862068965517238</c:v>
                </c:pt>
                <c:pt idx="4">
                  <c:v>75.862068965517238</c:v>
                </c:pt>
                <c:pt idx="5">
                  <c:v>72.41379310344827</c:v>
                </c:pt>
                <c:pt idx="6">
                  <c:v>68.965517241379317</c:v>
                </c:pt>
                <c:pt idx="7">
                  <c:v>55.172413793103445</c:v>
                </c:pt>
                <c:pt idx="8">
                  <c:v>51.724137931034484</c:v>
                </c:pt>
                <c:pt idx="9">
                  <c:v>51.724137931034484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F-4672-B181-C9AEBC6F3BEB}"/>
            </c:ext>
          </c:extLst>
        </c:ser>
        <c:ser>
          <c:idx val="1"/>
          <c:order val="1"/>
          <c:tx>
            <c:strRef>
              <c:f>各題_整體!$AC$13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各題_整體!$AA$14:$AA$23</c:f>
              <c:strCache>
                <c:ptCount val="10"/>
                <c:pt idx="0">
                  <c:v>冠羽畫眉</c:v>
                </c:pt>
                <c:pt idx="1">
                  <c:v>紅頭山雀</c:v>
                </c:pt>
                <c:pt idx="2">
                  <c:v>藍腹鷴</c:v>
                </c:pt>
                <c:pt idx="3">
                  <c:v>煤山雀</c:v>
                </c:pt>
                <c:pt idx="4">
                  <c:v>黃山雀</c:v>
                </c:pt>
                <c:pt idx="5">
                  <c:v>臺灣白眉林鴝</c:v>
                </c:pt>
                <c:pt idx="6">
                  <c:v>繡眼畫眉</c:v>
                </c:pt>
                <c:pt idx="7">
                  <c:v>臺灣噪眉</c:v>
                </c:pt>
                <c:pt idx="8">
                  <c:v>火冠戴菊鳥</c:v>
                </c:pt>
                <c:pt idx="9">
                  <c:v>栗背林鴝</c:v>
                </c:pt>
              </c:strCache>
            </c:strRef>
          </c:cat>
          <c:val>
            <c:numRef>
              <c:f>各題_整體!$AC$14:$AC$23</c:f>
              <c:numCache>
                <c:formatCode>General</c:formatCode>
                <c:ptCount val="10"/>
                <c:pt idx="0">
                  <c:v>100</c:v>
                </c:pt>
                <c:pt idx="1">
                  <c:v>93.103448275862064</c:v>
                </c:pt>
                <c:pt idx="2">
                  <c:v>96.551724137931032</c:v>
                </c:pt>
                <c:pt idx="3">
                  <c:v>93.103448275862064</c:v>
                </c:pt>
                <c:pt idx="4">
                  <c:v>79.310344827586206</c:v>
                </c:pt>
                <c:pt idx="5">
                  <c:v>82.758620689655174</c:v>
                </c:pt>
                <c:pt idx="6">
                  <c:v>65.517241379310349</c:v>
                </c:pt>
                <c:pt idx="7">
                  <c:v>96.551724137931032</c:v>
                </c:pt>
                <c:pt idx="8">
                  <c:v>75.862068965517238</c:v>
                </c:pt>
                <c:pt idx="9">
                  <c:v>65.517241379310349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3F-4672-B181-C9AEBC6F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baseline="0">
                <a:solidFill>
                  <a:sysClr val="windowText" lastClr="000000"/>
                </a:solidFill>
              </a:rPr>
              <a:t>(B)</a:t>
            </a: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鳥音測驗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各題_整體!$AB$29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各題_整體!$AA$30:$AA$39</c:f>
              <c:strCache>
                <c:ptCount val="10"/>
                <c:pt idx="0">
                  <c:v>深山鶯</c:v>
                </c:pt>
                <c:pt idx="1">
                  <c:v>白耳畫眉</c:v>
                </c:pt>
                <c:pt idx="2">
                  <c:v>星鴉</c:v>
                </c:pt>
                <c:pt idx="3">
                  <c:v>棕面鶯</c:v>
                </c:pt>
                <c:pt idx="4">
                  <c:v>黃胸藪眉</c:v>
                </c:pt>
                <c:pt idx="5">
                  <c:v>繡眼畫眉</c:v>
                </c:pt>
                <c:pt idx="6">
                  <c:v>黃腹琉璃</c:v>
                </c:pt>
                <c:pt idx="7">
                  <c:v>臺灣鷦眉</c:v>
                </c:pt>
                <c:pt idx="8">
                  <c:v>臺灣噪眉</c:v>
                </c:pt>
                <c:pt idx="9">
                  <c:v>褐頭花翼</c:v>
                </c:pt>
              </c:strCache>
            </c:strRef>
          </c:cat>
          <c:val>
            <c:numRef>
              <c:f>各題_整體!$AB$30:$AB$39</c:f>
              <c:numCache>
                <c:formatCode>General</c:formatCode>
                <c:ptCount val="10"/>
                <c:pt idx="0">
                  <c:v>72.41379310344827</c:v>
                </c:pt>
                <c:pt idx="1">
                  <c:v>68.965517241379317</c:v>
                </c:pt>
                <c:pt idx="2">
                  <c:v>65.517241379310349</c:v>
                </c:pt>
                <c:pt idx="3">
                  <c:v>62.068965517241381</c:v>
                </c:pt>
                <c:pt idx="4">
                  <c:v>55.172413793103445</c:v>
                </c:pt>
                <c:pt idx="5">
                  <c:v>55.172413793103445</c:v>
                </c:pt>
                <c:pt idx="6">
                  <c:v>44.827586206896555</c:v>
                </c:pt>
                <c:pt idx="7">
                  <c:v>44.827586206896555</c:v>
                </c:pt>
                <c:pt idx="8">
                  <c:v>37.931034482758619</c:v>
                </c:pt>
                <c:pt idx="9">
                  <c:v>27.586206896551722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C-4CD2-9FFF-2437F4296D0F}"/>
            </c:ext>
          </c:extLst>
        </c:ser>
        <c:ser>
          <c:idx val="1"/>
          <c:order val="1"/>
          <c:tx>
            <c:strRef>
              <c:f>各題_整體!$AC$29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各題_整體!$AA$30:$AA$39</c:f>
              <c:strCache>
                <c:ptCount val="10"/>
                <c:pt idx="0">
                  <c:v>深山鶯</c:v>
                </c:pt>
                <c:pt idx="1">
                  <c:v>白耳畫眉</c:v>
                </c:pt>
                <c:pt idx="2">
                  <c:v>星鴉</c:v>
                </c:pt>
                <c:pt idx="3">
                  <c:v>棕面鶯</c:v>
                </c:pt>
                <c:pt idx="4">
                  <c:v>黃胸藪眉</c:v>
                </c:pt>
                <c:pt idx="5">
                  <c:v>繡眼畫眉</c:v>
                </c:pt>
                <c:pt idx="6">
                  <c:v>黃腹琉璃</c:v>
                </c:pt>
                <c:pt idx="7">
                  <c:v>臺灣鷦眉</c:v>
                </c:pt>
                <c:pt idx="8">
                  <c:v>臺灣噪眉</c:v>
                </c:pt>
                <c:pt idx="9">
                  <c:v>褐頭花翼</c:v>
                </c:pt>
              </c:strCache>
            </c:strRef>
          </c:cat>
          <c:val>
            <c:numRef>
              <c:f>各題_整體!$AC$30:$AC$39</c:f>
              <c:numCache>
                <c:formatCode>General</c:formatCode>
                <c:ptCount val="10"/>
                <c:pt idx="0">
                  <c:v>100</c:v>
                </c:pt>
                <c:pt idx="1">
                  <c:v>93.103448275862064</c:v>
                </c:pt>
                <c:pt idx="2">
                  <c:v>65.517241379310349</c:v>
                </c:pt>
                <c:pt idx="3">
                  <c:v>86.206896551724128</c:v>
                </c:pt>
                <c:pt idx="4">
                  <c:v>68.965517241379317</c:v>
                </c:pt>
                <c:pt idx="5">
                  <c:v>75.862068965517238</c:v>
                </c:pt>
                <c:pt idx="6">
                  <c:v>68.965517241379317</c:v>
                </c:pt>
                <c:pt idx="7">
                  <c:v>72.41379310344827</c:v>
                </c:pt>
                <c:pt idx="8">
                  <c:v>82.758620689655174</c:v>
                </c:pt>
                <c:pt idx="9">
                  <c:v>44.827586206896555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1C-4CD2-9FFF-2437F429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plotArea>
      <cx:plotAreaRegion>
        <cx:series layoutId="boxWhisker" uniqueId="{9FC9BDFC-2254-46A5-9DD1-A3E15A7BACFC}" formatIdx="0">
          <cx:tx>
            <cx:txData>
              <cx:f>_xlchart.v1.0</cx:f>
              <cx:v>總分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Marker="0"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/>
            </a:pPr>
            <a:endParaRPr lang="zh-TW" alt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  <cx:axis id="1">
        <cx:valScaling/>
        <cx:majorTickMarks type="in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zh-TW" alt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19</xdr:col>
      <xdr:colOff>133350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84B6670A-E900-4A3F-8138-F310BCAF2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143000"/>
              <a:ext cx="5619750" cy="499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9</xdr:row>
      <xdr:rowOff>180975</xdr:rowOff>
    </xdr:from>
    <xdr:to>
      <xdr:col>20</xdr:col>
      <xdr:colOff>456525</xdr:colOff>
      <xdr:row>28</xdr:row>
      <xdr:rowOff>161475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2CA403-4077-E4C8-ACA9-88363E8C2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28</xdr:row>
      <xdr:rowOff>180975</xdr:rowOff>
    </xdr:from>
    <xdr:to>
      <xdr:col>20</xdr:col>
      <xdr:colOff>456525</xdr:colOff>
      <xdr:row>47</xdr:row>
      <xdr:rowOff>161475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91C550A-16E7-4A70-EFF6-E00E86A37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9"/>
  <sheetViews>
    <sheetView topLeftCell="AE1" workbookViewId="0">
      <selection activeCell="AX9" sqref="AX9"/>
    </sheetView>
  </sheetViews>
  <sheetFormatPr defaultColWidth="11.42578125"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H2" t="s">
        <v>48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</v>
      </c>
      <c r="AM2">
        <v>40</v>
      </c>
      <c r="AN2">
        <v>20</v>
      </c>
      <c r="AO2">
        <v>16</v>
      </c>
      <c r="AP2">
        <v>76</v>
      </c>
      <c r="AQ2" t="s">
        <v>49</v>
      </c>
    </row>
    <row r="3" spans="1:43" x14ac:dyDescent="0.25">
      <c r="A3">
        <v>1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H3" t="s">
        <v>50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40</v>
      </c>
      <c r="AN3">
        <v>32</v>
      </c>
      <c r="AO3">
        <v>20</v>
      </c>
      <c r="AP3">
        <v>92</v>
      </c>
      <c r="AQ3" t="s">
        <v>49</v>
      </c>
    </row>
    <row r="4" spans="1:43" x14ac:dyDescent="0.25">
      <c r="A4">
        <v>2</v>
      </c>
      <c r="B4" t="s">
        <v>51</v>
      </c>
      <c r="C4" t="s">
        <v>44</v>
      </c>
      <c r="D4" t="s">
        <v>52</v>
      </c>
      <c r="E4" t="s">
        <v>53</v>
      </c>
      <c r="F4" t="s">
        <v>54</v>
      </c>
      <c r="H4" t="s">
        <v>48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1</v>
      </c>
      <c r="AB4">
        <v>1</v>
      </c>
      <c r="AC4">
        <v>0</v>
      </c>
      <c r="AD4">
        <v>0</v>
      </c>
      <c r="AE4">
        <v>1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28</v>
      </c>
      <c r="AN4">
        <v>20</v>
      </c>
      <c r="AO4">
        <v>8</v>
      </c>
      <c r="AP4">
        <v>56</v>
      </c>
      <c r="AQ4" t="s">
        <v>55</v>
      </c>
    </row>
    <row r="5" spans="1:43" x14ac:dyDescent="0.25">
      <c r="A5">
        <v>2</v>
      </c>
      <c r="B5" t="s">
        <v>51</v>
      </c>
      <c r="C5" t="s">
        <v>44</v>
      </c>
      <c r="D5" t="s">
        <v>52</v>
      </c>
      <c r="E5" t="s">
        <v>53</v>
      </c>
      <c r="F5" t="s">
        <v>54</v>
      </c>
      <c r="H5" t="s">
        <v>50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0</v>
      </c>
      <c r="AM5">
        <v>28</v>
      </c>
      <c r="AN5">
        <v>24</v>
      </c>
      <c r="AO5">
        <v>14</v>
      </c>
      <c r="AP5">
        <v>66</v>
      </c>
      <c r="AQ5" t="s">
        <v>55</v>
      </c>
    </row>
    <row r="6" spans="1:43" x14ac:dyDescent="0.25">
      <c r="A6">
        <v>4</v>
      </c>
      <c r="B6" t="s">
        <v>56</v>
      </c>
      <c r="C6" t="s">
        <v>44</v>
      </c>
      <c r="D6" t="s">
        <v>52</v>
      </c>
      <c r="E6" t="s">
        <v>57</v>
      </c>
      <c r="F6" t="s">
        <v>54</v>
      </c>
      <c r="H6" t="s">
        <v>48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16</v>
      </c>
      <c r="AN6">
        <v>8</v>
      </c>
      <c r="AO6">
        <v>4</v>
      </c>
      <c r="AP6">
        <v>28</v>
      </c>
      <c r="AQ6" t="s">
        <v>55</v>
      </c>
    </row>
    <row r="7" spans="1:43" x14ac:dyDescent="0.25">
      <c r="A7">
        <v>4</v>
      </c>
      <c r="B7" t="s">
        <v>56</v>
      </c>
      <c r="C7" t="s">
        <v>44</v>
      </c>
      <c r="D7" t="s">
        <v>52</v>
      </c>
      <c r="E7" t="s">
        <v>57</v>
      </c>
      <c r="F7" t="s">
        <v>54</v>
      </c>
      <c r="H7" t="s">
        <v>50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36</v>
      </c>
      <c r="AN7">
        <v>32</v>
      </c>
      <c r="AO7">
        <v>14</v>
      </c>
      <c r="AP7">
        <v>82</v>
      </c>
      <c r="AQ7" t="s">
        <v>55</v>
      </c>
    </row>
    <row r="8" spans="1:43" x14ac:dyDescent="0.25">
      <c r="A8">
        <v>5</v>
      </c>
      <c r="B8" t="s">
        <v>58</v>
      </c>
      <c r="C8" t="s">
        <v>44</v>
      </c>
      <c r="D8" t="s">
        <v>59</v>
      </c>
      <c r="E8" t="s">
        <v>60</v>
      </c>
      <c r="F8" t="s">
        <v>61</v>
      </c>
      <c r="H8" t="s">
        <v>48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0</v>
      </c>
      <c r="AI8">
        <v>1</v>
      </c>
      <c r="AJ8">
        <v>1</v>
      </c>
      <c r="AK8">
        <v>0</v>
      </c>
      <c r="AL8">
        <v>0</v>
      </c>
      <c r="AM8">
        <v>28</v>
      </c>
      <c r="AN8">
        <v>12</v>
      </c>
      <c r="AO8">
        <v>8</v>
      </c>
      <c r="AP8">
        <v>48</v>
      </c>
      <c r="AQ8" t="s">
        <v>62</v>
      </c>
    </row>
    <row r="9" spans="1:43" x14ac:dyDescent="0.25">
      <c r="A9">
        <v>5</v>
      </c>
      <c r="B9" t="s">
        <v>58</v>
      </c>
      <c r="C9" t="s">
        <v>44</v>
      </c>
      <c r="D9" t="s">
        <v>59</v>
      </c>
      <c r="E9" t="s">
        <v>60</v>
      </c>
      <c r="F9" t="s">
        <v>61</v>
      </c>
      <c r="H9" t="s">
        <v>50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1</v>
      </c>
      <c r="AM9">
        <v>32</v>
      </c>
      <c r="AN9">
        <v>24</v>
      </c>
      <c r="AO9">
        <v>12</v>
      </c>
      <c r="AP9">
        <v>68</v>
      </c>
      <c r="AQ9" t="s">
        <v>62</v>
      </c>
    </row>
    <row r="10" spans="1:43" x14ac:dyDescent="0.25">
      <c r="A10">
        <v>6</v>
      </c>
      <c r="B10" t="s">
        <v>63</v>
      </c>
      <c r="C10" t="s">
        <v>44</v>
      </c>
      <c r="D10" t="s">
        <v>59</v>
      </c>
      <c r="E10" t="s">
        <v>64</v>
      </c>
      <c r="F10" t="s">
        <v>61</v>
      </c>
      <c r="H10" t="s">
        <v>48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8</v>
      </c>
      <c r="AN10">
        <v>8</v>
      </c>
      <c r="AO10">
        <v>6</v>
      </c>
      <c r="AP10">
        <v>22</v>
      </c>
      <c r="AQ10" t="s">
        <v>62</v>
      </c>
    </row>
    <row r="11" spans="1:43" x14ac:dyDescent="0.25">
      <c r="A11">
        <v>6</v>
      </c>
      <c r="B11" t="s">
        <v>63</v>
      </c>
      <c r="C11" t="s">
        <v>44</v>
      </c>
      <c r="D11" t="s">
        <v>59</v>
      </c>
      <c r="E11" t="s">
        <v>64</v>
      </c>
      <c r="F11" t="s">
        <v>61</v>
      </c>
      <c r="H11" t="s">
        <v>50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1</v>
      </c>
      <c r="AL11">
        <v>0</v>
      </c>
      <c r="AM11">
        <v>28</v>
      </c>
      <c r="AN11">
        <v>12</v>
      </c>
      <c r="AO11">
        <v>10</v>
      </c>
      <c r="AP11">
        <v>50</v>
      </c>
      <c r="AQ11" t="s">
        <v>62</v>
      </c>
    </row>
    <row r="12" spans="1:43" x14ac:dyDescent="0.25">
      <c r="A12">
        <v>7</v>
      </c>
      <c r="B12" t="s">
        <v>65</v>
      </c>
      <c r="C12" t="s">
        <v>44</v>
      </c>
      <c r="D12" t="s">
        <v>59</v>
      </c>
      <c r="E12" t="s">
        <v>66</v>
      </c>
      <c r="F12" t="s">
        <v>54</v>
      </c>
      <c r="H12" t="s">
        <v>48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0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36</v>
      </c>
      <c r="AN12">
        <v>32</v>
      </c>
      <c r="AO12">
        <v>14</v>
      </c>
      <c r="AP12">
        <v>82</v>
      </c>
      <c r="AQ12" t="s">
        <v>55</v>
      </c>
    </row>
    <row r="13" spans="1:43" x14ac:dyDescent="0.25">
      <c r="A13">
        <v>7</v>
      </c>
      <c r="B13" t="s">
        <v>65</v>
      </c>
      <c r="C13" t="s">
        <v>44</v>
      </c>
      <c r="D13" t="s">
        <v>59</v>
      </c>
      <c r="E13" t="s">
        <v>66</v>
      </c>
      <c r="F13" t="s">
        <v>54</v>
      </c>
      <c r="H13" t="s">
        <v>50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1</v>
      </c>
      <c r="AK13">
        <v>1</v>
      </c>
      <c r="AL13">
        <v>0</v>
      </c>
      <c r="AM13">
        <v>40</v>
      </c>
      <c r="AN13">
        <v>40</v>
      </c>
      <c r="AO13">
        <v>16</v>
      </c>
      <c r="AP13">
        <v>96</v>
      </c>
      <c r="AQ13" t="s">
        <v>55</v>
      </c>
    </row>
    <row r="14" spans="1:43" x14ac:dyDescent="0.25">
      <c r="A14">
        <v>8</v>
      </c>
      <c r="B14" t="s">
        <v>67</v>
      </c>
      <c r="C14" t="s">
        <v>44</v>
      </c>
      <c r="D14" t="s">
        <v>68</v>
      </c>
      <c r="E14" t="s">
        <v>69</v>
      </c>
      <c r="F14" t="s">
        <v>54</v>
      </c>
      <c r="H14" t="s">
        <v>48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40</v>
      </c>
      <c r="AN14">
        <v>36</v>
      </c>
      <c r="AO14">
        <v>14</v>
      </c>
      <c r="AP14">
        <v>90</v>
      </c>
      <c r="AQ14" t="s">
        <v>55</v>
      </c>
    </row>
    <row r="15" spans="1:43" x14ac:dyDescent="0.25">
      <c r="A15">
        <v>8</v>
      </c>
      <c r="B15" t="s">
        <v>67</v>
      </c>
      <c r="C15" t="s">
        <v>44</v>
      </c>
      <c r="D15" t="s">
        <v>68</v>
      </c>
      <c r="E15" t="s">
        <v>69</v>
      </c>
      <c r="F15" t="s">
        <v>54</v>
      </c>
      <c r="H15" t="s">
        <v>50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40</v>
      </c>
      <c r="AN15">
        <v>40</v>
      </c>
      <c r="AO15">
        <v>18</v>
      </c>
      <c r="AP15">
        <v>98</v>
      </c>
      <c r="AQ15" t="s">
        <v>55</v>
      </c>
    </row>
    <row r="16" spans="1:43" x14ac:dyDescent="0.25">
      <c r="A16">
        <v>9</v>
      </c>
      <c r="B16" t="s">
        <v>70</v>
      </c>
      <c r="C16" t="s">
        <v>44</v>
      </c>
      <c r="D16" t="s">
        <v>68</v>
      </c>
      <c r="E16" t="s">
        <v>71</v>
      </c>
      <c r="F16" t="s">
        <v>54</v>
      </c>
      <c r="H16" t="s">
        <v>48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40</v>
      </c>
      <c r="AN16">
        <v>16</v>
      </c>
      <c r="AO16">
        <v>14</v>
      </c>
      <c r="AP16">
        <v>70</v>
      </c>
      <c r="AQ16" t="s">
        <v>55</v>
      </c>
    </row>
    <row r="17" spans="1:43" x14ac:dyDescent="0.25">
      <c r="A17">
        <v>9</v>
      </c>
      <c r="B17" t="s">
        <v>70</v>
      </c>
      <c r="C17" t="s">
        <v>44</v>
      </c>
      <c r="D17" t="s">
        <v>68</v>
      </c>
      <c r="E17" t="s">
        <v>71</v>
      </c>
      <c r="F17" t="s">
        <v>54</v>
      </c>
      <c r="H17" t="s">
        <v>50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40</v>
      </c>
      <c r="AN17">
        <v>28</v>
      </c>
      <c r="AO17">
        <v>14</v>
      </c>
      <c r="AP17">
        <v>82</v>
      </c>
      <c r="AQ17" t="s">
        <v>55</v>
      </c>
    </row>
    <row r="18" spans="1:43" x14ac:dyDescent="0.25">
      <c r="A18">
        <v>10</v>
      </c>
      <c r="B18" t="s">
        <v>72</v>
      </c>
      <c r="C18" t="s">
        <v>44</v>
      </c>
      <c r="D18" t="s">
        <v>68</v>
      </c>
      <c r="E18" t="s">
        <v>73</v>
      </c>
      <c r="F18" t="s">
        <v>54</v>
      </c>
      <c r="H18" t="s">
        <v>48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28</v>
      </c>
      <c r="AN18">
        <v>24</v>
      </c>
      <c r="AO18">
        <v>12</v>
      </c>
      <c r="AP18">
        <v>64</v>
      </c>
      <c r="AQ18" t="s">
        <v>55</v>
      </c>
    </row>
    <row r="19" spans="1:43" x14ac:dyDescent="0.25">
      <c r="A19">
        <v>10</v>
      </c>
      <c r="B19" t="s">
        <v>72</v>
      </c>
      <c r="C19" t="s">
        <v>44</v>
      </c>
      <c r="D19" t="s">
        <v>68</v>
      </c>
      <c r="E19" t="s">
        <v>73</v>
      </c>
      <c r="F19" t="s">
        <v>54</v>
      </c>
      <c r="H19" t="s">
        <v>50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1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40</v>
      </c>
      <c r="AN19">
        <v>32</v>
      </c>
      <c r="AO19">
        <v>18</v>
      </c>
      <c r="AP19">
        <v>90</v>
      </c>
      <c r="AQ19" t="s">
        <v>55</v>
      </c>
    </row>
    <row r="20" spans="1:43" x14ac:dyDescent="0.25">
      <c r="A20">
        <v>11</v>
      </c>
      <c r="B20" t="s">
        <v>74</v>
      </c>
      <c r="C20" t="s">
        <v>44</v>
      </c>
      <c r="D20" t="s">
        <v>75</v>
      </c>
      <c r="E20" t="s">
        <v>76</v>
      </c>
      <c r="F20" t="s">
        <v>54</v>
      </c>
      <c r="H20" t="s">
        <v>48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>
        <v>1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0</v>
      </c>
      <c r="AM20">
        <v>40</v>
      </c>
      <c r="AN20">
        <v>28</v>
      </c>
      <c r="AO20">
        <v>16</v>
      </c>
      <c r="AP20">
        <v>84</v>
      </c>
      <c r="AQ20" t="s">
        <v>55</v>
      </c>
    </row>
    <row r="21" spans="1:43" x14ac:dyDescent="0.25">
      <c r="A21">
        <v>11</v>
      </c>
      <c r="B21" t="s">
        <v>74</v>
      </c>
      <c r="C21" t="s">
        <v>44</v>
      </c>
      <c r="D21" t="s">
        <v>75</v>
      </c>
      <c r="E21" t="s">
        <v>76</v>
      </c>
      <c r="F21" t="s">
        <v>54</v>
      </c>
      <c r="H21" t="s">
        <v>50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1</v>
      </c>
      <c r="AM21">
        <v>40</v>
      </c>
      <c r="AN21">
        <v>36</v>
      </c>
      <c r="AO21">
        <v>18</v>
      </c>
      <c r="AP21">
        <v>94</v>
      </c>
      <c r="AQ21" t="s">
        <v>55</v>
      </c>
    </row>
    <row r="22" spans="1:43" x14ac:dyDescent="0.25">
      <c r="A22">
        <v>12</v>
      </c>
      <c r="B22" t="s">
        <v>77</v>
      </c>
      <c r="C22" t="s">
        <v>44</v>
      </c>
      <c r="D22" t="s">
        <v>75</v>
      </c>
      <c r="E22" t="s">
        <v>78</v>
      </c>
      <c r="F22" t="s">
        <v>54</v>
      </c>
      <c r="H22" t="s">
        <v>48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36</v>
      </c>
      <c r="AN22">
        <v>24</v>
      </c>
      <c r="AO22">
        <v>12</v>
      </c>
      <c r="AP22">
        <v>72</v>
      </c>
      <c r="AQ22" t="s">
        <v>55</v>
      </c>
    </row>
    <row r="23" spans="1:43" x14ac:dyDescent="0.25">
      <c r="A23">
        <v>12</v>
      </c>
      <c r="B23" t="s">
        <v>77</v>
      </c>
      <c r="C23" t="s">
        <v>44</v>
      </c>
      <c r="D23" t="s">
        <v>75</v>
      </c>
      <c r="E23" t="s">
        <v>78</v>
      </c>
      <c r="F23" t="s">
        <v>54</v>
      </c>
      <c r="H23" t="s">
        <v>50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1</v>
      </c>
      <c r="AL23">
        <v>0</v>
      </c>
      <c r="AM23">
        <v>40</v>
      </c>
      <c r="AN23">
        <v>36</v>
      </c>
      <c r="AO23">
        <v>16</v>
      </c>
      <c r="AP23">
        <v>92</v>
      </c>
      <c r="AQ23" t="s">
        <v>55</v>
      </c>
    </row>
    <row r="24" spans="1:43" x14ac:dyDescent="0.25">
      <c r="A24">
        <v>13</v>
      </c>
      <c r="B24" t="s">
        <v>79</v>
      </c>
      <c r="C24" t="s">
        <v>44</v>
      </c>
      <c r="D24" t="s">
        <v>75</v>
      </c>
      <c r="E24" t="s">
        <v>80</v>
      </c>
      <c r="F24" t="s">
        <v>54</v>
      </c>
      <c r="H24" t="s">
        <v>48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40</v>
      </c>
      <c r="AN24">
        <v>40</v>
      </c>
      <c r="AO24">
        <v>20</v>
      </c>
      <c r="AP24">
        <v>100</v>
      </c>
      <c r="AQ24" t="s">
        <v>55</v>
      </c>
    </row>
    <row r="25" spans="1:43" x14ac:dyDescent="0.25">
      <c r="A25">
        <v>13</v>
      </c>
      <c r="B25" t="s">
        <v>79</v>
      </c>
      <c r="C25" t="s">
        <v>44</v>
      </c>
      <c r="D25" t="s">
        <v>75</v>
      </c>
      <c r="E25" t="s">
        <v>80</v>
      </c>
      <c r="F25" t="s">
        <v>54</v>
      </c>
      <c r="H25" t="s">
        <v>50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40</v>
      </c>
      <c r="AN25">
        <v>40</v>
      </c>
      <c r="AO25">
        <v>20</v>
      </c>
      <c r="AP25">
        <v>100</v>
      </c>
      <c r="AQ25" t="s">
        <v>55</v>
      </c>
    </row>
    <row r="26" spans="1:43" x14ac:dyDescent="0.25">
      <c r="A26">
        <v>14</v>
      </c>
      <c r="B26" t="s">
        <v>81</v>
      </c>
      <c r="C26" t="s">
        <v>44</v>
      </c>
      <c r="D26" t="s">
        <v>82</v>
      </c>
      <c r="E26" t="s">
        <v>83</v>
      </c>
      <c r="F26" t="s">
        <v>54</v>
      </c>
      <c r="H26" t="s">
        <v>48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0</v>
      </c>
      <c r="AM26">
        <v>40</v>
      </c>
      <c r="AN26">
        <v>36</v>
      </c>
      <c r="AO26">
        <v>16</v>
      </c>
      <c r="AP26">
        <v>92</v>
      </c>
      <c r="AQ26" t="s">
        <v>55</v>
      </c>
    </row>
    <row r="27" spans="1:43" x14ac:dyDescent="0.25">
      <c r="A27">
        <v>14</v>
      </c>
      <c r="B27" t="s">
        <v>81</v>
      </c>
      <c r="C27" t="s">
        <v>44</v>
      </c>
      <c r="D27" t="s">
        <v>82</v>
      </c>
      <c r="E27" t="s">
        <v>83</v>
      </c>
      <c r="F27" t="s">
        <v>54</v>
      </c>
      <c r="H27" t="s">
        <v>50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40</v>
      </c>
      <c r="AN27">
        <v>36</v>
      </c>
      <c r="AO27">
        <v>20</v>
      </c>
      <c r="AP27">
        <v>96</v>
      </c>
      <c r="AQ27" t="s">
        <v>55</v>
      </c>
    </row>
    <row r="28" spans="1:43" x14ac:dyDescent="0.25">
      <c r="A28">
        <v>15</v>
      </c>
      <c r="B28" t="s">
        <v>84</v>
      </c>
      <c r="C28" t="s">
        <v>44</v>
      </c>
      <c r="D28" t="s">
        <v>82</v>
      </c>
      <c r="E28" t="s">
        <v>85</v>
      </c>
      <c r="F28" t="s">
        <v>54</v>
      </c>
      <c r="H28" t="s">
        <v>48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1</v>
      </c>
      <c r="AK28">
        <v>1</v>
      </c>
      <c r="AL28">
        <v>0</v>
      </c>
      <c r="AM28">
        <v>28</v>
      </c>
      <c r="AN28">
        <v>20</v>
      </c>
      <c r="AO28">
        <v>8</v>
      </c>
      <c r="AP28">
        <v>56</v>
      </c>
      <c r="AQ28" t="s">
        <v>55</v>
      </c>
    </row>
    <row r="29" spans="1:43" x14ac:dyDescent="0.25">
      <c r="A29">
        <v>15</v>
      </c>
      <c r="B29" t="s">
        <v>84</v>
      </c>
      <c r="C29" t="s">
        <v>44</v>
      </c>
      <c r="D29" t="s">
        <v>82</v>
      </c>
      <c r="E29" t="s">
        <v>85</v>
      </c>
      <c r="F29" t="s">
        <v>54</v>
      </c>
      <c r="H29" t="s">
        <v>50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28</v>
      </c>
      <c r="AN29">
        <v>28</v>
      </c>
      <c r="AO29">
        <v>18</v>
      </c>
      <c r="AP29">
        <v>74</v>
      </c>
      <c r="AQ29" t="s">
        <v>55</v>
      </c>
    </row>
    <row r="30" spans="1:43" x14ac:dyDescent="0.25">
      <c r="A30">
        <v>16</v>
      </c>
      <c r="B30" t="s">
        <v>86</v>
      </c>
      <c r="C30" t="s">
        <v>44</v>
      </c>
      <c r="D30" t="s">
        <v>82</v>
      </c>
      <c r="E30" t="s">
        <v>87</v>
      </c>
      <c r="F30" t="s">
        <v>54</v>
      </c>
      <c r="H30" t="s">
        <v>48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8</v>
      </c>
      <c r="AN30">
        <v>4</v>
      </c>
      <c r="AO30">
        <v>4</v>
      </c>
      <c r="AP30">
        <v>16</v>
      </c>
      <c r="AQ30" t="s">
        <v>55</v>
      </c>
    </row>
    <row r="31" spans="1:43" x14ac:dyDescent="0.25">
      <c r="A31">
        <v>16</v>
      </c>
      <c r="B31" t="s">
        <v>86</v>
      </c>
      <c r="C31" t="s">
        <v>44</v>
      </c>
      <c r="D31" t="s">
        <v>82</v>
      </c>
      <c r="E31" t="s">
        <v>87</v>
      </c>
      <c r="F31" t="s">
        <v>54</v>
      </c>
      <c r="H31" t="s">
        <v>50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24</v>
      </c>
      <c r="AN31">
        <v>24</v>
      </c>
      <c r="AO31">
        <v>12</v>
      </c>
      <c r="AP31">
        <v>60</v>
      </c>
      <c r="AQ31" t="s">
        <v>55</v>
      </c>
    </row>
    <row r="32" spans="1:43" x14ac:dyDescent="0.25">
      <c r="A32">
        <v>17</v>
      </c>
      <c r="B32" t="s">
        <v>88</v>
      </c>
      <c r="C32" t="s">
        <v>44</v>
      </c>
      <c r="D32" t="s">
        <v>89</v>
      </c>
      <c r="E32" t="s">
        <v>90</v>
      </c>
      <c r="F32" t="s">
        <v>54</v>
      </c>
      <c r="H32" t="s">
        <v>48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1</v>
      </c>
      <c r="V32">
        <v>1</v>
      </c>
      <c r="W32">
        <v>0</v>
      </c>
      <c r="X32">
        <v>1</v>
      </c>
      <c r="Y32">
        <v>0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1</v>
      </c>
      <c r="AM32">
        <v>36</v>
      </c>
      <c r="AN32">
        <v>28</v>
      </c>
      <c r="AO32">
        <v>14</v>
      </c>
      <c r="AP32">
        <v>78</v>
      </c>
      <c r="AQ32" t="s">
        <v>55</v>
      </c>
    </row>
    <row r="33" spans="1:43" x14ac:dyDescent="0.25">
      <c r="A33">
        <v>17</v>
      </c>
      <c r="B33" t="s">
        <v>88</v>
      </c>
      <c r="C33" t="s">
        <v>44</v>
      </c>
      <c r="D33" t="s">
        <v>89</v>
      </c>
      <c r="E33" t="s">
        <v>90</v>
      </c>
      <c r="F33" t="s">
        <v>54</v>
      </c>
      <c r="H33" t="s">
        <v>50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1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36</v>
      </c>
      <c r="AN33">
        <v>36</v>
      </c>
      <c r="AO33">
        <v>16</v>
      </c>
      <c r="AP33">
        <v>88</v>
      </c>
      <c r="AQ33" t="s">
        <v>55</v>
      </c>
    </row>
    <row r="34" spans="1:43" x14ac:dyDescent="0.25">
      <c r="A34">
        <v>18</v>
      </c>
      <c r="B34" t="s">
        <v>91</v>
      </c>
      <c r="C34" t="s">
        <v>44</v>
      </c>
      <c r="D34" t="s">
        <v>89</v>
      </c>
      <c r="E34" t="s">
        <v>92</v>
      </c>
      <c r="F34" t="s">
        <v>61</v>
      </c>
      <c r="H34" t="s">
        <v>48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16</v>
      </c>
      <c r="AN34">
        <v>16</v>
      </c>
      <c r="AO34">
        <v>8</v>
      </c>
      <c r="AP34">
        <v>40</v>
      </c>
      <c r="AQ34" t="s">
        <v>62</v>
      </c>
    </row>
    <row r="35" spans="1:43" x14ac:dyDescent="0.25">
      <c r="A35">
        <v>18</v>
      </c>
      <c r="B35" t="s">
        <v>91</v>
      </c>
      <c r="C35" t="s">
        <v>44</v>
      </c>
      <c r="D35" t="s">
        <v>89</v>
      </c>
      <c r="E35" t="s">
        <v>92</v>
      </c>
      <c r="F35" t="s">
        <v>61</v>
      </c>
      <c r="H35" t="s">
        <v>50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1</v>
      </c>
      <c r="T35">
        <v>0</v>
      </c>
      <c r="U35">
        <v>0</v>
      </c>
      <c r="V35">
        <v>1</v>
      </c>
      <c r="W35">
        <v>1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16</v>
      </c>
      <c r="AN35">
        <v>24</v>
      </c>
      <c r="AO35">
        <v>16</v>
      </c>
      <c r="AP35">
        <v>56</v>
      </c>
      <c r="AQ35" t="s">
        <v>62</v>
      </c>
    </row>
    <row r="36" spans="1:43" x14ac:dyDescent="0.25">
      <c r="A36">
        <v>19</v>
      </c>
      <c r="B36" t="s">
        <v>93</v>
      </c>
      <c r="C36" t="s">
        <v>44</v>
      </c>
      <c r="D36" t="s">
        <v>94</v>
      </c>
      <c r="E36" t="s">
        <v>95</v>
      </c>
      <c r="F36" t="s">
        <v>54</v>
      </c>
      <c r="H36" t="s">
        <v>48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0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40</v>
      </c>
      <c r="AN36">
        <v>36</v>
      </c>
      <c r="AO36">
        <v>8</v>
      </c>
      <c r="AP36">
        <v>84</v>
      </c>
      <c r="AQ36" t="s">
        <v>55</v>
      </c>
    </row>
    <row r="37" spans="1:43" x14ac:dyDescent="0.25">
      <c r="A37">
        <v>19</v>
      </c>
      <c r="B37" t="s">
        <v>93</v>
      </c>
      <c r="C37" t="s">
        <v>44</v>
      </c>
      <c r="D37" t="s">
        <v>94</v>
      </c>
      <c r="E37" t="s">
        <v>95</v>
      </c>
      <c r="F37" t="s">
        <v>54</v>
      </c>
      <c r="H37" t="s">
        <v>50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40</v>
      </c>
      <c r="AN37">
        <v>36</v>
      </c>
      <c r="AO37">
        <v>14</v>
      </c>
      <c r="AP37">
        <v>90</v>
      </c>
      <c r="AQ37" t="s">
        <v>55</v>
      </c>
    </row>
    <row r="38" spans="1:43" x14ac:dyDescent="0.25">
      <c r="A38">
        <v>20</v>
      </c>
      <c r="B38" t="s">
        <v>96</v>
      </c>
      <c r="C38" t="s">
        <v>44</v>
      </c>
      <c r="D38" t="s">
        <v>94</v>
      </c>
      <c r="E38" t="s">
        <v>97</v>
      </c>
      <c r="F38" t="s">
        <v>54</v>
      </c>
      <c r="H38" t="s">
        <v>48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1</v>
      </c>
      <c r="AL38">
        <v>0</v>
      </c>
      <c r="AM38">
        <v>40</v>
      </c>
      <c r="AN38">
        <v>24</v>
      </c>
      <c r="AO38">
        <v>10</v>
      </c>
      <c r="AP38">
        <v>74</v>
      </c>
      <c r="AQ38" t="s">
        <v>55</v>
      </c>
    </row>
    <row r="39" spans="1:43" x14ac:dyDescent="0.25">
      <c r="A39">
        <v>20</v>
      </c>
      <c r="B39" t="s">
        <v>96</v>
      </c>
      <c r="C39" t="s">
        <v>44</v>
      </c>
      <c r="D39" t="s">
        <v>94</v>
      </c>
      <c r="E39" t="s">
        <v>97</v>
      </c>
      <c r="F39" t="s">
        <v>54</v>
      </c>
      <c r="H39" t="s">
        <v>50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40</v>
      </c>
      <c r="AN39">
        <v>40</v>
      </c>
      <c r="AO39">
        <v>18</v>
      </c>
      <c r="AP39">
        <v>98</v>
      </c>
      <c r="AQ39" t="s">
        <v>55</v>
      </c>
    </row>
    <row r="40" spans="1:43" x14ac:dyDescent="0.25">
      <c r="A40">
        <v>21</v>
      </c>
      <c r="B40" t="s">
        <v>98</v>
      </c>
      <c r="C40" t="s">
        <v>44</v>
      </c>
      <c r="D40" t="s">
        <v>94</v>
      </c>
      <c r="E40" t="s">
        <v>99</v>
      </c>
      <c r="F40" t="s">
        <v>54</v>
      </c>
      <c r="H40" t="s">
        <v>48</v>
      </c>
      <c r="I40">
        <v>0</v>
      </c>
      <c r="J40">
        <v>0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1</v>
      </c>
      <c r="Y40">
        <v>0</v>
      </c>
      <c r="Z40">
        <v>0</v>
      </c>
      <c r="AA40">
        <v>1</v>
      </c>
      <c r="AB40">
        <v>1</v>
      </c>
      <c r="AC40">
        <v>0</v>
      </c>
      <c r="AD40">
        <v>1</v>
      </c>
      <c r="AE40">
        <v>1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20</v>
      </c>
      <c r="AN40">
        <v>20</v>
      </c>
      <c r="AO40">
        <v>12</v>
      </c>
      <c r="AP40">
        <v>52</v>
      </c>
      <c r="AQ40" t="s">
        <v>55</v>
      </c>
    </row>
    <row r="41" spans="1:43" x14ac:dyDescent="0.25">
      <c r="A41">
        <v>21</v>
      </c>
      <c r="B41" t="s">
        <v>98</v>
      </c>
      <c r="C41" t="s">
        <v>44</v>
      </c>
      <c r="D41" t="s">
        <v>94</v>
      </c>
      <c r="E41" t="s">
        <v>99</v>
      </c>
      <c r="F41" t="s">
        <v>54</v>
      </c>
      <c r="H41" t="s">
        <v>50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36</v>
      </c>
      <c r="AN41">
        <v>24</v>
      </c>
      <c r="AO41">
        <v>14</v>
      </c>
      <c r="AP41">
        <v>74</v>
      </c>
      <c r="AQ41" t="s">
        <v>55</v>
      </c>
    </row>
    <row r="42" spans="1:43" x14ac:dyDescent="0.25">
      <c r="A42">
        <v>22</v>
      </c>
      <c r="B42" t="s">
        <v>100</v>
      </c>
      <c r="C42" t="s">
        <v>44</v>
      </c>
      <c r="D42" t="s">
        <v>94</v>
      </c>
      <c r="E42" t="s">
        <v>101</v>
      </c>
      <c r="F42" t="s">
        <v>47</v>
      </c>
      <c r="H42" t="s">
        <v>48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20</v>
      </c>
      <c r="AN42">
        <v>16</v>
      </c>
      <c r="AO42">
        <v>6</v>
      </c>
      <c r="AP42">
        <v>42</v>
      </c>
      <c r="AQ42" t="s">
        <v>49</v>
      </c>
    </row>
    <row r="43" spans="1:43" x14ac:dyDescent="0.25">
      <c r="A43">
        <v>22</v>
      </c>
      <c r="B43" t="s">
        <v>100</v>
      </c>
      <c r="C43" t="s">
        <v>44</v>
      </c>
      <c r="D43" t="s">
        <v>94</v>
      </c>
      <c r="E43" t="s">
        <v>101</v>
      </c>
      <c r="F43" t="s">
        <v>47</v>
      </c>
      <c r="H43" t="s">
        <v>50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0</v>
      </c>
      <c r="AM43">
        <v>36</v>
      </c>
      <c r="AN43">
        <v>32</v>
      </c>
      <c r="AO43">
        <v>10</v>
      </c>
      <c r="AP43">
        <v>78</v>
      </c>
      <c r="AQ43" t="s">
        <v>49</v>
      </c>
    </row>
    <row r="44" spans="1:43" x14ac:dyDescent="0.25">
      <c r="A44">
        <v>23</v>
      </c>
      <c r="B44" t="s">
        <v>102</v>
      </c>
      <c r="C44" t="s">
        <v>44</v>
      </c>
      <c r="D44" t="s">
        <v>103</v>
      </c>
      <c r="E44" t="s">
        <v>104</v>
      </c>
      <c r="F44" t="s">
        <v>54</v>
      </c>
      <c r="H44" t="s">
        <v>48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8</v>
      </c>
      <c r="AN44">
        <v>8</v>
      </c>
      <c r="AO44">
        <v>4</v>
      </c>
      <c r="AP44">
        <v>20</v>
      </c>
      <c r="AQ44" t="s">
        <v>55</v>
      </c>
    </row>
    <row r="45" spans="1:43" x14ac:dyDescent="0.25">
      <c r="A45">
        <v>23</v>
      </c>
      <c r="B45" t="s">
        <v>102</v>
      </c>
      <c r="C45" t="s">
        <v>44</v>
      </c>
      <c r="D45" t="s">
        <v>103</v>
      </c>
      <c r="E45" t="s">
        <v>104</v>
      </c>
      <c r="F45" t="s">
        <v>54</v>
      </c>
      <c r="H45" t="s">
        <v>50</v>
      </c>
      <c r="I45">
        <v>1</v>
      </c>
      <c r="J45">
        <v>0</v>
      </c>
      <c r="K45">
        <v>1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0</v>
      </c>
      <c r="AL45">
        <v>0</v>
      </c>
      <c r="AM45">
        <v>16</v>
      </c>
      <c r="AN45">
        <v>16</v>
      </c>
      <c r="AO45">
        <v>12</v>
      </c>
      <c r="AP45">
        <v>44</v>
      </c>
      <c r="AQ45" t="s">
        <v>55</v>
      </c>
    </row>
    <row r="46" spans="1:43" x14ac:dyDescent="0.25">
      <c r="A46">
        <v>24</v>
      </c>
      <c r="B46" t="s">
        <v>105</v>
      </c>
      <c r="C46" t="s">
        <v>44</v>
      </c>
      <c r="D46" t="s">
        <v>103</v>
      </c>
      <c r="E46" t="s">
        <v>106</v>
      </c>
      <c r="F46" t="s">
        <v>61</v>
      </c>
      <c r="H46" t="s">
        <v>48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8</v>
      </c>
      <c r="AN46">
        <v>4</v>
      </c>
      <c r="AO46">
        <v>2</v>
      </c>
      <c r="AP46">
        <v>14</v>
      </c>
      <c r="AQ46" t="s">
        <v>62</v>
      </c>
    </row>
    <row r="47" spans="1:43" x14ac:dyDescent="0.25">
      <c r="A47">
        <v>24</v>
      </c>
      <c r="B47" t="s">
        <v>105</v>
      </c>
      <c r="C47" t="s">
        <v>44</v>
      </c>
      <c r="D47" t="s">
        <v>103</v>
      </c>
      <c r="E47" t="s">
        <v>106</v>
      </c>
      <c r="F47" t="s">
        <v>61</v>
      </c>
      <c r="H47" t="s">
        <v>50</v>
      </c>
      <c r="I47">
        <v>1</v>
      </c>
      <c r="J47">
        <v>0</v>
      </c>
      <c r="K47">
        <v>1</v>
      </c>
      <c r="L47">
        <v>1</v>
      </c>
      <c r="M47">
        <v>0</v>
      </c>
      <c r="N47">
        <v>1</v>
      </c>
      <c r="O47">
        <v>0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28</v>
      </c>
      <c r="AN47">
        <v>24</v>
      </c>
      <c r="AO47">
        <v>16</v>
      </c>
      <c r="AP47">
        <v>68</v>
      </c>
      <c r="AQ47" t="s">
        <v>62</v>
      </c>
    </row>
    <row r="48" spans="1:43" x14ac:dyDescent="0.25">
      <c r="A48">
        <v>25</v>
      </c>
      <c r="B48" t="s">
        <v>107</v>
      </c>
      <c r="C48" t="s">
        <v>44</v>
      </c>
      <c r="D48" t="s">
        <v>103</v>
      </c>
      <c r="E48" t="s">
        <v>108</v>
      </c>
      <c r="F48" t="s">
        <v>61</v>
      </c>
      <c r="H48" t="s">
        <v>48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8</v>
      </c>
      <c r="AN48">
        <v>12</v>
      </c>
      <c r="AO48">
        <v>6</v>
      </c>
      <c r="AP48">
        <v>26</v>
      </c>
      <c r="AQ48" t="s">
        <v>62</v>
      </c>
    </row>
    <row r="49" spans="1:43" x14ac:dyDescent="0.25">
      <c r="A49">
        <v>25</v>
      </c>
      <c r="B49" t="s">
        <v>107</v>
      </c>
      <c r="C49" t="s">
        <v>44</v>
      </c>
      <c r="D49" t="s">
        <v>103</v>
      </c>
      <c r="E49" t="s">
        <v>108</v>
      </c>
      <c r="F49" t="s">
        <v>61</v>
      </c>
      <c r="H49" t="s">
        <v>50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1</v>
      </c>
      <c r="W49">
        <v>1</v>
      </c>
      <c r="X49">
        <v>1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20</v>
      </c>
      <c r="AN49">
        <v>20</v>
      </c>
      <c r="AO49">
        <v>6</v>
      </c>
      <c r="AP49">
        <v>46</v>
      </c>
      <c r="AQ49" t="s">
        <v>62</v>
      </c>
    </row>
    <row r="50" spans="1:43" x14ac:dyDescent="0.25">
      <c r="A50">
        <v>26</v>
      </c>
      <c r="B50" t="s">
        <v>109</v>
      </c>
      <c r="C50" t="s">
        <v>44</v>
      </c>
      <c r="D50" t="s">
        <v>94</v>
      </c>
      <c r="E50" t="s">
        <v>110</v>
      </c>
      <c r="F50" t="s">
        <v>61</v>
      </c>
      <c r="H50" t="s">
        <v>48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0</v>
      </c>
      <c r="AM50">
        <v>36</v>
      </c>
      <c r="AN50">
        <v>32</v>
      </c>
      <c r="AO50">
        <v>12</v>
      </c>
      <c r="AP50">
        <v>80</v>
      </c>
      <c r="AQ50" t="s">
        <v>62</v>
      </c>
    </row>
    <row r="51" spans="1:43" x14ac:dyDescent="0.25">
      <c r="A51">
        <v>26</v>
      </c>
      <c r="B51" t="s">
        <v>109</v>
      </c>
      <c r="C51" t="s">
        <v>44</v>
      </c>
      <c r="D51" t="s">
        <v>94</v>
      </c>
      <c r="E51" t="s">
        <v>110</v>
      </c>
      <c r="F51" t="s">
        <v>61</v>
      </c>
      <c r="H51" t="s">
        <v>50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1</v>
      </c>
      <c r="AA51">
        <v>1</v>
      </c>
      <c r="AB51">
        <v>1</v>
      </c>
      <c r="AC51">
        <v>0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28</v>
      </c>
      <c r="AN51">
        <v>36</v>
      </c>
      <c r="AO51">
        <v>16</v>
      </c>
      <c r="AP51">
        <v>80</v>
      </c>
      <c r="AQ51" t="s">
        <v>62</v>
      </c>
    </row>
    <row r="52" spans="1:43" x14ac:dyDescent="0.25">
      <c r="A52">
        <v>28</v>
      </c>
      <c r="B52" t="s">
        <v>111</v>
      </c>
      <c r="C52" t="s">
        <v>44</v>
      </c>
      <c r="D52" t="s">
        <v>94</v>
      </c>
      <c r="E52" t="s">
        <v>110</v>
      </c>
      <c r="F52" t="s">
        <v>47</v>
      </c>
      <c r="H52" t="s">
        <v>48</v>
      </c>
      <c r="I52">
        <v>1</v>
      </c>
      <c r="J52">
        <v>0</v>
      </c>
      <c r="K52">
        <v>1</v>
      </c>
      <c r="L52">
        <v>1</v>
      </c>
      <c r="M52">
        <v>0</v>
      </c>
      <c r="N52">
        <v>1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24</v>
      </c>
      <c r="AN52">
        <v>20</v>
      </c>
      <c r="AO52">
        <v>8</v>
      </c>
      <c r="AP52">
        <v>52</v>
      </c>
      <c r="AQ52" t="s">
        <v>49</v>
      </c>
    </row>
    <row r="53" spans="1:43" x14ac:dyDescent="0.25">
      <c r="A53">
        <v>28</v>
      </c>
      <c r="B53" t="s">
        <v>111</v>
      </c>
      <c r="C53" t="s">
        <v>44</v>
      </c>
      <c r="D53" t="s">
        <v>94</v>
      </c>
      <c r="E53" t="s">
        <v>110</v>
      </c>
      <c r="F53" t="s">
        <v>47</v>
      </c>
      <c r="H53" t="s">
        <v>50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0</v>
      </c>
      <c r="AM53">
        <v>40</v>
      </c>
      <c r="AN53">
        <v>32</v>
      </c>
      <c r="AO53">
        <v>12</v>
      </c>
      <c r="AP53">
        <v>84</v>
      </c>
      <c r="AQ53" t="s">
        <v>49</v>
      </c>
    </row>
    <row r="54" spans="1:43" x14ac:dyDescent="0.25">
      <c r="A54">
        <v>29</v>
      </c>
      <c r="B54" t="s">
        <v>112</v>
      </c>
      <c r="C54" t="s">
        <v>44</v>
      </c>
      <c r="D54" t="s">
        <v>94</v>
      </c>
      <c r="E54" t="s">
        <v>110</v>
      </c>
      <c r="F54" t="s">
        <v>54</v>
      </c>
      <c r="H54" t="s">
        <v>48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0</v>
      </c>
      <c r="AM54">
        <v>40</v>
      </c>
      <c r="AN54">
        <v>20</v>
      </c>
      <c r="AO54">
        <v>16</v>
      </c>
      <c r="AP54">
        <v>76</v>
      </c>
      <c r="AQ54" t="s">
        <v>55</v>
      </c>
    </row>
    <row r="55" spans="1:43" x14ac:dyDescent="0.25">
      <c r="A55">
        <v>29</v>
      </c>
      <c r="B55" t="s">
        <v>112</v>
      </c>
      <c r="C55" t="s">
        <v>44</v>
      </c>
      <c r="D55" t="s">
        <v>94</v>
      </c>
      <c r="E55" t="s">
        <v>110</v>
      </c>
      <c r="F55" t="s">
        <v>54</v>
      </c>
      <c r="H55" t="s">
        <v>50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1</v>
      </c>
      <c r="V55">
        <v>0</v>
      </c>
      <c r="W55">
        <v>0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1</v>
      </c>
      <c r="AL55">
        <v>0</v>
      </c>
      <c r="AM55">
        <v>40</v>
      </c>
      <c r="AN55">
        <v>24</v>
      </c>
      <c r="AO55">
        <v>16</v>
      </c>
      <c r="AP55">
        <v>80</v>
      </c>
      <c r="AQ55" t="s">
        <v>55</v>
      </c>
    </row>
    <row r="56" spans="1:43" x14ac:dyDescent="0.25">
      <c r="A56">
        <v>30</v>
      </c>
      <c r="B56" t="s">
        <v>113</v>
      </c>
      <c r="C56" t="s">
        <v>44</v>
      </c>
      <c r="D56" t="s">
        <v>94</v>
      </c>
      <c r="E56" t="s">
        <v>110</v>
      </c>
      <c r="F56" t="s">
        <v>54</v>
      </c>
      <c r="H56" t="s">
        <v>48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40</v>
      </c>
      <c r="AN56">
        <v>40</v>
      </c>
      <c r="AO56">
        <v>20</v>
      </c>
      <c r="AP56">
        <v>100</v>
      </c>
      <c r="AQ56" t="s">
        <v>55</v>
      </c>
    </row>
    <row r="57" spans="1:43" x14ac:dyDescent="0.25">
      <c r="A57">
        <v>30</v>
      </c>
      <c r="B57" t="s">
        <v>113</v>
      </c>
      <c r="C57" t="s">
        <v>44</v>
      </c>
      <c r="D57" t="s">
        <v>94</v>
      </c>
      <c r="E57" t="s">
        <v>110</v>
      </c>
      <c r="F57" t="s">
        <v>54</v>
      </c>
      <c r="H57" t="s">
        <v>50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40</v>
      </c>
      <c r="AN57">
        <v>40</v>
      </c>
      <c r="AO57">
        <v>20</v>
      </c>
      <c r="AP57">
        <v>100</v>
      </c>
      <c r="AQ57" t="s">
        <v>55</v>
      </c>
    </row>
    <row r="58" spans="1:43" x14ac:dyDescent="0.25">
      <c r="A58">
        <v>31</v>
      </c>
      <c r="B58" t="s">
        <v>114</v>
      </c>
      <c r="C58" t="s">
        <v>44</v>
      </c>
      <c r="D58" t="s">
        <v>82</v>
      </c>
      <c r="E58" t="s">
        <v>115</v>
      </c>
      <c r="F58" t="s">
        <v>61</v>
      </c>
      <c r="H58" t="s">
        <v>48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32</v>
      </c>
      <c r="AN58">
        <v>16</v>
      </c>
      <c r="AO58">
        <v>6</v>
      </c>
      <c r="AP58">
        <v>54</v>
      </c>
      <c r="AQ58" t="s">
        <v>62</v>
      </c>
    </row>
    <row r="59" spans="1:43" x14ac:dyDescent="0.25">
      <c r="A59">
        <v>31</v>
      </c>
      <c r="B59" t="s">
        <v>114</v>
      </c>
      <c r="C59" t="s">
        <v>44</v>
      </c>
      <c r="D59" t="s">
        <v>82</v>
      </c>
      <c r="E59" t="s">
        <v>115</v>
      </c>
      <c r="F59" t="s">
        <v>61</v>
      </c>
      <c r="H59" t="s">
        <v>50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32</v>
      </c>
      <c r="AN59">
        <v>32</v>
      </c>
      <c r="AO59">
        <v>16</v>
      </c>
      <c r="AP59">
        <v>80</v>
      </c>
      <c r="AQ59" t="s">
        <v>62</v>
      </c>
    </row>
  </sheetData>
  <autoFilter ref="A1:AQ63" xr:uid="{00000000-0001-0000-0000-000000000000}"/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1535-FFBD-4AAF-AC9A-A7FED17BB328}">
  <dimension ref="B6:L68"/>
  <sheetViews>
    <sheetView tabSelected="1" workbookViewId="0">
      <selection activeCell="L45" sqref="L45"/>
    </sheetView>
  </sheetViews>
  <sheetFormatPr defaultRowHeight="15" x14ac:dyDescent="0.25"/>
  <sheetData>
    <row r="6" spans="2:6" x14ac:dyDescent="0.25">
      <c r="B6" t="s">
        <v>148</v>
      </c>
    </row>
    <row r="8" spans="2:6" x14ac:dyDescent="0.25">
      <c r="B8" t="s">
        <v>149</v>
      </c>
    </row>
    <row r="9" spans="2:6" x14ac:dyDescent="0.25">
      <c r="C9" t="s">
        <v>155</v>
      </c>
      <c r="D9" t="s">
        <v>156</v>
      </c>
      <c r="E9" t="s">
        <v>152</v>
      </c>
    </row>
    <row r="10" spans="2:6" x14ac:dyDescent="0.25">
      <c r="B10" t="s">
        <v>7</v>
      </c>
      <c r="C10" s="8">
        <v>52.494999999999997</v>
      </c>
      <c r="D10">
        <v>1</v>
      </c>
      <c r="E10" s="7">
        <v>4.3140000000000001E-13</v>
      </c>
      <c r="F10" t="s">
        <v>153</v>
      </c>
    </row>
    <row r="11" spans="2:6" x14ac:dyDescent="0.25">
      <c r="B11" t="s">
        <v>42</v>
      </c>
      <c r="C11">
        <v>9.7249999999999996</v>
      </c>
      <c r="D11">
        <v>2</v>
      </c>
      <c r="E11">
        <v>7.731E-3</v>
      </c>
      <c r="F11" t="s">
        <v>154</v>
      </c>
    </row>
    <row r="12" spans="2:6" x14ac:dyDescent="0.25">
      <c r="B12" t="s">
        <v>150</v>
      </c>
    </row>
    <row r="13" spans="2:6" x14ac:dyDescent="0.25">
      <c r="B13" t="s">
        <v>151</v>
      </c>
    </row>
    <row r="39" spans="3:12" x14ac:dyDescent="0.25">
      <c r="C39" t="s">
        <v>48</v>
      </c>
      <c r="D39" t="s">
        <v>50</v>
      </c>
    </row>
    <row r="40" spans="3:12" ht="15.75" thickBot="1" x14ac:dyDescent="0.3">
      <c r="C40">
        <v>76</v>
      </c>
      <c r="D40">
        <v>92</v>
      </c>
    </row>
    <row r="41" spans="3:12" x14ac:dyDescent="0.25">
      <c r="C41">
        <v>56</v>
      </c>
      <c r="D41">
        <v>66</v>
      </c>
      <c r="I41" s="10" t="s">
        <v>161</v>
      </c>
      <c r="J41" s="10"/>
      <c r="K41" s="10" t="s">
        <v>162</v>
      </c>
      <c r="L41" s="10"/>
    </row>
    <row r="42" spans="3:12" x14ac:dyDescent="0.25">
      <c r="C42">
        <v>28</v>
      </c>
      <c r="D42">
        <v>82</v>
      </c>
    </row>
    <row r="43" spans="3:12" x14ac:dyDescent="0.25">
      <c r="C43">
        <v>48</v>
      </c>
      <c r="D43">
        <v>68</v>
      </c>
      <c r="I43" t="s">
        <v>163</v>
      </c>
      <c r="J43">
        <v>60.275862068965516</v>
      </c>
      <c r="K43" t="s">
        <v>163</v>
      </c>
      <c r="L43">
        <v>79.517241379310349</v>
      </c>
    </row>
    <row r="44" spans="3:12" x14ac:dyDescent="0.25">
      <c r="C44">
        <v>22</v>
      </c>
      <c r="D44">
        <v>50</v>
      </c>
      <c r="I44" t="s">
        <v>164</v>
      </c>
      <c r="J44">
        <v>4.8104198662861988</v>
      </c>
      <c r="K44" t="s">
        <v>164</v>
      </c>
      <c r="L44">
        <v>3.0620112718125849</v>
      </c>
    </row>
    <row r="45" spans="3:12" x14ac:dyDescent="0.25">
      <c r="C45">
        <v>82</v>
      </c>
      <c r="D45">
        <v>96</v>
      </c>
      <c r="I45" t="s">
        <v>165</v>
      </c>
      <c r="J45">
        <v>64</v>
      </c>
      <c r="K45" t="s">
        <v>165</v>
      </c>
      <c r="L45">
        <v>82</v>
      </c>
    </row>
    <row r="46" spans="3:12" x14ac:dyDescent="0.25">
      <c r="C46">
        <v>90</v>
      </c>
      <c r="D46">
        <v>98</v>
      </c>
      <c r="I46" t="s">
        <v>166</v>
      </c>
      <c r="J46">
        <v>76</v>
      </c>
      <c r="K46" t="s">
        <v>166</v>
      </c>
      <c r="L46">
        <v>80</v>
      </c>
    </row>
    <row r="47" spans="3:12" x14ac:dyDescent="0.25">
      <c r="C47">
        <v>70</v>
      </c>
      <c r="D47">
        <v>82</v>
      </c>
      <c r="I47" t="s">
        <v>167</v>
      </c>
      <c r="J47">
        <v>25.904903771465104</v>
      </c>
      <c r="K47" t="s">
        <v>167</v>
      </c>
      <c r="L47">
        <v>16.489435340014296</v>
      </c>
    </row>
    <row r="48" spans="3:12" x14ac:dyDescent="0.25">
      <c r="C48">
        <v>64</v>
      </c>
      <c r="D48">
        <v>90</v>
      </c>
      <c r="I48" t="s">
        <v>168</v>
      </c>
      <c r="J48">
        <v>671.06403940886696</v>
      </c>
      <c r="K48" t="s">
        <v>168</v>
      </c>
      <c r="L48">
        <v>271.9014778325124</v>
      </c>
    </row>
    <row r="49" spans="3:12" x14ac:dyDescent="0.25">
      <c r="C49">
        <v>84</v>
      </c>
      <c r="D49">
        <v>94</v>
      </c>
      <c r="I49" t="s">
        <v>169</v>
      </c>
      <c r="J49">
        <v>-0.98636418016778071</v>
      </c>
      <c r="K49" t="s">
        <v>169</v>
      </c>
      <c r="L49">
        <v>-0.36339473786168108</v>
      </c>
    </row>
    <row r="50" spans="3:12" x14ac:dyDescent="0.25">
      <c r="C50">
        <v>72</v>
      </c>
      <c r="D50">
        <v>92</v>
      </c>
      <c r="I50" t="s">
        <v>170</v>
      </c>
      <c r="J50">
        <v>-0.33611176289842376</v>
      </c>
      <c r="K50" t="s">
        <v>170</v>
      </c>
      <c r="L50">
        <v>-0.73362830738538698</v>
      </c>
    </row>
    <row r="51" spans="3:12" x14ac:dyDescent="0.25">
      <c r="C51">
        <v>100</v>
      </c>
      <c r="D51">
        <v>100</v>
      </c>
      <c r="I51" t="s">
        <v>171</v>
      </c>
      <c r="J51">
        <v>86</v>
      </c>
      <c r="K51" t="s">
        <v>171</v>
      </c>
      <c r="L51">
        <v>56</v>
      </c>
    </row>
    <row r="52" spans="3:12" x14ac:dyDescent="0.25">
      <c r="C52">
        <v>92</v>
      </c>
      <c r="D52">
        <v>96</v>
      </c>
      <c r="I52" t="s">
        <v>172</v>
      </c>
      <c r="J52">
        <v>14</v>
      </c>
      <c r="K52" t="s">
        <v>172</v>
      </c>
      <c r="L52">
        <v>44</v>
      </c>
    </row>
    <row r="53" spans="3:12" x14ac:dyDescent="0.25">
      <c r="C53">
        <v>56</v>
      </c>
      <c r="D53">
        <v>74</v>
      </c>
      <c r="I53" t="s">
        <v>173</v>
      </c>
      <c r="J53">
        <v>100</v>
      </c>
      <c r="K53" t="s">
        <v>173</v>
      </c>
      <c r="L53">
        <v>100</v>
      </c>
    </row>
    <row r="54" spans="3:12" x14ac:dyDescent="0.25">
      <c r="C54">
        <v>16</v>
      </c>
      <c r="D54">
        <v>60</v>
      </c>
      <c r="I54" t="s">
        <v>174</v>
      </c>
      <c r="J54">
        <v>1748</v>
      </c>
      <c r="K54" t="s">
        <v>174</v>
      </c>
      <c r="L54">
        <v>2306</v>
      </c>
    </row>
    <row r="55" spans="3:12" ht="15.75" thickBot="1" x14ac:dyDescent="0.3">
      <c r="C55">
        <v>78</v>
      </c>
      <c r="D55">
        <v>88</v>
      </c>
      <c r="I55" s="9" t="s">
        <v>175</v>
      </c>
      <c r="J55" s="9">
        <v>29</v>
      </c>
      <c r="K55" s="9" t="s">
        <v>175</v>
      </c>
      <c r="L55" s="9">
        <v>29</v>
      </c>
    </row>
    <row r="56" spans="3:12" x14ac:dyDescent="0.25">
      <c r="C56">
        <v>40</v>
      </c>
      <c r="D56">
        <v>56</v>
      </c>
    </row>
    <row r="57" spans="3:12" x14ac:dyDescent="0.25">
      <c r="C57">
        <v>84</v>
      </c>
      <c r="D57">
        <v>90</v>
      </c>
    </row>
    <row r="58" spans="3:12" x14ac:dyDescent="0.25">
      <c r="C58">
        <v>74</v>
      </c>
      <c r="D58">
        <v>98</v>
      </c>
    </row>
    <row r="59" spans="3:12" x14ac:dyDescent="0.25">
      <c r="C59">
        <v>52</v>
      </c>
      <c r="D59">
        <v>74</v>
      </c>
    </row>
    <row r="60" spans="3:12" x14ac:dyDescent="0.25">
      <c r="C60">
        <v>42</v>
      </c>
      <c r="D60">
        <v>78</v>
      </c>
    </row>
    <row r="61" spans="3:12" x14ac:dyDescent="0.25">
      <c r="C61">
        <v>20</v>
      </c>
      <c r="D61">
        <v>44</v>
      </c>
    </row>
    <row r="62" spans="3:12" x14ac:dyDescent="0.25">
      <c r="C62">
        <v>14</v>
      </c>
      <c r="D62">
        <v>68</v>
      </c>
    </row>
    <row r="63" spans="3:12" x14ac:dyDescent="0.25">
      <c r="C63">
        <v>26</v>
      </c>
      <c r="D63">
        <v>46</v>
      </c>
    </row>
    <row r="64" spans="3:12" x14ac:dyDescent="0.25">
      <c r="C64">
        <v>80</v>
      </c>
      <c r="D64">
        <v>80</v>
      </c>
    </row>
    <row r="65" spans="3:4" x14ac:dyDescent="0.25">
      <c r="C65">
        <v>52</v>
      </c>
      <c r="D65">
        <v>84</v>
      </c>
    </row>
    <row r="66" spans="3:4" x14ac:dyDescent="0.25">
      <c r="C66">
        <v>76</v>
      </c>
      <c r="D66">
        <v>80</v>
      </c>
    </row>
    <row r="67" spans="3:4" x14ac:dyDescent="0.25">
      <c r="C67">
        <v>100</v>
      </c>
      <c r="D67">
        <v>100</v>
      </c>
    </row>
    <row r="68" spans="3:4" x14ac:dyDescent="0.25">
      <c r="C68">
        <v>54</v>
      </c>
      <c r="D68">
        <v>80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C478-5803-4D4C-A892-FD5654871A83}">
  <dimension ref="A1:J27"/>
  <sheetViews>
    <sheetView workbookViewId="0">
      <selection activeCell="H27" sqref="H27"/>
    </sheetView>
  </sheetViews>
  <sheetFormatPr defaultRowHeight="15" x14ac:dyDescent="0.25"/>
  <cols>
    <col min="1" max="1" width="11.85546875" customWidth="1"/>
    <col min="8" max="8" width="16.7109375" customWidth="1"/>
  </cols>
  <sheetData>
    <row r="1" spans="1:10" ht="15.75" x14ac:dyDescent="0.25">
      <c r="A1" s="1" t="s">
        <v>160</v>
      </c>
    </row>
    <row r="2" spans="1:10" ht="15.75" x14ac:dyDescent="0.25">
      <c r="A2" s="1"/>
    </row>
    <row r="3" spans="1:10" ht="15.75" x14ac:dyDescent="0.25">
      <c r="A3" t="s">
        <v>157</v>
      </c>
      <c r="C3" t="s">
        <v>158</v>
      </c>
      <c r="D3" t="s">
        <v>159</v>
      </c>
      <c r="H3" s="13" t="s">
        <v>194</v>
      </c>
      <c r="I3" t="s">
        <v>158</v>
      </c>
      <c r="J3" t="s">
        <v>159</v>
      </c>
    </row>
    <row r="4" spans="1:10" x14ac:dyDescent="0.25">
      <c r="A4" t="s">
        <v>8</v>
      </c>
      <c r="B4" s="5" t="s">
        <v>122</v>
      </c>
      <c r="C4">
        <v>1.44</v>
      </c>
      <c r="D4">
        <v>0.16</v>
      </c>
      <c r="H4" t="s">
        <v>179</v>
      </c>
      <c r="I4">
        <f>INDEX(C$4:C$13,MATCH($H4,$B$4:$B$13,0))</f>
        <v>1.44</v>
      </c>
      <c r="J4" s="4">
        <f>INDEX(D$4:D$13,MATCH($H4,$B$4:$B$13,0))</f>
        <v>0.16</v>
      </c>
    </row>
    <row r="5" spans="1:10" x14ac:dyDescent="0.25">
      <c r="A5" t="s">
        <v>9</v>
      </c>
      <c r="B5" s="5" t="s">
        <v>123</v>
      </c>
      <c r="C5">
        <v>-0.44</v>
      </c>
      <c r="D5">
        <v>0.66</v>
      </c>
      <c r="H5" t="s">
        <v>176</v>
      </c>
      <c r="I5">
        <f t="shared" ref="I5:J13" si="0">INDEX(C$4:C$13,MATCH($H5,$B$4:$B$13,0))</f>
        <v>1.44</v>
      </c>
      <c r="J5" s="4">
        <f t="shared" si="0"/>
        <v>0.16</v>
      </c>
    </row>
    <row r="6" spans="1:10" x14ac:dyDescent="0.25">
      <c r="A6" t="s">
        <v>10</v>
      </c>
      <c r="B6" s="5" t="s">
        <v>124</v>
      </c>
      <c r="C6">
        <v>2.42</v>
      </c>
      <c r="D6">
        <v>0.02</v>
      </c>
      <c r="H6" t="s">
        <v>178</v>
      </c>
      <c r="I6">
        <f t="shared" si="0"/>
        <v>2.42</v>
      </c>
      <c r="J6" s="4">
        <f t="shared" si="0"/>
        <v>0.02</v>
      </c>
    </row>
    <row r="7" spans="1:10" x14ac:dyDescent="0.25">
      <c r="A7" t="s">
        <v>11</v>
      </c>
      <c r="B7" s="5" t="s">
        <v>125</v>
      </c>
      <c r="C7">
        <v>1.44</v>
      </c>
      <c r="D7">
        <v>0.16</v>
      </c>
      <c r="H7" t="s">
        <v>183</v>
      </c>
      <c r="I7">
        <f t="shared" si="0"/>
        <v>2.42</v>
      </c>
      <c r="J7" s="4">
        <f t="shared" si="0"/>
        <v>0.02</v>
      </c>
    </row>
    <row r="8" spans="1:10" x14ac:dyDescent="0.25">
      <c r="A8" t="s">
        <v>12</v>
      </c>
      <c r="B8" s="5" t="s">
        <v>126</v>
      </c>
      <c r="C8">
        <v>0.44</v>
      </c>
      <c r="D8">
        <v>0.66</v>
      </c>
      <c r="H8" t="s">
        <v>180</v>
      </c>
      <c r="I8">
        <f t="shared" si="0"/>
        <v>0.44</v>
      </c>
      <c r="J8" s="4">
        <f t="shared" si="0"/>
        <v>0.66</v>
      </c>
    </row>
    <row r="9" spans="1:10" x14ac:dyDescent="0.25">
      <c r="A9" t="s">
        <v>13</v>
      </c>
      <c r="B9" s="5" t="s">
        <v>127</v>
      </c>
      <c r="C9">
        <v>2.98</v>
      </c>
      <c r="D9">
        <v>0.01</v>
      </c>
      <c r="H9" t="s">
        <v>185</v>
      </c>
      <c r="I9">
        <f t="shared" si="0"/>
        <v>1</v>
      </c>
      <c r="J9" s="4">
        <f t="shared" si="0"/>
        <v>0.33</v>
      </c>
    </row>
    <row r="10" spans="1:10" x14ac:dyDescent="0.25">
      <c r="A10" t="s">
        <v>14</v>
      </c>
      <c r="B10" s="5" t="s">
        <v>128</v>
      </c>
      <c r="C10">
        <v>1.68</v>
      </c>
      <c r="D10">
        <v>0.1</v>
      </c>
      <c r="H10" t="s">
        <v>177</v>
      </c>
      <c r="I10">
        <f t="shared" si="0"/>
        <v>-0.44</v>
      </c>
      <c r="J10" s="4">
        <f t="shared" si="0"/>
        <v>0.66</v>
      </c>
    </row>
    <row r="11" spans="1:10" x14ac:dyDescent="0.25">
      <c r="A11" t="s">
        <v>15</v>
      </c>
      <c r="B11" s="5" t="s">
        <v>129</v>
      </c>
      <c r="C11">
        <v>2.42</v>
      </c>
      <c r="D11">
        <v>0.02</v>
      </c>
      <c r="H11" t="s">
        <v>184</v>
      </c>
      <c r="I11">
        <f t="shared" si="0"/>
        <v>4.45</v>
      </c>
      <c r="J11" s="4">
        <f t="shared" si="0"/>
        <v>0</v>
      </c>
    </row>
    <row r="12" spans="1:10" x14ac:dyDescent="0.25">
      <c r="A12" t="s">
        <v>16</v>
      </c>
      <c r="B12" s="5" t="s">
        <v>130</v>
      </c>
      <c r="C12">
        <v>4.45</v>
      </c>
      <c r="D12">
        <v>0</v>
      </c>
      <c r="H12" t="s">
        <v>181</v>
      </c>
      <c r="I12">
        <f t="shared" si="0"/>
        <v>2.98</v>
      </c>
      <c r="J12" s="4">
        <f t="shared" si="0"/>
        <v>0.01</v>
      </c>
    </row>
    <row r="13" spans="1:10" x14ac:dyDescent="0.25">
      <c r="A13" t="s">
        <v>17</v>
      </c>
      <c r="B13" s="5" t="s">
        <v>131</v>
      </c>
      <c r="C13">
        <v>1</v>
      </c>
      <c r="D13">
        <v>0.33</v>
      </c>
      <c r="H13" s="11" t="s">
        <v>182</v>
      </c>
      <c r="I13" s="11">
        <f t="shared" si="0"/>
        <v>1.68</v>
      </c>
      <c r="J13" s="12">
        <f t="shared" si="0"/>
        <v>0.1</v>
      </c>
    </row>
    <row r="14" spans="1:10" x14ac:dyDescent="0.25">
      <c r="A14" t="s">
        <v>18</v>
      </c>
      <c r="B14" s="5" t="s">
        <v>132</v>
      </c>
      <c r="C14">
        <v>2.25</v>
      </c>
      <c r="D14">
        <v>0.03</v>
      </c>
      <c r="H14" t="s">
        <v>193</v>
      </c>
      <c r="I14">
        <f>INDEX(C$14:C$23,MATCH($H14,$B$14:$B$23,0))</f>
        <v>3.27</v>
      </c>
      <c r="J14" s="4">
        <f>INDEX(D$14:D$23,MATCH($H14,$B$14:$B$23,0))</f>
        <v>0</v>
      </c>
    </row>
    <row r="15" spans="1:10" x14ac:dyDescent="0.25">
      <c r="A15" t="s">
        <v>19</v>
      </c>
      <c r="B15" s="5" t="s">
        <v>133</v>
      </c>
      <c r="C15">
        <v>1.44</v>
      </c>
      <c r="D15">
        <v>0.16</v>
      </c>
      <c r="H15" t="s">
        <v>190</v>
      </c>
      <c r="I15">
        <f t="shared" ref="I15:J23" si="1">INDEX(C$14:C$23,MATCH($H15,$B$14:$B$23,0))</f>
        <v>2.98</v>
      </c>
      <c r="J15" s="4">
        <f t="shared" si="1"/>
        <v>0.01</v>
      </c>
    </row>
    <row r="16" spans="1:10" x14ac:dyDescent="0.25">
      <c r="A16" t="s">
        <v>20</v>
      </c>
      <c r="B16" s="5" t="s">
        <v>123</v>
      </c>
      <c r="C16">
        <v>1.8</v>
      </c>
      <c r="D16">
        <v>0.08</v>
      </c>
      <c r="H16" t="s">
        <v>192</v>
      </c>
      <c r="I16">
        <f t="shared" si="1"/>
        <v>0</v>
      </c>
      <c r="J16" s="4">
        <f t="shared" si="1"/>
        <v>1</v>
      </c>
    </row>
    <row r="17" spans="1:10" x14ac:dyDescent="0.25">
      <c r="A17" t="s">
        <v>21</v>
      </c>
      <c r="B17" s="5" t="s">
        <v>134</v>
      </c>
      <c r="C17">
        <v>2.54</v>
      </c>
      <c r="D17">
        <v>0.02</v>
      </c>
      <c r="H17" t="s">
        <v>186</v>
      </c>
      <c r="I17">
        <f t="shared" si="1"/>
        <v>2.25</v>
      </c>
      <c r="J17" s="4">
        <f t="shared" si="1"/>
        <v>0.03</v>
      </c>
    </row>
    <row r="18" spans="1:10" x14ac:dyDescent="0.25">
      <c r="A18" t="s">
        <v>22</v>
      </c>
      <c r="B18" s="5" t="s">
        <v>135</v>
      </c>
      <c r="C18">
        <v>2.82</v>
      </c>
      <c r="D18">
        <v>0.01</v>
      </c>
      <c r="H18" t="s">
        <v>187</v>
      </c>
      <c r="I18">
        <f t="shared" si="1"/>
        <v>1.44</v>
      </c>
      <c r="J18" s="4">
        <f t="shared" si="1"/>
        <v>0.16</v>
      </c>
    </row>
    <row r="19" spans="1:10" x14ac:dyDescent="0.25">
      <c r="A19" t="s">
        <v>23</v>
      </c>
      <c r="B19" s="5" t="s">
        <v>136</v>
      </c>
      <c r="C19">
        <v>2.98</v>
      </c>
      <c r="D19">
        <v>0.01</v>
      </c>
      <c r="H19" t="s">
        <v>177</v>
      </c>
      <c r="I19">
        <f t="shared" si="1"/>
        <v>1.8</v>
      </c>
      <c r="J19" s="4">
        <f t="shared" si="1"/>
        <v>0.08</v>
      </c>
    </row>
    <row r="20" spans="1:10" x14ac:dyDescent="0.25">
      <c r="A20" t="s">
        <v>24</v>
      </c>
      <c r="B20" s="5" t="s">
        <v>137</v>
      </c>
      <c r="C20">
        <v>1.54</v>
      </c>
      <c r="D20">
        <v>0.13</v>
      </c>
      <c r="H20" t="s">
        <v>188</v>
      </c>
      <c r="I20">
        <f t="shared" si="1"/>
        <v>2.54</v>
      </c>
      <c r="J20" s="4">
        <f t="shared" si="1"/>
        <v>0.02</v>
      </c>
    </row>
    <row r="21" spans="1:10" x14ac:dyDescent="0.25">
      <c r="A21" t="s">
        <v>25</v>
      </c>
      <c r="B21" s="5" t="s">
        <v>130</v>
      </c>
      <c r="C21">
        <v>4.7699999999999996</v>
      </c>
      <c r="D21">
        <v>0</v>
      </c>
      <c r="H21" t="s">
        <v>189</v>
      </c>
      <c r="I21">
        <f t="shared" si="1"/>
        <v>2.82</v>
      </c>
      <c r="J21" s="4">
        <f t="shared" si="1"/>
        <v>0.01</v>
      </c>
    </row>
    <row r="22" spans="1:10" x14ac:dyDescent="0.25">
      <c r="A22" t="s">
        <v>26</v>
      </c>
      <c r="B22" s="5" t="s">
        <v>138</v>
      </c>
      <c r="C22">
        <v>0</v>
      </c>
      <c r="D22">
        <v>1</v>
      </c>
      <c r="H22" t="s">
        <v>184</v>
      </c>
      <c r="I22">
        <f t="shared" si="1"/>
        <v>4.7699999999999996</v>
      </c>
      <c r="J22" s="4">
        <f t="shared" si="1"/>
        <v>0</v>
      </c>
    </row>
    <row r="23" spans="1:10" x14ac:dyDescent="0.25">
      <c r="A23" t="s">
        <v>27</v>
      </c>
      <c r="B23" s="5" t="s">
        <v>139</v>
      </c>
      <c r="C23">
        <v>3.27</v>
      </c>
      <c r="D23">
        <v>0</v>
      </c>
      <c r="H23" t="s">
        <v>191</v>
      </c>
      <c r="I23">
        <f t="shared" si="1"/>
        <v>1.54</v>
      </c>
      <c r="J23" s="4">
        <f t="shared" si="1"/>
        <v>0.13</v>
      </c>
    </row>
    <row r="24" spans="1:10" x14ac:dyDescent="0.25">
      <c r="A24" t="s">
        <v>38</v>
      </c>
      <c r="B24" t="s">
        <v>38</v>
      </c>
      <c r="C24">
        <v>3.7</v>
      </c>
      <c r="D24">
        <v>0</v>
      </c>
    </row>
    <row r="25" spans="1:10" x14ac:dyDescent="0.25">
      <c r="A25" t="s">
        <v>39</v>
      </c>
      <c r="B25" t="s">
        <v>39</v>
      </c>
      <c r="C25">
        <v>7.56</v>
      </c>
      <c r="D25">
        <v>0</v>
      </c>
    </row>
    <row r="26" spans="1:10" x14ac:dyDescent="0.25">
      <c r="A26" t="s">
        <v>40</v>
      </c>
      <c r="B26" t="s">
        <v>40</v>
      </c>
      <c r="C26">
        <v>7.11</v>
      </c>
      <c r="D26">
        <v>0</v>
      </c>
    </row>
    <row r="27" spans="1:10" x14ac:dyDescent="0.25">
      <c r="A27" t="s">
        <v>41</v>
      </c>
      <c r="B27" t="s">
        <v>41</v>
      </c>
      <c r="C27">
        <v>7.12</v>
      </c>
      <c r="D27">
        <v>0</v>
      </c>
    </row>
  </sheetData>
  <phoneticPr fontId="1" type="noConversion"/>
  <conditionalFormatting sqref="D4:D27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42AD-AFE9-434D-A71E-00B05A36251F}">
  <dimension ref="B2:AC39"/>
  <sheetViews>
    <sheetView topLeftCell="B9" workbookViewId="0">
      <selection activeCell="K30" sqref="K30"/>
    </sheetView>
  </sheetViews>
  <sheetFormatPr defaultRowHeight="15" x14ac:dyDescent="0.25"/>
  <sheetData>
    <row r="2" spans="2:29" ht="15.75" x14ac:dyDescent="0.25">
      <c r="C2" t="s">
        <v>2</v>
      </c>
      <c r="D2" s="1"/>
    </row>
    <row r="3" spans="2:29" x14ac:dyDescent="0.25">
      <c r="C3" t="s">
        <v>116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</row>
    <row r="4" spans="2:29" ht="15.75" x14ac:dyDescent="0.25">
      <c r="C4" t="s">
        <v>117</v>
      </c>
      <c r="D4" s="5" t="s">
        <v>122</v>
      </c>
      <c r="E4" s="5" t="s">
        <v>123</v>
      </c>
      <c r="F4" s="5" t="s">
        <v>124</v>
      </c>
      <c r="G4" s="5" t="s">
        <v>125</v>
      </c>
      <c r="H4" s="5" t="s">
        <v>126</v>
      </c>
      <c r="I4" s="5" t="s">
        <v>127</v>
      </c>
      <c r="J4" s="5" t="s">
        <v>128</v>
      </c>
      <c r="K4" s="5" t="s">
        <v>129</v>
      </c>
      <c r="L4" s="5" t="s">
        <v>130</v>
      </c>
      <c r="M4" s="5" t="s">
        <v>131</v>
      </c>
      <c r="N4" s="5" t="s">
        <v>132</v>
      </c>
      <c r="O4" s="5" t="s">
        <v>133</v>
      </c>
      <c r="P4" s="5" t="s">
        <v>123</v>
      </c>
      <c r="Q4" s="5" t="s">
        <v>134</v>
      </c>
      <c r="R4" s="5" t="s">
        <v>135</v>
      </c>
      <c r="S4" s="5" t="s">
        <v>136</v>
      </c>
      <c r="T4" s="5" t="s">
        <v>137</v>
      </c>
      <c r="U4" s="5" t="s">
        <v>130</v>
      </c>
      <c r="V4" s="5" t="s">
        <v>138</v>
      </c>
      <c r="W4" s="5" t="s">
        <v>139</v>
      </c>
    </row>
    <row r="5" spans="2:29" x14ac:dyDescent="0.25">
      <c r="B5" s="14" t="s">
        <v>120</v>
      </c>
      <c r="C5" s="2" t="s">
        <v>121</v>
      </c>
      <c r="D5" s="4">
        <f>SUMIF('Sheet 1'!$H:$H,各題_整體!$C5,'Sheet 1'!I:I)/COUNTIFS('Sheet 1'!$H:$H,各題_整體!$C5)*100</f>
        <v>86.206896551724128</v>
      </c>
      <c r="E5" s="4">
        <f>SUMIF('Sheet 1'!$H:$H,各題_整體!$C5,'Sheet 1'!J:J)/COUNTIFS('Sheet 1'!$H:$H,各題_整體!$C5)*100</f>
        <v>68.965517241379317</v>
      </c>
      <c r="F5" s="4">
        <f>SUMIF('Sheet 1'!$H:$H,各題_整體!$C5,'Sheet 1'!K:K)/COUNTIFS('Sheet 1'!$H:$H,各題_整體!$C5)*100</f>
        <v>79.310344827586206</v>
      </c>
      <c r="G5" s="4">
        <f>SUMIF('Sheet 1'!$H:$H,各題_整體!$C5,'Sheet 1'!L:L)/COUNTIFS('Sheet 1'!$H:$H,各題_整體!$C5)*100</f>
        <v>93.103448275862064</v>
      </c>
      <c r="H5" s="4">
        <f>SUMIF('Sheet 1'!$H:$H,各題_整體!$C5,'Sheet 1'!M:M)/COUNTIFS('Sheet 1'!$H:$H,各題_整體!$C5)*100</f>
        <v>75.862068965517238</v>
      </c>
      <c r="I5" s="4">
        <f>SUMIF('Sheet 1'!$H:$H,各題_整體!$C5,'Sheet 1'!N:N)/COUNTIFS('Sheet 1'!$H:$H,各題_整體!$C5)*100</f>
        <v>51.724137931034484</v>
      </c>
      <c r="J5" s="4">
        <f>SUMIF('Sheet 1'!$H:$H,各題_整體!$C5,'Sheet 1'!O:O)/COUNTIFS('Sheet 1'!$H:$H,各題_整體!$C5)*100</f>
        <v>51.724137931034484</v>
      </c>
      <c r="K5" s="4">
        <f>SUMIF('Sheet 1'!$H:$H,各題_整體!$C5,'Sheet 1'!P:P)/COUNTIFS('Sheet 1'!$H:$H,各題_整體!$C5)*100</f>
        <v>75.862068965517238</v>
      </c>
      <c r="L5" s="4">
        <f>SUMIF('Sheet 1'!$H:$H,各題_整體!$C5,'Sheet 1'!Q:Q)/COUNTIFS('Sheet 1'!$H:$H,各題_整體!$C5)*100</f>
        <v>55.172413793103445</v>
      </c>
      <c r="M5" s="4">
        <f>SUMIF('Sheet 1'!$H:$H,各題_整體!$C5,'Sheet 1'!R:R)/COUNTIFS('Sheet 1'!$H:$H,各題_整體!$C5)*100</f>
        <v>72.41379310344827</v>
      </c>
      <c r="N5" s="4">
        <f>SUMIF('Sheet 1'!$H:$H,各題_整體!$C5,'Sheet 1'!S:S)/COUNTIFS('Sheet 1'!$H:$H,各題_整體!$C5)*100</f>
        <v>62.068965517241381</v>
      </c>
      <c r="O5" s="4">
        <f>SUMIF('Sheet 1'!$H:$H,各題_整體!$C5,'Sheet 1'!T:T)/COUNTIFS('Sheet 1'!$H:$H,各題_整體!$C5)*100</f>
        <v>55.172413793103445</v>
      </c>
      <c r="P5" s="4">
        <f>SUMIF('Sheet 1'!$H:$H,各題_整體!$C5,'Sheet 1'!U:U)/COUNTIFS('Sheet 1'!$H:$H,各題_整體!$C5)*100</f>
        <v>55.172413793103445</v>
      </c>
      <c r="Q5" s="4">
        <f>SUMIF('Sheet 1'!$H:$H,各題_整體!$C5,'Sheet 1'!V:V)/COUNTIFS('Sheet 1'!$H:$H,各題_整體!$C5)*100</f>
        <v>44.827586206896555</v>
      </c>
      <c r="R5" s="4">
        <f>SUMIF('Sheet 1'!$H:$H,各題_整體!$C5,'Sheet 1'!W:W)/COUNTIFS('Sheet 1'!$H:$H,各題_整體!$C5)*100</f>
        <v>44.827586206896555</v>
      </c>
      <c r="S5" s="4">
        <f>SUMIF('Sheet 1'!$H:$H,各題_整體!$C5,'Sheet 1'!X:X)/COUNTIFS('Sheet 1'!$H:$H,各題_整體!$C5)*100</f>
        <v>68.965517241379317</v>
      </c>
      <c r="T5" s="4">
        <f>SUMIF('Sheet 1'!$H:$H,各題_整體!$C5,'Sheet 1'!Y:Y)/COUNTIFS('Sheet 1'!$H:$H,各題_整體!$C5)*100</f>
        <v>27.586206896551722</v>
      </c>
      <c r="U5" s="4">
        <f>SUMIF('Sheet 1'!$H:$H,各題_整體!$C5,'Sheet 1'!Z:Z)/COUNTIFS('Sheet 1'!$H:$H,各題_整體!$C5)*100</f>
        <v>37.931034482758619</v>
      </c>
      <c r="V5" s="4">
        <f>SUMIF('Sheet 1'!$H:$H,各題_整體!$C5,'Sheet 1'!AA:AA)/COUNTIFS('Sheet 1'!$H:$H,各題_整體!$C5)*100</f>
        <v>65.517241379310349</v>
      </c>
      <c r="W5" s="4">
        <f>SUMIF('Sheet 1'!$H:$H,各題_整體!$C5,'Sheet 1'!AB:AB)/COUNTIFS('Sheet 1'!$H:$H,各題_整體!$C5)*100</f>
        <v>72.41379310344827</v>
      </c>
    </row>
    <row r="6" spans="2:29" x14ac:dyDescent="0.25">
      <c r="B6" s="14"/>
      <c r="C6" s="2" t="s">
        <v>119</v>
      </c>
      <c r="D6" s="4">
        <f>SUMIF('Sheet 1'!$H:$H,各題_整體!$C6,'Sheet 1'!I:I)/COUNTIFS('Sheet 1'!$H:$H,各題_整體!$C6)*100</f>
        <v>93.103448275862064</v>
      </c>
      <c r="E6" s="4">
        <f>SUMIF('Sheet 1'!$H:$H,各題_整體!$C6,'Sheet 1'!J:J)/COUNTIFS('Sheet 1'!$H:$H,各題_整體!$C6)*100</f>
        <v>65.517241379310349</v>
      </c>
      <c r="F6" s="4">
        <f>SUMIF('Sheet 1'!$H:$H,各題_整體!$C6,'Sheet 1'!K:K)/COUNTIFS('Sheet 1'!$H:$H,各題_整體!$C6)*100</f>
        <v>96.551724137931032</v>
      </c>
      <c r="G6" s="4">
        <f>SUMIF('Sheet 1'!$H:$H,各題_整體!$C6,'Sheet 1'!L:L)/COUNTIFS('Sheet 1'!$H:$H,各題_整體!$C6)*100</f>
        <v>100</v>
      </c>
      <c r="H6" s="4">
        <f>SUMIF('Sheet 1'!$H:$H,各題_整體!$C6,'Sheet 1'!M:M)/COUNTIFS('Sheet 1'!$H:$H,各題_整體!$C6)*100</f>
        <v>79.310344827586206</v>
      </c>
      <c r="I6" s="4">
        <f>SUMIF('Sheet 1'!$H:$H,各題_整體!$C6,'Sheet 1'!N:N)/COUNTIFS('Sheet 1'!$H:$H,各題_整體!$C6)*100</f>
        <v>75.862068965517238</v>
      </c>
      <c r="J6" s="4">
        <f>SUMIF('Sheet 1'!$H:$H,各題_整體!$C6,'Sheet 1'!O:O)/COUNTIFS('Sheet 1'!$H:$H,各題_整體!$C6)*100</f>
        <v>65.517241379310349</v>
      </c>
      <c r="K6" s="4">
        <f>SUMIF('Sheet 1'!$H:$H,各題_整體!$C6,'Sheet 1'!P:P)/COUNTIFS('Sheet 1'!$H:$H,各題_整體!$C6)*100</f>
        <v>93.103448275862064</v>
      </c>
      <c r="L6" s="4">
        <f>SUMIF('Sheet 1'!$H:$H,各題_整體!$C6,'Sheet 1'!Q:Q)/COUNTIFS('Sheet 1'!$H:$H,各題_整體!$C6)*100</f>
        <v>96.551724137931032</v>
      </c>
      <c r="M6" s="4">
        <f>SUMIF('Sheet 1'!$H:$H,各題_整體!$C6,'Sheet 1'!R:R)/COUNTIFS('Sheet 1'!$H:$H,各題_整體!$C6)*100</f>
        <v>82.758620689655174</v>
      </c>
      <c r="N6" s="4">
        <f>SUMIF('Sheet 1'!$H:$H,各題_整體!$C6,'Sheet 1'!S:S)/COUNTIFS('Sheet 1'!$H:$H,各題_整體!$C6)*100</f>
        <v>86.206896551724128</v>
      </c>
      <c r="O6" s="4">
        <f>SUMIF('Sheet 1'!$H:$H,各題_整體!$C6,'Sheet 1'!T:T)/COUNTIFS('Sheet 1'!$H:$H,各題_整體!$C6)*100</f>
        <v>68.965517241379317</v>
      </c>
      <c r="P6" s="4">
        <f>SUMIF('Sheet 1'!$H:$H,各題_整體!$C6,'Sheet 1'!U:U)/COUNTIFS('Sheet 1'!$H:$H,各題_整體!$C6)*100</f>
        <v>75.862068965517238</v>
      </c>
      <c r="Q6" s="4">
        <f>SUMIF('Sheet 1'!$H:$H,各題_整體!$C6,'Sheet 1'!V:V)/COUNTIFS('Sheet 1'!$H:$H,各題_整體!$C6)*100</f>
        <v>68.965517241379317</v>
      </c>
      <c r="R6" s="4">
        <f>SUMIF('Sheet 1'!$H:$H,各題_整體!$C6,'Sheet 1'!W:W)/COUNTIFS('Sheet 1'!$H:$H,各題_整體!$C6)*100</f>
        <v>72.41379310344827</v>
      </c>
      <c r="S6" s="4">
        <f>SUMIF('Sheet 1'!$H:$H,各題_整體!$C6,'Sheet 1'!X:X)/COUNTIFS('Sheet 1'!$H:$H,各題_整體!$C6)*100</f>
        <v>93.103448275862064</v>
      </c>
      <c r="T6" s="4">
        <f>SUMIF('Sheet 1'!$H:$H,各題_整體!$C6,'Sheet 1'!Y:Y)/COUNTIFS('Sheet 1'!$H:$H,各題_整體!$C6)*100</f>
        <v>44.827586206896555</v>
      </c>
      <c r="U6" s="4">
        <f>SUMIF('Sheet 1'!$H:$H,各題_整體!$C6,'Sheet 1'!Z:Z)/COUNTIFS('Sheet 1'!$H:$H,各題_整體!$C6)*100</f>
        <v>82.758620689655174</v>
      </c>
      <c r="V6" s="4">
        <f>SUMIF('Sheet 1'!$H:$H,各題_整體!$C6,'Sheet 1'!AA:AA)/COUNTIFS('Sheet 1'!$H:$H,各題_整體!$C6)*100</f>
        <v>65.517241379310349</v>
      </c>
      <c r="W6" s="4">
        <f>SUMIF('Sheet 1'!$H:$H,各題_整體!$C6,'Sheet 1'!AB:AB)/COUNTIFS('Sheet 1'!$H:$H,各題_整體!$C6)*100</f>
        <v>100</v>
      </c>
    </row>
    <row r="13" spans="2:29" x14ac:dyDescent="0.25">
      <c r="AB13" s="2" t="s">
        <v>121</v>
      </c>
      <c r="AC13" s="2" t="s">
        <v>119</v>
      </c>
    </row>
    <row r="14" spans="2:29" x14ac:dyDescent="0.25">
      <c r="Z14" t="s">
        <v>11</v>
      </c>
      <c r="AA14" t="s">
        <v>179</v>
      </c>
      <c r="AB14">
        <v>93.103448275862064</v>
      </c>
      <c r="AC14">
        <v>100</v>
      </c>
    </row>
    <row r="15" spans="2:29" x14ac:dyDescent="0.25">
      <c r="Z15" t="s">
        <v>8</v>
      </c>
      <c r="AA15" t="s">
        <v>176</v>
      </c>
      <c r="AB15">
        <v>86.206896551724128</v>
      </c>
      <c r="AC15">
        <v>93.103448275862064</v>
      </c>
    </row>
    <row r="16" spans="2:29" x14ac:dyDescent="0.25">
      <c r="Z16" t="s">
        <v>10</v>
      </c>
      <c r="AA16" t="s">
        <v>178</v>
      </c>
      <c r="AB16">
        <v>79.310344827586206</v>
      </c>
      <c r="AC16">
        <v>96.551724137931032</v>
      </c>
    </row>
    <row r="17" spans="26:29" x14ac:dyDescent="0.25">
      <c r="Z17" t="s">
        <v>15</v>
      </c>
      <c r="AA17" t="s">
        <v>183</v>
      </c>
      <c r="AB17">
        <v>75.862068965517238</v>
      </c>
      <c r="AC17">
        <v>93.103448275862064</v>
      </c>
    </row>
    <row r="18" spans="26:29" x14ac:dyDescent="0.25">
      <c r="Z18" t="s">
        <v>12</v>
      </c>
      <c r="AA18" t="s">
        <v>180</v>
      </c>
      <c r="AB18">
        <v>75.862068965517238</v>
      </c>
      <c r="AC18">
        <v>79.310344827586206</v>
      </c>
    </row>
    <row r="19" spans="26:29" x14ac:dyDescent="0.25">
      <c r="Z19" t="s">
        <v>17</v>
      </c>
      <c r="AA19" t="s">
        <v>185</v>
      </c>
      <c r="AB19">
        <v>72.41379310344827</v>
      </c>
      <c r="AC19">
        <v>82.758620689655174</v>
      </c>
    </row>
    <row r="20" spans="26:29" x14ac:dyDescent="0.25">
      <c r="Z20" t="s">
        <v>9</v>
      </c>
      <c r="AA20" t="s">
        <v>177</v>
      </c>
      <c r="AB20">
        <v>68.965517241379317</v>
      </c>
      <c r="AC20">
        <v>65.517241379310349</v>
      </c>
    </row>
    <row r="21" spans="26:29" x14ac:dyDescent="0.25">
      <c r="Z21" t="s">
        <v>16</v>
      </c>
      <c r="AA21" t="s">
        <v>184</v>
      </c>
      <c r="AB21">
        <v>55.172413793103445</v>
      </c>
      <c r="AC21">
        <v>96.551724137931032</v>
      </c>
    </row>
    <row r="22" spans="26:29" x14ac:dyDescent="0.25">
      <c r="Z22" t="s">
        <v>13</v>
      </c>
      <c r="AA22" t="s">
        <v>181</v>
      </c>
      <c r="AB22">
        <v>51.724137931034484</v>
      </c>
      <c r="AC22">
        <v>75.862068965517238</v>
      </c>
    </row>
    <row r="23" spans="26:29" x14ac:dyDescent="0.25">
      <c r="Z23" t="s">
        <v>14</v>
      </c>
      <c r="AA23" t="s">
        <v>182</v>
      </c>
      <c r="AB23">
        <v>51.724137931034484</v>
      </c>
      <c r="AC23">
        <v>65.517241379310349</v>
      </c>
    </row>
    <row r="29" spans="26:29" x14ac:dyDescent="0.25">
      <c r="AB29" s="2" t="s">
        <v>121</v>
      </c>
      <c r="AC29" s="2" t="s">
        <v>119</v>
      </c>
    </row>
    <row r="30" spans="26:29" x14ac:dyDescent="0.25">
      <c r="Z30" t="s">
        <v>27</v>
      </c>
      <c r="AA30" t="s">
        <v>193</v>
      </c>
      <c r="AB30">
        <v>72.41379310344827</v>
      </c>
      <c r="AC30">
        <v>100</v>
      </c>
    </row>
    <row r="31" spans="26:29" x14ac:dyDescent="0.25">
      <c r="Z31" t="s">
        <v>23</v>
      </c>
      <c r="AA31" t="s">
        <v>190</v>
      </c>
      <c r="AB31">
        <v>68.965517241379317</v>
      </c>
      <c r="AC31">
        <v>93.103448275862064</v>
      </c>
    </row>
    <row r="32" spans="26:29" x14ac:dyDescent="0.25">
      <c r="Z32" t="s">
        <v>26</v>
      </c>
      <c r="AA32" t="s">
        <v>192</v>
      </c>
      <c r="AB32">
        <v>65.517241379310349</v>
      </c>
      <c r="AC32">
        <v>65.517241379310349</v>
      </c>
    </row>
    <row r="33" spans="26:29" x14ac:dyDescent="0.25">
      <c r="Z33" t="s">
        <v>18</v>
      </c>
      <c r="AA33" t="s">
        <v>186</v>
      </c>
      <c r="AB33">
        <v>62.068965517241381</v>
      </c>
      <c r="AC33">
        <v>86.206896551724128</v>
      </c>
    </row>
    <row r="34" spans="26:29" x14ac:dyDescent="0.25">
      <c r="Z34" t="s">
        <v>19</v>
      </c>
      <c r="AA34" t="s">
        <v>187</v>
      </c>
      <c r="AB34">
        <v>55.172413793103445</v>
      </c>
      <c r="AC34">
        <v>68.965517241379317</v>
      </c>
    </row>
    <row r="35" spans="26:29" x14ac:dyDescent="0.25">
      <c r="Z35" t="s">
        <v>20</v>
      </c>
      <c r="AA35" t="s">
        <v>177</v>
      </c>
      <c r="AB35">
        <v>55.172413793103445</v>
      </c>
      <c r="AC35">
        <v>75.862068965517238</v>
      </c>
    </row>
    <row r="36" spans="26:29" x14ac:dyDescent="0.25">
      <c r="Z36" t="s">
        <v>21</v>
      </c>
      <c r="AA36" t="s">
        <v>188</v>
      </c>
      <c r="AB36">
        <v>44.827586206896555</v>
      </c>
      <c r="AC36">
        <v>68.965517241379317</v>
      </c>
    </row>
    <row r="37" spans="26:29" x14ac:dyDescent="0.25">
      <c r="Z37" t="s">
        <v>22</v>
      </c>
      <c r="AA37" t="s">
        <v>189</v>
      </c>
      <c r="AB37">
        <v>44.827586206896555</v>
      </c>
      <c r="AC37">
        <v>72.41379310344827</v>
      </c>
    </row>
    <row r="38" spans="26:29" x14ac:dyDescent="0.25">
      <c r="Z38" t="s">
        <v>25</v>
      </c>
      <c r="AA38" t="s">
        <v>184</v>
      </c>
      <c r="AB38">
        <v>37.931034482758619</v>
      </c>
      <c r="AC38">
        <v>82.758620689655174</v>
      </c>
    </row>
    <row r="39" spans="26:29" x14ac:dyDescent="0.25">
      <c r="Z39" t="s">
        <v>24</v>
      </c>
      <c r="AA39" t="s">
        <v>191</v>
      </c>
      <c r="AB39">
        <v>27.586206896551722</v>
      </c>
      <c r="AC39">
        <v>44.827586206896555</v>
      </c>
    </row>
  </sheetData>
  <sortState xmlns:xlrd2="http://schemas.microsoft.com/office/spreadsheetml/2017/richdata2" ref="Z30:AC39">
    <sortCondition descending="1" ref="AB30:AB39"/>
  </sortState>
  <mergeCells count="1">
    <mergeCell ref="B5:B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E574-623F-40E0-9864-4E1B872A28AD}">
  <dimension ref="A1:K4"/>
  <sheetViews>
    <sheetView workbookViewId="0">
      <selection activeCell="G45" sqref="G45"/>
    </sheetView>
  </sheetViews>
  <sheetFormatPr defaultRowHeight="15" x14ac:dyDescent="0.25"/>
  <cols>
    <col min="2" max="2" width="8.140625" bestFit="1" customWidth="1"/>
    <col min="3" max="6" width="10.28515625" bestFit="1" customWidth="1"/>
    <col min="7" max="9" width="10.5703125" bestFit="1" customWidth="1"/>
    <col min="10" max="10" width="13" bestFit="1" customWidth="1"/>
    <col min="11" max="11" width="10.5703125" bestFit="1" customWidth="1"/>
  </cols>
  <sheetData>
    <row r="1" spans="1:11" x14ac:dyDescent="0.25">
      <c r="B1" t="s">
        <v>147</v>
      </c>
      <c r="C1" t="s">
        <v>147</v>
      </c>
      <c r="D1" t="s">
        <v>147</v>
      </c>
      <c r="E1" t="s">
        <v>147</v>
      </c>
      <c r="F1" t="s">
        <v>147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</row>
    <row r="2" spans="1:11" ht="15.75" x14ac:dyDescent="0.25">
      <c r="A2" t="s">
        <v>7</v>
      </c>
      <c r="B2" t="s">
        <v>143</v>
      </c>
      <c r="C2" t="s">
        <v>144</v>
      </c>
      <c r="D2" t="s">
        <v>118</v>
      </c>
      <c r="E2" t="s">
        <v>145</v>
      </c>
      <c r="F2" t="s">
        <v>146</v>
      </c>
      <c r="G2" s="6" t="s">
        <v>136</v>
      </c>
      <c r="H2" s="6" t="s">
        <v>125</v>
      </c>
      <c r="I2" s="6" t="s">
        <v>140</v>
      </c>
      <c r="J2" s="6" t="s">
        <v>141</v>
      </c>
      <c r="K2" s="6" t="s">
        <v>128</v>
      </c>
    </row>
    <row r="3" spans="1:11" x14ac:dyDescent="0.25">
      <c r="A3" t="s">
        <v>48</v>
      </c>
      <c r="B3" s="3">
        <f>SUMIF('Sheet 1'!$H:$H,綜合!$A3,'Sheet 1'!AC:AC)/COUNTIF('Sheet 1'!$H:$H,綜合!$A3)*100</f>
        <v>34.482758620689658</v>
      </c>
      <c r="C3" s="3">
        <f>SUMIF('Sheet 1'!$H:$H,綜合!$A3,'Sheet 1'!AD:AD)/COUNTIF('Sheet 1'!$H:$H,綜合!$A3)*100</f>
        <v>58.620689655172406</v>
      </c>
      <c r="D3" s="3">
        <f>SUMIF('Sheet 1'!$H:$H,綜合!$A3,'Sheet 1'!AE:AE)/COUNTIF('Sheet 1'!$H:$H,綜合!$A3)*100</f>
        <v>55.172413793103445</v>
      </c>
      <c r="E3" s="3">
        <f>SUMIF('Sheet 1'!$H:$H,綜合!$A3,'Sheet 1'!AF:AF)/COUNTIF('Sheet 1'!$H:$H,綜合!$A3)*100</f>
        <v>44.827586206896555</v>
      </c>
      <c r="F3" s="3">
        <f>SUMIF('Sheet 1'!$H:$H,綜合!$A3,'Sheet 1'!AG:AG)/COUNTIF('Sheet 1'!$H:$H,綜合!$A3)*100</f>
        <v>72.41379310344827</v>
      </c>
      <c r="G3" s="3">
        <f>SUMIF('Sheet 1'!$H:$H,綜合!$A3,'Sheet 1'!AH:AH)/COUNTIF('Sheet 1'!$H:$H,綜合!$A3)*100</f>
        <v>72.41379310344827</v>
      </c>
      <c r="H3" s="3">
        <f>SUMIF('Sheet 1'!$H:$H,綜合!$A3,'Sheet 1'!AI:AI)/COUNTIF('Sheet 1'!$H:$H,綜合!$A3)*100</f>
        <v>72.41379310344827</v>
      </c>
      <c r="I3" s="3">
        <f>SUMIF('Sheet 1'!$H:$H,綜合!$A3,'Sheet 1'!AJ:AJ)/COUNTIF('Sheet 1'!$H:$H,綜合!$A3)*100</f>
        <v>37.931034482758619</v>
      </c>
      <c r="J3" s="3">
        <f>SUMIF('Sheet 1'!$H:$H,綜合!$A3,'Sheet 1'!AK:AK)/COUNTIF('Sheet 1'!$H:$H,綜合!$A3)*100</f>
        <v>51.724137931034484</v>
      </c>
      <c r="K3" s="3">
        <f>SUMIF('Sheet 1'!$H:$H,綜合!$A3,'Sheet 1'!AL:AL)/COUNTIF('Sheet 1'!$H:$H,綜合!$A3)*100</f>
        <v>24.137931034482758</v>
      </c>
    </row>
    <row r="4" spans="1:11" x14ac:dyDescent="0.25">
      <c r="A4" t="s">
        <v>50</v>
      </c>
      <c r="B4" s="3">
        <f>SUMIF('Sheet 1'!$H:$H,綜合!$A4,'Sheet 1'!AC:AC)/COUNTIF('Sheet 1'!$H:$H,綜合!$A4)*100</f>
        <v>72.41379310344827</v>
      </c>
      <c r="C4" s="3">
        <f>SUMIF('Sheet 1'!$H:$H,綜合!$A4,'Sheet 1'!AD:AD)/COUNTIF('Sheet 1'!$H:$H,綜合!$A4)*100</f>
        <v>100</v>
      </c>
      <c r="D4" s="3">
        <f>SUMIF('Sheet 1'!$H:$H,綜合!$A4,'Sheet 1'!AE:AE)/COUNTIF('Sheet 1'!$H:$H,綜合!$A4)*100</f>
        <v>86.206896551724128</v>
      </c>
      <c r="E4" s="3">
        <f>SUMIF('Sheet 1'!$H:$H,綜合!$A4,'Sheet 1'!AF:AF)/COUNTIF('Sheet 1'!$H:$H,綜合!$A4)*100</f>
        <v>58.620689655172406</v>
      </c>
      <c r="F4" s="3">
        <f>SUMIF('Sheet 1'!$H:$H,綜合!$A4,'Sheet 1'!AG:AG)/COUNTIF('Sheet 1'!$H:$H,綜合!$A4)*100</f>
        <v>96.551724137931032</v>
      </c>
      <c r="G4" s="3">
        <f>SUMIF('Sheet 1'!$H:$H,綜合!$A4,'Sheet 1'!AH:AH)/COUNTIF('Sheet 1'!$H:$H,綜合!$A4)*100</f>
        <v>93.103448275862064</v>
      </c>
      <c r="H4" s="3">
        <f>SUMIF('Sheet 1'!$H:$H,綜合!$A4,'Sheet 1'!AI:AI)/COUNTIF('Sheet 1'!$H:$H,綜合!$A4)*100</f>
        <v>65.517241379310349</v>
      </c>
      <c r="I4" s="3">
        <f>SUMIF('Sheet 1'!$H:$H,綜合!$A4,'Sheet 1'!AJ:AJ)/COUNTIF('Sheet 1'!$H:$H,綜合!$A4)*100</f>
        <v>55.172413793103445</v>
      </c>
      <c r="J4" s="3">
        <f>SUMIF('Sheet 1'!$H:$H,綜合!$A4,'Sheet 1'!AK:AK)/COUNTIF('Sheet 1'!$H:$H,綜合!$A4)*100</f>
        <v>82.758620689655174</v>
      </c>
      <c r="K4" s="3">
        <f>SUMIF('Sheet 1'!$H:$H,綜合!$A4,'Sheet 1'!AL:AL)/COUNTIF('Sheet 1'!$H:$H,綜合!$A4)*100</f>
        <v>51.724137931034484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 1</vt:lpstr>
      <vt:lpstr>總分</vt:lpstr>
      <vt:lpstr>pair-T</vt:lpstr>
      <vt:lpstr>各題_整體</vt:lpstr>
      <vt:lpstr>綜合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2024-11-01T14:57:14Z</dcterms:created>
  <dcterms:modified xsi:type="dcterms:W3CDTF">2025-01-07T06:11:51Z</dcterms:modified>
</cp:coreProperties>
</file>