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R\test\Macaca-population-trend\result\"/>
    </mc:Choice>
  </mc:AlternateContent>
  <bookViews>
    <workbookView xWindow="0" yWindow="0" windowWidth="22152" windowHeight="9732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3" i="1" l="1"/>
  <c r="M24" i="1"/>
  <c r="M25" i="1"/>
  <c r="M26" i="1"/>
  <c r="M22" i="1"/>
  <c r="H26" i="1"/>
  <c r="I26" i="1"/>
  <c r="J26" i="1"/>
  <c r="K26" i="1"/>
  <c r="L26" i="1"/>
  <c r="G26" i="1"/>
  <c r="L25" i="1"/>
  <c r="K25" i="1"/>
  <c r="J25" i="1"/>
  <c r="I25" i="1"/>
  <c r="H25" i="1"/>
  <c r="G25" i="1"/>
  <c r="L24" i="1"/>
  <c r="K24" i="1"/>
  <c r="J24" i="1"/>
  <c r="I24" i="1"/>
  <c r="H24" i="1"/>
  <c r="G24" i="1"/>
  <c r="L23" i="1"/>
  <c r="K23" i="1"/>
  <c r="J23" i="1"/>
  <c r="I23" i="1"/>
  <c r="H23" i="1"/>
  <c r="G23" i="1"/>
  <c r="L22" i="1"/>
  <c r="K22" i="1"/>
  <c r="J22" i="1"/>
  <c r="I22" i="1"/>
  <c r="H22" i="1"/>
  <c r="G22" i="1"/>
</calcChain>
</file>

<file path=xl/sharedStrings.xml><?xml version="1.0" encoding="utf-8"?>
<sst xmlns="http://schemas.openxmlformats.org/spreadsheetml/2006/main" count="12" uniqueCount="12">
  <si>
    <t>TypeName.1</t>
  </si>
  <si>
    <t>Center1</t>
  </si>
  <si>
    <t>Center2</t>
  </si>
  <si>
    <t>East1</t>
  </si>
  <si>
    <t>East2</t>
  </si>
  <si>
    <t>North</t>
  </si>
  <si>
    <t>South</t>
  </si>
  <si>
    <t>竹林</t>
  </si>
  <si>
    <t>針葉林</t>
  </si>
  <si>
    <t>混淆林</t>
  </si>
  <si>
    <t>闊葉林</t>
  </si>
  <si>
    <t>TW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</si>
</sst>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2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21:M26"/>
  <sheetViews>
    <sheetView tabSelected="1" topLeftCell="F19" workbookViewId="0">
      <selection activeCell="I28" sqref="I28"/>
    </sheetView>
  </sheetViews>
  <sheetFormatPr defaultRowHeight="16.2" x14ac:dyDescent="0.3"/>
  <cols>
    <col min="7" max="7" width="11.77734375" bestFit="1" customWidth="1"/>
    <col min="8" max="8" width="10.5546875" bestFit="1" customWidth="1"/>
    <col min="9" max="13" width="11.6640625" bestFit="1" customWidth="1"/>
    <col min="16" max="16" width="9.5546875" bestFit="1" customWidth="1"/>
  </cols>
  <sheetData>
    <row r="21" spans="6:13" x14ac:dyDescent="0.3">
      <c r="F21" t="s">
        <v>0</v>
      </c>
      <c r="G21" t="s">
        <v>1</v>
      </c>
      <c r="H21" t="s">
        <v>2</v>
      </c>
      <c r="I21" t="s">
        <v>3</v>
      </c>
      <c r="J21" t="s">
        <v>4</v>
      </c>
      <c r="K21" t="s">
        <v>5</v>
      </c>
      <c r="L21" t="s">
        <v>6</v>
      </c>
      <c r="M21" t="s">
        <v>11</v>
      </c>
    </row>
    <row r="22" spans="6:13" x14ac:dyDescent="0.3">
      <c r="F22" t="s">
        <v>7</v>
      </c>
      <c r="G22" s="1">
        <f>211061678*(0.001*0.001)</f>
        <v>211.061678</v>
      </c>
      <c r="H22" s="1">
        <f>372893553*(0.001*0.001)</f>
        <v>372.893553</v>
      </c>
      <c r="I22" s="1">
        <f>58399534*(0.001*0.001)</f>
        <v>58.399533999999996</v>
      </c>
      <c r="J22" s="1">
        <f>29103964*(0.001*0.001)</f>
        <v>29.103963999999998</v>
      </c>
      <c r="K22" s="1">
        <f>472966809*(0.001*0.001)</f>
        <v>472.96680899999996</v>
      </c>
      <c r="L22" s="1">
        <f>194009800*(0.001*0.001)</f>
        <v>194.00979999999998</v>
      </c>
      <c r="M22" s="1">
        <f>SUM(G22:L22)</f>
        <v>1338.435338</v>
      </c>
    </row>
    <row r="23" spans="6:13" x14ac:dyDescent="0.3">
      <c r="F23" t="s">
        <v>8</v>
      </c>
      <c r="G23" s="1">
        <f>1084795759*(0.001*0.001)</f>
        <v>1084.7957589999999</v>
      </c>
      <c r="H23" s="1">
        <f>56303801*(0.001*0.001)</f>
        <v>56.303801</v>
      </c>
      <c r="I23" s="1">
        <f>693864341*(0.001*0.001)</f>
        <v>693.86434099999997</v>
      </c>
      <c r="J23" s="1">
        <f>252278674*(0.001*0.001)</f>
        <v>252.278674</v>
      </c>
      <c r="K23" s="1">
        <f>650812478*(0.001*0.001)</f>
        <v>650.81247799999994</v>
      </c>
      <c r="L23" s="1">
        <f>268086423*(0.001*0.001)</f>
        <v>268.08642299999997</v>
      </c>
      <c r="M23" s="1">
        <f t="shared" ref="M23:M26" si="0">SUM(G23:L23)</f>
        <v>3006.1414759999998</v>
      </c>
    </row>
    <row r="24" spans="6:13" x14ac:dyDescent="0.3">
      <c r="F24" t="s">
        <v>9</v>
      </c>
      <c r="G24" s="1">
        <f>647812768*(0.001*0.001)</f>
        <v>647.81276800000001</v>
      </c>
      <c r="H24" s="1">
        <f>342780176*(0.001*0.001)</f>
        <v>342.78017599999998</v>
      </c>
      <c r="I24" s="1">
        <f>540652644*(0.001*0.001)</f>
        <v>540.65264400000001</v>
      </c>
      <c r="J24" s="1">
        <f>209867484*(0.001*0.001)</f>
        <v>209.86748399999999</v>
      </c>
      <c r="K24" s="1">
        <f>669784037*(0.001*0.001)</f>
        <v>669.78403700000001</v>
      </c>
      <c r="L24" s="1">
        <f>221365988*(0.001*0.001)</f>
        <v>221.36598799999999</v>
      </c>
      <c r="M24" s="1">
        <f t="shared" si="0"/>
        <v>2632.263097</v>
      </c>
    </row>
    <row r="25" spans="6:13" x14ac:dyDescent="0.3">
      <c r="F25" t="s">
        <v>10</v>
      </c>
      <c r="G25" s="1">
        <f>2234316759*(0.001*0.001)</f>
        <v>2234.3167589999998</v>
      </c>
      <c r="H25" s="1">
        <f>652372405*(0.001*0.001)</f>
        <v>652.37240499999996</v>
      </c>
      <c r="I25" s="1">
        <f>2382037136*(0.001*0.001)</f>
        <v>2382.0371359999999</v>
      </c>
      <c r="J25" s="1">
        <f>2363528880*(0.001*0.001)</f>
        <v>2363.5288799999998</v>
      </c>
      <c r="K25" s="1">
        <f>4374002388*(0.001*0.001)</f>
        <v>4374.0023879999999</v>
      </c>
      <c r="L25" s="1">
        <f>2553087424*(0.001*0.001)</f>
        <v>2553.0874239999998</v>
      </c>
      <c r="M25" s="1">
        <f t="shared" si="0"/>
        <v>14559.344992</v>
      </c>
    </row>
    <row r="26" spans="6:13" x14ac:dyDescent="0.3">
      <c r="G26" s="1">
        <f>SUM(G22:G25)</f>
        <v>4177.9869639999997</v>
      </c>
      <c r="H26" s="1">
        <f t="shared" ref="H26:L26" si="1">SUM(H22:H25)</f>
        <v>1424.349935</v>
      </c>
      <c r="I26" s="1">
        <f t="shared" si="1"/>
        <v>3674.9536549999998</v>
      </c>
      <c r="J26" s="1">
        <f t="shared" si="1"/>
        <v>2854.7790019999998</v>
      </c>
      <c r="K26" s="1">
        <f t="shared" si="1"/>
        <v>6167.5657119999996</v>
      </c>
      <c r="L26" s="1">
        <f t="shared" si="1"/>
        <v>3236.5496349999999</v>
      </c>
      <c r="M26" s="1">
        <f t="shared" si="0"/>
        <v>21536.184902999998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>SYNNEX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2020-05-04T08:03:40Z</dcterms:created>
  <dcterms:modified xsi:type="dcterms:W3CDTF">2020-05-04T09:03:29Z</dcterms:modified>
</cp:coreProperties>
</file>