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activeTab="1"/>
  </bookViews>
  <sheets>
    <sheet name="TypeName_point" sheetId="1" r:id="rId1"/>
    <sheet name="County_point" sheetId="2" r:id="rId2"/>
    <sheet name="Region2" sheetId="3" r:id="rId3"/>
    <sheet name="group_County" sheetId="4" r:id="rId4"/>
    <sheet name="single_County" sheetId="5" r:id="rId5"/>
    <sheet name="Forest_Macaca" sheetId="6" r:id="rId6"/>
    <sheet name="Macaca_dist" sheetId="7" r:id="rId7"/>
  </sheets>
  <calcPr calcId="162913"/>
</workbook>
</file>

<file path=xl/calcChain.xml><?xml version="1.0" encoding="utf-8"?>
<calcChain xmlns="http://schemas.openxmlformats.org/spreadsheetml/2006/main">
  <c r="AA37" i="2" l="1"/>
  <c r="AA35" i="2"/>
  <c r="AA33" i="2"/>
  <c r="AA31" i="2"/>
  <c r="AA29" i="2"/>
  <c r="AA27" i="2"/>
  <c r="AA25" i="2"/>
  <c r="Z37" i="2"/>
  <c r="Q37" i="2"/>
  <c r="R37" i="2"/>
  <c r="S37" i="2"/>
  <c r="T37" i="2"/>
  <c r="U37" i="2"/>
  <c r="V37" i="2"/>
  <c r="W37" i="2"/>
  <c r="X37" i="2"/>
  <c r="Y37" i="2"/>
  <c r="P37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D38" i="2"/>
  <c r="D37" i="2"/>
  <c r="Z35" i="2"/>
  <c r="Z33" i="2"/>
  <c r="Z31" i="2"/>
  <c r="Z29" i="2"/>
  <c r="Z27" i="2"/>
  <c r="Z25" i="2"/>
  <c r="Y35" i="2"/>
  <c r="X35" i="2"/>
  <c r="W35" i="2"/>
  <c r="V35" i="2"/>
  <c r="U35" i="2"/>
  <c r="T35" i="2"/>
  <c r="S35" i="2"/>
  <c r="R35" i="2"/>
  <c r="Q35" i="2"/>
  <c r="P35" i="2"/>
  <c r="Y33" i="2"/>
  <c r="X33" i="2"/>
  <c r="W33" i="2"/>
  <c r="V33" i="2"/>
  <c r="U33" i="2"/>
  <c r="T33" i="2"/>
  <c r="S33" i="2"/>
  <c r="R33" i="2"/>
  <c r="Q33" i="2"/>
  <c r="P33" i="2"/>
  <c r="Y31" i="2"/>
  <c r="X31" i="2"/>
  <c r="W31" i="2"/>
  <c r="V31" i="2"/>
  <c r="U31" i="2"/>
  <c r="T31" i="2"/>
  <c r="S31" i="2"/>
  <c r="R31" i="2"/>
  <c r="Q31" i="2"/>
  <c r="P31" i="2"/>
  <c r="Y29" i="2"/>
  <c r="X29" i="2"/>
  <c r="W29" i="2"/>
  <c r="V29" i="2"/>
  <c r="U29" i="2"/>
  <c r="T29" i="2"/>
  <c r="S29" i="2"/>
  <c r="R29" i="2"/>
  <c r="Q29" i="2"/>
  <c r="P29" i="2"/>
  <c r="Y27" i="2"/>
  <c r="X27" i="2"/>
  <c r="W27" i="2"/>
  <c r="V27" i="2"/>
  <c r="U27" i="2"/>
  <c r="T27" i="2"/>
  <c r="S27" i="2"/>
  <c r="R27" i="2"/>
  <c r="Q27" i="2"/>
  <c r="P27" i="2"/>
  <c r="X25" i="2"/>
  <c r="Y25" i="2"/>
  <c r="P25" i="2"/>
  <c r="W25" i="2"/>
  <c r="Q25" i="2"/>
  <c r="R25" i="2"/>
  <c r="S25" i="2"/>
  <c r="T25" i="2"/>
  <c r="U25" i="2"/>
  <c r="V25" i="2"/>
  <c r="P48" i="2" l="1"/>
  <c r="P49" i="2"/>
  <c r="P50" i="2"/>
  <c r="P51" i="2"/>
  <c r="P52" i="2"/>
  <c r="P53" i="2"/>
  <c r="P47" i="2"/>
  <c r="N21" i="2"/>
  <c r="O21" i="2"/>
  <c r="P21" i="2"/>
  <c r="Q21" i="2"/>
  <c r="R21" i="2"/>
  <c r="S21" i="2"/>
  <c r="T21" i="2"/>
  <c r="U21" i="2"/>
  <c r="V21" i="2"/>
  <c r="W21" i="2"/>
  <c r="D21" i="2"/>
  <c r="E21" i="2"/>
  <c r="F21" i="2"/>
  <c r="G21" i="2"/>
  <c r="H21" i="2"/>
  <c r="I21" i="2"/>
  <c r="J21" i="2"/>
  <c r="K21" i="2"/>
  <c r="L21" i="2"/>
  <c r="M21" i="2"/>
  <c r="C21" i="2"/>
</calcChain>
</file>

<file path=xl/sharedStrings.xml><?xml version="1.0" encoding="utf-8"?>
<sst xmlns="http://schemas.openxmlformats.org/spreadsheetml/2006/main" count="223" uniqueCount="94">
  <si>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</si>
  <si>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</si>
  <si>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</si>
  <si>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</si>
  <si>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</si>
  <si>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</si>
  <si>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</si>
  <si>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</si>
  <si>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</si>
  <si>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</si>
  <si>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</si>
  <si>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</si>
  <si>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</si>
  <si>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</si>
  <si>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</si>
  <si>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County</t>
  </si>
  <si>
    <t>Area</t>
  </si>
  <si>
    <t>N_2015_1</t>
  </si>
  <si>
    <t>N_2015_2</t>
  </si>
  <si>
    <t>N_2016_1</t>
  </si>
  <si>
    <t>N_2016_2</t>
  </si>
  <si>
    <t>N_2017_1</t>
  </si>
  <si>
    <t>N_2017_2</t>
  </si>
  <si>
    <t>N_2018_1</t>
  </si>
  <si>
    <t>N_2018_2</t>
  </si>
  <si>
    <t>N_2019_1</t>
  </si>
  <si>
    <t>N_2019_2</t>
  </si>
  <si>
    <t>m_2015_1</t>
  </si>
  <si>
    <t>m_2015_2</t>
  </si>
  <si>
    <t>m_2016_1</t>
  </si>
  <si>
    <t>m_2016_2</t>
  </si>
  <si>
    <t>m_2017_1</t>
  </si>
  <si>
    <t>m_2017_2</t>
  </si>
  <si>
    <t>m_2018_1</t>
  </si>
  <si>
    <t>m_2018_2</t>
  </si>
  <si>
    <t>m_2019_1</t>
  </si>
  <si>
    <t>m_2019_2</t>
  </si>
  <si>
    <t>Center1</t>
  </si>
  <si>
    <t>南投縣</t>
  </si>
  <si>
    <t>台中市</t>
  </si>
  <si>
    <t>彰化縣</t>
  </si>
  <si>
    <t>Center2</t>
  </si>
  <si>
    <t>台南市</t>
  </si>
  <si>
    <t>嘉義市</t>
  </si>
  <si>
    <t>嘉義縣</t>
  </si>
  <si>
    <t>雲林縣</t>
  </si>
  <si>
    <t>East1</t>
  </si>
  <si>
    <t>花蓮縣</t>
  </si>
  <si>
    <t>East2</t>
  </si>
  <si>
    <t>台東縣</t>
  </si>
  <si>
    <t>North</t>
  </si>
  <si>
    <t>台北市</t>
  </si>
  <si>
    <t>基隆市</t>
  </si>
  <si>
    <t>宜蘭縣</t>
  </si>
  <si>
    <t>新北市</t>
  </si>
  <si>
    <t>新竹市</t>
  </si>
  <si>
    <t>新竹縣</t>
  </si>
  <si>
    <t>桃園市</t>
  </si>
  <si>
    <t>苗栗縣</t>
  </si>
  <si>
    <t>South</t>
  </si>
  <si>
    <t>屏東縣</t>
  </si>
  <si>
    <t>高雄市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</si>
  <si>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</si>
  <si>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</si>
  <si>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</si>
  <si>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</si>
  <si>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</si>
  <si>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</si>
  <si>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</si>
  <si>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</si>
  <si>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</si>
  <si>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</si>
  <si>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</si>
  <si>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</si>
  <si>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</si>
  <si>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</si>
  <si>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</si>
  <si>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Year</t>
  </si>
  <si>
    <t>Survey</t>
  </si>
  <si>
    <t>ll_闊葉林</t>
  </si>
  <si>
    <t>ll_針葉林</t>
  </si>
  <si>
    <t>ll_混淆林</t>
  </si>
  <si>
    <t>ll_竹林</t>
  </si>
  <si>
    <t>ll_非森林</t>
  </si>
  <si>
    <t>M_闊葉林</t>
  </si>
  <si>
    <t>M_針葉林</t>
  </si>
  <si>
    <t>M_混淆林</t>
  </si>
  <si>
    <t>M_竹林</t>
  </si>
  <si>
    <t>M_非森林</t>
  </si>
  <si>
    <t>A</t>
  </si>
  <si>
    <t>B</t>
  </si>
  <si>
    <t>非森林</t>
  </si>
  <si>
    <t>d</t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</si>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</sst>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0.0000"/>
    <numFmt numFmtId="177" formatCode="0.000"/>
    <numFmt numFmtId="178" formatCode="0.00_);[Red]\(0.00\)"/>
    <numFmt numFmtId="179" formatCode="0.000_);[Red]\(0.000\)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1" applyNumberFormat="1" applyFont="1" applyAlignment="1"/>
    <xf numFmtId="179" fontId="0" fillId="0" borderId="0" xfId="0" applyNumberFormat="1"/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10847</v>
      </c>
      <c r="D2">
        <v>154</v>
      </c>
    </row>
    <row r="3" spans="1:4" x14ac:dyDescent="0.3">
      <c r="A3" t="s">
        <v>6</v>
      </c>
      <c r="B3" t="s">
        <v>6</v>
      </c>
      <c r="C3">
        <v>1819</v>
      </c>
      <c r="D3">
        <v>31</v>
      </c>
    </row>
    <row r="4" spans="1:4" x14ac:dyDescent="0.3">
      <c r="A4" t="s">
        <v>7</v>
      </c>
      <c r="B4" t="s">
        <v>8</v>
      </c>
      <c r="C4">
        <v>1356</v>
      </c>
      <c r="D4">
        <v>10</v>
      </c>
    </row>
    <row r="5" spans="1:4" x14ac:dyDescent="0.3">
      <c r="A5" t="s">
        <v>9</v>
      </c>
      <c r="B5" t="s">
        <v>10</v>
      </c>
      <c r="C5">
        <v>969</v>
      </c>
      <c r="D5">
        <v>23</v>
      </c>
    </row>
    <row r="6" spans="1:4" x14ac:dyDescent="0.3">
      <c r="A6" t="s">
        <v>9</v>
      </c>
      <c r="B6" t="s">
        <v>11</v>
      </c>
      <c r="C6">
        <v>636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S16" workbookViewId="0">
      <selection activeCell="Z22" sqref="Z22"/>
    </sheetView>
  </sheetViews>
  <sheetFormatPr defaultRowHeight="15" x14ac:dyDescent="0.3"/>
  <cols>
    <col min="1" max="1" width="9.625" bestFit="1" customWidth="1"/>
    <col min="2" max="2" width="8.5" bestFit="1" customWidth="1"/>
    <col min="3" max="3" width="15.5" customWidth="1"/>
    <col min="4" max="13" width="11.375" bestFit="1" customWidth="1"/>
    <col min="14" max="23" width="11.5" bestFit="1" customWidth="1"/>
  </cols>
  <sheetData>
    <row r="1" spans="1:23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</row>
    <row r="2" spans="1:23" x14ac:dyDescent="0.3">
      <c r="A2" t="s">
        <v>37</v>
      </c>
      <c r="B2" t="s">
        <v>38</v>
      </c>
      <c r="C2">
        <v>4097.7546620000003</v>
      </c>
      <c r="D2">
        <v>273</v>
      </c>
      <c r="E2">
        <v>238</v>
      </c>
      <c r="F2">
        <v>307</v>
      </c>
      <c r="G2">
        <v>276</v>
      </c>
      <c r="H2">
        <v>311</v>
      </c>
      <c r="I2">
        <v>294</v>
      </c>
      <c r="J2">
        <v>340</v>
      </c>
      <c r="K2">
        <v>334</v>
      </c>
      <c r="L2">
        <v>338</v>
      </c>
      <c r="M2">
        <v>341</v>
      </c>
      <c r="N2">
        <v>1</v>
      </c>
      <c r="O2">
        <v>1</v>
      </c>
      <c r="P2">
        <v>2</v>
      </c>
      <c r="Q2">
        <v>3</v>
      </c>
      <c r="R2">
        <v>1</v>
      </c>
      <c r="S2">
        <v>2</v>
      </c>
      <c r="T2">
        <v>4</v>
      </c>
      <c r="U2">
        <v>3</v>
      </c>
      <c r="V2">
        <v>3</v>
      </c>
      <c r="W2">
        <v>7</v>
      </c>
    </row>
    <row r="3" spans="1:23" x14ac:dyDescent="0.3">
      <c r="A3" t="s">
        <v>37</v>
      </c>
      <c r="B3" t="s">
        <v>39</v>
      </c>
      <c r="C3">
        <v>2239.785609</v>
      </c>
      <c r="D3">
        <v>120</v>
      </c>
      <c r="E3">
        <v>126</v>
      </c>
      <c r="F3">
        <v>130</v>
      </c>
      <c r="G3">
        <v>130</v>
      </c>
      <c r="H3">
        <v>128</v>
      </c>
      <c r="I3">
        <v>96</v>
      </c>
      <c r="J3">
        <v>138</v>
      </c>
      <c r="K3">
        <v>136</v>
      </c>
      <c r="L3">
        <v>113</v>
      </c>
      <c r="M3">
        <v>116</v>
      </c>
      <c r="N3">
        <v>3</v>
      </c>
      <c r="O3">
        <v>3</v>
      </c>
      <c r="P3">
        <v>2</v>
      </c>
      <c r="Q3">
        <v>0</v>
      </c>
      <c r="R3">
        <v>0</v>
      </c>
      <c r="S3">
        <v>0</v>
      </c>
      <c r="T3">
        <v>1</v>
      </c>
      <c r="U3">
        <v>1</v>
      </c>
      <c r="V3">
        <v>2</v>
      </c>
      <c r="W3">
        <v>1</v>
      </c>
    </row>
    <row r="4" spans="1:23" x14ac:dyDescent="0.3">
      <c r="A4" t="s">
        <v>37</v>
      </c>
      <c r="B4" t="s">
        <v>40</v>
      </c>
      <c r="C4">
        <v>1244.5489439999999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33</v>
      </c>
      <c r="K4">
        <v>33</v>
      </c>
      <c r="L4">
        <v>34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t="s">
        <v>41</v>
      </c>
      <c r="B5" t="s">
        <v>42</v>
      </c>
      <c r="C5">
        <v>2258.8157379999998</v>
      </c>
      <c r="D5">
        <v>69</v>
      </c>
      <c r="E5">
        <v>66</v>
      </c>
      <c r="F5">
        <v>74</v>
      </c>
      <c r="G5">
        <v>69</v>
      </c>
      <c r="H5">
        <v>75</v>
      </c>
      <c r="I5">
        <v>68</v>
      </c>
      <c r="J5">
        <v>64</v>
      </c>
      <c r="K5">
        <v>62</v>
      </c>
      <c r="L5">
        <v>64</v>
      </c>
      <c r="M5">
        <v>62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2</v>
      </c>
      <c r="U5">
        <v>1</v>
      </c>
      <c r="V5">
        <v>1</v>
      </c>
      <c r="W5">
        <v>0</v>
      </c>
    </row>
    <row r="6" spans="1:23" x14ac:dyDescent="0.3">
      <c r="A6" t="s">
        <v>41</v>
      </c>
      <c r="B6" t="s">
        <v>43</v>
      </c>
      <c r="C6">
        <v>59.722166130000005</v>
      </c>
      <c r="D6">
        <v>17</v>
      </c>
      <c r="E6">
        <v>17</v>
      </c>
      <c r="F6">
        <v>11</v>
      </c>
      <c r="G6">
        <v>11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41</v>
      </c>
      <c r="B7" t="s">
        <v>44</v>
      </c>
      <c r="C7">
        <v>1952.7676590000001</v>
      </c>
      <c r="D7">
        <v>70</v>
      </c>
      <c r="E7">
        <v>59</v>
      </c>
      <c r="F7">
        <v>52</v>
      </c>
      <c r="G7">
        <v>52</v>
      </c>
      <c r="H7">
        <v>44</v>
      </c>
      <c r="I7">
        <v>44</v>
      </c>
      <c r="J7">
        <v>33</v>
      </c>
      <c r="K7">
        <v>34</v>
      </c>
      <c r="L7">
        <v>34</v>
      </c>
      <c r="M7">
        <v>34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</row>
    <row r="8" spans="1:23" x14ac:dyDescent="0.3">
      <c r="A8" t="s">
        <v>41</v>
      </c>
      <c r="B8" t="s">
        <v>45</v>
      </c>
      <c r="C8">
        <v>1399.574918</v>
      </c>
      <c r="D8">
        <v>45</v>
      </c>
      <c r="E8">
        <v>45</v>
      </c>
      <c r="F8">
        <v>50</v>
      </c>
      <c r="G8">
        <v>50</v>
      </c>
      <c r="H8">
        <v>52</v>
      </c>
      <c r="I8">
        <v>52</v>
      </c>
      <c r="J8">
        <v>46</v>
      </c>
      <c r="K8">
        <v>41</v>
      </c>
      <c r="L8">
        <v>42</v>
      </c>
      <c r="M8">
        <v>42</v>
      </c>
      <c r="N8">
        <v>4</v>
      </c>
      <c r="O8">
        <v>4</v>
      </c>
      <c r="P8">
        <v>0</v>
      </c>
      <c r="Q8">
        <v>5</v>
      </c>
      <c r="R8">
        <v>2</v>
      </c>
      <c r="S8">
        <v>5</v>
      </c>
      <c r="T8">
        <v>3</v>
      </c>
      <c r="U8">
        <v>6</v>
      </c>
      <c r="V8">
        <v>2</v>
      </c>
      <c r="W8">
        <v>5</v>
      </c>
    </row>
    <row r="9" spans="1:23" x14ac:dyDescent="0.3">
      <c r="A9" t="s">
        <v>46</v>
      </c>
      <c r="B9" t="s">
        <v>47</v>
      </c>
      <c r="C9">
        <v>4605.3211160000001</v>
      </c>
      <c r="D9">
        <v>170</v>
      </c>
      <c r="E9">
        <v>170</v>
      </c>
      <c r="F9">
        <v>162</v>
      </c>
      <c r="G9">
        <v>140</v>
      </c>
      <c r="H9">
        <v>164</v>
      </c>
      <c r="I9">
        <v>161</v>
      </c>
      <c r="J9">
        <v>154</v>
      </c>
      <c r="K9">
        <v>153</v>
      </c>
      <c r="L9">
        <v>157</v>
      </c>
      <c r="M9">
        <v>166</v>
      </c>
      <c r="N9">
        <v>5</v>
      </c>
      <c r="O9">
        <v>9</v>
      </c>
      <c r="P9">
        <v>6</v>
      </c>
      <c r="Q9">
        <v>10</v>
      </c>
      <c r="R9">
        <v>6</v>
      </c>
      <c r="S9">
        <v>4</v>
      </c>
      <c r="T9">
        <v>7</v>
      </c>
      <c r="U9">
        <v>4</v>
      </c>
      <c r="V9">
        <v>8</v>
      </c>
      <c r="W9">
        <v>3</v>
      </c>
    </row>
    <row r="10" spans="1:23" x14ac:dyDescent="0.3">
      <c r="A10" t="s">
        <v>48</v>
      </c>
      <c r="B10" t="s">
        <v>49</v>
      </c>
      <c r="C10">
        <v>3582.207089</v>
      </c>
      <c r="D10">
        <v>59</v>
      </c>
      <c r="E10">
        <v>59</v>
      </c>
      <c r="F10">
        <v>59</v>
      </c>
      <c r="G10">
        <v>59</v>
      </c>
      <c r="H10">
        <v>55</v>
      </c>
      <c r="I10">
        <v>45</v>
      </c>
      <c r="J10">
        <v>68</v>
      </c>
      <c r="K10">
        <v>75</v>
      </c>
      <c r="L10">
        <v>75</v>
      </c>
      <c r="M10">
        <v>74</v>
      </c>
      <c r="N10">
        <v>2</v>
      </c>
      <c r="O10">
        <v>0</v>
      </c>
      <c r="P10">
        <v>1</v>
      </c>
      <c r="Q10">
        <v>0</v>
      </c>
      <c r="R10">
        <v>1</v>
      </c>
      <c r="S10">
        <v>0</v>
      </c>
      <c r="T10">
        <v>4</v>
      </c>
      <c r="U10">
        <v>8</v>
      </c>
      <c r="V10">
        <v>8</v>
      </c>
      <c r="W10">
        <v>6</v>
      </c>
    </row>
    <row r="11" spans="1:23" x14ac:dyDescent="0.3">
      <c r="A11" t="s">
        <v>50</v>
      </c>
      <c r="B11" t="s">
        <v>51</v>
      </c>
      <c r="C11">
        <v>269.84732000000002</v>
      </c>
      <c r="D11">
        <v>154</v>
      </c>
      <c r="E11">
        <v>130</v>
      </c>
      <c r="F11">
        <v>172</v>
      </c>
      <c r="G11">
        <v>98</v>
      </c>
      <c r="H11">
        <v>132</v>
      </c>
      <c r="I11">
        <v>130</v>
      </c>
      <c r="J11">
        <v>104</v>
      </c>
      <c r="K11">
        <v>92</v>
      </c>
      <c r="L11">
        <v>97</v>
      </c>
      <c r="M11">
        <v>96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50</v>
      </c>
      <c r="B12" t="s">
        <v>52</v>
      </c>
      <c r="C12">
        <v>137.57023169999999</v>
      </c>
      <c r="D12">
        <v>10</v>
      </c>
      <c r="E12">
        <v>10</v>
      </c>
      <c r="F12">
        <v>10</v>
      </c>
      <c r="G12">
        <v>10</v>
      </c>
      <c r="H12">
        <v>6</v>
      </c>
      <c r="I12">
        <v>6</v>
      </c>
      <c r="J12">
        <v>6</v>
      </c>
      <c r="K12">
        <v>6</v>
      </c>
      <c r="L12">
        <v>10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50</v>
      </c>
      <c r="B13" t="s">
        <v>53</v>
      </c>
      <c r="C13">
        <v>2201.4262699999999</v>
      </c>
      <c r="D13">
        <v>87</v>
      </c>
      <c r="E13">
        <v>87</v>
      </c>
      <c r="F13">
        <v>77</v>
      </c>
      <c r="G13">
        <v>68</v>
      </c>
      <c r="H13">
        <v>47</v>
      </c>
      <c r="I13">
        <v>46</v>
      </c>
      <c r="J13">
        <v>36</v>
      </c>
      <c r="K13">
        <v>37</v>
      </c>
      <c r="L13">
        <v>47</v>
      </c>
      <c r="M13">
        <v>36</v>
      </c>
      <c r="N13">
        <v>2</v>
      </c>
      <c r="O13">
        <v>2</v>
      </c>
      <c r="P13">
        <v>0</v>
      </c>
      <c r="Q13">
        <v>1</v>
      </c>
      <c r="R13">
        <v>0</v>
      </c>
      <c r="S13">
        <v>0</v>
      </c>
      <c r="T13">
        <v>0</v>
      </c>
      <c r="U13">
        <v>2</v>
      </c>
      <c r="V13">
        <v>1</v>
      </c>
      <c r="W13">
        <v>0</v>
      </c>
    </row>
    <row r="14" spans="1:23" x14ac:dyDescent="0.3">
      <c r="A14" t="s">
        <v>50</v>
      </c>
      <c r="B14" t="s">
        <v>54</v>
      </c>
      <c r="C14">
        <v>2066.2607459999999</v>
      </c>
      <c r="D14">
        <v>217</v>
      </c>
      <c r="E14">
        <v>218</v>
      </c>
      <c r="F14">
        <v>160</v>
      </c>
      <c r="G14">
        <v>146</v>
      </c>
      <c r="H14">
        <v>144</v>
      </c>
      <c r="I14">
        <v>132</v>
      </c>
      <c r="J14">
        <v>174</v>
      </c>
      <c r="K14">
        <v>173</v>
      </c>
      <c r="L14">
        <v>125</v>
      </c>
      <c r="M14">
        <v>127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3">
      <c r="A15" t="s">
        <v>50</v>
      </c>
      <c r="B15" t="s">
        <v>55</v>
      </c>
      <c r="C15">
        <v>124.3899574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12</v>
      </c>
      <c r="L15">
        <v>12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t="s">
        <v>50</v>
      </c>
      <c r="B16" t="s">
        <v>56</v>
      </c>
      <c r="C16">
        <v>1411.565351</v>
      </c>
      <c r="D16">
        <v>41</v>
      </c>
      <c r="E16">
        <v>34</v>
      </c>
      <c r="F16">
        <v>41</v>
      </c>
      <c r="G16">
        <v>41</v>
      </c>
      <c r="H16">
        <v>34</v>
      </c>
      <c r="I16">
        <v>41</v>
      </c>
      <c r="J16">
        <v>103</v>
      </c>
      <c r="K16">
        <v>38</v>
      </c>
      <c r="L16">
        <v>27</v>
      </c>
      <c r="M16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7" x14ac:dyDescent="0.3">
      <c r="A17" t="s">
        <v>50</v>
      </c>
      <c r="B17" t="s">
        <v>57</v>
      </c>
      <c r="C17">
        <v>1217.2232200000001</v>
      </c>
      <c r="D17">
        <v>79</v>
      </c>
      <c r="E17">
        <v>75</v>
      </c>
      <c r="F17">
        <v>100</v>
      </c>
      <c r="G17">
        <v>90</v>
      </c>
      <c r="H17">
        <v>82</v>
      </c>
      <c r="I17">
        <v>82</v>
      </c>
      <c r="J17">
        <v>70</v>
      </c>
      <c r="K17">
        <v>62</v>
      </c>
      <c r="L17">
        <v>73</v>
      </c>
      <c r="M17">
        <v>73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7" x14ac:dyDescent="0.3">
      <c r="A18" t="s">
        <v>50</v>
      </c>
      <c r="B18" t="s">
        <v>58</v>
      </c>
      <c r="C18">
        <v>1826.676428</v>
      </c>
      <c r="D18">
        <v>80</v>
      </c>
      <c r="E18">
        <v>76</v>
      </c>
      <c r="F18">
        <v>102</v>
      </c>
      <c r="G18">
        <v>101</v>
      </c>
      <c r="H18">
        <v>52</v>
      </c>
      <c r="I18">
        <v>58</v>
      </c>
      <c r="J18">
        <v>92</v>
      </c>
      <c r="K18">
        <v>82</v>
      </c>
      <c r="L18">
        <v>80</v>
      </c>
      <c r="M18">
        <v>67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</row>
    <row r="19" spans="1:27" x14ac:dyDescent="0.3">
      <c r="A19" t="s">
        <v>59</v>
      </c>
      <c r="B19" t="s">
        <v>60</v>
      </c>
      <c r="C19">
        <v>2805.0165539999998</v>
      </c>
      <c r="D19">
        <v>49</v>
      </c>
      <c r="E19">
        <v>53</v>
      </c>
      <c r="F19">
        <v>48</v>
      </c>
      <c r="G19">
        <v>48</v>
      </c>
      <c r="H19">
        <v>44</v>
      </c>
      <c r="I19">
        <v>44</v>
      </c>
      <c r="J19">
        <v>60</v>
      </c>
      <c r="K19">
        <v>60</v>
      </c>
      <c r="L19">
        <v>48</v>
      </c>
      <c r="M19">
        <v>49</v>
      </c>
      <c r="N19">
        <v>0</v>
      </c>
      <c r="O19">
        <v>3</v>
      </c>
      <c r="P19">
        <v>1</v>
      </c>
      <c r="Q19">
        <v>2</v>
      </c>
      <c r="R19">
        <v>2</v>
      </c>
      <c r="S19">
        <v>4</v>
      </c>
      <c r="T19">
        <v>1</v>
      </c>
      <c r="U19">
        <v>1</v>
      </c>
      <c r="V19">
        <v>1</v>
      </c>
      <c r="W19">
        <v>0</v>
      </c>
    </row>
    <row r="20" spans="1:27" x14ac:dyDescent="0.3">
      <c r="A20" t="s">
        <v>59</v>
      </c>
      <c r="B20" t="s">
        <v>61</v>
      </c>
      <c r="C20">
        <v>2998.4988360000002</v>
      </c>
      <c r="D20">
        <v>91</v>
      </c>
      <c r="E20">
        <v>91</v>
      </c>
      <c r="F20">
        <v>108</v>
      </c>
      <c r="G20">
        <v>108</v>
      </c>
      <c r="H20">
        <v>85</v>
      </c>
      <c r="I20">
        <v>85</v>
      </c>
      <c r="J20">
        <v>104</v>
      </c>
      <c r="K20">
        <v>97</v>
      </c>
      <c r="L20">
        <v>126</v>
      </c>
      <c r="M20">
        <v>119</v>
      </c>
      <c r="N20">
        <v>2</v>
      </c>
      <c r="O20">
        <v>0</v>
      </c>
      <c r="P20">
        <v>1</v>
      </c>
      <c r="Q20">
        <v>2</v>
      </c>
      <c r="R20">
        <v>2</v>
      </c>
      <c r="S20">
        <v>2</v>
      </c>
      <c r="T20">
        <v>2</v>
      </c>
      <c r="U20">
        <v>3</v>
      </c>
      <c r="V20">
        <v>2</v>
      </c>
      <c r="W20">
        <v>0</v>
      </c>
    </row>
    <row r="21" spans="1:27" x14ac:dyDescent="0.3">
      <c r="C21">
        <f>SUM(C2:C20)</f>
        <v>36498.972815230001</v>
      </c>
      <c r="D21">
        <f t="shared" ref="D21:M21" si="0">SUM(D2:D20)</f>
        <v>1671</v>
      </c>
      <c r="E21">
        <f t="shared" si="0"/>
        <v>1594</v>
      </c>
      <c r="F21">
        <f t="shared" si="0"/>
        <v>1703</v>
      </c>
      <c r="G21">
        <f t="shared" si="0"/>
        <v>1537</v>
      </c>
      <c r="H21">
        <f t="shared" si="0"/>
        <v>1508</v>
      </c>
      <c r="I21">
        <f t="shared" si="0"/>
        <v>1437</v>
      </c>
      <c r="J21">
        <f t="shared" si="0"/>
        <v>1644</v>
      </c>
      <c r="K21">
        <f t="shared" si="0"/>
        <v>1540</v>
      </c>
      <c r="L21">
        <f t="shared" si="0"/>
        <v>1515</v>
      </c>
      <c r="M21">
        <f t="shared" si="0"/>
        <v>1498</v>
      </c>
      <c r="N21">
        <f t="shared" ref="N21" si="1">SUM(N2:N20)</f>
        <v>21</v>
      </c>
      <c r="O21">
        <f t="shared" ref="O21" si="2">SUM(O2:O20)</f>
        <v>22</v>
      </c>
      <c r="P21">
        <f t="shared" ref="P21" si="3">SUM(P2:P20)</f>
        <v>14</v>
      </c>
      <c r="Q21">
        <f t="shared" ref="Q21" si="4">SUM(Q2:Q20)</f>
        <v>23</v>
      </c>
      <c r="R21">
        <f t="shared" ref="R21" si="5">SUM(R2:R20)</f>
        <v>15</v>
      </c>
      <c r="S21">
        <f t="shared" ref="S21" si="6">SUM(S2:S20)</f>
        <v>18</v>
      </c>
      <c r="T21">
        <f t="shared" ref="T21" si="7">SUM(T2:T20)</f>
        <v>27</v>
      </c>
      <c r="U21">
        <f t="shared" ref="U21" si="8">SUM(U2:U20)</f>
        <v>31</v>
      </c>
      <c r="V21">
        <f t="shared" ref="V21" si="9">SUM(V2:V20)</f>
        <v>29</v>
      </c>
      <c r="W21">
        <f t="shared" ref="W21" si="10">SUM(W2:W20)</f>
        <v>24</v>
      </c>
    </row>
    <row r="22" spans="1:27" x14ac:dyDescent="0.3">
      <c r="C22">
        <v>1000000</v>
      </c>
    </row>
    <row r="24" spans="1:27" x14ac:dyDescent="0.3">
      <c r="A24" s="1" t="s">
        <v>14</v>
      </c>
      <c r="B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24</v>
      </c>
      <c r="L24" t="s">
        <v>25</v>
      </c>
      <c r="M24" t="s">
        <v>26</v>
      </c>
      <c r="P24" t="s">
        <v>17</v>
      </c>
      <c r="Q24" t="s">
        <v>18</v>
      </c>
      <c r="R24" t="s">
        <v>19</v>
      </c>
      <c r="S24" t="s">
        <v>20</v>
      </c>
      <c r="T24" t="s">
        <v>21</v>
      </c>
      <c r="U24" t="s">
        <v>22</v>
      </c>
      <c r="V24" t="s">
        <v>23</v>
      </c>
      <c r="W24" t="s">
        <v>24</v>
      </c>
      <c r="X24" t="s">
        <v>25</v>
      </c>
      <c r="Y24" t="s">
        <v>26</v>
      </c>
    </row>
    <row r="25" spans="1:27" x14ac:dyDescent="0.3">
      <c r="A25" t="s">
        <v>50</v>
      </c>
      <c r="B25" s="3">
        <v>9254.9595241000006</v>
      </c>
      <c r="C25" t="s">
        <v>92</v>
      </c>
      <c r="D25">
        <v>674</v>
      </c>
      <c r="E25">
        <v>636</v>
      </c>
      <c r="F25">
        <v>668</v>
      </c>
      <c r="G25">
        <v>560</v>
      </c>
      <c r="H25">
        <v>503</v>
      </c>
      <c r="I25">
        <v>501</v>
      </c>
      <c r="J25">
        <v>591</v>
      </c>
      <c r="K25">
        <v>502</v>
      </c>
      <c r="L25">
        <v>471</v>
      </c>
      <c r="M25">
        <v>448</v>
      </c>
      <c r="N25" s="5"/>
      <c r="O25" s="5" t="s">
        <v>50</v>
      </c>
      <c r="P25" s="5">
        <f>D26/D25</f>
        <v>5.9347181008902079E-3</v>
      </c>
      <c r="Q25" s="5">
        <f t="shared" ref="P25:V25" si="11">E26/E25</f>
        <v>3.1446540880503146E-3</v>
      </c>
      <c r="R25" s="5">
        <f t="shared" si="11"/>
        <v>0</v>
      </c>
      <c r="S25" s="5">
        <f t="shared" si="11"/>
        <v>1.7857142857142857E-3</v>
      </c>
      <c r="T25" s="5">
        <f t="shared" si="11"/>
        <v>0</v>
      </c>
      <c r="U25" s="5">
        <f t="shared" si="11"/>
        <v>0</v>
      </c>
      <c r="V25" s="5">
        <f t="shared" si="11"/>
        <v>3.3840947546531302E-3</v>
      </c>
      <c r="W25" s="5">
        <f>K26/K25</f>
        <v>5.9760956175298804E-3</v>
      </c>
      <c r="X25" s="5">
        <f t="shared" ref="X25:Y25" si="12">L26/L25</f>
        <v>2.1231422505307855E-3</v>
      </c>
      <c r="Y25" s="5">
        <f t="shared" si="12"/>
        <v>4.464285714285714E-3</v>
      </c>
      <c r="Z25" s="5">
        <f>AVERAGE(P25:Y25)</f>
        <v>2.6812704811654321E-3</v>
      </c>
      <c r="AA25" s="5">
        <f>Z25/(0.1*0.1*PI())</f>
        <v>8.5347490168772633E-2</v>
      </c>
    </row>
    <row r="26" spans="1:27" x14ac:dyDescent="0.3">
      <c r="A26" t="s">
        <v>50</v>
      </c>
      <c r="B26" s="3">
        <v>9254.9595241000006</v>
      </c>
      <c r="C26" t="s">
        <v>93</v>
      </c>
      <c r="D26">
        <v>4</v>
      </c>
      <c r="E26">
        <v>2</v>
      </c>
      <c r="F26">
        <v>0</v>
      </c>
      <c r="G26">
        <v>1</v>
      </c>
      <c r="H26">
        <v>0</v>
      </c>
      <c r="I26">
        <v>0</v>
      </c>
      <c r="J26">
        <v>2</v>
      </c>
      <c r="K26">
        <v>3</v>
      </c>
      <c r="L26">
        <v>1</v>
      </c>
      <c r="M26">
        <v>2</v>
      </c>
      <c r="O26" t="s">
        <v>50</v>
      </c>
      <c r="P26" s="5"/>
      <c r="S26" s="3"/>
    </row>
    <row r="27" spans="1:27" x14ac:dyDescent="0.3">
      <c r="A27" t="s">
        <v>37</v>
      </c>
      <c r="B27" s="3">
        <v>7582.089215</v>
      </c>
      <c r="C27" t="s">
        <v>92</v>
      </c>
      <c r="D27">
        <v>427</v>
      </c>
      <c r="E27">
        <v>398</v>
      </c>
      <c r="F27">
        <v>471</v>
      </c>
      <c r="G27">
        <v>440</v>
      </c>
      <c r="H27">
        <v>473</v>
      </c>
      <c r="I27">
        <v>424</v>
      </c>
      <c r="J27">
        <v>511</v>
      </c>
      <c r="K27">
        <v>503</v>
      </c>
      <c r="L27">
        <v>485</v>
      </c>
      <c r="M27">
        <v>491</v>
      </c>
      <c r="O27" t="s">
        <v>37</v>
      </c>
      <c r="P27" s="5">
        <f>D28/D27</f>
        <v>9.3676814988290398E-3</v>
      </c>
      <c r="Q27" s="5">
        <f t="shared" ref="Q27" si="13">E28/E27</f>
        <v>1.0050251256281407E-2</v>
      </c>
      <c r="R27" s="5">
        <f t="shared" ref="R27" si="14">F28/F27</f>
        <v>8.4925690021231421E-3</v>
      </c>
      <c r="S27" s="5">
        <f t="shared" ref="S27" si="15">G28/G27</f>
        <v>6.8181818181818179E-3</v>
      </c>
      <c r="T27" s="5">
        <f t="shared" ref="T27" si="16">H28/H27</f>
        <v>2.1141649048625794E-3</v>
      </c>
      <c r="U27" s="5">
        <f t="shared" ref="U27" si="17">I28/I27</f>
        <v>4.7169811320754715E-3</v>
      </c>
      <c r="V27" s="5">
        <f t="shared" ref="V27" si="18">J28/J27</f>
        <v>9.7847358121330719E-3</v>
      </c>
      <c r="W27" s="5">
        <f>K28/K27</f>
        <v>7.9522862823061622E-3</v>
      </c>
      <c r="X27" s="5">
        <f t="shared" ref="X27" si="19">L28/L27</f>
        <v>1.0309278350515464E-2</v>
      </c>
      <c r="Y27" s="5">
        <f t="shared" ref="Y27" si="20">M28/M27</f>
        <v>1.6293279022403257E-2</v>
      </c>
      <c r="Z27" s="5">
        <f>AVERAGE(P27:Y27)</f>
        <v>8.5899409079711418E-3</v>
      </c>
      <c r="AA27" s="5">
        <f>Z27/(0.1*0.1*PI())</f>
        <v>0.27342631127417816</v>
      </c>
    </row>
    <row r="28" spans="1:27" x14ac:dyDescent="0.3">
      <c r="A28" t="s">
        <v>37</v>
      </c>
      <c r="B28" s="3">
        <v>7582.089215</v>
      </c>
      <c r="C28" t="s">
        <v>93</v>
      </c>
      <c r="D28">
        <v>4</v>
      </c>
      <c r="E28">
        <v>4</v>
      </c>
      <c r="F28">
        <v>4</v>
      </c>
      <c r="G28">
        <v>3</v>
      </c>
      <c r="H28">
        <v>1</v>
      </c>
      <c r="I28">
        <v>2</v>
      </c>
      <c r="J28">
        <v>5</v>
      </c>
      <c r="K28">
        <v>4</v>
      </c>
      <c r="L28">
        <v>5</v>
      </c>
      <c r="M28">
        <v>8</v>
      </c>
      <c r="O28" t="s">
        <v>37</v>
      </c>
      <c r="P28" s="5"/>
      <c r="S28" s="3"/>
    </row>
    <row r="29" spans="1:27" x14ac:dyDescent="0.3">
      <c r="A29" t="s">
        <v>41</v>
      </c>
      <c r="B29" s="3">
        <v>5670.8804811299997</v>
      </c>
      <c r="C29" t="s">
        <v>92</v>
      </c>
      <c r="D29">
        <v>201</v>
      </c>
      <c r="E29">
        <v>187</v>
      </c>
      <c r="F29">
        <v>187</v>
      </c>
      <c r="G29">
        <v>182</v>
      </c>
      <c r="H29">
        <v>184</v>
      </c>
      <c r="I29">
        <v>177</v>
      </c>
      <c r="J29">
        <v>156</v>
      </c>
      <c r="K29">
        <v>150</v>
      </c>
      <c r="L29">
        <v>153</v>
      </c>
      <c r="M29">
        <v>151</v>
      </c>
      <c r="O29" t="s">
        <v>41</v>
      </c>
      <c r="P29" s="5">
        <f>D30/D29</f>
        <v>1.9900497512437811E-2</v>
      </c>
      <c r="Q29" s="5">
        <f t="shared" ref="Q29" si="21">E30/E29</f>
        <v>2.1390374331550801E-2</v>
      </c>
      <c r="R29" s="5">
        <f t="shared" ref="R29" si="22">F30/F29</f>
        <v>5.3475935828877002E-3</v>
      </c>
      <c r="S29" s="5">
        <f t="shared" ref="S29" si="23">G30/G29</f>
        <v>2.7472527472527472E-2</v>
      </c>
      <c r="T29" s="5">
        <f t="shared" ref="T29" si="24">H30/H29</f>
        <v>1.6304347826086956E-2</v>
      </c>
      <c r="U29" s="5">
        <f t="shared" ref="U29" si="25">I30/I29</f>
        <v>3.3898305084745763E-2</v>
      </c>
      <c r="V29" s="5">
        <f t="shared" ref="V29" si="26">J30/J29</f>
        <v>3.8461538461538464E-2</v>
      </c>
      <c r="W29" s="5">
        <f>K30/K29</f>
        <v>5.3333333333333337E-2</v>
      </c>
      <c r="X29" s="5">
        <f t="shared" ref="X29" si="27">L30/L29</f>
        <v>2.6143790849673203E-2</v>
      </c>
      <c r="Y29" s="5">
        <f t="shared" ref="Y29" si="28">M30/M29</f>
        <v>3.3112582781456956E-2</v>
      </c>
      <c r="Z29" s="5">
        <f>AVERAGE(P29:Y29)</f>
        <v>2.7536489123623848E-2</v>
      </c>
      <c r="AA29" s="5">
        <f>Z29/(0.1*0.1*PI())</f>
        <v>0.8765136718841896</v>
      </c>
    </row>
    <row r="30" spans="1:27" x14ac:dyDescent="0.3">
      <c r="A30" t="s">
        <v>41</v>
      </c>
      <c r="B30" s="3">
        <v>5670.8804811299997</v>
      </c>
      <c r="C30" t="s">
        <v>93</v>
      </c>
      <c r="D30">
        <v>4</v>
      </c>
      <c r="E30">
        <v>4</v>
      </c>
      <c r="F30">
        <v>1</v>
      </c>
      <c r="G30">
        <v>5</v>
      </c>
      <c r="H30">
        <v>3</v>
      </c>
      <c r="I30">
        <v>6</v>
      </c>
      <c r="J30">
        <v>6</v>
      </c>
      <c r="K30">
        <v>8</v>
      </c>
      <c r="L30">
        <v>4</v>
      </c>
      <c r="M30">
        <v>5</v>
      </c>
      <c r="O30" t="s">
        <v>41</v>
      </c>
      <c r="P30" s="5"/>
      <c r="S30" s="3"/>
    </row>
    <row r="31" spans="1:27" x14ac:dyDescent="0.3">
      <c r="A31" t="s">
        <v>59</v>
      </c>
      <c r="B31" s="3">
        <v>5803.5153900000005</v>
      </c>
      <c r="C31" t="s">
        <v>92</v>
      </c>
      <c r="D31">
        <v>140</v>
      </c>
      <c r="E31">
        <v>144</v>
      </c>
      <c r="F31">
        <v>156</v>
      </c>
      <c r="G31">
        <v>156</v>
      </c>
      <c r="H31">
        <v>129</v>
      </c>
      <c r="I31">
        <v>129</v>
      </c>
      <c r="J31">
        <v>164</v>
      </c>
      <c r="K31">
        <v>157</v>
      </c>
      <c r="L31">
        <v>174</v>
      </c>
      <c r="M31">
        <v>168</v>
      </c>
      <c r="O31" t="s">
        <v>59</v>
      </c>
      <c r="P31" s="5">
        <f>D32/D31</f>
        <v>1.4285714285714285E-2</v>
      </c>
      <c r="Q31" s="5">
        <f t="shared" ref="Q31" si="29">E32/E31</f>
        <v>2.0833333333333332E-2</v>
      </c>
      <c r="R31" s="5">
        <f t="shared" ref="R31" si="30">F32/F31</f>
        <v>1.282051282051282E-2</v>
      </c>
      <c r="S31" s="5">
        <f t="shared" ref="S31" si="31">G32/G31</f>
        <v>2.564102564102564E-2</v>
      </c>
      <c r="T31" s="5">
        <f t="shared" ref="T31" si="32">H32/H31</f>
        <v>3.1007751937984496E-2</v>
      </c>
      <c r="U31" s="5">
        <f t="shared" ref="U31" si="33">I32/I31</f>
        <v>4.6511627906976744E-2</v>
      </c>
      <c r="V31" s="5">
        <f t="shared" ref="V31" si="34">J32/J31</f>
        <v>1.8292682926829267E-2</v>
      </c>
      <c r="W31" s="5">
        <f>K32/K31</f>
        <v>2.5477707006369428E-2</v>
      </c>
      <c r="X31" s="5">
        <f t="shared" ref="X31" si="35">L32/L31</f>
        <v>1.7241379310344827E-2</v>
      </c>
      <c r="Y31" s="5">
        <f t="shared" ref="Y31" si="36">M32/M31</f>
        <v>0</v>
      </c>
      <c r="Z31" s="5">
        <f>AVERAGE(P31:Y31)</f>
        <v>2.1211173516909081E-2</v>
      </c>
      <c r="AA31" s="5">
        <f>Z31/(0.1*0.1*PI())</f>
        <v>0.67517262279919643</v>
      </c>
    </row>
    <row r="32" spans="1:27" x14ac:dyDescent="0.3">
      <c r="A32" t="s">
        <v>59</v>
      </c>
      <c r="B32" s="3">
        <v>5803.5153900000005</v>
      </c>
      <c r="C32" t="s">
        <v>93</v>
      </c>
      <c r="D32">
        <v>2</v>
      </c>
      <c r="E32">
        <v>3</v>
      </c>
      <c r="F32">
        <v>2</v>
      </c>
      <c r="G32">
        <v>4</v>
      </c>
      <c r="H32">
        <v>4</v>
      </c>
      <c r="I32">
        <v>6</v>
      </c>
      <c r="J32">
        <v>3</v>
      </c>
      <c r="K32">
        <v>4</v>
      </c>
      <c r="L32">
        <v>3</v>
      </c>
      <c r="M32">
        <v>0</v>
      </c>
      <c r="O32" t="s">
        <v>59</v>
      </c>
      <c r="P32" s="5"/>
    </row>
    <row r="33" spans="1:27" x14ac:dyDescent="0.3">
      <c r="A33" t="s">
        <v>46</v>
      </c>
      <c r="B33" s="3">
        <v>4605.3211160000001</v>
      </c>
      <c r="C33" t="s">
        <v>92</v>
      </c>
      <c r="D33">
        <v>170</v>
      </c>
      <c r="E33">
        <v>170</v>
      </c>
      <c r="F33">
        <v>162</v>
      </c>
      <c r="G33">
        <v>140</v>
      </c>
      <c r="H33">
        <v>164</v>
      </c>
      <c r="I33">
        <v>161</v>
      </c>
      <c r="J33">
        <v>154</v>
      </c>
      <c r="K33">
        <v>153</v>
      </c>
      <c r="L33">
        <v>157</v>
      </c>
      <c r="M33">
        <v>166</v>
      </c>
      <c r="O33" t="s">
        <v>46</v>
      </c>
      <c r="P33" s="5">
        <f>D34/D33</f>
        <v>2.9411764705882353E-2</v>
      </c>
      <c r="Q33" s="5">
        <f t="shared" ref="Q33" si="37">E34/E33</f>
        <v>5.2941176470588235E-2</v>
      </c>
      <c r="R33" s="5">
        <f t="shared" ref="R33" si="38">F34/F33</f>
        <v>3.7037037037037035E-2</v>
      </c>
      <c r="S33" s="5">
        <f t="shared" ref="S33" si="39">G34/G33</f>
        <v>7.1428571428571425E-2</v>
      </c>
      <c r="T33" s="5">
        <f t="shared" ref="T33" si="40">H34/H33</f>
        <v>3.6585365853658534E-2</v>
      </c>
      <c r="U33" s="5">
        <f t="shared" ref="U33" si="41">I34/I33</f>
        <v>2.4844720496894408E-2</v>
      </c>
      <c r="V33" s="5">
        <f t="shared" ref="V33" si="42">J34/J33</f>
        <v>4.5454545454545456E-2</v>
      </c>
      <c r="W33" s="5">
        <f>K34/K33</f>
        <v>2.6143790849673203E-2</v>
      </c>
      <c r="X33" s="5">
        <f t="shared" ref="X33" si="43">L34/L33</f>
        <v>5.0955414012738856E-2</v>
      </c>
      <c r="Y33" s="5">
        <f t="shared" ref="Y33" si="44">M34/M33</f>
        <v>1.8072289156626505E-2</v>
      </c>
      <c r="Z33" s="5">
        <f>AVERAGE(P33:Y33)</f>
        <v>3.9287467546621609E-2</v>
      </c>
      <c r="AA33" s="5">
        <f>Z33/(0.1*0.1*PI())</f>
        <v>1.2505589323214494</v>
      </c>
    </row>
    <row r="34" spans="1:27" x14ac:dyDescent="0.3">
      <c r="A34" t="s">
        <v>46</v>
      </c>
      <c r="B34" s="3">
        <v>4605.3211160000001</v>
      </c>
      <c r="C34" t="s">
        <v>93</v>
      </c>
      <c r="D34">
        <v>5</v>
      </c>
      <c r="E34">
        <v>9</v>
      </c>
      <c r="F34">
        <v>6</v>
      </c>
      <c r="G34">
        <v>10</v>
      </c>
      <c r="H34">
        <v>6</v>
      </c>
      <c r="I34">
        <v>4</v>
      </c>
      <c r="J34">
        <v>7</v>
      </c>
      <c r="K34">
        <v>4</v>
      </c>
      <c r="L34">
        <v>8</v>
      </c>
      <c r="M34">
        <v>3</v>
      </c>
      <c r="O34" t="s">
        <v>46</v>
      </c>
      <c r="P34" s="5"/>
    </row>
    <row r="35" spans="1:27" x14ac:dyDescent="0.3">
      <c r="A35" t="s">
        <v>48</v>
      </c>
      <c r="B35" s="3">
        <v>3582.207089</v>
      </c>
      <c r="C35" t="s">
        <v>92</v>
      </c>
      <c r="D35">
        <v>59</v>
      </c>
      <c r="E35">
        <v>59</v>
      </c>
      <c r="F35">
        <v>59</v>
      </c>
      <c r="G35">
        <v>59</v>
      </c>
      <c r="H35">
        <v>55</v>
      </c>
      <c r="I35">
        <v>45</v>
      </c>
      <c r="J35">
        <v>68</v>
      </c>
      <c r="K35">
        <v>75</v>
      </c>
      <c r="L35">
        <v>75</v>
      </c>
      <c r="M35">
        <v>74</v>
      </c>
      <c r="O35" t="s">
        <v>48</v>
      </c>
      <c r="P35" s="5">
        <f>D36/D35</f>
        <v>3.3898305084745763E-2</v>
      </c>
      <c r="Q35" s="5">
        <f t="shared" ref="Q35" si="45">E36/E35</f>
        <v>0</v>
      </c>
      <c r="R35" s="5">
        <f t="shared" ref="R35" si="46">F36/F35</f>
        <v>1.6949152542372881E-2</v>
      </c>
      <c r="S35" s="5">
        <f t="shared" ref="S35" si="47">G36/G35</f>
        <v>0</v>
      </c>
      <c r="T35" s="5">
        <f t="shared" ref="T35" si="48">H36/H35</f>
        <v>1.8181818181818181E-2</v>
      </c>
      <c r="U35" s="5">
        <f t="shared" ref="U35" si="49">I36/I35</f>
        <v>0</v>
      </c>
      <c r="V35" s="5">
        <f t="shared" ref="V35" si="50">J36/J35</f>
        <v>5.8823529411764705E-2</v>
      </c>
      <c r="W35" s="5">
        <f>K36/K35</f>
        <v>0.10666666666666667</v>
      </c>
      <c r="X35" s="5">
        <f t="shared" ref="X35" si="51">L36/L35</f>
        <v>0.10666666666666667</v>
      </c>
      <c r="Y35" s="5">
        <f t="shared" ref="Y35" si="52">M36/M35</f>
        <v>8.1081081081081086E-2</v>
      </c>
      <c r="Z35" s="5">
        <f>AVERAGE(P35:Y35)</f>
        <v>4.2226721963511599E-2</v>
      </c>
      <c r="AA35" s="5">
        <f>Z35/(0.1*0.1*PI())</f>
        <v>1.344118306211995</v>
      </c>
    </row>
    <row r="36" spans="1:27" x14ac:dyDescent="0.3">
      <c r="A36" t="s">
        <v>48</v>
      </c>
      <c r="B36" s="3">
        <v>3582.207089</v>
      </c>
      <c r="C36" t="s">
        <v>93</v>
      </c>
      <c r="D36">
        <v>2</v>
      </c>
      <c r="E36">
        <v>0</v>
      </c>
      <c r="F36">
        <v>1</v>
      </c>
      <c r="G36">
        <v>0</v>
      </c>
      <c r="H36">
        <v>1</v>
      </c>
      <c r="I36">
        <v>0</v>
      </c>
      <c r="J36">
        <v>4</v>
      </c>
      <c r="K36">
        <v>8</v>
      </c>
      <c r="L36">
        <v>8</v>
      </c>
      <c r="M36">
        <v>6</v>
      </c>
      <c r="O36" t="s">
        <v>48</v>
      </c>
      <c r="P36" s="5"/>
    </row>
    <row r="37" spans="1:27" x14ac:dyDescent="0.3">
      <c r="D37">
        <f>D25+D27+D29+D31+D33+D35</f>
        <v>1671</v>
      </c>
      <c r="E37">
        <f t="shared" ref="E37:M37" si="53">E25+E27+E29+E31+E33+E35</f>
        <v>1594</v>
      </c>
      <c r="F37">
        <f t="shared" si="53"/>
        <v>1703</v>
      </c>
      <c r="G37">
        <f t="shared" si="53"/>
        <v>1537</v>
      </c>
      <c r="H37">
        <f t="shared" si="53"/>
        <v>1508</v>
      </c>
      <c r="I37">
        <f t="shared" si="53"/>
        <v>1437</v>
      </c>
      <c r="J37">
        <f t="shared" si="53"/>
        <v>1644</v>
      </c>
      <c r="K37">
        <f t="shared" si="53"/>
        <v>1540</v>
      </c>
      <c r="L37">
        <f t="shared" si="53"/>
        <v>1515</v>
      </c>
      <c r="M37">
        <f t="shared" si="53"/>
        <v>1498</v>
      </c>
      <c r="P37" s="5">
        <f>D38/D37</f>
        <v>1.2567324955116697E-2</v>
      </c>
      <c r="Q37" s="5">
        <f t="shared" ref="Q37:Y37" si="54">E38/E37</f>
        <v>1.3801756587202008E-2</v>
      </c>
      <c r="R37" s="5">
        <f t="shared" si="54"/>
        <v>8.2207868467410444E-3</v>
      </c>
      <c r="S37" s="5">
        <f t="shared" si="54"/>
        <v>1.4964216005204945E-2</v>
      </c>
      <c r="T37" s="5">
        <f t="shared" si="54"/>
        <v>9.9469496021220155E-3</v>
      </c>
      <c r="U37" s="5">
        <f t="shared" si="54"/>
        <v>1.2526096033402923E-2</v>
      </c>
      <c r="V37" s="5">
        <f t="shared" si="54"/>
        <v>1.6423357664233577E-2</v>
      </c>
      <c r="W37" s="5">
        <f t="shared" si="54"/>
        <v>2.012987012987013E-2</v>
      </c>
      <c r="X37" s="5">
        <f t="shared" si="54"/>
        <v>1.914191419141914E-2</v>
      </c>
      <c r="Y37" s="5">
        <f t="shared" si="54"/>
        <v>1.602136181575434E-2</v>
      </c>
      <c r="Z37" s="5">
        <f>AVERAGE(P37:Y37)</f>
        <v>1.4374363383106683E-2</v>
      </c>
      <c r="AA37" s="5">
        <f>Z37/(0.1*0.1*PI())</f>
        <v>0.45755019724411361</v>
      </c>
    </row>
    <row r="38" spans="1:27" x14ac:dyDescent="0.3">
      <c r="D38">
        <f>D26+D28+D30+D32+D34+D36</f>
        <v>21</v>
      </c>
      <c r="E38">
        <f t="shared" ref="E38:M38" si="55">E26+E28+E30+E32+E34+E36</f>
        <v>22</v>
      </c>
      <c r="F38">
        <f t="shared" si="55"/>
        <v>14</v>
      </c>
      <c r="G38">
        <f t="shared" si="55"/>
        <v>23</v>
      </c>
      <c r="H38">
        <f t="shared" si="55"/>
        <v>15</v>
      </c>
      <c r="I38">
        <f t="shared" si="55"/>
        <v>18</v>
      </c>
      <c r="J38">
        <f t="shared" si="55"/>
        <v>27</v>
      </c>
      <c r="K38">
        <f t="shared" si="55"/>
        <v>31</v>
      </c>
      <c r="L38">
        <f t="shared" si="55"/>
        <v>29</v>
      </c>
      <c r="M38">
        <f t="shared" si="55"/>
        <v>24</v>
      </c>
    </row>
    <row r="40" spans="1:27" x14ac:dyDescent="0.3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27" x14ac:dyDescent="0.3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27" x14ac:dyDescent="0.3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27" x14ac:dyDescent="0.3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27" x14ac:dyDescent="0.3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27" x14ac:dyDescent="0.3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7" x14ac:dyDescent="0.3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27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O47">
        <v>3.0000000000000001E-3</v>
      </c>
      <c r="P47" s="3">
        <f>O47/(0.1*0.1*PI())</f>
        <v>9.5492965855137196E-2</v>
      </c>
    </row>
    <row r="48" spans="1:27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O48">
        <v>8.9999999999999993E-3</v>
      </c>
      <c r="P48" s="3">
        <f t="shared" ref="P48:P53" si="56">O48/(0.1*0.1*PI())</f>
        <v>0.28647889756541156</v>
      </c>
    </row>
    <row r="49" spans="4:28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O49">
        <v>2.7E-2</v>
      </c>
      <c r="P49" s="3">
        <f t="shared" si="56"/>
        <v>0.85943669269623479</v>
      </c>
    </row>
    <row r="50" spans="4:28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O50">
        <v>0.02</v>
      </c>
      <c r="P50" s="3">
        <f t="shared" si="56"/>
        <v>0.63661977236758127</v>
      </c>
    </row>
    <row r="51" spans="4:28" x14ac:dyDescent="0.3">
      <c r="O51">
        <v>3.9E-2</v>
      </c>
      <c r="P51" s="3">
        <f t="shared" si="56"/>
        <v>1.2414085561167836</v>
      </c>
    </row>
    <row r="52" spans="4:28" x14ac:dyDescent="0.3">
      <c r="O52">
        <v>4.8000000000000001E-2</v>
      </c>
      <c r="P52" s="3">
        <f t="shared" si="56"/>
        <v>1.5278874536821951</v>
      </c>
    </row>
    <row r="53" spans="4:28" x14ac:dyDescent="0.3">
      <c r="E53" s="4"/>
      <c r="F53" s="4"/>
      <c r="G53" s="4"/>
      <c r="H53" s="4"/>
      <c r="I53" s="4"/>
      <c r="J53" s="4"/>
      <c r="K53" s="4"/>
      <c r="L53" s="4"/>
      <c r="M53" s="4"/>
      <c r="O53">
        <v>2E-3</v>
      </c>
      <c r="P53" s="3">
        <f t="shared" si="56"/>
        <v>6.3661977236758135E-2</v>
      </c>
      <c r="X53" s="3"/>
      <c r="Y53" s="3"/>
      <c r="Z53" s="3"/>
      <c r="AA53" s="3"/>
      <c r="AB53" s="3"/>
    </row>
    <row r="54" spans="4:28" x14ac:dyDescent="0.3">
      <c r="E54" s="4"/>
      <c r="F54" s="4"/>
      <c r="G54" s="4"/>
      <c r="H54" s="4"/>
      <c r="I54" s="4"/>
      <c r="J54" s="4"/>
      <c r="K54" s="4"/>
      <c r="L54" s="4"/>
      <c r="M54" s="4"/>
      <c r="X54" s="3"/>
      <c r="Y54" s="3"/>
      <c r="Z54" s="3"/>
      <c r="AA54" s="3"/>
      <c r="AB54" s="3"/>
    </row>
    <row r="55" spans="4:28" x14ac:dyDescent="0.3">
      <c r="E55" s="4"/>
      <c r="F55" s="4"/>
      <c r="G55" s="4"/>
      <c r="H55" s="4"/>
      <c r="I55" s="4"/>
      <c r="J55" s="4"/>
      <c r="K55" s="4"/>
      <c r="L55" s="4"/>
      <c r="M55" s="4"/>
      <c r="X55" s="3"/>
      <c r="Y55" s="3"/>
      <c r="Z55" s="3"/>
      <c r="AA55" s="3"/>
      <c r="AB55" s="3"/>
    </row>
    <row r="56" spans="4:28" x14ac:dyDescent="0.3">
      <c r="E56" s="4"/>
      <c r="F56" s="4"/>
      <c r="G56" s="4"/>
      <c r="H56" s="4"/>
      <c r="I56" s="4"/>
      <c r="J56" s="4"/>
      <c r="K56" s="4"/>
      <c r="L56" s="4"/>
      <c r="M56" s="4"/>
      <c r="X56" s="3"/>
      <c r="Y56" s="3"/>
      <c r="Z56" s="3"/>
      <c r="AA56" s="3"/>
      <c r="AB56" s="3"/>
    </row>
    <row r="57" spans="4:28" x14ac:dyDescent="0.3">
      <c r="E57" s="4"/>
      <c r="F57" s="4"/>
      <c r="G57" s="4"/>
      <c r="H57" s="4"/>
      <c r="I57" s="4"/>
      <c r="J57" s="4"/>
      <c r="K57" s="4"/>
      <c r="L57" s="4"/>
      <c r="M57" s="4"/>
      <c r="X57" s="3"/>
      <c r="Y57" s="3"/>
      <c r="Z57" s="3"/>
      <c r="AA57" s="3"/>
      <c r="AB57" s="3"/>
    </row>
    <row r="58" spans="4:28" x14ac:dyDescent="0.3">
      <c r="E58" s="4"/>
      <c r="F58" s="4"/>
      <c r="G58" s="4"/>
      <c r="H58" s="4"/>
      <c r="I58" s="4"/>
      <c r="J58" s="4"/>
      <c r="K58" s="4"/>
      <c r="L58" s="4"/>
      <c r="M58" s="4"/>
      <c r="X58" s="3"/>
      <c r="Y58" s="3"/>
      <c r="Z58" s="3"/>
      <c r="AA58" s="3"/>
      <c r="AB58" s="3"/>
    </row>
    <row r="59" spans="4:28" x14ac:dyDescent="0.3">
      <c r="E59" s="4"/>
      <c r="F59" s="4"/>
      <c r="G59" s="4"/>
      <c r="H59" s="4"/>
      <c r="I59" s="4"/>
      <c r="J59" s="4"/>
      <c r="K59" s="4"/>
      <c r="L59" s="4"/>
      <c r="M59" s="4"/>
    </row>
    <row r="60" spans="4:28" x14ac:dyDescent="0.3">
      <c r="E60" s="4"/>
      <c r="F60" s="4"/>
      <c r="G60" s="4"/>
      <c r="H60" s="4"/>
      <c r="I60" s="4"/>
      <c r="J60" s="4"/>
      <c r="K60" s="4"/>
      <c r="L60" s="4"/>
      <c r="M60" s="4"/>
    </row>
    <row r="61" spans="4:28" x14ac:dyDescent="0.3">
      <c r="E61" s="4"/>
      <c r="F61" s="4"/>
      <c r="G61" s="4"/>
      <c r="H61" s="4"/>
      <c r="I61" s="4"/>
      <c r="J61" s="4"/>
      <c r="K61" s="4"/>
      <c r="L61" s="4"/>
      <c r="M61" s="4"/>
    </row>
    <row r="62" spans="4:28" x14ac:dyDescent="0.3">
      <c r="E62" s="4"/>
      <c r="F62" s="4"/>
      <c r="G62" s="4"/>
      <c r="H62" s="4"/>
      <c r="I62" s="4"/>
      <c r="J62" s="4"/>
      <c r="K62" s="4"/>
      <c r="L62" s="4"/>
      <c r="M62" s="4"/>
    </row>
    <row r="63" spans="4:28" x14ac:dyDescent="0.3">
      <c r="E63" s="4"/>
      <c r="F63" s="4"/>
      <c r="G63" s="4"/>
      <c r="H63" s="4"/>
      <c r="I63" s="4"/>
      <c r="J63" s="4"/>
      <c r="K63" s="4"/>
      <c r="L63" s="4"/>
      <c r="M63" s="4"/>
    </row>
  </sheetData>
  <sortState ref="A25:M36">
    <sortCondition ref="A25:A36"/>
    <sortCondition ref="C25:C3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3"/>
  <sheetData>
    <row r="1" spans="1:3" s="1" customFormat="1" x14ac:dyDescent="0.3">
      <c r="A1" s="1" t="s">
        <v>14</v>
      </c>
      <c r="B1" s="1" t="s">
        <v>2</v>
      </c>
      <c r="C1" s="1" t="s">
        <v>3</v>
      </c>
    </row>
    <row r="2" spans="1:3" x14ac:dyDescent="0.3">
      <c r="A2" t="s">
        <v>50</v>
      </c>
      <c r="B2">
        <v>5554</v>
      </c>
      <c r="C2">
        <v>15</v>
      </c>
    </row>
    <row r="3" spans="1:3" x14ac:dyDescent="0.3">
      <c r="A3" t="s">
        <v>46</v>
      </c>
      <c r="B3">
        <v>1597</v>
      </c>
      <c r="C3">
        <v>62</v>
      </c>
    </row>
    <row r="4" spans="1:3" x14ac:dyDescent="0.3">
      <c r="A4" t="s">
        <v>48</v>
      </c>
      <c r="B4">
        <v>628</v>
      </c>
      <c r="C4">
        <v>30</v>
      </c>
    </row>
    <row r="5" spans="1:3" x14ac:dyDescent="0.3">
      <c r="A5" t="s">
        <v>59</v>
      </c>
      <c r="B5">
        <v>1517</v>
      </c>
      <c r="C5">
        <v>31</v>
      </c>
    </row>
    <row r="6" spans="1:3" x14ac:dyDescent="0.3">
      <c r="A6" t="s">
        <v>37</v>
      </c>
      <c r="B6">
        <v>4623</v>
      </c>
      <c r="C6">
        <v>40</v>
      </c>
    </row>
    <row r="7" spans="1:3" x14ac:dyDescent="0.3">
      <c r="A7" t="s">
        <v>41</v>
      </c>
      <c r="B7">
        <v>1728</v>
      </c>
      <c r="C7">
        <v>46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15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53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54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57</v>
      </c>
      <c r="F4">
        <v>1</v>
      </c>
      <c r="K4">
        <v>1</v>
      </c>
      <c r="P4">
        <v>1</v>
      </c>
    </row>
    <row r="5" spans="1:16" x14ac:dyDescent="0.3">
      <c r="A5" t="s">
        <v>58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39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38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45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44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42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61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60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47</v>
      </c>
      <c r="B13">
        <v>15</v>
      </c>
      <c r="C13">
        <v>16</v>
      </c>
      <c r="D13">
        <v>10</v>
      </c>
      <c r="E13">
        <v>12</v>
      </c>
      <c r="F13">
        <v>11</v>
      </c>
      <c r="G13">
        <v>9</v>
      </c>
      <c r="H13">
        <v>9</v>
      </c>
      <c r="I13">
        <v>4</v>
      </c>
      <c r="J13">
        <v>7</v>
      </c>
      <c r="K13">
        <v>7</v>
      </c>
      <c r="L13">
        <v>14</v>
      </c>
      <c r="M13">
        <v>15</v>
      </c>
      <c r="N13">
        <v>9</v>
      </c>
      <c r="O13">
        <v>11</v>
      </c>
      <c r="P13">
        <v>10</v>
      </c>
    </row>
    <row r="14" spans="1:16" x14ac:dyDescent="0.3">
      <c r="A14" t="s">
        <v>49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15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53</v>
      </c>
      <c r="C2">
        <v>1</v>
      </c>
      <c r="H2">
        <v>1</v>
      </c>
      <c r="M2">
        <v>1</v>
      </c>
    </row>
    <row r="3" spans="1:16" x14ac:dyDescent="0.3">
      <c r="A3" t="s">
        <v>54</v>
      </c>
      <c r="F3">
        <v>1</v>
      </c>
      <c r="K3">
        <v>1</v>
      </c>
      <c r="P3">
        <v>1</v>
      </c>
    </row>
    <row r="4" spans="1:16" x14ac:dyDescent="0.3">
      <c r="A4" t="s">
        <v>58</v>
      </c>
      <c r="B4">
        <v>1</v>
      </c>
      <c r="G4">
        <v>1</v>
      </c>
      <c r="L4">
        <v>1</v>
      </c>
    </row>
    <row r="5" spans="1:16" x14ac:dyDescent="0.3">
      <c r="A5" t="s">
        <v>39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38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45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44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42</v>
      </c>
      <c r="F9">
        <v>2</v>
      </c>
      <c r="K9">
        <v>1</v>
      </c>
      <c r="P9">
        <v>1</v>
      </c>
    </row>
    <row r="10" spans="1:16" x14ac:dyDescent="0.3">
      <c r="A10" t="s">
        <v>61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60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47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49</v>
      </c>
      <c r="C13">
        <v>1</v>
      </c>
      <c r="E13">
        <v>3</v>
      </c>
      <c r="F13">
        <v>1</v>
      </c>
      <c r="H13">
        <v>1</v>
      </c>
      <c r="J13">
        <v>3</v>
      </c>
      <c r="K13">
        <v>1</v>
      </c>
      <c r="M13">
        <v>1</v>
      </c>
      <c r="O13">
        <v>3</v>
      </c>
      <c r="P13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3"/>
  <sheetData>
    <row r="1" spans="1:12" s="1" customFormat="1" x14ac:dyDescent="0.3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spans="1:12" x14ac:dyDescent="0.3">
      <c r="A2">
        <v>2015</v>
      </c>
      <c r="B2">
        <v>1</v>
      </c>
      <c r="C2">
        <v>1152</v>
      </c>
      <c r="D2">
        <v>164</v>
      </c>
      <c r="E2">
        <v>180</v>
      </c>
      <c r="F2">
        <v>175</v>
      </c>
      <c r="G2">
        <v>1118</v>
      </c>
      <c r="H2">
        <v>15</v>
      </c>
      <c r="I2">
        <v>2</v>
      </c>
      <c r="J2">
        <v>2</v>
      </c>
      <c r="K2">
        <v>2</v>
      </c>
      <c r="L2">
        <v>0</v>
      </c>
    </row>
    <row r="3" spans="1:12" x14ac:dyDescent="0.3">
      <c r="A3">
        <v>2015</v>
      </c>
      <c r="B3">
        <v>2</v>
      </c>
      <c r="C3">
        <v>1110</v>
      </c>
      <c r="D3">
        <v>140</v>
      </c>
      <c r="E3">
        <v>176</v>
      </c>
      <c r="F3">
        <v>168</v>
      </c>
      <c r="G3">
        <v>1102</v>
      </c>
      <c r="H3">
        <v>17</v>
      </c>
      <c r="I3">
        <v>0</v>
      </c>
      <c r="J3">
        <v>4</v>
      </c>
      <c r="K3">
        <v>1</v>
      </c>
      <c r="L3">
        <v>1</v>
      </c>
    </row>
    <row r="4" spans="1:12" x14ac:dyDescent="0.3">
      <c r="A4">
        <v>2016</v>
      </c>
      <c r="B4">
        <v>1</v>
      </c>
      <c r="C4">
        <v>1195</v>
      </c>
      <c r="D4">
        <v>144</v>
      </c>
      <c r="E4">
        <v>163</v>
      </c>
      <c r="F4">
        <v>201</v>
      </c>
      <c r="G4">
        <v>1210</v>
      </c>
      <c r="H4">
        <v>12</v>
      </c>
      <c r="I4">
        <v>1</v>
      </c>
      <c r="J4">
        <v>1</v>
      </c>
      <c r="K4">
        <v>0</v>
      </c>
      <c r="L4">
        <v>0</v>
      </c>
    </row>
    <row r="5" spans="1:12" x14ac:dyDescent="0.3">
      <c r="A5">
        <v>2016</v>
      </c>
      <c r="B5">
        <v>2</v>
      </c>
      <c r="C5">
        <v>1060</v>
      </c>
      <c r="D5">
        <v>142</v>
      </c>
      <c r="E5">
        <v>156</v>
      </c>
      <c r="F5">
        <v>179</v>
      </c>
      <c r="G5">
        <v>1157</v>
      </c>
      <c r="H5">
        <v>15</v>
      </c>
      <c r="I5">
        <v>2</v>
      </c>
      <c r="J5">
        <v>3</v>
      </c>
      <c r="K5">
        <v>3</v>
      </c>
      <c r="L5">
        <v>0</v>
      </c>
    </row>
    <row r="6" spans="1:12" x14ac:dyDescent="0.3">
      <c r="A6">
        <v>2017</v>
      </c>
      <c r="B6">
        <v>1</v>
      </c>
      <c r="C6">
        <v>1029</v>
      </c>
      <c r="D6">
        <v>140</v>
      </c>
      <c r="E6">
        <v>154</v>
      </c>
      <c r="F6">
        <v>185</v>
      </c>
      <c r="G6">
        <v>1129</v>
      </c>
      <c r="H6">
        <v>11</v>
      </c>
      <c r="I6">
        <v>1</v>
      </c>
      <c r="J6">
        <v>2</v>
      </c>
      <c r="K6">
        <v>1</v>
      </c>
      <c r="L6">
        <v>0</v>
      </c>
    </row>
    <row r="7" spans="1:12" x14ac:dyDescent="0.3">
      <c r="A7">
        <v>2017</v>
      </c>
      <c r="B7">
        <v>2</v>
      </c>
      <c r="C7">
        <v>989</v>
      </c>
      <c r="D7">
        <v>115</v>
      </c>
      <c r="E7">
        <v>153</v>
      </c>
      <c r="F7">
        <v>180</v>
      </c>
      <c r="G7">
        <v>1089</v>
      </c>
      <c r="H7">
        <v>11</v>
      </c>
      <c r="I7">
        <v>1</v>
      </c>
      <c r="J7">
        <v>2</v>
      </c>
      <c r="K7">
        <v>4</v>
      </c>
      <c r="L7">
        <v>1</v>
      </c>
    </row>
    <row r="8" spans="1:12" x14ac:dyDescent="0.3">
      <c r="A8">
        <v>2018</v>
      </c>
      <c r="B8">
        <v>1</v>
      </c>
      <c r="C8">
        <v>1141</v>
      </c>
      <c r="D8">
        <v>130</v>
      </c>
      <c r="E8">
        <v>169</v>
      </c>
      <c r="F8">
        <v>204</v>
      </c>
      <c r="G8">
        <v>1156</v>
      </c>
      <c r="H8">
        <v>18</v>
      </c>
      <c r="I8">
        <v>1</v>
      </c>
      <c r="J8">
        <v>6</v>
      </c>
      <c r="K8">
        <v>2</v>
      </c>
      <c r="L8">
        <v>2</v>
      </c>
    </row>
    <row r="9" spans="1:12" x14ac:dyDescent="0.3">
      <c r="A9">
        <v>2018</v>
      </c>
      <c r="B9">
        <v>2</v>
      </c>
      <c r="C9">
        <v>1067</v>
      </c>
      <c r="D9">
        <v>125</v>
      </c>
      <c r="E9">
        <v>163</v>
      </c>
      <c r="F9">
        <v>185</v>
      </c>
      <c r="G9">
        <v>1091</v>
      </c>
      <c r="H9">
        <v>21</v>
      </c>
      <c r="I9">
        <v>0</v>
      </c>
      <c r="J9">
        <v>6</v>
      </c>
      <c r="K9">
        <v>4</v>
      </c>
      <c r="L9">
        <v>1</v>
      </c>
    </row>
    <row r="10" spans="1:12" x14ac:dyDescent="0.3">
      <c r="A10">
        <v>2019</v>
      </c>
      <c r="B10">
        <v>1</v>
      </c>
      <c r="C10">
        <v>1050</v>
      </c>
      <c r="D10">
        <v>136</v>
      </c>
      <c r="E10">
        <v>158</v>
      </c>
      <c r="F10">
        <v>171</v>
      </c>
      <c r="G10">
        <v>1156</v>
      </c>
      <c r="H10">
        <v>22</v>
      </c>
      <c r="I10">
        <v>1</v>
      </c>
      <c r="J10">
        <v>2</v>
      </c>
      <c r="K10">
        <v>4</v>
      </c>
      <c r="L10">
        <v>1</v>
      </c>
    </row>
    <row r="11" spans="1:12" x14ac:dyDescent="0.3">
      <c r="A11">
        <v>2019</v>
      </c>
      <c r="B11">
        <v>2</v>
      </c>
      <c r="C11">
        <v>1054</v>
      </c>
      <c r="D11">
        <v>120</v>
      </c>
      <c r="E11">
        <v>153</v>
      </c>
      <c r="F11">
        <v>171</v>
      </c>
      <c r="G11">
        <v>1165</v>
      </c>
      <c r="H11">
        <v>12</v>
      </c>
      <c r="I11">
        <v>1</v>
      </c>
      <c r="J11">
        <v>1</v>
      </c>
      <c r="K11">
        <v>10</v>
      </c>
      <c r="L11"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89</v>
      </c>
      <c r="C1" s="1" t="s">
        <v>90</v>
      </c>
    </row>
    <row r="2" spans="1:3" x14ac:dyDescent="0.3">
      <c r="A2" t="s">
        <v>4</v>
      </c>
      <c r="B2">
        <v>87</v>
      </c>
      <c r="C2">
        <v>67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91</v>
      </c>
      <c r="B6">
        <v>4</v>
      </c>
      <c r="C6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TypeName_point</vt:lpstr>
      <vt:lpstr>County_point</vt:lpstr>
      <vt:lpstr>Region2</vt:lpstr>
      <vt:lpstr>group_County</vt:lpstr>
      <vt:lpstr>single_County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2020-02-13T08:06:19Z</dcterms:created>
  <dcterms:modified xsi:type="dcterms:W3CDTF">2020-02-15T01:33:14Z</dcterms:modified>
</cp:coreProperties>
</file>