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\test\Macaca-population-trend\result\"/>
    </mc:Choice>
  </mc:AlternateContent>
  <bookViews>
    <workbookView xWindow="0" yWindow="0" windowWidth="22128" windowHeight="8976" activeTab="1"/>
  </bookViews>
  <sheets>
    <sheet name="工作表1" sheetId="1" r:id="rId1"/>
    <sheet name="工作表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8" i="2" l="1"/>
  <c r="O30" i="2"/>
  <c r="O32" i="2"/>
  <c r="O34" i="2"/>
  <c r="O36" i="2"/>
  <c r="O26" i="2"/>
  <c r="N28" i="2"/>
  <c r="N30" i="2"/>
  <c r="N32" i="2"/>
  <c r="N34" i="2"/>
  <c r="N36" i="2"/>
  <c r="N26" i="2"/>
  <c r="L27" i="2"/>
  <c r="L29" i="2"/>
  <c r="L31" i="2"/>
  <c r="L33" i="2"/>
  <c r="L35" i="2"/>
  <c r="L25" i="2"/>
  <c r="K27" i="2"/>
  <c r="K29" i="2"/>
  <c r="K31" i="2"/>
  <c r="K33" i="2"/>
  <c r="K35" i="2"/>
  <c r="K25" i="2"/>
  <c r="K8" i="2" l="1"/>
  <c r="K9" i="2"/>
  <c r="K10" i="2"/>
  <c r="K11" i="2"/>
  <c r="K12" i="2"/>
  <c r="K7" i="2"/>
  <c r="J8" i="2"/>
  <c r="J9" i="2"/>
  <c r="J10" i="2"/>
  <c r="J11" i="2"/>
  <c r="J12" i="2"/>
  <c r="J7" i="2"/>
  <c r="F17" i="2"/>
  <c r="K17" i="2" s="1"/>
  <c r="F18" i="2"/>
  <c r="K18" i="2" s="1"/>
  <c r="F19" i="2"/>
  <c r="K19" i="2" s="1"/>
  <c r="F20" i="2"/>
  <c r="K20" i="2" s="1"/>
  <c r="F21" i="2"/>
  <c r="K21" i="2" s="1"/>
  <c r="F16" i="2"/>
  <c r="K16" i="2" s="1"/>
  <c r="E17" i="2"/>
  <c r="J17" i="2" s="1"/>
  <c r="E18" i="2"/>
  <c r="J18" i="2" s="1"/>
  <c r="E19" i="2"/>
  <c r="J19" i="2" s="1"/>
  <c r="E20" i="2"/>
  <c r="J20" i="2" s="1"/>
  <c r="E21" i="2"/>
  <c r="J21" i="2" s="1"/>
  <c r="E16" i="2"/>
  <c r="J16" i="2" s="1"/>
</calcChain>
</file>

<file path=xl/sharedStrings.xml><?xml version="1.0" encoding="utf-8"?>
<sst xmlns="http://schemas.openxmlformats.org/spreadsheetml/2006/main" count="45" uniqueCount="28">
  <si>
    <t>Year</t>
  </si>
  <si>
    <t>Participants</t>
    <phoneticPr fontId="1" type="noConversion"/>
  </si>
  <si>
    <t>site</t>
    <phoneticPr fontId="1" type="noConversion"/>
  </si>
  <si>
    <t>Region2</t>
  </si>
  <si>
    <t>LCL</t>
  </si>
  <si>
    <t>UCL</t>
  </si>
  <si>
    <t>mean</t>
  </si>
  <si>
    <t>Northern</t>
  </si>
  <si>
    <t>Central</t>
  </si>
  <si>
    <t>Southwestern</t>
  </si>
  <si>
    <t>Southern</t>
  </si>
  <si>
    <t>Hualien</t>
  </si>
  <si>
    <t>Taitung</t>
  </si>
  <si>
    <t>Encounter rate</t>
  </si>
  <si>
    <t>se</t>
    <phoneticPr fontId="1" type="noConversion"/>
  </si>
  <si>
    <t>LCL</t>
    <phoneticPr fontId="1" type="noConversion"/>
  </si>
  <si>
    <t>UCL</t>
    <phoneticPr fontId="1" type="noConversion"/>
  </si>
  <si>
    <t>抽出相同sampling</t>
    <phoneticPr fontId="1" type="noConversion"/>
  </si>
  <si>
    <t>抽</t>
  </si>
  <si>
    <t>原</t>
  </si>
  <si>
    <t>原</t>
    <phoneticPr fontId="1" type="noConversion"/>
  </si>
  <si>
    <t>Northern</t>
    <phoneticPr fontId="1" type="noConversion"/>
  </si>
  <si>
    <t>Northern-抽樣</t>
    <phoneticPr fontId="1" type="noConversion"/>
  </si>
  <si>
    <t>Central-抽樣</t>
    <phoneticPr fontId="1" type="noConversion"/>
  </si>
  <si>
    <t>Southwestern-抽樣</t>
    <phoneticPr fontId="1" type="noConversion"/>
  </si>
  <si>
    <t>Southern-抽樣</t>
    <phoneticPr fontId="1" type="noConversion"/>
  </si>
  <si>
    <t>Hualien-抽樣</t>
    <phoneticPr fontId="1" type="noConversion"/>
  </si>
  <si>
    <t>Taitung-抽樣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</si>
</sst>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Sites</c:v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工作表1!$D$4:$D$8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工作表1!$E$4:$E$8</c:f>
              <c:numCache>
                <c:formatCode>General</c:formatCode>
                <c:ptCount val="5"/>
                <c:pt idx="0">
                  <c:v>354</c:v>
                </c:pt>
                <c:pt idx="1">
                  <c:v>354</c:v>
                </c:pt>
                <c:pt idx="2">
                  <c:v>323</c:v>
                </c:pt>
                <c:pt idx="3">
                  <c:v>347</c:v>
                </c:pt>
                <c:pt idx="4">
                  <c:v>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68-428C-8A04-AE189BB4C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8071072"/>
        <c:axId val="468069408"/>
      </c:barChart>
      <c:lineChart>
        <c:grouping val="standard"/>
        <c:varyColors val="0"/>
        <c:ser>
          <c:idx val="1"/>
          <c:order val="1"/>
          <c:tx>
            <c:v>Surveyors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工作表1!$D$4:$D$8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工作表1!$F$4:$F$8</c:f>
              <c:numCache>
                <c:formatCode>General</c:formatCode>
                <c:ptCount val="5"/>
                <c:pt idx="0">
                  <c:v>326</c:v>
                </c:pt>
                <c:pt idx="1">
                  <c:v>316</c:v>
                </c:pt>
                <c:pt idx="2">
                  <c:v>286</c:v>
                </c:pt>
                <c:pt idx="3">
                  <c:v>310</c:v>
                </c:pt>
                <c:pt idx="4">
                  <c:v>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68-428C-8A04-AE189BB4C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7947440"/>
        <c:axId val="707946192"/>
      </c:lineChart>
      <c:catAx>
        <c:axId val="46807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Year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TW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TW"/>
          </a:p>
        </c:txPr>
        <c:crossAx val="468069408"/>
        <c:crosses val="autoZero"/>
        <c:auto val="1"/>
        <c:lblAlgn val="ctr"/>
        <c:lblOffset val="100"/>
        <c:noMultiLvlLbl val="0"/>
      </c:catAx>
      <c:valAx>
        <c:axId val="46806940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Number of sampling sites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TW"/>
          </a:p>
        </c:txPr>
        <c:crossAx val="468071072"/>
        <c:crosses val="autoZero"/>
        <c:crossBetween val="between"/>
        <c:majorUnit val="100"/>
      </c:valAx>
      <c:valAx>
        <c:axId val="707946192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Nunber of </a:t>
                </a:r>
                <a:r>
                  <a:rPr lang="en-US" altLang="zh-TW"/>
                  <a:t>surveyors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TW"/>
          </a:p>
        </c:txPr>
        <c:crossAx val="707947440"/>
        <c:crosses val="max"/>
        <c:crossBetween val="between"/>
        <c:majorUnit val="100"/>
      </c:valAx>
      <c:catAx>
        <c:axId val="70794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7946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69019497562804"/>
          <c:y val="5.1210428305400374E-2"/>
          <c:w val="0.81258871658899778"/>
          <c:h val="0.8407901875394067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工作表2!$K$7:$K$12</c:f>
                <c:numCache>
                  <c:formatCode>General</c:formatCode>
                  <c:ptCount val="6"/>
                  <c:pt idx="0">
                    <c:v>5.0000000000000001E-3</c:v>
                  </c:pt>
                  <c:pt idx="1">
                    <c:v>8.0000000000000019E-3</c:v>
                  </c:pt>
                  <c:pt idx="2">
                    <c:v>1.2999999999999998E-2</c:v>
                  </c:pt>
                  <c:pt idx="3">
                    <c:v>1.3000000000000001E-2</c:v>
                  </c:pt>
                  <c:pt idx="4">
                    <c:v>1.6E-2</c:v>
                  </c:pt>
                  <c:pt idx="5">
                    <c:v>1.8000000000000002E-2</c:v>
                  </c:pt>
                </c:numCache>
              </c:numRef>
            </c:plus>
            <c:minus>
              <c:numRef>
                <c:f>工作表2!$J$7:$J$12</c:f>
                <c:numCache>
                  <c:formatCode>General</c:formatCode>
                  <c:ptCount val="6"/>
                  <c:pt idx="0">
                    <c:v>3.0000000000000001E-3</c:v>
                  </c:pt>
                  <c:pt idx="1">
                    <c:v>5.9999999999999993E-3</c:v>
                  </c:pt>
                  <c:pt idx="2">
                    <c:v>1.3999999999999999E-2</c:v>
                  </c:pt>
                  <c:pt idx="3">
                    <c:v>1.1999999999999999E-2</c:v>
                  </c:pt>
                  <c:pt idx="4">
                    <c:v>1.4000000000000002E-2</c:v>
                  </c:pt>
                  <c:pt idx="5">
                    <c:v>1.4999999999999999E-2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errBars>
          <c:xVal>
            <c:numRef>
              <c:f>工作表2!$H$7:$H$12</c:f>
              <c:numCache>
                <c:formatCode>General</c:formatCode>
                <c:ptCount val="6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  <c:pt idx="5">
                  <c:v>6.5</c:v>
                </c:pt>
              </c:numCache>
            </c:numRef>
          </c:xVal>
          <c:yVal>
            <c:numRef>
              <c:f>工作表2!$F$7:$F$12</c:f>
              <c:numCache>
                <c:formatCode>General</c:formatCode>
                <c:ptCount val="6"/>
                <c:pt idx="0">
                  <c:v>3.0000000000000001E-3</c:v>
                </c:pt>
                <c:pt idx="1">
                  <c:v>8.9999999999999993E-3</c:v>
                </c:pt>
                <c:pt idx="2">
                  <c:v>3.1E-2</c:v>
                </c:pt>
                <c:pt idx="3">
                  <c:v>2.5999999999999999E-2</c:v>
                </c:pt>
                <c:pt idx="4">
                  <c:v>4.2000000000000003E-2</c:v>
                </c:pt>
                <c:pt idx="5">
                  <c:v>4.7E-2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A9-49B6-AC39-B58A760FCAE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工作表2!$K$16:$K$21</c:f>
                <c:numCache>
                  <c:formatCode>General</c:formatCode>
                  <c:ptCount val="6"/>
                  <c:pt idx="0">
                    <c:v>1.9599999999999999E-3</c:v>
                  </c:pt>
                  <c:pt idx="1">
                    <c:v>1.9599999999999999E-3</c:v>
                  </c:pt>
                  <c:pt idx="2">
                    <c:v>9.8000000000000032E-3</c:v>
                  </c:pt>
                  <c:pt idx="3">
                    <c:v>7.8399999999999963E-3</c:v>
                  </c:pt>
                  <c:pt idx="4">
                    <c:v>9.8000000000000032E-3</c:v>
                  </c:pt>
                  <c:pt idx="5">
                    <c:v>2.5479999999999996E-2</c:v>
                  </c:pt>
                </c:numCache>
              </c:numRef>
            </c:plus>
            <c:minus>
              <c:numRef>
                <c:f>工作表2!$J$16:$J$21</c:f>
                <c:numCache>
                  <c:formatCode>General</c:formatCode>
                  <c:ptCount val="6"/>
                  <c:pt idx="0">
                    <c:v>1.9599999999999999E-3</c:v>
                  </c:pt>
                  <c:pt idx="1">
                    <c:v>1.9599999999999999E-3</c:v>
                  </c:pt>
                  <c:pt idx="2">
                    <c:v>9.7999999999999997E-3</c:v>
                  </c:pt>
                  <c:pt idx="3">
                    <c:v>7.8399999999999997E-3</c:v>
                  </c:pt>
                  <c:pt idx="4">
                    <c:v>9.8000000000000032E-3</c:v>
                  </c:pt>
                  <c:pt idx="5">
                    <c:v>2.5479999999999999E-2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工作表2!$I$16:$I$21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工作表2!$D$16:$D$21</c:f>
              <c:numCache>
                <c:formatCode>General</c:formatCode>
                <c:ptCount val="6"/>
                <c:pt idx="0">
                  <c:v>3.0000000000000001E-3</c:v>
                </c:pt>
                <c:pt idx="1">
                  <c:v>8.9999999999999993E-3</c:v>
                </c:pt>
                <c:pt idx="2">
                  <c:v>3.2000000000000001E-2</c:v>
                </c:pt>
                <c:pt idx="3">
                  <c:v>2.7E-2</c:v>
                </c:pt>
                <c:pt idx="4">
                  <c:v>4.2999999999999997E-2</c:v>
                </c:pt>
                <c:pt idx="5">
                  <c:v>4.2000000000000003E-2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A9-49B6-AC39-B58A760FC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862288"/>
        <c:axId val="988863120"/>
      </c:scatterChart>
      <c:valAx>
        <c:axId val="98886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88863120"/>
        <c:crosses val="autoZero"/>
        <c:crossBetween val="midCat"/>
      </c:valAx>
      <c:valAx>
        <c:axId val="988863120"/>
        <c:scaling>
          <c:orientation val="minMax"/>
        </c:scaling>
        <c:delete val="0"/>
        <c:axPos val="l"/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88862288"/>
        <c:crosses val="autoZero"/>
        <c:crossBetween val="midCat"/>
        <c:minorUnit val="1.0000000000000002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15300737366743"/>
          <c:y val="3.1941243625034678E-2"/>
          <c:w val="0.76864498346909593"/>
          <c:h val="0.60468546614600005"/>
        </c:manualLayout>
      </c:layout>
      <c:lineChart>
        <c:grouping val="standard"/>
        <c:varyColors val="0"/>
        <c:ser>
          <c:idx val="0"/>
          <c:order val="0"/>
          <c:tx>
            <c:v>本研究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工作表2!$K$25:$K$36</c:f>
                <c:numCache>
                  <c:formatCode>General</c:formatCode>
                  <c:ptCount val="12"/>
                  <c:pt idx="0">
                    <c:v>1.9599999999999999E-3</c:v>
                  </c:pt>
                  <c:pt idx="2">
                    <c:v>1.9599999999999999E-3</c:v>
                  </c:pt>
                  <c:pt idx="4">
                    <c:v>9.7999999999999997E-3</c:v>
                  </c:pt>
                  <c:pt idx="6">
                    <c:v>7.8399999999999997E-3</c:v>
                  </c:pt>
                  <c:pt idx="8">
                    <c:v>9.8000000000000032E-3</c:v>
                  </c:pt>
                  <c:pt idx="10">
                    <c:v>2.5479999999999999E-2</c:v>
                  </c:pt>
                </c:numCache>
              </c:numRef>
            </c:plus>
            <c:minus>
              <c:numRef>
                <c:f>工作表2!$L$25:$L$36</c:f>
                <c:numCache>
                  <c:formatCode>General</c:formatCode>
                  <c:ptCount val="12"/>
                  <c:pt idx="0">
                    <c:v>1.9599999999999999E-3</c:v>
                  </c:pt>
                  <c:pt idx="2">
                    <c:v>1.9599999999999999E-3</c:v>
                  </c:pt>
                  <c:pt idx="4">
                    <c:v>9.8000000000000032E-3</c:v>
                  </c:pt>
                  <c:pt idx="6">
                    <c:v>7.8399999999999963E-3</c:v>
                  </c:pt>
                  <c:pt idx="8">
                    <c:v>9.8000000000000032E-3</c:v>
                  </c:pt>
                  <c:pt idx="10">
                    <c:v>2.5479999999999996E-2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70C0"/>
                </a:solidFill>
                <a:round/>
              </a:ln>
              <a:effectLst/>
            </c:spPr>
          </c:errBars>
          <c:cat>
            <c:strRef>
              <c:f>工作表2!$C$25:$C$36</c:f>
              <c:strCache>
                <c:ptCount val="12"/>
                <c:pt idx="0">
                  <c:v>Northern</c:v>
                </c:pt>
                <c:pt idx="1">
                  <c:v>Northern-抽樣</c:v>
                </c:pt>
                <c:pt idx="2">
                  <c:v>Central</c:v>
                </c:pt>
                <c:pt idx="3">
                  <c:v>Central-抽樣</c:v>
                </c:pt>
                <c:pt idx="4">
                  <c:v>Southwestern</c:v>
                </c:pt>
                <c:pt idx="5">
                  <c:v>Southwestern-抽樣</c:v>
                </c:pt>
                <c:pt idx="6">
                  <c:v>Southern</c:v>
                </c:pt>
                <c:pt idx="7">
                  <c:v>Southern-抽樣</c:v>
                </c:pt>
                <c:pt idx="8">
                  <c:v>Hualien</c:v>
                </c:pt>
                <c:pt idx="9">
                  <c:v>Hualien-抽樣</c:v>
                </c:pt>
                <c:pt idx="10">
                  <c:v>Taitung</c:v>
                </c:pt>
                <c:pt idx="11">
                  <c:v>Taitung-抽樣</c:v>
                </c:pt>
              </c:strCache>
            </c:strRef>
          </c:cat>
          <c:val>
            <c:numRef>
              <c:f>工作表2!$D$25:$D$36</c:f>
              <c:numCache>
                <c:formatCode>General</c:formatCode>
                <c:ptCount val="12"/>
                <c:pt idx="0">
                  <c:v>3.0000000000000001E-3</c:v>
                </c:pt>
                <c:pt idx="2">
                  <c:v>8.9999999999999993E-3</c:v>
                </c:pt>
                <c:pt idx="4">
                  <c:v>3.2000000000000001E-2</c:v>
                </c:pt>
                <c:pt idx="6">
                  <c:v>2.7E-2</c:v>
                </c:pt>
                <c:pt idx="8">
                  <c:v>4.2999999999999997E-2</c:v>
                </c:pt>
                <c:pt idx="10">
                  <c:v>4.2000000000000003E-2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4C-4AE5-9509-CC79D924EFBC}"/>
            </c:ext>
          </c:extLst>
        </c:ser>
        <c:ser>
          <c:idx val="1"/>
          <c:order val="1"/>
          <c:tx>
            <c:v>抽樣模擬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工作表2!$O$25:$O$36</c:f>
                <c:numCache>
                  <c:formatCode>General</c:formatCode>
                  <c:ptCount val="12"/>
                  <c:pt idx="1">
                    <c:v>5.0000000000000001E-3</c:v>
                  </c:pt>
                  <c:pt idx="3">
                    <c:v>8.0000000000000019E-3</c:v>
                  </c:pt>
                  <c:pt idx="5">
                    <c:v>1.2999999999999998E-2</c:v>
                  </c:pt>
                  <c:pt idx="7">
                    <c:v>1.3000000000000001E-2</c:v>
                  </c:pt>
                  <c:pt idx="9">
                    <c:v>1.6E-2</c:v>
                  </c:pt>
                  <c:pt idx="11">
                    <c:v>1.8000000000000002E-2</c:v>
                  </c:pt>
                </c:numCache>
              </c:numRef>
            </c:plus>
            <c:minus>
              <c:numRef>
                <c:f>工作表2!$N$25:$N$36</c:f>
                <c:numCache>
                  <c:formatCode>General</c:formatCode>
                  <c:ptCount val="12"/>
                  <c:pt idx="1">
                    <c:v>3.0000000000000001E-3</c:v>
                  </c:pt>
                  <c:pt idx="3">
                    <c:v>5.9999999999999993E-3</c:v>
                  </c:pt>
                  <c:pt idx="5">
                    <c:v>1.3999999999999999E-2</c:v>
                  </c:pt>
                  <c:pt idx="7">
                    <c:v>1.1999999999999999E-2</c:v>
                  </c:pt>
                  <c:pt idx="9">
                    <c:v>1.4000000000000002E-2</c:v>
                  </c:pt>
                  <c:pt idx="11">
                    <c:v>1.4999999999999999E-2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strRef>
              <c:f>工作表2!$C$25:$C$36</c:f>
              <c:strCache>
                <c:ptCount val="12"/>
                <c:pt idx="0">
                  <c:v>Northern</c:v>
                </c:pt>
                <c:pt idx="1">
                  <c:v>Northern-抽樣</c:v>
                </c:pt>
                <c:pt idx="2">
                  <c:v>Central</c:v>
                </c:pt>
                <c:pt idx="3">
                  <c:v>Central-抽樣</c:v>
                </c:pt>
                <c:pt idx="4">
                  <c:v>Southwestern</c:v>
                </c:pt>
                <c:pt idx="5">
                  <c:v>Southwestern-抽樣</c:v>
                </c:pt>
                <c:pt idx="6">
                  <c:v>Southern</c:v>
                </c:pt>
                <c:pt idx="7">
                  <c:v>Southern-抽樣</c:v>
                </c:pt>
                <c:pt idx="8">
                  <c:v>Hualien</c:v>
                </c:pt>
                <c:pt idx="9">
                  <c:v>Hualien-抽樣</c:v>
                </c:pt>
                <c:pt idx="10">
                  <c:v>Taitung</c:v>
                </c:pt>
                <c:pt idx="11">
                  <c:v>Taitung-抽樣</c:v>
                </c:pt>
              </c:strCache>
            </c:strRef>
          </c:cat>
          <c:val>
            <c:numRef>
              <c:f>工作表2!$G$25:$G$36</c:f>
              <c:numCache>
                <c:formatCode>General</c:formatCode>
                <c:ptCount val="12"/>
                <c:pt idx="1">
                  <c:v>3.0000000000000001E-3</c:v>
                </c:pt>
                <c:pt idx="3">
                  <c:v>8.9999999999999993E-3</c:v>
                </c:pt>
                <c:pt idx="5">
                  <c:v>3.1E-2</c:v>
                </c:pt>
                <c:pt idx="7">
                  <c:v>2.5999999999999999E-2</c:v>
                </c:pt>
                <c:pt idx="9">
                  <c:v>4.2000000000000003E-2</c:v>
                </c:pt>
                <c:pt idx="11">
                  <c:v>4.7E-2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4C-4AE5-9509-CC79D924E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109536"/>
        <c:axId val="415112448"/>
      </c:lineChart>
      <c:catAx>
        <c:axId val="41510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5112448"/>
        <c:crosses val="autoZero"/>
        <c:auto val="1"/>
        <c:lblAlgn val="ctr"/>
        <c:lblOffset val="100"/>
        <c:tickMarkSkip val="2"/>
        <c:noMultiLvlLbl val="0"/>
      </c:catAx>
      <c:valAx>
        <c:axId val="4151124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5875"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510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325390304026294"/>
          <c:y val="4.0339660286366603E-2"/>
          <c:w val="0.1972062448644207"/>
          <c:h val="0.126637752597998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0</xdr:row>
      <xdr:rowOff>15240</xdr:rowOff>
    </xdr:from>
    <xdr:to>
      <xdr:col>14</xdr:col>
      <xdr:colOff>548640</xdr:colOff>
      <xdr:row>18</xdr:row>
      <xdr:rowOff>38100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152400</xdr:colOff>
      <xdr:row>2</xdr:row>
      <xdr:rowOff>160020</xdr:rowOff>
    </xdr:from>
    <xdr:to>
      <xdr:col>17</xdr:col>
      <xdr:colOff>91440</xdr:colOff>
      <xdr:row>16</xdr:row>
      <xdr:rowOff>7620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133350</xdr:colOff>
      <xdr:row>17</xdr:row>
      <xdr:rowOff>22860</xdr:rowOff>
    </xdr:from>
    <xdr:to>
      <xdr:col>23</xdr:col>
      <xdr:colOff>502920</xdr:colOff>
      <xdr:row>35</xdr:row>
      <xdr:rowOff>68580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F8"/>
  <sheetViews>
    <sheetView workbookViewId="0">
      <selection activeCell="O25" sqref="O25"/>
    </sheetView>
  </sheetViews>
  <sheetFormatPr defaultRowHeight="16.2" x14ac:dyDescent="0.3"/>
  <cols>
    <col min="6" max="6" width="10.109375" customWidth="1"/>
  </cols>
  <sheetData>
    <row r="3" spans="4:6" x14ac:dyDescent="0.3">
      <c r="D3" t="s">
        <v>0</v>
      </c>
      <c r="E3" t="s">
        <v>2</v>
      </c>
      <c r="F3" t="s">
        <v>1</v>
      </c>
    </row>
    <row r="4" spans="4:6" x14ac:dyDescent="0.3">
      <c r="D4">
        <v>2015</v>
      </c>
      <c r="E4">
        <v>354</v>
      </c>
      <c r="F4">
        <v>326</v>
      </c>
    </row>
    <row r="5" spans="4:6" x14ac:dyDescent="0.3">
      <c r="D5">
        <v>2016</v>
      </c>
      <c r="E5">
        <v>354</v>
      </c>
      <c r="F5">
        <v>316</v>
      </c>
    </row>
    <row r="6" spans="4:6" x14ac:dyDescent="0.3">
      <c r="D6">
        <v>2017</v>
      </c>
      <c r="E6">
        <v>323</v>
      </c>
      <c r="F6">
        <v>286</v>
      </c>
    </row>
    <row r="7" spans="4:6" x14ac:dyDescent="0.3">
      <c r="D7">
        <v>2018</v>
      </c>
      <c r="E7">
        <v>347</v>
      </c>
      <c r="F7">
        <v>310</v>
      </c>
    </row>
    <row r="8" spans="4:6" x14ac:dyDescent="0.3">
      <c r="D8">
        <v>2019</v>
      </c>
      <c r="E8">
        <v>347</v>
      </c>
      <c r="F8">
        <v>343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36"/>
  <sheetViews>
    <sheetView tabSelected="1" topLeftCell="I16" workbookViewId="0">
      <selection activeCell="Z36" sqref="Z36"/>
    </sheetView>
  </sheetViews>
  <sheetFormatPr defaultRowHeight="16.2" x14ac:dyDescent="0.3"/>
  <cols>
    <col min="4" max="4" width="11.88671875" customWidth="1"/>
  </cols>
  <sheetData>
    <row r="4" spans="3:11" x14ac:dyDescent="0.3">
      <c r="C4" t="s">
        <v>17</v>
      </c>
    </row>
    <row r="6" spans="3:11" x14ac:dyDescent="0.3">
      <c r="C6" t="s">
        <v>3</v>
      </c>
      <c r="D6" t="s">
        <v>4</v>
      </c>
      <c r="E6" t="s">
        <v>5</v>
      </c>
      <c r="F6" t="s">
        <v>6</v>
      </c>
    </row>
    <row r="7" spans="3:11" x14ac:dyDescent="0.3">
      <c r="C7" t="s">
        <v>7</v>
      </c>
      <c r="D7">
        <v>0</v>
      </c>
      <c r="E7">
        <v>8.0000000000000002E-3</v>
      </c>
      <c r="F7">
        <v>3.0000000000000001E-3</v>
      </c>
      <c r="H7">
        <v>1.5</v>
      </c>
      <c r="J7">
        <f>F7-D7</f>
        <v>3.0000000000000001E-3</v>
      </c>
      <c r="K7">
        <f>E7-F7</f>
        <v>5.0000000000000001E-3</v>
      </c>
    </row>
    <row r="8" spans="3:11" x14ac:dyDescent="0.3">
      <c r="C8" t="s">
        <v>8</v>
      </c>
      <c r="D8">
        <v>3.0000000000000001E-3</v>
      </c>
      <c r="E8">
        <v>1.7000000000000001E-2</v>
      </c>
      <c r="F8">
        <v>8.9999999999999993E-3</v>
      </c>
      <c r="H8">
        <v>2.5</v>
      </c>
      <c r="J8">
        <f t="shared" ref="J8:J12" si="0">F8-D8</f>
        <v>5.9999999999999993E-3</v>
      </c>
      <c r="K8">
        <f t="shared" ref="K8:K12" si="1">E8-F8</f>
        <v>8.0000000000000019E-3</v>
      </c>
    </row>
    <row r="9" spans="3:11" x14ac:dyDescent="0.3">
      <c r="C9" t="s">
        <v>9</v>
      </c>
      <c r="D9">
        <v>1.7000000000000001E-2</v>
      </c>
      <c r="E9">
        <v>4.3999999999999997E-2</v>
      </c>
      <c r="F9">
        <v>3.1E-2</v>
      </c>
      <c r="H9">
        <v>3.5</v>
      </c>
      <c r="J9">
        <f t="shared" si="0"/>
        <v>1.3999999999999999E-2</v>
      </c>
      <c r="K9">
        <f t="shared" si="1"/>
        <v>1.2999999999999998E-2</v>
      </c>
    </row>
    <row r="10" spans="3:11" x14ac:dyDescent="0.3">
      <c r="C10" t="s">
        <v>10</v>
      </c>
      <c r="D10">
        <v>1.4E-2</v>
      </c>
      <c r="E10">
        <v>3.9E-2</v>
      </c>
      <c r="F10">
        <v>2.5999999999999999E-2</v>
      </c>
      <c r="H10">
        <v>4.5</v>
      </c>
      <c r="J10">
        <f t="shared" si="0"/>
        <v>1.1999999999999999E-2</v>
      </c>
      <c r="K10">
        <f t="shared" si="1"/>
        <v>1.3000000000000001E-2</v>
      </c>
    </row>
    <row r="11" spans="3:11" x14ac:dyDescent="0.3">
      <c r="C11" t="s">
        <v>11</v>
      </c>
      <c r="D11">
        <v>2.8000000000000001E-2</v>
      </c>
      <c r="E11">
        <v>5.8000000000000003E-2</v>
      </c>
      <c r="F11">
        <v>4.2000000000000003E-2</v>
      </c>
      <c r="H11">
        <v>5.5</v>
      </c>
      <c r="J11">
        <f t="shared" si="0"/>
        <v>1.4000000000000002E-2</v>
      </c>
      <c r="K11">
        <f t="shared" si="1"/>
        <v>1.6E-2</v>
      </c>
    </row>
    <row r="12" spans="3:11" x14ac:dyDescent="0.3">
      <c r="C12" t="s">
        <v>12</v>
      </c>
      <c r="D12">
        <v>3.2000000000000001E-2</v>
      </c>
      <c r="E12">
        <v>6.5000000000000002E-2</v>
      </c>
      <c r="F12">
        <v>4.7E-2</v>
      </c>
      <c r="H12">
        <v>6.5</v>
      </c>
      <c r="J12">
        <f t="shared" si="0"/>
        <v>1.4999999999999999E-2</v>
      </c>
      <c r="K12">
        <f t="shared" si="1"/>
        <v>1.8000000000000002E-2</v>
      </c>
    </row>
    <row r="14" spans="3:11" x14ac:dyDescent="0.3">
      <c r="C14" t="s">
        <v>20</v>
      </c>
    </row>
    <row r="15" spans="3:11" x14ac:dyDescent="0.3">
      <c r="D15" t="s">
        <v>13</v>
      </c>
      <c r="E15" t="s">
        <v>15</v>
      </c>
      <c r="F15" t="s">
        <v>16</v>
      </c>
      <c r="G15" t="s">
        <v>14</v>
      </c>
    </row>
    <row r="16" spans="3:11" x14ac:dyDescent="0.3">
      <c r="C16" t="s">
        <v>7</v>
      </c>
      <c r="D16">
        <v>3.0000000000000001E-3</v>
      </c>
      <c r="E16">
        <f>D16-1.96*G16</f>
        <v>1.0400000000000001E-3</v>
      </c>
      <c r="F16">
        <f>D16+1.96*G16</f>
        <v>4.96E-3</v>
      </c>
      <c r="G16">
        <v>1E-3</v>
      </c>
      <c r="I16">
        <v>1</v>
      </c>
      <c r="J16">
        <f>D16-E16</f>
        <v>1.9599999999999999E-3</v>
      </c>
      <c r="K16">
        <f>F16-D16</f>
        <v>1.9599999999999999E-3</v>
      </c>
    </row>
    <row r="17" spans="3:15" x14ac:dyDescent="0.3">
      <c r="C17" t="s">
        <v>8</v>
      </c>
      <c r="D17">
        <v>8.9999999999999993E-3</v>
      </c>
      <c r="E17">
        <f t="shared" ref="E17:E21" si="2">D17-1.96*G17</f>
        <v>7.0399999999999994E-3</v>
      </c>
      <c r="F17">
        <f t="shared" ref="F17:F21" si="3">D17+1.96*G17</f>
        <v>1.0959999999999999E-2</v>
      </c>
      <c r="G17">
        <v>1E-3</v>
      </c>
      <c r="I17">
        <v>2</v>
      </c>
      <c r="J17">
        <f t="shared" ref="J17:J21" si="4">D17-E17</f>
        <v>1.9599999999999999E-3</v>
      </c>
      <c r="K17">
        <f t="shared" ref="K17:K21" si="5">F17-D17</f>
        <v>1.9599999999999999E-3</v>
      </c>
    </row>
    <row r="18" spans="3:15" x14ac:dyDescent="0.3">
      <c r="C18" t="s">
        <v>9</v>
      </c>
      <c r="D18">
        <v>3.2000000000000001E-2</v>
      </c>
      <c r="E18">
        <f t="shared" si="2"/>
        <v>2.2200000000000001E-2</v>
      </c>
      <c r="F18">
        <f t="shared" si="3"/>
        <v>4.1800000000000004E-2</v>
      </c>
      <c r="G18">
        <v>5.0000000000000001E-3</v>
      </c>
      <c r="I18">
        <v>3</v>
      </c>
      <c r="J18">
        <f t="shared" si="4"/>
        <v>9.7999999999999997E-3</v>
      </c>
      <c r="K18">
        <f t="shared" si="5"/>
        <v>9.8000000000000032E-3</v>
      </c>
    </row>
    <row r="19" spans="3:15" x14ac:dyDescent="0.3">
      <c r="C19" t="s">
        <v>10</v>
      </c>
      <c r="D19">
        <v>2.7E-2</v>
      </c>
      <c r="E19">
        <f t="shared" si="2"/>
        <v>1.916E-2</v>
      </c>
      <c r="F19">
        <f t="shared" si="3"/>
        <v>3.4839999999999996E-2</v>
      </c>
      <c r="G19">
        <v>4.0000000000000001E-3</v>
      </c>
      <c r="I19">
        <v>4</v>
      </c>
      <c r="J19">
        <f t="shared" si="4"/>
        <v>7.8399999999999997E-3</v>
      </c>
      <c r="K19">
        <f t="shared" si="5"/>
        <v>7.8399999999999963E-3</v>
      </c>
    </row>
    <row r="20" spans="3:15" x14ac:dyDescent="0.3">
      <c r="C20" t="s">
        <v>11</v>
      </c>
      <c r="D20">
        <v>4.2999999999999997E-2</v>
      </c>
      <c r="E20">
        <f t="shared" si="2"/>
        <v>3.3199999999999993E-2</v>
      </c>
      <c r="F20">
        <f t="shared" si="3"/>
        <v>5.28E-2</v>
      </c>
      <c r="G20">
        <v>5.0000000000000001E-3</v>
      </c>
      <c r="I20">
        <v>5</v>
      </c>
      <c r="J20">
        <f t="shared" si="4"/>
        <v>9.8000000000000032E-3</v>
      </c>
      <c r="K20">
        <f t="shared" si="5"/>
        <v>9.8000000000000032E-3</v>
      </c>
    </row>
    <row r="21" spans="3:15" x14ac:dyDescent="0.3">
      <c r="C21" t="s">
        <v>12</v>
      </c>
      <c r="D21">
        <v>4.2000000000000003E-2</v>
      </c>
      <c r="E21">
        <f t="shared" si="2"/>
        <v>1.6520000000000003E-2</v>
      </c>
      <c r="F21">
        <f t="shared" si="3"/>
        <v>6.7479999999999998E-2</v>
      </c>
      <c r="G21">
        <v>1.2999999999999999E-2</v>
      </c>
      <c r="I21">
        <v>6</v>
      </c>
      <c r="J21">
        <f t="shared" si="4"/>
        <v>2.5479999999999999E-2</v>
      </c>
      <c r="K21">
        <f t="shared" si="5"/>
        <v>2.5479999999999996E-2</v>
      </c>
    </row>
    <row r="23" spans="3:15" x14ac:dyDescent="0.3">
      <c r="E23" t="s">
        <v>19</v>
      </c>
      <c r="G23" t="s">
        <v>18</v>
      </c>
    </row>
    <row r="24" spans="3:15" x14ac:dyDescent="0.3">
      <c r="D24" t="s">
        <v>6</v>
      </c>
      <c r="E24" t="s">
        <v>4</v>
      </c>
      <c r="F24" t="s">
        <v>5</v>
      </c>
      <c r="G24" t="s">
        <v>6</v>
      </c>
      <c r="H24" t="s">
        <v>4</v>
      </c>
      <c r="I24" t="s">
        <v>5</v>
      </c>
    </row>
    <row r="25" spans="3:15" x14ac:dyDescent="0.3">
      <c r="C25" t="s">
        <v>21</v>
      </c>
      <c r="D25">
        <v>3.0000000000000001E-3</v>
      </c>
      <c r="E25">
        <v>1.0400000000000001E-3</v>
      </c>
      <c r="F25">
        <v>4.96E-3</v>
      </c>
      <c r="K25">
        <f>D25-E25</f>
        <v>1.9599999999999999E-3</v>
      </c>
      <c r="L25">
        <f>F25-D25</f>
        <v>1.9599999999999999E-3</v>
      </c>
    </row>
    <row r="26" spans="3:15" x14ac:dyDescent="0.3">
      <c r="C26" t="s">
        <v>22</v>
      </c>
      <c r="G26">
        <v>3.0000000000000001E-3</v>
      </c>
      <c r="H26">
        <v>0</v>
      </c>
      <c r="I26">
        <v>8.0000000000000002E-3</v>
      </c>
      <c r="N26">
        <f>G26-H26</f>
        <v>3.0000000000000001E-3</v>
      </c>
      <c r="O26">
        <f>I26-G26</f>
        <v>5.0000000000000001E-3</v>
      </c>
    </row>
    <row r="27" spans="3:15" x14ac:dyDescent="0.3">
      <c r="C27" t="s">
        <v>8</v>
      </c>
      <c r="D27">
        <v>8.9999999999999993E-3</v>
      </c>
      <c r="E27">
        <v>7.0399999999999994E-3</v>
      </c>
      <c r="F27">
        <v>1.0959999999999999E-2</v>
      </c>
      <c r="K27">
        <f t="shared" ref="K26:K36" si="6">D27-E27</f>
        <v>1.9599999999999999E-3</v>
      </c>
      <c r="L27">
        <f t="shared" ref="L26:L35" si="7">F27-D27</f>
        <v>1.9599999999999999E-3</v>
      </c>
    </row>
    <row r="28" spans="3:15" x14ac:dyDescent="0.3">
      <c r="C28" t="s">
        <v>23</v>
      </c>
      <c r="G28">
        <v>8.9999999999999993E-3</v>
      </c>
      <c r="H28">
        <v>3.0000000000000001E-3</v>
      </c>
      <c r="I28">
        <v>1.7000000000000001E-2</v>
      </c>
      <c r="N28">
        <f t="shared" ref="N27:N36" si="8">G28-H28</f>
        <v>5.9999999999999993E-3</v>
      </c>
      <c r="O28">
        <f t="shared" ref="O27:O36" si="9">I28-G28</f>
        <v>8.0000000000000019E-3</v>
      </c>
    </row>
    <row r="29" spans="3:15" x14ac:dyDescent="0.3">
      <c r="C29" t="s">
        <v>9</v>
      </c>
      <c r="D29">
        <v>3.2000000000000001E-2</v>
      </c>
      <c r="E29">
        <v>2.2200000000000001E-2</v>
      </c>
      <c r="F29">
        <v>4.1800000000000004E-2</v>
      </c>
      <c r="K29">
        <f t="shared" si="6"/>
        <v>9.7999999999999997E-3</v>
      </c>
      <c r="L29">
        <f t="shared" si="7"/>
        <v>9.8000000000000032E-3</v>
      </c>
    </row>
    <row r="30" spans="3:15" x14ac:dyDescent="0.3">
      <c r="C30" t="s">
        <v>24</v>
      </c>
      <c r="G30">
        <v>3.1E-2</v>
      </c>
      <c r="H30">
        <v>1.7000000000000001E-2</v>
      </c>
      <c r="I30">
        <v>4.3999999999999997E-2</v>
      </c>
      <c r="N30">
        <f t="shared" si="8"/>
        <v>1.3999999999999999E-2</v>
      </c>
      <c r="O30">
        <f t="shared" si="9"/>
        <v>1.2999999999999998E-2</v>
      </c>
    </row>
    <row r="31" spans="3:15" x14ac:dyDescent="0.3">
      <c r="C31" t="s">
        <v>10</v>
      </c>
      <c r="D31">
        <v>2.7E-2</v>
      </c>
      <c r="E31">
        <v>1.916E-2</v>
      </c>
      <c r="F31">
        <v>3.4839999999999996E-2</v>
      </c>
      <c r="K31">
        <f t="shared" si="6"/>
        <v>7.8399999999999997E-3</v>
      </c>
      <c r="L31">
        <f t="shared" si="7"/>
        <v>7.8399999999999963E-3</v>
      </c>
    </row>
    <row r="32" spans="3:15" x14ac:dyDescent="0.3">
      <c r="C32" t="s">
        <v>25</v>
      </c>
      <c r="G32">
        <v>2.5999999999999999E-2</v>
      </c>
      <c r="H32">
        <v>1.4E-2</v>
      </c>
      <c r="I32">
        <v>3.9E-2</v>
      </c>
      <c r="N32">
        <f t="shared" si="8"/>
        <v>1.1999999999999999E-2</v>
      </c>
      <c r="O32">
        <f t="shared" si="9"/>
        <v>1.3000000000000001E-2</v>
      </c>
    </row>
    <row r="33" spans="3:15" x14ac:dyDescent="0.3">
      <c r="C33" t="s">
        <v>11</v>
      </c>
      <c r="D33">
        <v>4.2999999999999997E-2</v>
      </c>
      <c r="E33">
        <v>3.3199999999999993E-2</v>
      </c>
      <c r="F33">
        <v>5.28E-2</v>
      </c>
      <c r="K33">
        <f t="shared" si="6"/>
        <v>9.8000000000000032E-3</v>
      </c>
      <c r="L33">
        <f t="shared" si="7"/>
        <v>9.8000000000000032E-3</v>
      </c>
    </row>
    <row r="34" spans="3:15" x14ac:dyDescent="0.3">
      <c r="C34" t="s">
        <v>26</v>
      </c>
      <c r="G34">
        <v>4.2000000000000003E-2</v>
      </c>
      <c r="H34">
        <v>2.8000000000000001E-2</v>
      </c>
      <c r="I34">
        <v>5.8000000000000003E-2</v>
      </c>
      <c r="N34">
        <f t="shared" si="8"/>
        <v>1.4000000000000002E-2</v>
      </c>
      <c r="O34">
        <f t="shared" si="9"/>
        <v>1.6E-2</v>
      </c>
    </row>
    <row r="35" spans="3:15" x14ac:dyDescent="0.3">
      <c r="C35" t="s">
        <v>12</v>
      </c>
      <c r="D35">
        <v>4.2000000000000003E-2</v>
      </c>
      <c r="E35">
        <v>1.6520000000000003E-2</v>
      </c>
      <c r="F35">
        <v>6.7479999999999998E-2</v>
      </c>
      <c r="K35">
        <f t="shared" si="6"/>
        <v>2.5479999999999999E-2</v>
      </c>
      <c r="L35">
        <f t="shared" si="7"/>
        <v>2.5479999999999996E-2</v>
      </c>
    </row>
    <row r="36" spans="3:15" x14ac:dyDescent="0.3">
      <c r="C36" t="s">
        <v>27</v>
      </c>
      <c r="G36">
        <v>4.7E-2</v>
      </c>
      <c r="H36">
        <v>3.2000000000000001E-2</v>
      </c>
      <c r="I36">
        <v>6.5000000000000002E-2</v>
      </c>
      <c r="N36">
        <f t="shared" si="8"/>
        <v>1.4999999999999999E-2</v>
      </c>
      <c r="O36">
        <f t="shared" si="9"/>
        <v>1.8000000000000002E-2</v>
      </c>
    </row>
  </sheetData>
  <sortState ref="C27:G38">
    <sortCondition ref="C25:C36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>SYNNEX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2020-09-22T07:37:05Z</dcterms:created>
  <dcterms:modified xsi:type="dcterms:W3CDTF">2020-09-25T08:09:52Z</dcterms:modified>
</cp:coreProperties>
</file>