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\test\Macaca-population-trend\Results\"/>
    </mc:Choice>
  </mc:AlternateContent>
  <bookViews>
    <workbookView xWindow="240" yWindow="12" windowWidth="16092" windowHeight="9660" activeTab="2"/>
  </bookViews>
  <sheets>
    <sheet name="total.survey.point" sheetId="1" r:id="rId1"/>
    <sheet name="point.100m.group" sheetId="2" r:id="rId2"/>
    <sheet name="county.group" sheetId="3" r:id="rId3"/>
    <sheet name="county.single " sheetId="4" r:id="rId4"/>
    <sheet name="TypeName.Allsurvey" sheetId="5" r:id="rId5"/>
    <sheet name="TypeName.group" sheetId="6" r:id="rId6"/>
    <sheet name="TypeNameAltitude.Allsurvey" sheetId="7" r:id="rId7"/>
    <sheet name="TypeNameAltitude.group" sheetId="8" r:id="rId8"/>
  </sheets>
  <calcPr calcId="162913"/>
</workbook>
</file>

<file path=xl/calcChain.xml><?xml version="1.0" encoding="utf-8"?>
<calcChain xmlns="http://schemas.openxmlformats.org/spreadsheetml/2006/main">
  <c r="D13" i="8" l="1"/>
  <c r="E13" i="8"/>
  <c r="F13" i="8"/>
  <c r="G13" i="8"/>
  <c r="H13" i="8"/>
  <c r="I13" i="8"/>
  <c r="J13" i="8"/>
  <c r="K13" i="8"/>
  <c r="L13" i="8"/>
  <c r="C13" i="8"/>
  <c r="D13" i="7"/>
  <c r="E13" i="7"/>
  <c r="F13" i="7"/>
  <c r="G13" i="7"/>
  <c r="H13" i="7"/>
  <c r="I13" i="7"/>
  <c r="J13" i="7"/>
  <c r="K13" i="7"/>
  <c r="L13" i="7"/>
  <c r="M13" i="7"/>
  <c r="C13" i="7"/>
  <c r="C12" i="6"/>
  <c r="D12" i="6"/>
  <c r="E12" i="6"/>
  <c r="F12" i="6"/>
  <c r="G12" i="6"/>
  <c r="B12" i="6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5" i="4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C17" i="3"/>
  <c r="M12" i="7" l="1"/>
  <c r="L12" i="7"/>
  <c r="K12" i="7"/>
  <c r="J12" i="7"/>
  <c r="I12" i="7"/>
  <c r="H12" i="7"/>
  <c r="G12" i="7"/>
  <c r="F12" i="7"/>
  <c r="E12" i="7"/>
  <c r="D12" i="7"/>
  <c r="C12" i="7"/>
  <c r="D12" i="8"/>
  <c r="E12" i="8"/>
  <c r="F12" i="8"/>
  <c r="G12" i="8"/>
  <c r="H12" i="8"/>
  <c r="I12" i="8"/>
  <c r="J12" i="8"/>
  <c r="K12" i="8"/>
  <c r="L12" i="8"/>
  <c r="C12" i="8"/>
  <c r="G3" i="6" l="1"/>
  <c r="G4" i="6"/>
  <c r="G5" i="6"/>
  <c r="G6" i="6"/>
  <c r="G7" i="6"/>
  <c r="G8" i="6"/>
  <c r="G9" i="6"/>
  <c r="G10" i="6"/>
  <c r="G11" i="6"/>
  <c r="G2" i="6"/>
  <c r="G3" i="5"/>
  <c r="G4" i="5"/>
  <c r="G5" i="5"/>
  <c r="G6" i="5"/>
  <c r="G7" i="5"/>
  <c r="G8" i="5"/>
  <c r="G9" i="5"/>
  <c r="G10" i="5"/>
  <c r="G11" i="5"/>
  <c r="G2" i="5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C14" i="4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C16" i="3"/>
</calcChain>
</file>

<file path=xl/sharedStrings.xml><?xml version="1.0" encoding="utf-8"?>
<sst xmlns="http://schemas.openxmlformats.org/spreadsheetml/2006/main" count="205" uniqueCount="58">
  <si>
    <t>Year</t>
  </si>
  <si>
    <t>1</t>
  </si>
  <si>
    <t>2</t>
  </si>
  <si>
    <t>2015</t>
  </si>
  <si>
    <t>2016</t>
  </si>
  <si>
    <t>2017</t>
  </si>
  <si>
    <t>2018</t>
  </si>
  <si>
    <t>2019</t>
  </si>
  <si>
    <t>County</t>
  </si>
  <si>
    <t>data_N_2015</t>
  </si>
  <si>
    <t>data_N_2016</t>
  </si>
  <si>
    <t>data_N_2017</t>
  </si>
  <si>
    <t>data_N_2018</t>
  </si>
  <si>
    <t>data_N_2019</t>
  </si>
  <si>
    <t>site_N_2015</t>
  </si>
  <si>
    <t>site_N_2016</t>
  </si>
  <si>
    <t>site_N_2017</t>
  </si>
  <si>
    <t>site_N_2018</t>
  </si>
  <si>
    <t>site_N_2019</t>
  </si>
  <si>
    <t>point_N_2015</t>
  </si>
  <si>
    <t>point_N_2016</t>
  </si>
  <si>
    <t>point_N_2017</t>
  </si>
  <si>
    <t>point_N_2018</t>
  </si>
  <si>
    <t>point_N_2019</t>
  </si>
  <si>
    <t>南投縣</t>
  </si>
  <si>
    <t>台中市</t>
  </si>
  <si>
    <t>台南市</t>
  </si>
  <si>
    <t>台東縣</t>
  </si>
  <si>
    <t>嘉義縣</t>
  </si>
  <si>
    <t>宜蘭縣</t>
  </si>
  <si>
    <t>屏東縣</t>
  </si>
  <si>
    <t>新北市</t>
  </si>
  <si>
    <t>新竹縣</t>
  </si>
  <si>
    <t>桃園縣</t>
  </si>
  <si>
    <t>花蓮縣</t>
  </si>
  <si>
    <t>苗栗縣</t>
  </si>
  <si>
    <t>雲林縣</t>
  </si>
  <si>
    <t>高雄市</t>
  </si>
  <si>
    <t>Survey</t>
  </si>
  <si>
    <t>混淆林</t>
  </si>
  <si>
    <t>竹林</t>
  </si>
  <si>
    <t>針葉林</t>
  </si>
  <si>
    <t>闊葉林</t>
  </si>
  <si>
    <t>A_混淆林</t>
  </si>
  <si>
    <t>A_竹林</t>
  </si>
  <si>
    <t>A_針葉林</t>
  </si>
  <si>
    <t>A_闊葉林</t>
  </si>
  <si>
    <t>B_混淆林</t>
  </si>
  <si>
    <t>B_竹林</t>
  </si>
  <si>
    <t>B_針葉林</t>
  </si>
  <si>
    <t>B_闊葉林</t>
  </si>
  <si>
    <t>C_竹林</t>
  </si>
  <si>
    <t>C_針葉林</t>
  </si>
  <si>
    <t>C_闊葉林</t>
  </si>
  <si>
    <t>南投縣</t>
    <phoneticPr fontId="2" type="noConversion"/>
  </si>
  <si>
    <t>低海拔 (&lt;1000m)</t>
  </si>
  <si>
    <t>中海拔 (1000 ~2500m)</t>
  </si>
  <si>
    <t>高海拔(&gt;2500m)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</si>
</sst>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L19" sqref="L19"/>
    </sheetView>
  </sheetViews>
  <sheetFormatPr defaultRowHeight="15" x14ac:dyDescent="0.3"/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2909</v>
      </c>
      <c r="C2">
        <v>2776</v>
      </c>
    </row>
    <row r="3" spans="1:3" x14ac:dyDescent="0.3">
      <c r="A3" t="s">
        <v>4</v>
      </c>
      <c r="B3">
        <v>2766</v>
      </c>
      <c r="C3">
        <v>2672</v>
      </c>
    </row>
    <row r="4" spans="1:3" x14ac:dyDescent="0.3">
      <c r="A4" t="s">
        <v>5</v>
      </c>
      <c r="B4">
        <v>2680</v>
      </c>
      <c r="C4">
        <v>2603</v>
      </c>
    </row>
    <row r="5" spans="1:3" x14ac:dyDescent="0.3">
      <c r="A5" t="s">
        <v>6</v>
      </c>
      <c r="B5">
        <v>2913</v>
      </c>
      <c r="C5">
        <v>2775</v>
      </c>
    </row>
    <row r="6" spans="1:3" x14ac:dyDescent="0.3">
      <c r="A6" t="s">
        <v>7</v>
      </c>
      <c r="B6">
        <v>2634</v>
      </c>
      <c r="C6">
        <v>2554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19" sqref="G19"/>
    </sheetView>
  </sheetViews>
  <sheetFormatPr defaultRowHeight="15" x14ac:dyDescent="0.3"/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21</v>
      </c>
      <c r="C2">
        <v>26</v>
      </c>
    </row>
    <row r="3" spans="1:3" x14ac:dyDescent="0.3">
      <c r="A3" t="s">
        <v>4</v>
      </c>
      <c r="B3">
        <v>14</v>
      </c>
      <c r="C3">
        <v>23</v>
      </c>
    </row>
    <row r="4" spans="1:3" x14ac:dyDescent="0.3">
      <c r="A4" t="s">
        <v>5</v>
      </c>
      <c r="B4">
        <v>16</v>
      </c>
      <c r="C4">
        <v>21</v>
      </c>
    </row>
    <row r="5" spans="1:3" x14ac:dyDescent="0.3">
      <c r="A5" t="s">
        <v>6</v>
      </c>
      <c r="B5">
        <v>30</v>
      </c>
      <c r="C5">
        <v>33</v>
      </c>
    </row>
    <row r="6" spans="1:3" x14ac:dyDescent="0.3">
      <c r="A6" t="s">
        <v>7</v>
      </c>
      <c r="B6">
        <v>32</v>
      </c>
      <c r="C6">
        <v>26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F25" sqref="F25"/>
    </sheetView>
  </sheetViews>
  <sheetFormatPr defaultRowHeight="15" x14ac:dyDescent="0.3"/>
  <cols>
    <col min="2" max="2" width="10.25" customWidth="1"/>
    <col min="3" max="7" width="18.5" customWidth="1"/>
    <col min="8" max="17" width="10.25" customWidth="1"/>
  </cols>
  <sheetData>
    <row r="1" spans="1:17" s="1" customFormat="1" x14ac:dyDescent="0.3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</row>
    <row r="2" spans="1:17" x14ac:dyDescent="0.3">
      <c r="A2">
        <v>1</v>
      </c>
      <c r="B2" t="s">
        <v>31</v>
      </c>
      <c r="C2">
        <v>1</v>
      </c>
      <c r="F2">
        <v>3</v>
      </c>
      <c r="G2">
        <v>1</v>
      </c>
      <c r="H2">
        <v>1</v>
      </c>
      <c r="K2">
        <v>2</v>
      </c>
      <c r="L2">
        <v>1</v>
      </c>
      <c r="M2">
        <v>1</v>
      </c>
      <c r="P2">
        <v>2</v>
      </c>
      <c r="Q2">
        <v>1</v>
      </c>
    </row>
    <row r="3" spans="1:17" x14ac:dyDescent="0.3">
      <c r="A3">
        <v>2</v>
      </c>
      <c r="B3" t="s">
        <v>33</v>
      </c>
      <c r="G3">
        <v>1</v>
      </c>
      <c r="L3">
        <v>1</v>
      </c>
      <c r="Q3">
        <v>1</v>
      </c>
    </row>
    <row r="4" spans="1:17" x14ac:dyDescent="0.3">
      <c r="A4">
        <v>3</v>
      </c>
      <c r="B4" t="s">
        <v>32</v>
      </c>
      <c r="G4">
        <v>1</v>
      </c>
      <c r="L4">
        <v>1</v>
      </c>
      <c r="Q4">
        <v>1</v>
      </c>
    </row>
    <row r="5" spans="1:17" x14ac:dyDescent="0.3">
      <c r="A5">
        <v>4</v>
      </c>
      <c r="B5" t="s">
        <v>35</v>
      </c>
      <c r="C5">
        <v>1</v>
      </c>
      <c r="F5">
        <v>3</v>
      </c>
      <c r="G5">
        <v>1</v>
      </c>
      <c r="H5">
        <v>1</v>
      </c>
      <c r="K5">
        <v>1</v>
      </c>
      <c r="L5">
        <v>1</v>
      </c>
      <c r="M5">
        <v>1</v>
      </c>
      <c r="P5">
        <v>3</v>
      </c>
      <c r="Q5">
        <v>1</v>
      </c>
    </row>
    <row r="6" spans="1:17" x14ac:dyDescent="0.3">
      <c r="A6">
        <v>5</v>
      </c>
      <c r="B6" t="s">
        <v>25</v>
      </c>
      <c r="C6">
        <v>8</v>
      </c>
      <c r="D6">
        <v>2</v>
      </c>
      <c r="E6">
        <v>2</v>
      </c>
      <c r="F6">
        <v>4</v>
      </c>
      <c r="G6">
        <v>6</v>
      </c>
      <c r="H6">
        <v>5</v>
      </c>
      <c r="I6">
        <v>2</v>
      </c>
      <c r="J6">
        <v>1</v>
      </c>
      <c r="K6">
        <v>4</v>
      </c>
      <c r="L6">
        <v>4</v>
      </c>
      <c r="M6">
        <v>8</v>
      </c>
      <c r="N6">
        <v>2</v>
      </c>
      <c r="O6">
        <v>2</v>
      </c>
      <c r="P6">
        <v>4</v>
      </c>
      <c r="Q6">
        <v>5</v>
      </c>
    </row>
    <row r="7" spans="1:17" x14ac:dyDescent="0.3">
      <c r="A7">
        <v>6</v>
      </c>
      <c r="B7" t="s">
        <v>24</v>
      </c>
      <c r="C7">
        <v>2</v>
      </c>
      <c r="D7">
        <v>5</v>
      </c>
      <c r="E7">
        <v>3</v>
      </c>
      <c r="F7">
        <v>7</v>
      </c>
      <c r="G7">
        <v>14</v>
      </c>
      <c r="H7">
        <v>2</v>
      </c>
      <c r="I7">
        <v>5</v>
      </c>
      <c r="J7">
        <v>2</v>
      </c>
      <c r="K7">
        <v>7</v>
      </c>
      <c r="L7">
        <v>9</v>
      </c>
      <c r="M7">
        <v>2</v>
      </c>
      <c r="N7">
        <v>5</v>
      </c>
      <c r="O7">
        <v>2</v>
      </c>
      <c r="P7">
        <v>7</v>
      </c>
      <c r="Q7">
        <v>14</v>
      </c>
    </row>
    <row r="8" spans="1:17" x14ac:dyDescent="0.3">
      <c r="A8">
        <v>7</v>
      </c>
      <c r="B8" t="s">
        <v>36</v>
      </c>
      <c r="C8">
        <v>9</v>
      </c>
      <c r="D8">
        <v>7</v>
      </c>
      <c r="E8">
        <v>8</v>
      </c>
      <c r="F8">
        <v>9</v>
      </c>
      <c r="G8">
        <v>7</v>
      </c>
      <c r="H8">
        <v>3</v>
      </c>
      <c r="I8">
        <v>2</v>
      </c>
      <c r="J8">
        <v>4</v>
      </c>
      <c r="K8">
        <v>2</v>
      </c>
      <c r="L8">
        <v>1</v>
      </c>
      <c r="M8">
        <v>8</v>
      </c>
      <c r="N8">
        <v>7</v>
      </c>
      <c r="O8">
        <v>7</v>
      </c>
      <c r="P8">
        <v>7</v>
      </c>
      <c r="Q8">
        <v>4</v>
      </c>
    </row>
    <row r="9" spans="1:17" x14ac:dyDescent="0.3">
      <c r="A9">
        <v>8</v>
      </c>
      <c r="B9" t="s">
        <v>28</v>
      </c>
      <c r="C9">
        <v>2</v>
      </c>
      <c r="D9">
        <v>1</v>
      </c>
      <c r="F9">
        <v>3</v>
      </c>
      <c r="G9">
        <v>2</v>
      </c>
      <c r="H9">
        <v>2</v>
      </c>
      <c r="I9">
        <v>1</v>
      </c>
      <c r="K9">
        <v>1</v>
      </c>
      <c r="L9">
        <v>2</v>
      </c>
      <c r="M9">
        <v>2</v>
      </c>
      <c r="N9">
        <v>1</v>
      </c>
      <c r="P9">
        <v>3</v>
      </c>
      <c r="Q9">
        <v>2</v>
      </c>
    </row>
    <row r="10" spans="1:17" x14ac:dyDescent="0.3">
      <c r="A10">
        <v>9</v>
      </c>
      <c r="B10" t="s">
        <v>26</v>
      </c>
      <c r="E10">
        <v>2</v>
      </c>
      <c r="F10">
        <v>4</v>
      </c>
      <c r="G10">
        <v>2</v>
      </c>
      <c r="J10">
        <v>1</v>
      </c>
      <c r="K10">
        <v>1</v>
      </c>
      <c r="L10">
        <v>1</v>
      </c>
      <c r="O10">
        <v>2</v>
      </c>
      <c r="P10">
        <v>3</v>
      </c>
      <c r="Q10">
        <v>2</v>
      </c>
    </row>
    <row r="11" spans="1:17" x14ac:dyDescent="0.3">
      <c r="A11">
        <v>10</v>
      </c>
      <c r="B11" t="s">
        <v>37</v>
      </c>
      <c r="C11">
        <v>2</v>
      </c>
      <c r="D11">
        <v>3</v>
      </c>
      <c r="E11">
        <v>7</v>
      </c>
      <c r="F11">
        <v>5</v>
      </c>
      <c r="G11">
        <v>5</v>
      </c>
      <c r="H11">
        <v>2</v>
      </c>
      <c r="I11">
        <v>3</v>
      </c>
      <c r="J11">
        <v>2</v>
      </c>
      <c r="K11">
        <v>2</v>
      </c>
      <c r="L11">
        <v>3</v>
      </c>
      <c r="M11">
        <v>2</v>
      </c>
      <c r="N11">
        <v>3</v>
      </c>
      <c r="O11">
        <v>7</v>
      </c>
      <c r="P11">
        <v>5</v>
      </c>
      <c r="Q11">
        <v>5</v>
      </c>
    </row>
    <row r="12" spans="1:17" x14ac:dyDescent="0.3">
      <c r="A12">
        <v>11</v>
      </c>
      <c r="B12" t="s">
        <v>30</v>
      </c>
      <c r="C12">
        <v>3</v>
      </c>
      <c r="D12">
        <v>3</v>
      </c>
      <c r="E12">
        <v>6</v>
      </c>
      <c r="F12">
        <v>2</v>
      </c>
      <c r="H12">
        <v>2</v>
      </c>
      <c r="I12">
        <v>2</v>
      </c>
      <c r="J12">
        <v>3</v>
      </c>
      <c r="K12">
        <v>2</v>
      </c>
      <c r="M12">
        <v>3</v>
      </c>
      <c r="N12">
        <v>2</v>
      </c>
      <c r="O12">
        <v>5</v>
      </c>
      <c r="P12">
        <v>2</v>
      </c>
    </row>
    <row r="13" spans="1:17" x14ac:dyDescent="0.3">
      <c r="A13">
        <v>12</v>
      </c>
      <c r="B13" t="s">
        <v>29</v>
      </c>
      <c r="C13">
        <v>5</v>
      </c>
      <c r="D13">
        <v>1</v>
      </c>
      <c r="F13">
        <v>2</v>
      </c>
      <c r="G13">
        <v>1</v>
      </c>
      <c r="H13">
        <v>3</v>
      </c>
      <c r="I13">
        <v>1</v>
      </c>
      <c r="K13">
        <v>2</v>
      </c>
      <c r="L13">
        <v>1</v>
      </c>
      <c r="M13">
        <v>4</v>
      </c>
      <c r="N13">
        <v>1</v>
      </c>
      <c r="P13">
        <v>2</v>
      </c>
      <c r="Q13">
        <v>1</v>
      </c>
    </row>
    <row r="14" spans="1:17" x14ac:dyDescent="0.3">
      <c r="A14">
        <v>13</v>
      </c>
      <c r="B14" t="s">
        <v>34</v>
      </c>
      <c r="C14">
        <v>16</v>
      </c>
      <c r="D14">
        <v>17</v>
      </c>
      <c r="E14">
        <v>10</v>
      </c>
      <c r="F14">
        <v>13</v>
      </c>
      <c r="G14">
        <v>12</v>
      </c>
      <c r="H14">
        <v>10</v>
      </c>
      <c r="I14">
        <v>9</v>
      </c>
      <c r="J14">
        <v>4</v>
      </c>
      <c r="K14">
        <v>8</v>
      </c>
      <c r="L14">
        <v>9</v>
      </c>
      <c r="M14">
        <v>15</v>
      </c>
      <c r="N14">
        <v>16</v>
      </c>
      <c r="O14">
        <v>9</v>
      </c>
      <c r="P14">
        <v>12</v>
      </c>
      <c r="Q14">
        <v>11</v>
      </c>
    </row>
    <row r="15" spans="1:17" x14ac:dyDescent="0.3">
      <c r="A15">
        <v>14</v>
      </c>
      <c r="B15" t="s">
        <v>27</v>
      </c>
      <c r="C15">
        <v>2</v>
      </c>
      <c r="D15">
        <v>1</v>
      </c>
      <c r="E15">
        <v>2</v>
      </c>
      <c r="F15">
        <v>13</v>
      </c>
      <c r="G15">
        <v>18</v>
      </c>
      <c r="H15">
        <v>2</v>
      </c>
      <c r="I15">
        <v>1</v>
      </c>
      <c r="J15">
        <v>1</v>
      </c>
      <c r="K15">
        <v>6</v>
      </c>
      <c r="L15">
        <v>9</v>
      </c>
      <c r="M15">
        <v>2</v>
      </c>
      <c r="N15">
        <v>1</v>
      </c>
      <c r="O15">
        <v>2</v>
      </c>
      <c r="P15">
        <v>12</v>
      </c>
      <c r="Q15">
        <v>14</v>
      </c>
    </row>
    <row r="16" spans="1:17" x14ac:dyDescent="0.3">
      <c r="C16">
        <f>SUM(C2:C15)</f>
        <v>51</v>
      </c>
      <c r="D16">
        <f t="shared" ref="D16:Q16" si="0">SUM(D2:D15)</f>
        <v>40</v>
      </c>
      <c r="E16">
        <f t="shared" si="0"/>
        <v>40</v>
      </c>
      <c r="F16">
        <f t="shared" si="0"/>
        <v>68</v>
      </c>
      <c r="G16">
        <f t="shared" si="0"/>
        <v>71</v>
      </c>
      <c r="H16">
        <f t="shared" si="0"/>
        <v>33</v>
      </c>
      <c r="I16">
        <f t="shared" si="0"/>
        <v>26</v>
      </c>
      <c r="J16">
        <f t="shared" si="0"/>
        <v>18</v>
      </c>
      <c r="K16">
        <f t="shared" si="0"/>
        <v>38</v>
      </c>
      <c r="L16">
        <f t="shared" si="0"/>
        <v>43</v>
      </c>
      <c r="M16">
        <f t="shared" si="0"/>
        <v>48</v>
      </c>
      <c r="N16">
        <f t="shared" si="0"/>
        <v>38</v>
      </c>
      <c r="O16">
        <f t="shared" si="0"/>
        <v>36</v>
      </c>
      <c r="P16">
        <f t="shared" si="0"/>
        <v>62</v>
      </c>
      <c r="Q16">
        <f t="shared" si="0"/>
        <v>62</v>
      </c>
    </row>
    <row r="17" spans="3:17" x14ac:dyDescent="0.3">
      <c r="C17" s="2">
        <f>AVERAGE(C2:C15)</f>
        <v>4.6363636363636367</v>
      </c>
      <c r="D17" s="2">
        <f t="shared" ref="D17:Q17" si="1">AVERAGE(D2:D15)</f>
        <v>4.4444444444444446</v>
      </c>
      <c r="E17" s="2">
        <f t="shared" si="1"/>
        <v>5</v>
      </c>
      <c r="F17" s="2">
        <f t="shared" si="1"/>
        <v>5.666666666666667</v>
      </c>
      <c r="G17" s="2">
        <f t="shared" si="1"/>
        <v>5.4615384615384617</v>
      </c>
      <c r="H17" s="2">
        <f t="shared" si="1"/>
        <v>3</v>
      </c>
      <c r="I17" s="2">
        <f t="shared" si="1"/>
        <v>2.8888888888888888</v>
      </c>
      <c r="J17" s="2">
        <f t="shared" si="1"/>
        <v>2.25</v>
      </c>
      <c r="K17" s="2">
        <f t="shared" si="1"/>
        <v>3.1666666666666665</v>
      </c>
      <c r="L17" s="2">
        <f t="shared" si="1"/>
        <v>3.3076923076923075</v>
      </c>
      <c r="M17" s="2">
        <f t="shared" si="1"/>
        <v>4.3636363636363633</v>
      </c>
      <c r="N17" s="2">
        <f t="shared" si="1"/>
        <v>4.2222222222222223</v>
      </c>
      <c r="O17" s="2">
        <f t="shared" si="1"/>
        <v>4.5</v>
      </c>
      <c r="P17" s="2">
        <f t="shared" si="1"/>
        <v>5.166666666666667</v>
      </c>
      <c r="Q17" s="2">
        <f t="shared" si="1"/>
        <v>4.7692307692307692</v>
      </c>
    </row>
  </sheetData>
  <sortState ref="A2:Q15">
    <sortCondition ref="A2:A15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C14" sqref="C14:G14"/>
    </sheetView>
  </sheetViews>
  <sheetFormatPr defaultRowHeight="15" x14ac:dyDescent="0.3"/>
  <cols>
    <col min="3" max="7" width="13.875" customWidth="1"/>
  </cols>
  <sheetData>
    <row r="1" spans="1:17" s="1" customFormat="1" x14ac:dyDescent="0.3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</row>
    <row r="2" spans="1:17" x14ac:dyDescent="0.3">
      <c r="A2">
        <v>1</v>
      </c>
      <c r="B2" t="s">
        <v>31</v>
      </c>
      <c r="G2">
        <v>1</v>
      </c>
      <c r="L2">
        <v>1</v>
      </c>
      <c r="Q2">
        <v>1</v>
      </c>
    </row>
    <row r="3" spans="1:17" x14ac:dyDescent="0.3">
      <c r="A3">
        <v>2</v>
      </c>
      <c r="B3" t="s">
        <v>35</v>
      </c>
      <c r="C3">
        <v>1</v>
      </c>
      <c r="H3">
        <v>1</v>
      </c>
      <c r="M3">
        <v>1</v>
      </c>
    </row>
    <row r="4" spans="1:17" x14ac:dyDescent="0.3">
      <c r="A4">
        <v>3</v>
      </c>
      <c r="B4" t="s">
        <v>25</v>
      </c>
      <c r="C4">
        <v>2</v>
      </c>
      <c r="D4">
        <v>1</v>
      </c>
      <c r="E4">
        <v>1</v>
      </c>
      <c r="F4">
        <v>4</v>
      </c>
      <c r="H4">
        <v>2</v>
      </c>
      <c r="I4">
        <v>1</v>
      </c>
      <c r="J4">
        <v>1</v>
      </c>
      <c r="K4">
        <v>4</v>
      </c>
      <c r="M4">
        <v>2</v>
      </c>
      <c r="N4">
        <v>1</v>
      </c>
      <c r="O4">
        <v>1</v>
      </c>
      <c r="P4">
        <v>4</v>
      </c>
    </row>
    <row r="5" spans="1:17" x14ac:dyDescent="0.3">
      <c r="A5">
        <v>4</v>
      </c>
      <c r="B5" t="s">
        <v>54</v>
      </c>
      <c r="C5">
        <v>1</v>
      </c>
      <c r="D5">
        <v>1</v>
      </c>
      <c r="E5">
        <v>1</v>
      </c>
      <c r="F5">
        <v>4</v>
      </c>
      <c r="G5">
        <v>4</v>
      </c>
      <c r="H5">
        <v>1</v>
      </c>
      <c r="I5">
        <v>1</v>
      </c>
      <c r="J5">
        <v>1</v>
      </c>
      <c r="K5">
        <v>4</v>
      </c>
      <c r="L5">
        <v>3</v>
      </c>
      <c r="M5">
        <v>1</v>
      </c>
      <c r="N5">
        <v>1</v>
      </c>
      <c r="O5">
        <v>1</v>
      </c>
      <c r="P5">
        <v>4</v>
      </c>
      <c r="Q5">
        <v>3</v>
      </c>
    </row>
    <row r="6" spans="1:17" x14ac:dyDescent="0.3">
      <c r="A6">
        <v>5</v>
      </c>
      <c r="B6" t="s">
        <v>36</v>
      </c>
      <c r="C6">
        <v>4</v>
      </c>
      <c r="E6">
        <v>5</v>
      </c>
      <c r="F6">
        <v>1</v>
      </c>
      <c r="G6">
        <v>1</v>
      </c>
      <c r="H6">
        <v>2</v>
      </c>
      <c r="J6">
        <v>2</v>
      </c>
      <c r="K6">
        <v>1</v>
      </c>
      <c r="L6">
        <v>1</v>
      </c>
      <c r="M6">
        <v>4</v>
      </c>
      <c r="O6">
        <v>5</v>
      </c>
      <c r="P6">
        <v>1</v>
      </c>
      <c r="Q6">
        <v>1</v>
      </c>
    </row>
    <row r="7" spans="1:17" x14ac:dyDescent="0.3">
      <c r="A7">
        <v>6</v>
      </c>
      <c r="B7" t="s">
        <v>28</v>
      </c>
      <c r="C7">
        <v>3</v>
      </c>
      <c r="F7">
        <v>2</v>
      </c>
      <c r="H7">
        <v>2</v>
      </c>
      <c r="K7">
        <v>1</v>
      </c>
      <c r="M7">
        <v>3</v>
      </c>
      <c r="P7">
        <v>2</v>
      </c>
    </row>
    <row r="8" spans="1:17" x14ac:dyDescent="0.3">
      <c r="A8">
        <v>7</v>
      </c>
      <c r="B8" t="s">
        <v>26</v>
      </c>
      <c r="G8">
        <v>2</v>
      </c>
      <c r="L8">
        <v>1</v>
      </c>
      <c r="Q8">
        <v>1</v>
      </c>
    </row>
    <row r="9" spans="1:17" x14ac:dyDescent="0.3">
      <c r="A9">
        <v>8</v>
      </c>
      <c r="B9" t="s">
        <v>37</v>
      </c>
      <c r="C9">
        <v>6</v>
      </c>
      <c r="D9">
        <v>4</v>
      </c>
      <c r="E9">
        <v>3</v>
      </c>
      <c r="F9">
        <v>1</v>
      </c>
      <c r="G9">
        <v>4</v>
      </c>
      <c r="H9">
        <v>2</v>
      </c>
      <c r="I9">
        <v>3</v>
      </c>
      <c r="J9">
        <v>2</v>
      </c>
      <c r="K9">
        <v>1</v>
      </c>
      <c r="L9">
        <v>4</v>
      </c>
      <c r="M9">
        <v>6</v>
      </c>
      <c r="N9">
        <v>4</v>
      </c>
      <c r="O9">
        <v>3</v>
      </c>
      <c r="P9">
        <v>1</v>
      </c>
      <c r="Q9">
        <v>4</v>
      </c>
    </row>
    <row r="10" spans="1:17" x14ac:dyDescent="0.3">
      <c r="A10">
        <v>9</v>
      </c>
      <c r="B10" t="s">
        <v>30</v>
      </c>
      <c r="D10">
        <v>3</v>
      </c>
      <c r="E10">
        <v>2</v>
      </c>
      <c r="F10">
        <v>1</v>
      </c>
      <c r="I10">
        <v>2</v>
      </c>
      <c r="J10">
        <v>1</v>
      </c>
      <c r="K10">
        <v>1</v>
      </c>
      <c r="N10">
        <v>3</v>
      </c>
      <c r="O10">
        <v>2</v>
      </c>
      <c r="P10">
        <v>1</v>
      </c>
    </row>
    <row r="11" spans="1:17" x14ac:dyDescent="0.3">
      <c r="A11">
        <v>10</v>
      </c>
      <c r="B11" t="s">
        <v>29</v>
      </c>
      <c r="D11">
        <v>3</v>
      </c>
      <c r="G11">
        <v>1</v>
      </c>
      <c r="I11">
        <v>2</v>
      </c>
      <c r="L11">
        <v>1</v>
      </c>
      <c r="N11">
        <v>3</v>
      </c>
      <c r="Q11">
        <v>1</v>
      </c>
    </row>
    <row r="12" spans="1:17" x14ac:dyDescent="0.3">
      <c r="A12">
        <v>11</v>
      </c>
      <c r="B12" t="s">
        <v>34</v>
      </c>
      <c r="C12">
        <v>8</v>
      </c>
      <c r="D12">
        <v>6</v>
      </c>
      <c r="E12">
        <v>2</v>
      </c>
      <c r="F12">
        <v>11</v>
      </c>
      <c r="G12">
        <v>4</v>
      </c>
      <c r="H12">
        <v>4</v>
      </c>
      <c r="I12">
        <v>5</v>
      </c>
      <c r="J12">
        <v>2</v>
      </c>
      <c r="K12">
        <v>7</v>
      </c>
      <c r="L12">
        <v>3</v>
      </c>
      <c r="M12">
        <v>6</v>
      </c>
      <c r="N12">
        <v>6</v>
      </c>
      <c r="O12">
        <v>2</v>
      </c>
      <c r="P12">
        <v>11</v>
      </c>
      <c r="Q12">
        <v>4</v>
      </c>
    </row>
    <row r="13" spans="1:17" x14ac:dyDescent="0.3">
      <c r="A13">
        <v>12</v>
      </c>
      <c r="B13" t="s">
        <v>27</v>
      </c>
      <c r="D13">
        <v>1</v>
      </c>
      <c r="F13">
        <v>4</v>
      </c>
      <c r="G13">
        <v>1</v>
      </c>
      <c r="I13">
        <v>1</v>
      </c>
      <c r="K13">
        <v>4</v>
      </c>
      <c r="L13">
        <v>1</v>
      </c>
      <c r="N13">
        <v>1</v>
      </c>
      <c r="P13">
        <v>4</v>
      </c>
      <c r="Q13">
        <v>1</v>
      </c>
    </row>
    <row r="14" spans="1:17" x14ac:dyDescent="0.3">
      <c r="C14">
        <f>SUM(C2:C13)</f>
        <v>25</v>
      </c>
      <c r="D14">
        <f t="shared" ref="D14:Q14" si="0">SUM(D2:D13)</f>
        <v>19</v>
      </c>
      <c r="E14">
        <f t="shared" si="0"/>
        <v>14</v>
      </c>
      <c r="F14">
        <f t="shared" si="0"/>
        <v>28</v>
      </c>
      <c r="G14">
        <f t="shared" si="0"/>
        <v>18</v>
      </c>
      <c r="H14">
        <f t="shared" si="0"/>
        <v>14</v>
      </c>
      <c r="I14">
        <f t="shared" si="0"/>
        <v>15</v>
      </c>
      <c r="J14">
        <f t="shared" si="0"/>
        <v>9</v>
      </c>
      <c r="K14">
        <f t="shared" si="0"/>
        <v>23</v>
      </c>
      <c r="L14">
        <f t="shared" si="0"/>
        <v>15</v>
      </c>
      <c r="M14">
        <f t="shared" si="0"/>
        <v>23</v>
      </c>
      <c r="N14">
        <f t="shared" si="0"/>
        <v>19</v>
      </c>
      <c r="O14">
        <f t="shared" si="0"/>
        <v>14</v>
      </c>
      <c r="P14">
        <f t="shared" si="0"/>
        <v>28</v>
      </c>
      <c r="Q14">
        <f t="shared" si="0"/>
        <v>16</v>
      </c>
    </row>
    <row r="15" spans="1:17" x14ac:dyDescent="0.3">
      <c r="C15" s="2">
        <f>AVERAGE(C2:C13)</f>
        <v>3.5714285714285716</v>
      </c>
      <c r="D15" s="2">
        <f t="shared" ref="D15:Q15" si="1">AVERAGE(D2:D13)</f>
        <v>2.7142857142857144</v>
      </c>
      <c r="E15" s="2">
        <f t="shared" si="1"/>
        <v>2.3333333333333335</v>
      </c>
      <c r="F15" s="2">
        <f t="shared" si="1"/>
        <v>3.5</v>
      </c>
      <c r="G15" s="2">
        <f t="shared" si="1"/>
        <v>2.25</v>
      </c>
      <c r="H15" s="2">
        <f t="shared" si="1"/>
        <v>2</v>
      </c>
      <c r="I15" s="2">
        <f t="shared" si="1"/>
        <v>2.1428571428571428</v>
      </c>
      <c r="J15" s="2">
        <f t="shared" si="1"/>
        <v>1.5</v>
      </c>
      <c r="K15" s="2">
        <f t="shared" si="1"/>
        <v>2.875</v>
      </c>
      <c r="L15" s="2">
        <f t="shared" si="1"/>
        <v>1.875</v>
      </c>
      <c r="M15" s="2">
        <f t="shared" si="1"/>
        <v>3.2857142857142856</v>
      </c>
      <c r="N15" s="2">
        <f t="shared" si="1"/>
        <v>2.7142857142857144</v>
      </c>
      <c r="O15" s="2">
        <f t="shared" si="1"/>
        <v>2.3333333333333335</v>
      </c>
      <c r="P15" s="2">
        <f t="shared" si="1"/>
        <v>3.5</v>
      </c>
      <c r="Q15" s="2">
        <f t="shared" si="1"/>
        <v>2</v>
      </c>
    </row>
  </sheetData>
  <sortState ref="A2:Q13">
    <sortCondition ref="A2:A13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2" sqref="G2:G11"/>
    </sheetView>
  </sheetViews>
  <sheetFormatPr defaultRowHeight="15" x14ac:dyDescent="0.3"/>
  <sheetData>
    <row r="1" spans="1:7" s="1" customFormat="1" x14ac:dyDescent="0.3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</row>
    <row r="2" spans="1:7" x14ac:dyDescent="0.3">
      <c r="A2" t="s">
        <v>3</v>
      </c>
      <c r="B2" t="s">
        <v>1</v>
      </c>
      <c r="C2">
        <v>100</v>
      </c>
      <c r="D2">
        <v>176</v>
      </c>
      <c r="E2">
        <v>159</v>
      </c>
      <c r="F2">
        <v>1294</v>
      </c>
      <c r="G2">
        <f>SUM(C2:F2)</f>
        <v>1729</v>
      </c>
    </row>
    <row r="3" spans="1:7" x14ac:dyDescent="0.3">
      <c r="A3" t="s">
        <v>3</v>
      </c>
      <c r="B3" t="s">
        <v>2</v>
      </c>
      <c r="C3">
        <v>97</v>
      </c>
      <c r="D3">
        <v>179</v>
      </c>
      <c r="E3">
        <v>157</v>
      </c>
      <c r="F3">
        <v>1217</v>
      </c>
      <c r="G3">
        <f t="shared" ref="G3:G11" si="0">SUM(C3:F3)</f>
        <v>1650</v>
      </c>
    </row>
    <row r="4" spans="1:7" x14ac:dyDescent="0.3">
      <c r="A4" t="s">
        <v>4</v>
      </c>
      <c r="B4" t="s">
        <v>1</v>
      </c>
      <c r="C4">
        <v>105</v>
      </c>
      <c r="D4">
        <v>192</v>
      </c>
      <c r="E4">
        <v>125</v>
      </c>
      <c r="F4">
        <v>1173</v>
      </c>
      <c r="G4">
        <f t="shared" si="0"/>
        <v>1595</v>
      </c>
    </row>
    <row r="5" spans="1:7" x14ac:dyDescent="0.3">
      <c r="A5" t="s">
        <v>4</v>
      </c>
      <c r="B5" t="s">
        <v>2</v>
      </c>
      <c r="C5">
        <v>98</v>
      </c>
      <c r="D5">
        <v>175</v>
      </c>
      <c r="E5">
        <v>125</v>
      </c>
      <c r="F5">
        <v>1119</v>
      </c>
      <c r="G5">
        <f t="shared" si="0"/>
        <v>1517</v>
      </c>
    </row>
    <row r="6" spans="1:7" x14ac:dyDescent="0.3">
      <c r="A6" t="s">
        <v>5</v>
      </c>
      <c r="B6" t="s">
        <v>1</v>
      </c>
      <c r="C6">
        <v>102</v>
      </c>
      <c r="D6">
        <v>180</v>
      </c>
      <c r="E6">
        <v>132</v>
      </c>
      <c r="F6">
        <v>1102</v>
      </c>
      <c r="G6">
        <f t="shared" si="0"/>
        <v>1516</v>
      </c>
    </row>
    <row r="7" spans="1:7" x14ac:dyDescent="0.3">
      <c r="A7" t="s">
        <v>5</v>
      </c>
      <c r="B7" t="s">
        <v>2</v>
      </c>
      <c r="C7">
        <v>100</v>
      </c>
      <c r="D7">
        <v>177</v>
      </c>
      <c r="E7">
        <v>124</v>
      </c>
      <c r="F7">
        <v>1074</v>
      </c>
      <c r="G7">
        <f t="shared" si="0"/>
        <v>1475</v>
      </c>
    </row>
    <row r="8" spans="1:7" x14ac:dyDescent="0.3">
      <c r="A8" t="s">
        <v>6</v>
      </c>
      <c r="B8" t="s">
        <v>1</v>
      </c>
      <c r="C8">
        <v>107</v>
      </c>
      <c r="D8">
        <v>206</v>
      </c>
      <c r="E8">
        <v>147</v>
      </c>
      <c r="F8">
        <v>1245</v>
      </c>
      <c r="G8">
        <f t="shared" si="0"/>
        <v>1705</v>
      </c>
    </row>
    <row r="9" spans="1:7" x14ac:dyDescent="0.3">
      <c r="A9" t="s">
        <v>6</v>
      </c>
      <c r="B9" t="s">
        <v>2</v>
      </c>
      <c r="C9">
        <v>105</v>
      </c>
      <c r="D9">
        <v>194</v>
      </c>
      <c r="E9">
        <v>138</v>
      </c>
      <c r="F9">
        <v>1175</v>
      </c>
      <c r="G9">
        <f t="shared" si="0"/>
        <v>1612</v>
      </c>
    </row>
    <row r="10" spans="1:7" x14ac:dyDescent="0.3">
      <c r="A10" t="s">
        <v>7</v>
      </c>
      <c r="B10" t="s">
        <v>1</v>
      </c>
      <c r="C10">
        <v>88</v>
      </c>
      <c r="D10">
        <v>159</v>
      </c>
      <c r="E10">
        <v>148</v>
      </c>
      <c r="F10">
        <v>1102</v>
      </c>
      <c r="G10">
        <f t="shared" si="0"/>
        <v>1497</v>
      </c>
    </row>
    <row r="11" spans="1:7" x14ac:dyDescent="0.3">
      <c r="A11" t="s">
        <v>7</v>
      </c>
      <c r="B11" t="s">
        <v>2</v>
      </c>
      <c r="C11">
        <v>86</v>
      </c>
      <c r="D11">
        <v>156</v>
      </c>
      <c r="E11">
        <v>129</v>
      </c>
      <c r="F11">
        <v>1077</v>
      </c>
      <c r="G11">
        <f t="shared" si="0"/>
        <v>1448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2" sqref="B12:G12"/>
    </sheetView>
  </sheetViews>
  <sheetFormatPr defaultRowHeight="15" x14ac:dyDescent="0.3"/>
  <cols>
    <col min="7" max="7" width="9.625" bestFit="1" customWidth="1"/>
  </cols>
  <sheetData>
    <row r="1" spans="1:7" s="1" customFormat="1" x14ac:dyDescent="0.3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</row>
    <row r="2" spans="1:7" x14ac:dyDescent="0.3">
      <c r="A2" t="s">
        <v>3</v>
      </c>
      <c r="B2" t="s">
        <v>1</v>
      </c>
      <c r="C2">
        <v>5</v>
      </c>
      <c r="E2">
        <v>3</v>
      </c>
      <c r="F2">
        <v>15</v>
      </c>
      <c r="G2">
        <f>SUM(C2:F2)</f>
        <v>23</v>
      </c>
    </row>
    <row r="3" spans="1:7" x14ac:dyDescent="0.3">
      <c r="A3" t="s">
        <v>3</v>
      </c>
      <c r="B3" t="s">
        <v>2</v>
      </c>
      <c r="C3">
        <v>4</v>
      </c>
      <c r="E3">
        <v>1</v>
      </c>
      <c r="F3">
        <v>21</v>
      </c>
      <c r="G3">
        <f t="shared" ref="G3:G11" si="0">SUM(C3:F3)</f>
        <v>26</v>
      </c>
    </row>
    <row r="4" spans="1:7" x14ac:dyDescent="0.3">
      <c r="A4" t="s">
        <v>4</v>
      </c>
      <c r="B4" t="s">
        <v>1</v>
      </c>
      <c r="E4">
        <v>3</v>
      </c>
      <c r="F4">
        <v>13</v>
      </c>
      <c r="G4">
        <f t="shared" si="0"/>
        <v>16</v>
      </c>
    </row>
    <row r="5" spans="1:7" x14ac:dyDescent="0.3">
      <c r="A5" t="s">
        <v>4</v>
      </c>
      <c r="B5" t="s">
        <v>2</v>
      </c>
      <c r="C5">
        <v>5</v>
      </c>
      <c r="D5">
        <v>1</v>
      </c>
      <c r="E5">
        <v>2</v>
      </c>
      <c r="F5">
        <v>16</v>
      </c>
      <c r="G5">
        <f t="shared" si="0"/>
        <v>24</v>
      </c>
    </row>
    <row r="6" spans="1:7" x14ac:dyDescent="0.3">
      <c r="A6" t="s">
        <v>5</v>
      </c>
      <c r="B6" t="s">
        <v>1</v>
      </c>
      <c r="C6">
        <v>2</v>
      </c>
      <c r="D6">
        <v>1</v>
      </c>
      <c r="E6">
        <v>1</v>
      </c>
      <c r="F6">
        <v>13</v>
      </c>
      <c r="G6">
        <f t="shared" si="0"/>
        <v>17</v>
      </c>
    </row>
    <row r="7" spans="1:7" x14ac:dyDescent="0.3">
      <c r="A7" t="s">
        <v>5</v>
      </c>
      <c r="B7" t="s">
        <v>2</v>
      </c>
      <c r="C7">
        <v>4</v>
      </c>
      <c r="D7">
        <v>3</v>
      </c>
      <c r="E7">
        <v>1</v>
      </c>
      <c r="F7">
        <v>13</v>
      </c>
      <c r="G7">
        <f t="shared" si="0"/>
        <v>21</v>
      </c>
    </row>
    <row r="8" spans="1:7" x14ac:dyDescent="0.3">
      <c r="A8" t="s">
        <v>6</v>
      </c>
      <c r="B8" t="s">
        <v>1</v>
      </c>
      <c r="C8">
        <v>7</v>
      </c>
      <c r="D8">
        <v>1</v>
      </c>
      <c r="E8">
        <v>1</v>
      </c>
      <c r="F8">
        <v>20</v>
      </c>
      <c r="G8">
        <f t="shared" si="0"/>
        <v>29</v>
      </c>
    </row>
    <row r="9" spans="1:7" x14ac:dyDescent="0.3">
      <c r="A9" t="s">
        <v>6</v>
      </c>
      <c r="B9" t="s">
        <v>2</v>
      </c>
      <c r="C9">
        <v>5</v>
      </c>
      <c r="D9">
        <v>3</v>
      </c>
      <c r="F9">
        <v>28</v>
      </c>
      <c r="G9">
        <f t="shared" si="0"/>
        <v>36</v>
      </c>
    </row>
    <row r="10" spans="1:7" x14ac:dyDescent="0.3">
      <c r="A10" t="s">
        <v>7</v>
      </c>
      <c r="B10" t="s">
        <v>1</v>
      </c>
      <c r="C10">
        <v>5</v>
      </c>
      <c r="D10">
        <v>5</v>
      </c>
      <c r="E10">
        <v>2</v>
      </c>
      <c r="F10">
        <v>27</v>
      </c>
      <c r="G10">
        <f t="shared" si="0"/>
        <v>39</v>
      </c>
    </row>
    <row r="11" spans="1:7" x14ac:dyDescent="0.3">
      <c r="A11" t="s">
        <v>7</v>
      </c>
      <c r="B11" t="s">
        <v>2</v>
      </c>
      <c r="C11">
        <v>2</v>
      </c>
      <c r="D11">
        <v>7</v>
      </c>
      <c r="E11">
        <v>1</v>
      </c>
      <c r="F11">
        <v>18</v>
      </c>
      <c r="G11">
        <f t="shared" si="0"/>
        <v>28</v>
      </c>
    </row>
    <row r="12" spans="1:7" x14ac:dyDescent="0.3">
      <c r="B12">
        <f>AVEDEV(F2:F11)</f>
        <v>4.4799999999999995</v>
      </c>
      <c r="C12">
        <f t="shared" ref="C12:G12" si="1">AVEDEV(G2:G11)</f>
        <v>5.7</v>
      </c>
      <c r="D12" t="e">
        <f t="shared" si="1"/>
        <v>#NUM!</v>
      </c>
      <c r="E12" t="e">
        <f t="shared" si="1"/>
        <v>#NUM!</v>
      </c>
      <c r="F12" t="e">
        <f t="shared" si="1"/>
        <v>#NUM!</v>
      </c>
      <c r="G12" t="e">
        <f t="shared" si="1"/>
        <v>#NUM!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C13" sqref="C13:M13"/>
    </sheetView>
  </sheetViews>
  <sheetFormatPr defaultRowHeight="15" x14ac:dyDescent="0.3"/>
  <cols>
    <col min="15" max="15" width="22" customWidth="1"/>
  </cols>
  <sheetData>
    <row r="1" spans="1:13" s="1" customFormat="1" x14ac:dyDescent="0.3">
      <c r="A1" s="1" t="s">
        <v>0</v>
      </c>
      <c r="B1" s="1" t="s">
        <v>38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</row>
    <row r="2" spans="1:13" x14ac:dyDescent="0.3">
      <c r="A2" t="s">
        <v>3</v>
      </c>
      <c r="B2" t="s">
        <v>1</v>
      </c>
      <c r="C2">
        <v>98</v>
      </c>
      <c r="D2">
        <v>152</v>
      </c>
      <c r="E2">
        <v>19</v>
      </c>
      <c r="F2">
        <v>1071</v>
      </c>
      <c r="G2">
        <v>2</v>
      </c>
      <c r="H2">
        <v>20</v>
      </c>
      <c r="I2">
        <v>71</v>
      </c>
      <c r="J2">
        <v>202</v>
      </c>
      <c r="K2">
        <v>4</v>
      </c>
      <c r="L2">
        <v>69</v>
      </c>
      <c r="M2">
        <v>21</v>
      </c>
    </row>
    <row r="3" spans="1:13" x14ac:dyDescent="0.3">
      <c r="A3" t="s">
        <v>3</v>
      </c>
      <c r="B3" t="s">
        <v>2</v>
      </c>
      <c r="C3">
        <v>95</v>
      </c>
      <c r="D3">
        <v>155</v>
      </c>
      <c r="E3">
        <v>17</v>
      </c>
      <c r="F3">
        <v>994</v>
      </c>
      <c r="G3">
        <v>2</v>
      </c>
      <c r="H3">
        <v>20</v>
      </c>
      <c r="I3">
        <v>71</v>
      </c>
      <c r="J3">
        <v>202</v>
      </c>
      <c r="K3">
        <v>4</v>
      </c>
      <c r="L3">
        <v>69</v>
      </c>
      <c r="M3">
        <v>21</v>
      </c>
    </row>
    <row r="4" spans="1:13" x14ac:dyDescent="0.3">
      <c r="A4" t="s">
        <v>4</v>
      </c>
      <c r="B4" t="s">
        <v>1</v>
      </c>
      <c r="C4">
        <v>102</v>
      </c>
      <c r="D4">
        <v>170</v>
      </c>
      <c r="E4">
        <v>15</v>
      </c>
      <c r="F4">
        <v>973</v>
      </c>
      <c r="G4">
        <v>3</v>
      </c>
      <c r="H4">
        <v>18</v>
      </c>
      <c r="I4">
        <v>52</v>
      </c>
      <c r="J4">
        <v>185</v>
      </c>
      <c r="K4">
        <v>4</v>
      </c>
      <c r="L4">
        <v>58</v>
      </c>
      <c r="M4">
        <v>15</v>
      </c>
    </row>
    <row r="5" spans="1:13" x14ac:dyDescent="0.3">
      <c r="A5" t="s">
        <v>4</v>
      </c>
      <c r="B5" t="s">
        <v>2</v>
      </c>
      <c r="C5">
        <v>95</v>
      </c>
      <c r="D5">
        <v>153</v>
      </c>
      <c r="E5">
        <v>15</v>
      </c>
      <c r="F5">
        <v>919</v>
      </c>
      <c r="G5">
        <v>3</v>
      </c>
      <c r="H5">
        <v>18</v>
      </c>
      <c r="I5">
        <v>52</v>
      </c>
      <c r="J5">
        <v>185</v>
      </c>
      <c r="K5">
        <v>4</v>
      </c>
      <c r="L5">
        <v>58</v>
      </c>
      <c r="M5">
        <v>15</v>
      </c>
    </row>
    <row r="6" spans="1:13" x14ac:dyDescent="0.3">
      <c r="A6" t="s">
        <v>5</v>
      </c>
      <c r="B6" t="s">
        <v>1</v>
      </c>
      <c r="C6">
        <v>100</v>
      </c>
      <c r="D6">
        <v>163</v>
      </c>
      <c r="E6">
        <v>20</v>
      </c>
      <c r="F6">
        <v>913</v>
      </c>
      <c r="G6">
        <v>2</v>
      </c>
      <c r="H6">
        <v>13</v>
      </c>
      <c r="I6">
        <v>43</v>
      </c>
      <c r="J6">
        <v>169</v>
      </c>
      <c r="K6">
        <v>4</v>
      </c>
      <c r="L6">
        <v>69</v>
      </c>
      <c r="M6">
        <v>20</v>
      </c>
    </row>
    <row r="7" spans="1:13" x14ac:dyDescent="0.3">
      <c r="A7" t="s">
        <v>5</v>
      </c>
      <c r="B7" t="s">
        <v>2</v>
      </c>
      <c r="C7">
        <v>98</v>
      </c>
      <c r="D7">
        <v>160</v>
      </c>
      <c r="E7">
        <v>20</v>
      </c>
      <c r="F7">
        <v>894</v>
      </c>
      <c r="G7">
        <v>2</v>
      </c>
      <c r="H7">
        <v>13</v>
      </c>
      <c r="I7">
        <v>42</v>
      </c>
      <c r="J7">
        <v>161</v>
      </c>
      <c r="K7">
        <v>4</v>
      </c>
      <c r="L7">
        <v>62</v>
      </c>
      <c r="M7">
        <v>19</v>
      </c>
    </row>
    <row r="8" spans="1:13" x14ac:dyDescent="0.3">
      <c r="A8" t="s">
        <v>6</v>
      </c>
      <c r="B8" t="s">
        <v>1</v>
      </c>
      <c r="C8">
        <v>102</v>
      </c>
      <c r="D8">
        <v>179</v>
      </c>
      <c r="E8">
        <v>22</v>
      </c>
      <c r="F8">
        <v>961</v>
      </c>
      <c r="G8">
        <v>5</v>
      </c>
      <c r="H8">
        <v>23</v>
      </c>
      <c r="I8">
        <v>56</v>
      </c>
      <c r="J8">
        <v>264</v>
      </c>
      <c r="K8">
        <v>4</v>
      </c>
      <c r="L8">
        <v>69</v>
      </c>
      <c r="M8">
        <v>20</v>
      </c>
    </row>
    <row r="9" spans="1:13" x14ac:dyDescent="0.3">
      <c r="A9" t="s">
        <v>6</v>
      </c>
      <c r="B9" t="s">
        <v>2</v>
      </c>
      <c r="C9">
        <v>102</v>
      </c>
      <c r="D9">
        <v>174</v>
      </c>
      <c r="E9">
        <v>22</v>
      </c>
      <c r="F9">
        <v>951</v>
      </c>
      <c r="G9">
        <v>3</v>
      </c>
      <c r="H9">
        <v>16</v>
      </c>
      <c r="I9">
        <v>54</v>
      </c>
      <c r="J9">
        <v>205</v>
      </c>
      <c r="K9">
        <v>4</v>
      </c>
      <c r="L9">
        <v>62</v>
      </c>
      <c r="M9">
        <v>19</v>
      </c>
    </row>
    <row r="10" spans="1:13" x14ac:dyDescent="0.3">
      <c r="A10" t="s">
        <v>7</v>
      </c>
      <c r="B10" t="s">
        <v>1</v>
      </c>
      <c r="C10">
        <v>86</v>
      </c>
      <c r="D10">
        <v>141</v>
      </c>
      <c r="E10">
        <v>19</v>
      </c>
      <c r="F10">
        <v>865</v>
      </c>
      <c r="G10">
        <v>2</v>
      </c>
      <c r="H10">
        <v>14</v>
      </c>
      <c r="I10">
        <v>54</v>
      </c>
      <c r="J10">
        <v>214</v>
      </c>
      <c r="K10">
        <v>4</v>
      </c>
      <c r="L10">
        <v>75</v>
      </c>
      <c r="M10">
        <v>23</v>
      </c>
    </row>
    <row r="11" spans="1:13" x14ac:dyDescent="0.3">
      <c r="A11" t="s">
        <v>7</v>
      </c>
      <c r="B11" t="s">
        <v>2</v>
      </c>
      <c r="C11">
        <v>84</v>
      </c>
      <c r="D11">
        <v>139</v>
      </c>
      <c r="E11">
        <v>19</v>
      </c>
      <c r="F11">
        <v>861</v>
      </c>
      <c r="G11">
        <v>2</v>
      </c>
      <c r="H11">
        <v>13</v>
      </c>
      <c r="I11">
        <v>41</v>
      </c>
      <c r="J11">
        <v>196</v>
      </c>
      <c r="K11">
        <v>4</v>
      </c>
      <c r="L11">
        <v>69</v>
      </c>
      <c r="M11">
        <v>20</v>
      </c>
    </row>
    <row r="12" spans="1:13" x14ac:dyDescent="0.3">
      <c r="C12">
        <f>SUM(C2:C11)</f>
        <v>962</v>
      </c>
      <c r="D12">
        <f t="shared" ref="D12:L12" si="0">SUM(D2:D11)</f>
        <v>1586</v>
      </c>
      <c r="E12">
        <f t="shared" si="0"/>
        <v>188</v>
      </c>
      <c r="F12">
        <f t="shared" si="0"/>
        <v>9402</v>
      </c>
      <c r="G12">
        <f t="shared" si="0"/>
        <v>26</v>
      </c>
      <c r="H12">
        <f t="shared" si="0"/>
        <v>168</v>
      </c>
      <c r="I12">
        <f t="shared" si="0"/>
        <v>536</v>
      </c>
      <c r="J12">
        <f t="shared" si="0"/>
        <v>1983</v>
      </c>
      <c r="K12">
        <f t="shared" si="0"/>
        <v>40</v>
      </c>
      <c r="L12">
        <f t="shared" si="0"/>
        <v>660</v>
      </c>
      <c r="M12">
        <f>SUM(M2:M11)</f>
        <v>193</v>
      </c>
    </row>
    <row r="13" spans="1:13" x14ac:dyDescent="0.3">
      <c r="C13">
        <f>AVERAGE(C2:C11)</f>
        <v>96.2</v>
      </c>
      <c r="D13">
        <f t="shared" ref="D13:M13" si="1">AVERAGE(D2:D11)</f>
        <v>158.6</v>
      </c>
      <c r="E13">
        <f t="shared" si="1"/>
        <v>18.8</v>
      </c>
      <c r="F13">
        <f t="shared" si="1"/>
        <v>940.2</v>
      </c>
      <c r="G13">
        <f t="shared" si="1"/>
        <v>2.6</v>
      </c>
      <c r="H13">
        <f t="shared" si="1"/>
        <v>16.8</v>
      </c>
      <c r="I13">
        <f t="shared" si="1"/>
        <v>53.6</v>
      </c>
      <c r="J13">
        <f t="shared" si="1"/>
        <v>198.3</v>
      </c>
      <c r="K13">
        <f t="shared" si="1"/>
        <v>4</v>
      </c>
      <c r="L13">
        <f t="shared" si="1"/>
        <v>66</v>
      </c>
      <c r="M13">
        <f t="shared" si="1"/>
        <v>19.3</v>
      </c>
    </row>
    <row r="19" spans="15:19" x14ac:dyDescent="0.3">
      <c r="P19" t="s">
        <v>39</v>
      </c>
      <c r="Q19" t="s">
        <v>40</v>
      </c>
      <c r="R19" t="s">
        <v>41</v>
      </c>
      <c r="S19" t="s">
        <v>42</v>
      </c>
    </row>
    <row r="20" spans="15:19" x14ac:dyDescent="0.3">
      <c r="O20" t="s">
        <v>55</v>
      </c>
      <c r="P20">
        <v>962</v>
      </c>
      <c r="Q20">
        <v>1586</v>
      </c>
      <c r="R20">
        <v>188</v>
      </c>
      <c r="S20">
        <v>9402</v>
      </c>
    </row>
    <row r="21" spans="15:19" x14ac:dyDescent="0.3">
      <c r="O21" t="s">
        <v>56</v>
      </c>
      <c r="P21">
        <v>26</v>
      </c>
      <c r="Q21">
        <v>168</v>
      </c>
      <c r="R21">
        <v>536</v>
      </c>
      <c r="S21">
        <v>1983</v>
      </c>
    </row>
    <row r="22" spans="15:19" x14ac:dyDescent="0.3">
      <c r="O22" t="s">
        <v>57</v>
      </c>
      <c r="Q22">
        <v>40</v>
      </c>
      <c r="R22">
        <v>660</v>
      </c>
      <c r="S22">
        <v>193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C13" sqref="C13:L13"/>
    </sheetView>
  </sheetViews>
  <sheetFormatPr defaultRowHeight="15" x14ac:dyDescent="0.3"/>
  <cols>
    <col min="3" max="3" width="9.75" bestFit="1" customWidth="1"/>
    <col min="4" max="5" width="9.125" bestFit="1" customWidth="1"/>
    <col min="6" max="6" width="10" bestFit="1" customWidth="1"/>
    <col min="7" max="12" width="9.125" bestFit="1" customWidth="1"/>
    <col min="15" max="15" width="25.625" customWidth="1"/>
  </cols>
  <sheetData>
    <row r="1" spans="1:12" s="1" customFormat="1" x14ac:dyDescent="0.3">
      <c r="A1" s="1" t="s">
        <v>0</v>
      </c>
      <c r="B1" s="1" t="s">
        <v>38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</row>
    <row r="2" spans="1:12" x14ac:dyDescent="0.3">
      <c r="A2" t="s">
        <v>3</v>
      </c>
      <c r="B2" t="s">
        <v>1</v>
      </c>
      <c r="C2">
        <v>5</v>
      </c>
      <c r="F2">
        <v>11</v>
      </c>
      <c r="H2">
        <v>1</v>
      </c>
      <c r="I2">
        <v>4</v>
      </c>
      <c r="K2">
        <v>2</v>
      </c>
    </row>
    <row r="3" spans="1:12" x14ac:dyDescent="0.3">
      <c r="A3" t="s">
        <v>3</v>
      </c>
      <c r="B3" t="s">
        <v>2</v>
      </c>
      <c r="C3">
        <v>4</v>
      </c>
      <c r="F3">
        <v>20</v>
      </c>
      <c r="I3">
        <v>1</v>
      </c>
      <c r="K3">
        <v>1</v>
      </c>
    </row>
    <row r="4" spans="1:12" x14ac:dyDescent="0.3">
      <c r="A4" t="s">
        <v>4</v>
      </c>
      <c r="B4" t="s">
        <v>1</v>
      </c>
      <c r="F4">
        <v>7</v>
      </c>
      <c r="H4">
        <v>2</v>
      </c>
      <c r="I4">
        <v>6</v>
      </c>
      <c r="K4">
        <v>1</v>
      </c>
    </row>
    <row r="5" spans="1:12" x14ac:dyDescent="0.3">
      <c r="A5" t="s">
        <v>4</v>
      </c>
      <c r="B5" t="s">
        <v>2</v>
      </c>
      <c r="C5">
        <v>5</v>
      </c>
      <c r="D5">
        <v>1</v>
      </c>
      <c r="F5">
        <v>15</v>
      </c>
      <c r="I5">
        <v>1</v>
      </c>
      <c r="K5">
        <v>2</v>
      </c>
    </row>
    <row r="6" spans="1:12" x14ac:dyDescent="0.3">
      <c r="A6" t="s">
        <v>5</v>
      </c>
      <c r="B6" t="s">
        <v>1</v>
      </c>
      <c r="C6">
        <v>2</v>
      </c>
      <c r="D6">
        <v>1</v>
      </c>
      <c r="F6">
        <v>11</v>
      </c>
      <c r="H6">
        <v>1</v>
      </c>
      <c r="I6">
        <v>2</v>
      </c>
    </row>
    <row r="7" spans="1:12" x14ac:dyDescent="0.3">
      <c r="A7" t="s">
        <v>5</v>
      </c>
      <c r="B7" t="s">
        <v>2</v>
      </c>
      <c r="C7">
        <v>4</v>
      </c>
      <c r="D7">
        <v>2</v>
      </c>
      <c r="F7">
        <v>10</v>
      </c>
      <c r="G7">
        <v>1</v>
      </c>
      <c r="H7">
        <v>1</v>
      </c>
      <c r="I7">
        <v>3</v>
      </c>
    </row>
    <row r="8" spans="1:12" x14ac:dyDescent="0.3">
      <c r="A8" t="s">
        <v>6</v>
      </c>
      <c r="B8" t="s">
        <v>1</v>
      </c>
      <c r="C8">
        <v>7</v>
      </c>
      <c r="F8">
        <v>15</v>
      </c>
      <c r="I8">
        <v>5</v>
      </c>
      <c r="J8">
        <v>1</v>
      </c>
      <c r="K8">
        <v>1</v>
      </c>
    </row>
    <row r="9" spans="1:12" x14ac:dyDescent="0.3">
      <c r="A9" t="s">
        <v>6</v>
      </c>
      <c r="B9" t="s">
        <v>2</v>
      </c>
      <c r="C9">
        <v>5</v>
      </c>
      <c r="D9">
        <v>3</v>
      </c>
      <c r="F9">
        <v>22</v>
      </c>
      <c r="I9">
        <v>4</v>
      </c>
      <c r="L9">
        <v>2</v>
      </c>
    </row>
    <row r="10" spans="1:12" x14ac:dyDescent="0.3">
      <c r="A10" t="s">
        <v>7</v>
      </c>
      <c r="B10" t="s">
        <v>1</v>
      </c>
      <c r="C10">
        <v>5</v>
      </c>
      <c r="D10">
        <v>2</v>
      </c>
      <c r="E10">
        <v>1</v>
      </c>
      <c r="F10">
        <v>19</v>
      </c>
      <c r="G10">
        <v>1</v>
      </c>
      <c r="I10">
        <v>8</v>
      </c>
      <c r="J10">
        <v>2</v>
      </c>
      <c r="K10">
        <v>1</v>
      </c>
    </row>
    <row r="11" spans="1:12" x14ac:dyDescent="0.3">
      <c r="A11" t="s">
        <v>7</v>
      </c>
      <c r="B11" t="s">
        <v>2</v>
      </c>
      <c r="C11">
        <v>2</v>
      </c>
      <c r="D11">
        <v>7</v>
      </c>
      <c r="F11">
        <v>15</v>
      </c>
      <c r="H11">
        <v>1</v>
      </c>
      <c r="I11">
        <v>3</v>
      </c>
    </row>
    <row r="12" spans="1:12" x14ac:dyDescent="0.3">
      <c r="C12">
        <f>SUM(C2:C11)</f>
        <v>39</v>
      </c>
      <c r="D12">
        <f t="shared" ref="D12:L12" si="0">SUM(D2:D11)</f>
        <v>16</v>
      </c>
      <c r="E12">
        <f t="shared" si="0"/>
        <v>1</v>
      </c>
      <c r="F12">
        <f t="shared" si="0"/>
        <v>145</v>
      </c>
      <c r="G12">
        <f t="shared" si="0"/>
        <v>2</v>
      </c>
      <c r="H12">
        <f t="shared" si="0"/>
        <v>6</v>
      </c>
      <c r="I12">
        <f t="shared" si="0"/>
        <v>37</v>
      </c>
      <c r="J12">
        <f t="shared" si="0"/>
        <v>3</v>
      </c>
      <c r="K12">
        <f t="shared" si="0"/>
        <v>8</v>
      </c>
      <c r="L12">
        <f t="shared" si="0"/>
        <v>2</v>
      </c>
    </row>
    <row r="13" spans="1:12" x14ac:dyDescent="0.3">
      <c r="C13" s="2">
        <f>AVERAGE(C2:C11)</f>
        <v>4.333333333333333</v>
      </c>
      <c r="D13" s="2">
        <f t="shared" ref="D13:L13" si="1">AVERAGE(D2:D11)</f>
        <v>2.6666666666666665</v>
      </c>
      <c r="E13" s="2">
        <f t="shared" si="1"/>
        <v>1</v>
      </c>
      <c r="F13" s="2">
        <f t="shared" si="1"/>
        <v>14.5</v>
      </c>
      <c r="G13" s="2">
        <f t="shared" si="1"/>
        <v>1</v>
      </c>
      <c r="H13" s="2">
        <f t="shared" si="1"/>
        <v>1.2</v>
      </c>
      <c r="I13" s="2">
        <f t="shared" si="1"/>
        <v>3.7</v>
      </c>
      <c r="J13" s="2">
        <f t="shared" si="1"/>
        <v>1.5</v>
      </c>
      <c r="K13" s="2">
        <f t="shared" si="1"/>
        <v>1.3333333333333333</v>
      </c>
      <c r="L13" s="2">
        <f t="shared" si="1"/>
        <v>2</v>
      </c>
    </row>
    <row r="19" spans="15:19" x14ac:dyDescent="0.3">
      <c r="P19" t="s">
        <v>39</v>
      </c>
      <c r="Q19" t="s">
        <v>40</v>
      </c>
      <c r="R19" t="s">
        <v>41</v>
      </c>
      <c r="S19" t="s">
        <v>42</v>
      </c>
    </row>
    <row r="20" spans="15:19" x14ac:dyDescent="0.3">
      <c r="O20" t="s">
        <v>55</v>
      </c>
      <c r="P20">
        <v>39</v>
      </c>
      <c r="Q20">
        <v>16</v>
      </c>
      <c r="R20">
        <v>1</v>
      </c>
      <c r="S20">
        <v>145</v>
      </c>
    </row>
    <row r="21" spans="15:19" x14ac:dyDescent="0.3">
      <c r="O21" t="s">
        <v>56</v>
      </c>
      <c r="Q21">
        <v>2</v>
      </c>
      <c r="R21">
        <v>6</v>
      </c>
      <c r="S21">
        <v>37</v>
      </c>
    </row>
    <row r="22" spans="15:19" x14ac:dyDescent="0.3">
      <c r="O22" t="s">
        <v>57</v>
      </c>
      <c r="Q22">
        <v>3</v>
      </c>
      <c r="R22">
        <v>8</v>
      </c>
      <c r="S22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total.survey.point</vt:lpstr>
      <vt:lpstr>point.100m.group</vt:lpstr>
      <vt:lpstr>county.group</vt:lpstr>
      <vt:lpstr>county.single </vt:lpstr>
      <vt:lpstr>TypeName.Allsurvey</vt:lpstr>
      <vt:lpstr>TypeName.group</vt:lpstr>
      <vt:lpstr>TypeNameAltitude.Allsurvey</vt:lpstr>
      <vt:lpstr>TypeNameAltitude.group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2019-10-31T08:11:11Z</dcterms:created>
  <dcterms:modified xsi:type="dcterms:W3CDTF">2019-11-05T03:30:32Z</dcterms:modified>
</cp:coreProperties>
</file>