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<sst xmlns="http://schemas.openxmlformats.org/spreadsheetml/2006/main" count="56" uniqueCount="56">
  <si>
    <t>Person</t>
  </si>
  <si>
    <t>Total scaled</t>
  </si>
  <si>
    <t>Total HW</t>
  </si>
  <si>
    <t>HW points</t>
  </si>
  <si>
    <t>Total 2</t>
  </si>
  <si>
    <t>Points ML 2</t>
  </si>
  <si>
    <t>Points CV 2</t>
  </si>
  <si>
    <t>Points NLP 2</t>
  </si>
  <si>
    <t>Score ML 2</t>
  </si>
  <si>
    <t>Score CV 2</t>
  </si>
  <si>
    <t>Score NLP 2</t>
  </si>
  <si>
    <t>Total 1</t>
  </si>
  <si>
    <t>Points ML 1</t>
  </si>
  <si>
    <t>Points CV 1</t>
  </si>
  <si>
    <t>Points NLP 1</t>
  </si>
  <si>
    <t>Score ML 1</t>
  </si>
  <si>
    <t>Score CV 1</t>
  </si>
  <si>
    <t>Score NLP 1</t>
  </si>
  <si>
    <t>Alexander Gladkikh</t>
  </si>
  <si>
    <t>Alexander Povarov</t>
  </si>
  <si>
    <t>Alexey Kolegov</t>
  </si>
  <si>
    <t>Andrey Khlopotnukh</t>
  </si>
  <si>
    <t>Andronov Stanislav</t>
  </si>
  <si>
    <t>Artem Dzhalilov</t>
  </si>
  <si>
    <t>Artem Goncharov</t>
  </si>
  <si>
    <t>Artem Gorokhov</t>
  </si>
  <si>
    <t>Artem Kashtymov</t>
  </si>
  <si>
    <t>Artyom Mazur</t>
  </si>
  <si>
    <t>Daniil Antonov</t>
  </si>
  <si>
    <t>Danis Dinmukhametov</t>
  </si>
  <si>
    <t>Denis Petrov</t>
  </si>
  <si>
    <t>Egor Kulishov</t>
  </si>
  <si>
    <t>Egor Mitkin</t>
  </si>
  <si>
    <t>Elisey Kirpichenko</t>
  </si>
  <si>
    <t>Ivan Lopatin</t>
  </si>
  <si>
    <t>Ivan Shivalov</t>
  </si>
  <si>
    <t>Konstantin Sigalov</t>
  </si>
  <si>
    <t>Konstantin Spirin</t>
  </si>
  <si>
    <t>Korzun Ilya</t>
  </si>
  <si>
    <t>Ksenia Zhivaikina</t>
  </si>
  <si>
    <t>Kulibaba Stepan</t>
  </si>
  <si>
    <t>Lev Kayumov</t>
  </si>
  <si>
    <t>Makar Baderko</t>
  </si>
  <si>
    <t>Maria Gordeeva</t>
  </si>
  <si>
    <t>Matvei Beliaev</t>
  </si>
  <si>
    <t>Oleg Drokanov</t>
  </si>
  <si>
    <t>Roman Pakhomov</t>
  </si>
  <si>
    <t>Semyon Rodionov</t>
  </si>
  <si>
    <t>Simon Suslyakov</t>
  </si>
  <si>
    <t>Timur Garifullin</t>
  </si>
  <si>
    <t>Vadim Vetrov</t>
  </si>
  <si>
    <t>Vershinin Mikhail</t>
  </si>
  <si>
    <t>Vova Sivanev</t>
  </si>
  <si>
    <t>Yaroslaw Voropaew</t>
  </si>
  <si>
    <t>Best</t>
  </si>
  <si>
    <t>Baseline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</si>
</sst>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13"/>
    <col customWidth="1" min="2" max="2" width="16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>
      <c r="A2" s="1" t="s">
        <v>18</v>
      </c>
      <c r="B2" s="1">
        <f t="shared" ref="B2:B37" si="1">0.2 * C2 + 0.6 * (1 / 8) * (L2 + E2)</f>
        <v>15.47528244</v>
      </c>
      <c r="C2" s="1">
        <f t="shared" ref="C2:C37" si="2">100*D2/$D$39</f>
        <v>48.4</v>
      </c>
      <c r="D2" s="1">
        <v>847.0</v>
      </c>
      <c r="E2" s="1">
        <f t="shared" ref="E2:E37" si="3">SUM(F2:H2)</f>
        <v>21.13773366</v>
      </c>
      <c r="F2" s="1">
        <f t="shared" ref="F2:F37" si="4">100 * MAX((I2 - $I$40) / ($I$39 - $I$40), 0)</f>
        <v>7.85046729</v>
      </c>
      <c r="G2" s="1">
        <f t="shared" ref="G2:G37" si="5">100 * MAX((J2 - $J$40) / ($J$39 - $J$40), 0)</f>
        <v>0</v>
      </c>
      <c r="H2" s="1">
        <f t="shared" ref="H2:H37" si="6">100 * MAX((K2 - $K$40) / ($K$39 - $K$40), 0)</f>
        <v>13.28726637</v>
      </c>
      <c r="I2" s="1">
        <v>0.04224</v>
      </c>
      <c r="J2" s="1">
        <v>0.27272</v>
      </c>
      <c r="K2" s="1">
        <v>0.39584</v>
      </c>
      <c r="L2" s="1">
        <f t="shared" ref="L2:L37" si="7">SUM(M2:O2)</f>
        <v>56.13269892</v>
      </c>
      <c r="M2" s="1">
        <f t="shared" ref="M2:M37" si="8">100 * MAX((P2 - $P$40) / ($P$39 - $P$40), 0)</f>
        <v>0</v>
      </c>
      <c r="N2" s="1">
        <f t="shared" ref="N2:N37" si="9">100 * MAX((Q2 - $Q$40) / ($Q$39 - $Q$40), 0)</f>
        <v>56.13269892</v>
      </c>
      <c r="O2" s="1">
        <f t="shared" ref="O2:O37" si="10">100 * MAX((R2 - $R$40) / ($R$39 - $R$40), 0)</f>
        <v>0</v>
      </c>
      <c r="P2" s="1">
        <v>3.14812</v>
      </c>
      <c r="Q2" s="1">
        <v>0.66065</v>
      </c>
      <c r="R2" s="1">
        <v>0.0</v>
      </c>
    </row>
    <row r="3">
      <c r="A3" s="1" t="s">
        <v>19</v>
      </c>
      <c r="B3" s="1">
        <f t="shared" si="1"/>
        <v>36.91756444</v>
      </c>
      <c r="C3" s="1">
        <f t="shared" si="2"/>
        <v>84.51428571</v>
      </c>
      <c r="D3" s="1">
        <v>1479.0</v>
      </c>
      <c r="E3" s="1">
        <f t="shared" si="3"/>
        <v>230.8584362</v>
      </c>
      <c r="F3" s="1">
        <f t="shared" si="4"/>
        <v>78.61682243</v>
      </c>
      <c r="G3" s="1">
        <f t="shared" si="5"/>
        <v>78.48729498</v>
      </c>
      <c r="H3" s="1">
        <f t="shared" si="6"/>
        <v>73.75431878</v>
      </c>
      <c r="I3" s="1">
        <v>0.09903</v>
      </c>
      <c r="J3" s="1">
        <v>0.86718</v>
      </c>
      <c r="K3" s="1">
        <v>0.5411</v>
      </c>
      <c r="L3" s="1">
        <f t="shared" si="7"/>
        <v>36.0043278</v>
      </c>
      <c r="M3" s="1">
        <f t="shared" si="8"/>
        <v>36.0043278</v>
      </c>
      <c r="N3" s="1">
        <f t="shared" si="9"/>
        <v>0</v>
      </c>
      <c r="O3" s="1">
        <f t="shared" si="10"/>
        <v>0</v>
      </c>
      <c r="P3" s="1">
        <v>2.92849</v>
      </c>
      <c r="Q3" s="1">
        <v>0.0</v>
      </c>
      <c r="R3" s="1">
        <v>0.0</v>
      </c>
    </row>
    <row r="4">
      <c r="A4" s="1" t="s">
        <v>20</v>
      </c>
      <c r="B4" s="1">
        <f t="shared" si="1"/>
        <v>28.53674819</v>
      </c>
      <c r="C4" s="1">
        <f t="shared" si="2"/>
        <v>86.91428571</v>
      </c>
      <c r="D4" s="1">
        <v>1521.0</v>
      </c>
      <c r="E4" s="1">
        <f t="shared" si="3"/>
        <v>82.72072597</v>
      </c>
      <c r="F4" s="1">
        <f t="shared" si="4"/>
        <v>0</v>
      </c>
      <c r="G4" s="1">
        <f t="shared" si="5"/>
        <v>0</v>
      </c>
      <c r="H4" s="1">
        <f t="shared" si="6"/>
        <v>82.72072597</v>
      </c>
      <c r="I4" s="1">
        <v>0.0</v>
      </c>
      <c r="J4" s="1">
        <v>0.0</v>
      </c>
      <c r="K4" s="1">
        <v>0.56264</v>
      </c>
      <c r="L4" s="1">
        <f t="shared" si="7"/>
        <v>65.99782134</v>
      </c>
      <c r="M4" s="1">
        <f t="shared" si="8"/>
        <v>51.19916067</v>
      </c>
      <c r="N4" s="1">
        <f t="shared" si="9"/>
        <v>14.79866067</v>
      </c>
      <c r="O4" s="1">
        <f t="shared" si="10"/>
        <v>0</v>
      </c>
      <c r="P4" s="1">
        <v>2.8358</v>
      </c>
      <c r="Q4" s="1">
        <v>0.56683</v>
      </c>
      <c r="R4" s="1">
        <v>0.0</v>
      </c>
    </row>
    <row r="5">
      <c r="A5" s="1" t="s">
        <v>21</v>
      </c>
      <c r="B5" s="1">
        <f t="shared" si="1"/>
        <v>41.24541986</v>
      </c>
      <c r="C5" s="1">
        <f t="shared" si="2"/>
        <v>93.48571429</v>
      </c>
      <c r="D5" s="1">
        <v>1636.0</v>
      </c>
      <c r="E5" s="1">
        <f t="shared" si="3"/>
        <v>176.6040787</v>
      </c>
      <c r="F5" s="1">
        <f t="shared" si="4"/>
        <v>21.95638629</v>
      </c>
      <c r="G5" s="1">
        <f t="shared" si="5"/>
        <v>65.27917056</v>
      </c>
      <c r="H5" s="1">
        <f t="shared" si="6"/>
        <v>89.36852183</v>
      </c>
      <c r="I5" s="1">
        <v>0.05356</v>
      </c>
      <c r="J5" s="1">
        <v>0.78947</v>
      </c>
      <c r="K5" s="1">
        <v>0.57861</v>
      </c>
      <c r="L5" s="1">
        <f t="shared" si="7"/>
        <v>124.0396147</v>
      </c>
      <c r="M5" s="1">
        <f t="shared" si="8"/>
        <v>49.74672546</v>
      </c>
      <c r="N5" s="1">
        <f t="shared" si="9"/>
        <v>74.29288924</v>
      </c>
      <c r="O5" s="1">
        <f t="shared" si="10"/>
        <v>0</v>
      </c>
      <c r="P5" s="1">
        <v>2.84466</v>
      </c>
      <c r="Q5" s="1">
        <v>0.70187</v>
      </c>
      <c r="R5" s="1">
        <v>0.0</v>
      </c>
    </row>
    <row r="6">
      <c r="A6" s="1" t="s">
        <v>22</v>
      </c>
      <c r="B6" s="1">
        <f t="shared" si="1"/>
        <v>32.48871741</v>
      </c>
      <c r="C6" s="1">
        <f t="shared" si="2"/>
        <v>80.4</v>
      </c>
      <c r="D6" s="1">
        <v>1407.0</v>
      </c>
      <c r="E6" s="1">
        <f t="shared" si="3"/>
        <v>90.28639415</v>
      </c>
      <c r="F6" s="1">
        <f t="shared" si="4"/>
        <v>0</v>
      </c>
      <c r="G6" s="1">
        <f t="shared" si="5"/>
        <v>90.28639415</v>
      </c>
      <c r="H6" s="1">
        <f t="shared" si="6"/>
        <v>0</v>
      </c>
      <c r="I6" s="1">
        <v>0.0</v>
      </c>
      <c r="J6" s="1">
        <v>0.9366</v>
      </c>
      <c r="K6" s="1">
        <v>0.0</v>
      </c>
      <c r="L6" s="1">
        <f t="shared" si="7"/>
        <v>128.4965047</v>
      </c>
      <c r="M6" s="1">
        <f t="shared" si="8"/>
        <v>56.23022573</v>
      </c>
      <c r="N6" s="1">
        <f t="shared" si="9"/>
        <v>72.26627897</v>
      </c>
      <c r="O6" s="1">
        <f t="shared" si="10"/>
        <v>0</v>
      </c>
      <c r="P6" s="1">
        <v>2.80511</v>
      </c>
      <c r="Q6" s="1">
        <v>0.69727</v>
      </c>
      <c r="R6" s="1">
        <v>0.0</v>
      </c>
    </row>
    <row r="7">
      <c r="A7" s="1" t="s">
        <v>23</v>
      </c>
      <c r="B7" s="1">
        <f t="shared" si="1"/>
        <v>24.32362162</v>
      </c>
      <c r="C7" s="1">
        <f t="shared" si="2"/>
        <v>35.25714286</v>
      </c>
      <c r="D7" s="1">
        <v>617.0</v>
      </c>
      <c r="E7" s="1">
        <f t="shared" si="3"/>
        <v>99.00095742</v>
      </c>
      <c r="F7" s="1">
        <f t="shared" si="4"/>
        <v>0</v>
      </c>
      <c r="G7" s="1">
        <f t="shared" si="5"/>
        <v>0</v>
      </c>
      <c r="H7" s="1">
        <f t="shared" si="6"/>
        <v>99.00095742</v>
      </c>
      <c r="I7" s="1">
        <v>0.0</v>
      </c>
      <c r="J7" s="1">
        <v>0.30882</v>
      </c>
      <c r="K7" s="1">
        <v>0.60175</v>
      </c>
      <c r="L7" s="1">
        <f t="shared" si="7"/>
        <v>131.2949498</v>
      </c>
      <c r="M7" s="1">
        <f t="shared" si="8"/>
        <v>45.41073097</v>
      </c>
      <c r="N7" s="1">
        <f t="shared" si="9"/>
        <v>85.88421887</v>
      </c>
      <c r="O7" s="1">
        <f t="shared" si="10"/>
        <v>0</v>
      </c>
      <c r="P7" s="1">
        <v>2.87111</v>
      </c>
      <c r="Q7" s="1">
        <v>0.72818</v>
      </c>
      <c r="R7" s="1">
        <v>0.0</v>
      </c>
    </row>
    <row r="8">
      <c r="A8" s="1" t="s">
        <v>24</v>
      </c>
      <c r="B8" s="1">
        <f t="shared" si="1"/>
        <v>34.36611482</v>
      </c>
      <c r="C8" s="1">
        <f t="shared" si="2"/>
        <v>87.71428571</v>
      </c>
      <c r="D8" s="1">
        <v>1535.0</v>
      </c>
      <c r="E8" s="1">
        <f t="shared" si="3"/>
        <v>100</v>
      </c>
      <c r="F8" s="1">
        <f t="shared" si="4"/>
        <v>0</v>
      </c>
      <c r="G8" s="1">
        <f t="shared" si="5"/>
        <v>100</v>
      </c>
      <c r="H8" s="1">
        <f t="shared" si="6"/>
        <v>0</v>
      </c>
      <c r="I8" s="1">
        <v>0.0</v>
      </c>
      <c r="J8" s="1">
        <v>0.99375</v>
      </c>
      <c r="K8" s="1">
        <v>0.0</v>
      </c>
      <c r="L8" s="1">
        <f t="shared" si="7"/>
        <v>124.3101024</v>
      </c>
      <c r="M8" s="1">
        <f t="shared" si="8"/>
        <v>49.87623154</v>
      </c>
      <c r="N8" s="1">
        <f t="shared" si="9"/>
        <v>74.43387083</v>
      </c>
      <c r="O8" s="1">
        <f t="shared" si="10"/>
        <v>0</v>
      </c>
      <c r="P8" s="1">
        <v>2.84387</v>
      </c>
      <c r="Q8" s="1">
        <v>0.70219</v>
      </c>
      <c r="R8" s="1">
        <v>0.0</v>
      </c>
    </row>
    <row r="9">
      <c r="A9" s="1" t="s">
        <v>25</v>
      </c>
      <c r="B9" s="1">
        <f t="shared" si="1"/>
        <v>32.39338891</v>
      </c>
      <c r="C9" s="1">
        <f t="shared" si="2"/>
        <v>89.02857143</v>
      </c>
      <c r="D9" s="1">
        <v>1558.0</v>
      </c>
      <c r="E9" s="1">
        <f t="shared" si="3"/>
        <v>48.5308822</v>
      </c>
      <c r="F9" s="1">
        <f t="shared" si="4"/>
        <v>31.58878505</v>
      </c>
      <c r="G9" s="1">
        <f t="shared" si="5"/>
        <v>0</v>
      </c>
      <c r="H9" s="1">
        <f t="shared" si="6"/>
        <v>16.94209716</v>
      </c>
      <c r="I9" s="1">
        <v>0.06129</v>
      </c>
      <c r="J9" s="1">
        <v>0.10344</v>
      </c>
      <c r="K9" s="1">
        <v>0.40462</v>
      </c>
      <c r="L9" s="1">
        <f t="shared" si="7"/>
        <v>145.9714461</v>
      </c>
      <c r="M9" s="1">
        <f t="shared" si="8"/>
        <v>62.52356519</v>
      </c>
      <c r="N9" s="1">
        <f t="shared" si="9"/>
        <v>83.44788087</v>
      </c>
      <c r="O9" s="1">
        <f t="shared" si="10"/>
        <v>0</v>
      </c>
      <c r="P9" s="1">
        <v>2.76672</v>
      </c>
      <c r="Q9" s="1">
        <v>0.72265</v>
      </c>
      <c r="R9" s="1">
        <v>0.0</v>
      </c>
    </row>
    <row r="10">
      <c r="A10" s="1" t="s">
        <v>26</v>
      </c>
      <c r="B10" s="1">
        <f t="shared" si="1"/>
        <v>30.77617991</v>
      </c>
      <c r="C10" s="1">
        <f t="shared" si="2"/>
        <v>84.68571429</v>
      </c>
      <c r="D10" s="1">
        <v>1482.0</v>
      </c>
      <c r="E10" s="1">
        <f t="shared" si="3"/>
        <v>40.34890966</v>
      </c>
      <c r="F10" s="1">
        <f t="shared" si="4"/>
        <v>40.34890966</v>
      </c>
      <c r="G10" s="1">
        <f t="shared" si="5"/>
        <v>0</v>
      </c>
      <c r="H10" s="1">
        <f t="shared" si="6"/>
        <v>0</v>
      </c>
      <c r="I10" s="1">
        <v>0.06832</v>
      </c>
      <c r="J10" s="1">
        <v>0.0</v>
      </c>
      <c r="K10" s="1">
        <v>0.0</v>
      </c>
      <c r="L10" s="1">
        <f t="shared" si="7"/>
        <v>144.1715844</v>
      </c>
      <c r="M10" s="1">
        <f t="shared" si="8"/>
        <v>57.60889166</v>
      </c>
      <c r="N10" s="1">
        <f t="shared" si="9"/>
        <v>86.56269275</v>
      </c>
      <c r="O10" s="1">
        <f t="shared" si="10"/>
        <v>0</v>
      </c>
      <c r="P10" s="1">
        <v>2.7967</v>
      </c>
      <c r="Q10" s="1">
        <v>0.72972</v>
      </c>
      <c r="R10" s="1">
        <v>0.0</v>
      </c>
    </row>
    <row r="11">
      <c r="A11" s="1" t="s">
        <v>27</v>
      </c>
      <c r="B11" s="1">
        <f t="shared" si="1"/>
        <v>40.38137796</v>
      </c>
      <c r="C11" s="1">
        <f t="shared" si="2"/>
        <v>85.82857143</v>
      </c>
      <c r="D11" s="1">
        <v>1502.0</v>
      </c>
      <c r="E11" s="1">
        <f t="shared" si="3"/>
        <v>180.5300061</v>
      </c>
      <c r="F11" s="1">
        <f t="shared" si="4"/>
        <v>10.92834891</v>
      </c>
      <c r="G11" s="1">
        <f t="shared" si="5"/>
        <v>89.20370528</v>
      </c>
      <c r="H11" s="1">
        <f t="shared" si="6"/>
        <v>80.39795196</v>
      </c>
      <c r="I11" s="1">
        <v>0.04471</v>
      </c>
      <c r="J11" s="1">
        <v>0.93023</v>
      </c>
      <c r="K11" s="1">
        <v>0.55706</v>
      </c>
      <c r="L11" s="1">
        <f t="shared" si="7"/>
        <v>129.0121762</v>
      </c>
      <c r="M11" s="1">
        <f t="shared" si="8"/>
        <v>54.935165</v>
      </c>
      <c r="N11" s="1">
        <f t="shared" si="9"/>
        <v>74.07701119</v>
      </c>
      <c r="O11" s="1">
        <f t="shared" si="10"/>
        <v>0</v>
      </c>
      <c r="P11" s="1">
        <v>2.81301</v>
      </c>
      <c r="Q11" s="1">
        <v>0.70138</v>
      </c>
      <c r="R11" s="1">
        <v>0.0</v>
      </c>
    </row>
    <row r="12">
      <c r="A12" s="1" t="s">
        <v>28</v>
      </c>
      <c r="B12" s="1">
        <f t="shared" si="1"/>
        <v>19.35806393</v>
      </c>
      <c r="C12" s="1">
        <f t="shared" si="2"/>
        <v>23.88571429</v>
      </c>
      <c r="D12" s="1">
        <v>418.0</v>
      </c>
      <c r="E12" s="1">
        <f t="shared" si="3"/>
        <v>150.2195629</v>
      </c>
      <c r="F12" s="1">
        <f t="shared" si="4"/>
        <v>34.03115265</v>
      </c>
      <c r="G12" s="1">
        <f t="shared" si="5"/>
        <v>91.60363729</v>
      </c>
      <c r="H12" s="1">
        <f t="shared" si="6"/>
        <v>24.58477293</v>
      </c>
      <c r="I12" s="1">
        <v>0.06325</v>
      </c>
      <c r="J12" s="1">
        <v>0.94435</v>
      </c>
      <c r="K12" s="1">
        <v>0.42298</v>
      </c>
      <c r="L12" s="1">
        <f t="shared" si="7"/>
        <v>44.19271815</v>
      </c>
      <c r="M12" s="1">
        <f t="shared" si="8"/>
        <v>44.19271815</v>
      </c>
      <c r="N12" s="1">
        <f t="shared" si="9"/>
        <v>0</v>
      </c>
      <c r="O12" s="1">
        <f t="shared" si="10"/>
        <v>0</v>
      </c>
      <c r="P12" s="1">
        <v>2.87854</v>
      </c>
      <c r="Q12" s="1">
        <v>0.0</v>
      </c>
      <c r="R12" s="1">
        <v>0.0</v>
      </c>
    </row>
    <row r="13">
      <c r="A13" s="1" t="s">
        <v>29</v>
      </c>
      <c r="B13" s="1">
        <f t="shared" si="1"/>
        <v>40.76053459</v>
      </c>
      <c r="C13" s="1">
        <f t="shared" si="2"/>
        <v>92.45714286</v>
      </c>
      <c r="D13" s="1">
        <v>1618.0</v>
      </c>
      <c r="E13" s="1">
        <f t="shared" si="3"/>
        <v>158.217461</v>
      </c>
      <c r="F13" s="1">
        <f t="shared" si="4"/>
        <v>4.398753894</v>
      </c>
      <c r="G13" s="1">
        <f t="shared" si="5"/>
        <v>63.12229115</v>
      </c>
      <c r="H13" s="1">
        <f t="shared" si="6"/>
        <v>90.69641593</v>
      </c>
      <c r="I13" s="1">
        <v>0.03947</v>
      </c>
      <c r="J13" s="1">
        <v>0.77678</v>
      </c>
      <c r="K13" s="1">
        <v>0.5818</v>
      </c>
      <c r="L13" s="1">
        <f t="shared" si="7"/>
        <v>138.7039525</v>
      </c>
      <c r="M13" s="1">
        <f t="shared" si="8"/>
        <v>50.23360273</v>
      </c>
      <c r="N13" s="1">
        <f t="shared" si="9"/>
        <v>88.47034981</v>
      </c>
      <c r="O13" s="1">
        <f t="shared" si="10"/>
        <v>0</v>
      </c>
      <c r="P13" s="1">
        <v>2.84169</v>
      </c>
      <c r="Q13" s="1">
        <v>0.73405</v>
      </c>
      <c r="R13" s="1">
        <v>0.0</v>
      </c>
    </row>
    <row r="14">
      <c r="A14" s="1" t="s">
        <v>30</v>
      </c>
      <c r="B14" s="1">
        <f t="shared" si="1"/>
        <v>29.18272201</v>
      </c>
      <c r="C14" s="1">
        <f t="shared" si="2"/>
        <v>9.542857143</v>
      </c>
      <c r="D14" s="1">
        <v>167.0</v>
      </c>
      <c r="E14" s="1">
        <f t="shared" si="3"/>
        <v>163.6553411</v>
      </c>
      <c r="F14" s="1">
        <f t="shared" si="4"/>
        <v>0</v>
      </c>
      <c r="G14" s="1">
        <f t="shared" si="5"/>
        <v>88.57312824</v>
      </c>
      <c r="H14" s="1">
        <f t="shared" si="6"/>
        <v>75.08221288</v>
      </c>
      <c r="I14" s="1">
        <v>0.0</v>
      </c>
      <c r="J14" s="1">
        <v>0.92652</v>
      </c>
      <c r="K14" s="1">
        <v>0.54429</v>
      </c>
      <c r="L14" s="1">
        <f t="shared" si="7"/>
        <v>200</v>
      </c>
      <c r="M14" s="1">
        <f t="shared" si="8"/>
        <v>0</v>
      </c>
      <c r="N14" s="1">
        <f t="shared" si="9"/>
        <v>100</v>
      </c>
      <c r="O14" s="1">
        <f t="shared" si="10"/>
        <v>100</v>
      </c>
      <c r="P14" s="1">
        <v>3.14812</v>
      </c>
      <c r="Q14" s="1">
        <v>0.76022</v>
      </c>
      <c r="R14" s="1">
        <v>0.25</v>
      </c>
    </row>
    <row r="15">
      <c r="A15" s="1" t="s">
        <v>31</v>
      </c>
      <c r="B15" s="1">
        <f t="shared" si="1"/>
        <v>25.98424136</v>
      </c>
      <c r="C15" s="1">
        <f t="shared" si="2"/>
        <v>69.88571429</v>
      </c>
      <c r="D15" s="1">
        <v>1223.0</v>
      </c>
      <c r="E15" s="1">
        <f t="shared" si="3"/>
        <v>97.87927323</v>
      </c>
      <c r="F15" s="1">
        <f t="shared" si="4"/>
        <v>2.641744548</v>
      </c>
      <c r="G15" s="1">
        <f t="shared" si="5"/>
        <v>95.23752868</v>
      </c>
      <c r="H15" s="1">
        <f t="shared" si="6"/>
        <v>0</v>
      </c>
      <c r="I15" s="1">
        <v>0.03806</v>
      </c>
      <c r="J15" s="1">
        <v>0.96573</v>
      </c>
      <c r="K15" s="1">
        <v>0.0</v>
      </c>
      <c r="L15" s="1">
        <f t="shared" si="7"/>
        <v>62.21537352</v>
      </c>
      <c r="M15" s="1">
        <f t="shared" si="8"/>
        <v>62.21537352</v>
      </c>
      <c r="N15" s="1">
        <f t="shared" si="9"/>
        <v>0</v>
      </c>
      <c r="O15" s="1">
        <f t="shared" si="10"/>
        <v>0</v>
      </c>
      <c r="P15" s="1">
        <v>2.7686</v>
      </c>
      <c r="Q15" s="1">
        <v>0.0</v>
      </c>
      <c r="R15" s="1">
        <v>0.0</v>
      </c>
    </row>
    <row r="16">
      <c r="A16" s="1" t="s">
        <v>32</v>
      </c>
      <c r="B16" s="1">
        <f t="shared" si="1"/>
        <v>17.87957181</v>
      </c>
      <c r="C16" s="1">
        <f t="shared" si="2"/>
        <v>30</v>
      </c>
      <c r="D16" s="1">
        <v>525.0</v>
      </c>
      <c r="E16" s="1">
        <f t="shared" si="3"/>
        <v>132.1276594</v>
      </c>
      <c r="F16" s="1">
        <f t="shared" si="4"/>
        <v>5.956386293</v>
      </c>
      <c r="G16" s="1">
        <f t="shared" si="5"/>
        <v>47.10121526</v>
      </c>
      <c r="H16" s="1">
        <f t="shared" si="6"/>
        <v>79.07005786</v>
      </c>
      <c r="I16" s="1">
        <v>0.04072</v>
      </c>
      <c r="J16" s="1">
        <v>0.68252</v>
      </c>
      <c r="K16" s="1">
        <v>0.55387</v>
      </c>
      <c r="L16" s="1">
        <f t="shared" si="7"/>
        <v>26.26663142</v>
      </c>
      <c r="M16" s="1">
        <f t="shared" si="8"/>
        <v>0</v>
      </c>
      <c r="N16" s="1">
        <f t="shared" si="9"/>
        <v>26.26663142</v>
      </c>
      <c r="O16" s="1">
        <f t="shared" si="10"/>
        <v>0</v>
      </c>
      <c r="P16" s="1">
        <v>9.9999999E7</v>
      </c>
      <c r="Q16" s="1">
        <v>0.59286</v>
      </c>
      <c r="R16" s="1">
        <v>0.0</v>
      </c>
    </row>
    <row r="17">
      <c r="A17" s="1" t="s">
        <v>33</v>
      </c>
      <c r="B17" s="1">
        <f t="shared" si="1"/>
        <v>33.35072504</v>
      </c>
      <c r="C17" s="1">
        <f t="shared" si="2"/>
        <v>87.25714286</v>
      </c>
      <c r="D17" s="1">
        <v>1527.0</v>
      </c>
      <c r="E17" s="1">
        <f t="shared" si="3"/>
        <v>71.36589496</v>
      </c>
      <c r="F17" s="1">
        <f t="shared" si="4"/>
        <v>0</v>
      </c>
      <c r="G17" s="1">
        <f t="shared" si="5"/>
        <v>69.37197247</v>
      </c>
      <c r="H17" s="1">
        <f t="shared" si="6"/>
        <v>1.993922491</v>
      </c>
      <c r="I17" s="1">
        <v>0.0</v>
      </c>
      <c r="J17" s="1">
        <v>0.81355</v>
      </c>
      <c r="K17" s="1">
        <v>0.36871</v>
      </c>
      <c r="L17" s="1">
        <f t="shared" si="7"/>
        <v>140.6247246</v>
      </c>
      <c r="M17" s="1">
        <f t="shared" si="8"/>
        <v>100</v>
      </c>
      <c r="N17" s="1">
        <f t="shared" si="9"/>
        <v>40.62472465</v>
      </c>
      <c r="O17" s="1">
        <f t="shared" si="10"/>
        <v>0</v>
      </c>
      <c r="P17" s="1">
        <v>2.53811</v>
      </c>
      <c r="Q17" s="1">
        <v>0.62545</v>
      </c>
      <c r="R17" s="1">
        <v>0.0</v>
      </c>
    </row>
    <row r="18">
      <c r="A18" s="1" t="s">
        <v>34</v>
      </c>
      <c r="B18" s="1">
        <f t="shared" si="1"/>
        <v>17.33824067</v>
      </c>
      <c r="C18" s="1">
        <f t="shared" si="2"/>
        <v>63.88571429</v>
      </c>
      <c r="D18" s="1">
        <v>1118.0</v>
      </c>
      <c r="E18" s="1">
        <f t="shared" si="3"/>
        <v>14.28630895</v>
      </c>
      <c r="F18" s="1">
        <f t="shared" si="4"/>
        <v>0</v>
      </c>
      <c r="G18" s="1">
        <f t="shared" si="5"/>
        <v>0</v>
      </c>
      <c r="H18" s="1">
        <f t="shared" si="6"/>
        <v>14.28630895</v>
      </c>
      <c r="I18" s="1">
        <v>0.0</v>
      </c>
      <c r="J18" s="1">
        <v>0.0</v>
      </c>
      <c r="K18" s="1">
        <v>0.39824</v>
      </c>
      <c r="L18" s="1">
        <f t="shared" si="7"/>
        <v>46.52832849</v>
      </c>
      <c r="M18" s="1">
        <f t="shared" si="8"/>
        <v>0</v>
      </c>
      <c r="N18" s="1">
        <f t="shared" si="9"/>
        <v>46.52832849</v>
      </c>
      <c r="O18" s="1">
        <f t="shared" si="10"/>
        <v>0</v>
      </c>
      <c r="P18" s="1">
        <v>3.15776</v>
      </c>
      <c r="Q18" s="1">
        <v>0.63885</v>
      </c>
      <c r="R18" s="1">
        <v>0.0</v>
      </c>
    </row>
    <row r="19">
      <c r="A19" s="1" t="s">
        <v>35</v>
      </c>
      <c r="B19" s="1">
        <f t="shared" si="1"/>
        <v>19.44087155</v>
      </c>
      <c r="C19" s="1">
        <f t="shared" si="2"/>
        <v>35.6</v>
      </c>
      <c r="D19" s="1">
        <v>623.0</v>
      </c>
      <c r="E19" s="1">
        <f t="shared" si="3"/>
        <v>94.67560713</v>
      </c>
      <c r="F19" s="1">
        <f t="shared" si="4"/>
        <v>0</v>
      </c>
      <c r="G19" s="1">
        <f t="shared" si="5"/>
        <v>79.65666695</v>
      </c>
      <c r="H19" s="1">
        <f t="shared" si="6"/>
        <v>15.01894018</v>
      </c>
      <c r="I19" s="1">
        <v>0.0</v>
      </c>
      <c r="J19" s="1">
        <v>0.87406</v>
      </c>
      <c r="K19" s="1">
        <v>0.4</v>
      </c>
      <c r="L19" s="1">
        <f t="shared" si="7"/>
        <v>69.60268021</v>
      </c>
      <c r="M19" s="1">
        <f t="shared" si="8"/>
        <v>4.83926493</v>
      </c>
      <c r="N19" s="1">
        <f t="shared" si="9"/>
        <v>64.76341528</v>
      </c>
      <c r="O19" s="1">
        <f t="shared" si="10"/>
        <v>0</v>
      </c>
      <c r="P19" s="1">
        <v>3.1186</v>
      </c>
      <c r="Q19" s="1">
        <v>0.68024</v>
      </c>
      <c r="R19" s="1">
        <v>0.0</v>
      </c>
    </row>
    <row r="20">
      <c r="A20" s="1" t="s">
        <v>36</v>
      </c>
      <c r="B20" s="1">
        <f t="shared" si="1"/>
        <v>33.18980824</v>
      </c>
      <c r="C20" s="1">
        <f t="shared" si="2"/>
        <v>85.48571429</v>
      </c>
      <c r="D20" s="1">
        <v>1496.0</v>
      </c>
      <c r="E20" s="1">
        <f t="shared" si="3"/>
        <v>94.35124672</v>
      </c>
      <c r="F20" s="1">
        <f t="shared" si="4"/>
        <v>0</v>
      </c>
      <c r="G20" s="1">
        <f t="shared" si="5"/>
        <v>0</v>
      </c>
      <c r="H20" s="1">
        <f t="shared" si="6"/>
        <v>94.35124672</v>
      </c>
      <c r="I20" s="1">
        <v>0.0</v>
      </c>
      <c r="J20" s="1">
        <v>0.19354</v>
      </c>
      <c r="K20" s="1">
        <v>0.59058</v>
      </c>
      <c r="L20" s="1">
        <f t="shared" si="7"/>
        <v>120.2176251</v>
      </c>
      <c r="M20" s="1">
        <f t="shared" si="8"/>
        <v>57.43676333</v>
      </c>
      <c r="N20" s="1">
        <f t="shared" si="9"/>
        <v>62.78086175</v>
      </c>
      <c r="O20" s="1">
        <f t="shared" si="10"/>
        <v>0</v>
      </c>
      <c r="P20" s="1">
        <v>2.79775</v>
      </c>
      <c r="Q20" s="1">
        <v>0.67574</v>
      </c>
      <c r="R20" s="1">
        <v>0.0</v>
      </c>
    </row>
    <row r="21">
      <c r="A21" s="1" t="s">
        <v>37</v>
      </c>
      <c r="B21" s="1">
        <f t="shared" si="1"/>
        <v>16.09417012</v>
      </c>
      <c r="C21" s="1">
        <f t="shared" si="2"/>
        <v>25.37142857</v>
      </c>
      <c r="D21" s="1">
        <v>444.0</v>
      </c>
      <c r="E21" s="1">
        <f t="shared" si="3"/>
        <v>0</v>
      </c>
      <c r="F21" s="1">
        <f t="shared" si="4"/>
        <v>0</v>
      </c>
      <c r="G21" s="1">
        <f t="shared" si="5"/>
        <v>0</v>
      </c>
      <c r="H21" s="1">
        <f t="shared" si="6"/>
        <v>0</v>
      </c>
      <c r="I21" s="1">
        <v>0.0</v>
      </c>
      <c r="J21" s="1">
        <v>0.0</v>
      </c>
      <c r="K21" s="1">
        <v>0.0</v>
      </c>
      <c r="L21" s="1">
        <f t="shared" si="7"/>
        <v>146.931792</v>
      </c>
      <c r="M21" s="1">
        <f t="shared" si="8"/>
        <v>56.96791856</v>
      </c>
      <c r="N21" s="1">
        <f t="shared" si="9"/>
        <v>89.96387347</v>
      </c>
      <c r="O21" s="1">
        <f t="shared" si="10"/>
        <v>0</v>
      </c>
      <c r="P21" s="1">
        <v>2.80061</v>
      </c>
      <c r="Q21" s="1">
        <v>0.73744</v>
      </c>
      <c r="R21" s="1">
        <v>0.0</v>
      </c>
    </row>
    <row r="22">
      <c r="A22" s="1" t="s">
        <v>38</v>
      </c>
      <c r="B22" s="1">
        <f t="shared" si="1"/>
        <v>7.301480684</v>
      </c>
      <c r="C22" s="1">
        <f t="shared" si="2"/>
        <v>19.08571429</v>
      </c>
      <c r="D22" s="1">
        <v>334.0</v>
      </c>
      <c r="E22" s="1">
        <f t="shared" si="3"/>
        <v>0</v>
      </c>
      <c r="F22" s="1">
        <f t="shared" si="4"/>
        <v>0</v>
      </c>
      <c r="G22" s="1">
        <f t="shared" si="5"/>
        <v>0</v>
      </c>
      <c r="H22" s="1">
        <f t="shared" si="6"/>
        <v>0</v>
      </c>
      <c r="I22" s="1">
        <v>0.0</v>
      </c>
      <c r="J22" s="1">
        <v>0.0</v>
      </c>
      <c r="K22" s="1">
        <v>0.0</v>
      </c>
      <c r="L22" s="1">
        <f t="shared" si="7"/>
        <v>46.45783769</v>
      </c>
      <c r="M22" s="1">
        <f t="shared" si="8"/>
        <v>0</v>
      </c>
      <c r="N22" s="1">
        <f t="shared" si="9"/>
        <v>46.45783769</v>
      </c>
      <c r="O22" s="1">
        <f t="shared" si="10"/>
        <v>0</v>
      </c>
      <c r="P22" s="1">
        <v>3.14812</v>
      </c>
      <c r="Q22" s="1">
        <v>0.63869</v>
      </c>
      <c r="R22" s="1">
        <v>0.0</v>
      </c>
    </row>
    <row r="23">
      <c r="A23" s="1" t="s">
        <v>39</v>
      </c>
      <c r="B23" s="1">
        <f t="shared" si="1"/>
        <v>18.54812886</v>
      </c>
      <c r="C23" s="1">
        <f t="shared" si="2"/>
        <v>42.11428571</v>
      </c>
      <c r="D23" s="1">
        <v>737.0</v>
      </c>
      <c r="E23" s="1">
        <f t="shared" si="3"/>
        <v>58.90881278</v>
      </c>
      <c r="F23" s="1">
        <f t="shared" si="4"/>
        <v>0</v>
      </c>
      <c r="G23" s="1">
        <f t="shared" si="5"/>
        <v>58.90881278</v>
      </c>
      <c r="H23" s="1">
        <f t="shared" si="6"/>
        <v>0</v>
      </c>
      <c r="I23" s="1">
        <v>0.0</v>
      </c>
      <c r="J23" s="1">
        <v>0.75199</v>
      </c>
      <c r="K23" s="1">
        <v>0.0</v>
      </c>
      <c r="L23" s="1">
        <f t="shared" si="7"/>
        <v>76.09481012</v>
      </c>
      <c r="M23" s="1">
        <f t="shared" si="8"/>
        <v>0</v>
      </c>
      <c r="N23" s="1">
        <f t="shared" si="9"/>
        <v>76.09481012</v>
      </c>
      <c r="O23" s="1">
        <f t="shared" si="10"/>
        <v>0</v>
      </c>
      <c r="P23" s="1">
        <v>3.21202</v>
      </c>
      <c r="Q23" s="1">
        <v>0.70596</v>
      </c>
      <c r="R23" s="1">
        <v>0.0</v>
      </c>
    </row>
    <row r="24">
      <c r="A24" s="1" t="s">
        <v>40</v>
      </c>
      <c r="B24" s="1">
        <f t="shared" si="1"/>
        <v>26.29233167</v>
      </c>
      <c r="C24" s="1">
        <f t="shared" si="2"/>
        <v>40.45714286</v>
      </c>
      <c r="D24" s="1">
        <v>708.0</v>
      </c>
      <c r="E24" s="1">
        <f t="shared" si="3"/>
        <v>149.27514</v>
      </c>
      <c r="F24" s="1">
        <f t="shared" si="4"/>
        <v>0</v>
      </c>
      <c r="G24" s="1">
        <f t="shared" si="5"/>
        <v>73.53106144</v>
      </c>
      <c r="H24" s="1">
        <f t="shared" si="6"/>
        <v>75.74407859</v>
      </c>
      <c r="I24" s="1">
        <v>0.0</v>
      </c>
      <c r="J24" s="1">
        <v>0.83802</v>
      </c>
      <c r="K24" s="1">
        <v>0.54588</v>
      </c>
      <c r="L24" s="1">
        <f t="shared" si="7"/>
        <v>93.40356796</v>
      </c>
      <c r="M24" s="1">
        <f t="shared" si="8"/>
        <v>5.008114621</v>
      </c>
      <c r="N24" s="1">
        <f t="shared" si="9"/>
        <v>88.39545334</v>
      </c>
      <c r="O24" s="1">
        <f t="shared" si="10"/>
        <v>0</v>
      </c>
      <c r="P24" s="1">
        <v>3.11757</v>
      </c>
      <c r="Q24" s="1">
        <v>0.73388</v>
      </c>
      <c r="R24" s="1">
        <v>0.0</v>
      </c>
    </row>
    <row r="25">
      <c r="A25" s="1" t="s">
        <v>41</v>
      </c>
      <c r="B25" s="1">
        <f t="shared" si="1"/>
        <v>16.74825371</v>
      </c>
      <c r="C25" s="1">
        <f t="shared" si="2"/>
        <v>47.65714286</v>
      </c>
      <c r="D25" s="1">
        <v>834.0</v>
      </c>
      <c r="E25" s="1">
        <f t="shared" si="3"/>
        <v>27.12133047</v>
      </c>
      <c r="F25" s="1">
        <f t="shared" si="4"/>
        <v>0</v>
      </c>
      <c r="G25" s="1">
        <f t="shared" si="5"/>
        <v>18.1507606</v>
      </c>
      <c r="H25" s="1">
        <f t="shared" si="6"/>
        <v>8.970569871</v>
      </c>
      <c r="I25" s="1">
        <v>0.0</v>
      </c>
      <c r="J25" s="1">
        <v>0.51219</v>
      </c>
      <c r="K25" s="1">
        <v>0.38547</v>
      </c>
      <c r="L25" s="1">
        <f t="shared" si="7"/>
        <v>69.10300467</v>
      </c>
      <c r="M25" s="1">
        <f t="shared" si="8"/>
        <v>0</v>
      </c>
      <c r="N25" s="1">
        <f t="shared" si="9"/>
        <v>69.10300467</v>
      </c>
      <c r="O25" s="1">
        <f t="shared" si="10"/>
        <v>0</v>
      </c>
      <c r="P25" s="1">
        <v>3.16267</v>
      </c>
      <c r="Q25" s="1">
        <v>0.69009</v>
      </c>
      <c r="R25" s="1">
        <v>0.0</v>
      </c>
    </row>
    <row r="26">
      <c r="A26" s="1" t="s">
        <v>42</v>
      </c>
      <c r="B26" s="1">
        <f t="shared" si="1"/>
        <v>11.60180656</v>
      </c>
      <c r="C26" s="1">
        <f t="shared" si="2"/>
        <v>9.428571429</v>
      </c>
      <c r="D26" s="1">
        <v>165.0</v>
      </c>
      <c r="E26" s="1">
        <f t="shared" si="3"/>
        <v>23.85046729</v>
      </c>
      <c r="F26" s="1">
        <f t="shared" si="4"/>
        <v>23.85046729</v>
      </c>
      <c r="G26" s="1">
        <f t="shared" si="5"/>
        <v>0</v>
      </c>
      <c r="H26" s="1">
        <f t="shared" si="6"/>
        <v>0</v>
      </c>
      <c r="I26" s="1">
        <v>0.05508</v>
      </c>
      <c r="J26" s="1">
        <v>0.0</v>
      </c>
      <c r="K26" s="1">
        <v>0.0</v>
      </c>
      <c r="L26" s="1">
        <f t="shared" si="7"/>
        <v>105.6974297</v>
      </c>
      <c r="M26" s="1">
        <f t="shared" si="8"/>
        <v>14.40304257</v>
      </c>
      <c r="N26" s="1">
        <f t="shared" si="9"/>
        <v>91.29438717</v>
      </c>
      <c r="O26" s="1">
        <f t="shared" si="10"/>
        <v>0</v>
      </c>
      <c r="P26" s="1">
        <v>3.06026</v>
      </c>
      <c r="Q26" s="1">
        <v>0.74046</v>
      </c>
      <c r="R26" s="1">
        <v>0.0</v>
      </c>
    </row>
    <row r="27">
      <c r="A27" s="1" t="s">
        <v>43</v>
      </c>
      <c r="B27" s="1">
        <f t="shared" si="1"/>
        <v>34.02498187</v>
      </c>
      <c r="C27" s="1">
        <f t="shared" si="2"/>
        <v>74.17142857</v>
      </c>
      <c r="D27" s="1">
        <v>1298.0</v>
      </c>
      <c r="E27" s="1">
        <f t="shared" si="3"/>
        <v>128.2815869</v>
      </c>
      <c r="F27" s="1">
        <f t="shared" si="4"/>
        <v>39.07788162</v>
      </c>
      <c r="G27" s="1">
        <f t="shared" si="5"/>
        <v>89.20370528</v>
      </c>
      <c r="H27" s="1">
        <f t="shared" si="6"/>
        <v>0</v>
      </c>
      <c r="I27" s="1">
        <v>0.0673</v>
      </c>
      <c r="J27" s="1">
        <v>0.93023</v>
      </c>
      <c r="K27" s="1">
        <v>0.0</v>
      </c>
      <c r="L27" s="1">
        <f t="shared" si="7"/>
        <v>127.5943618</v>
      </c>
      <c r="M27" s="1">
        <f t="shared" si="8"/>
        <v>58.28429042</v>
      </c>
      <c r="N27" s="1">
        <f t="shared" si="9"/>
        <v>69.31007137</v>
      </c>
      <c r="O27" s="1">
        <f t="shared" si="10"/>
        <v>0</v>
      </c>
      <c r="P27" s="1">
        <v>2.79258</v>
      </c>
      <c r="Q27" s="1">
        <v>0.69056</v>
      </c>
      <c r="R27" s="1">
        <v>0.0</v>
      </c>
    </row>
    <row r="28">
      <c r="A28" s="1" t="s">
        <v>44</v>
      </c>
      <c r="B28" s="1">
        <f t="shared" si="1"/>
        <v>36.98096631</v>
      </c>
      <c r="C28" s="1">
        <f t="shared" si="2"/>
        <v>66.62857143</v>
      </c>
      <c r="D28" s="1">
        <v>1166.0</v>
      </c>
      <c r="E28" s="1">
        <f t="shared" si="3"/>
        <v>164.8049422</v>
      </c>
      <c r="F28" s="1">
        <f t="shared" si="4"/>
        <v>0</v>
      </c>
      <c r="G28" s="1">
        <f t="shared" si="5"/>
        <v>78.09637121</v>
      </c>
      <c r="H28" s="1">
        <f t="shared" si="6"/>
        <v>86.70857095</v>
      </c>
      <c r="I28" s="1">
        <v>0.0</v>
      </c>
      <c r="J28" s="1">
        <v>0.86488</v>
      </c>
      <c r="K28" s="1">
        <v>0.57222</v>
      </c>
      <c r="L28" s="1">
        <f t="shared" si="7"/>
        <v>150.5984182</v>
      </c>
      <c r="M28" s="1">
        <f t="shared" si="8"/>
        <v>67.74970902</v>
      </c>
      <c r="N28" s="1">
        <f t="shared" si="9"/>
        <v>82.84870914</v>
      </c>
      <c r="O28" s="1">
        <f t="shared" si="10"/>
        <v>0</v>
      </c>
      <c r="P28" s="1">
        <v>2.73484</v>
      </c>
      <c r="Q28" s="1">
        <v>0.72129</v>
      </c>
      <c r="R28" s="1">
        <v>0.0</v>
      </c>
    </row>
    <row r="29">
      <c r="A29" s="1" t="s">
        <v>45</v>
      </c>
      <c r="B29" s="1">
        <f t="shared" si="1"/>
        <v>38.98327308</v>
      </c>
      <c r="C29" s="1">
        <f t="shared" si="2"/>
        <v>77.14285714</v>
      </c>
      <c r="D29" s="1">
        <v>1350.0</v>
      </c>
      <c r="E29" s="1">
        <f t="shared" si="3"/>
        <v>173.3021218</v>
      </c>
      <c r="F29" s="1">
        <f t="shared" si="4"/>
        <v>68.08722741</v>
      </c>
      <c r="G29" s="1">
        <f t="shared" si="5"/>
        <v>16.84541514</v>
      </c>
      <c r="H29" s="1">
        <f t="shared" si="6"/>
        <v>88.36947925</v>
      </c>
      <c r="I29" s="1">
        <v>0.09058</v>
      </c>
      <c r="J29" s="1">
        <v>0.50451</v>
      </c>
      <c r="K29" s="1">
        <v>0.57621</v>
      </c>
      <c r="L29" s="1">
        <f t="shared" si="7"/>
        <v>140.7605669</v>
      </c>
      <c r="M29" s="1">
        <f t="shared" si="8"/>
        <v>58.02199964</v>
      </c>
      <c r="N29" s="1">
        <f t="shared" si="9"/>
        <v>82.73856727</v>
      </c>
      <c r="O29" s="1">
        <f t="shared" si="10"/>
        <v>0</v>
      </c>
      <c r="P29" s="1">
        <v>2.79418</v>
      </c>
      <c r="Q29" s="1">
        <v>0.72104</v>
      </c>
      <c r="R29" s="1">
        <v>0.0</v>
      </c>
    </row>
    <row r="30">
      <c r="A30" s="1" t="s">
        <v>46</v>
      </c>
      <c r="B30" s="1">
        <f t="shared" si="1"/>
        <v>29.32392283</v>
      </c>
      <c r="C30" s="1">
        <f t="shared" si="2"/>
        <v>75.25714286</v>
      </c>
      <c r="D30" s="1">
        <v>1317.0</v>
      </c>
      <c r="E30" s="1">
        <f t="shared" si="3"/>
        <v>77.02558001</v>
      </c>
      <c r="F30" s="1">
        <f t="shared" si="4"/>
        <v>0</v>
      </c>
      <c r="G30" s="1">
        <f t="shared" si="5"/>
        <v>77.02558001</v>
      </c>
      <c r="H30" s="1">
        <f t="shared" si="6"/>
        <v>0</v>
      </c>
      <c r="I30" s="1">
        <v>0.0</v>
      </c>
      <c r="J30" s="1">
        <v>0.85858</v>
      </c>
      <c r="K30" s="1">
        <v>0.0</v>
      </c>
      <c r="L30" s="1">
        <f t="shared" si="7"/>
        <v>113.2743434</v>
      </c>
      <c r="M30" s="1">
        <f t="shared" si="8"/>
        <v>27.47823806</v>
      </c>
      <c r="N30" s="1">
        <f t="shared" si="9"/>
        <v>85.79610538</v>
      </c>
      <c r="O30" s="1">
        <f t="shared" si="10"/>
        <v>0</v>
      </c>
      <c r="P30" s="1">
        <v>2.9805</v>
      </c>
      <c r="Q30" s="1">
        <v>0.72798</v>
      </c>
      <c r="R30" s="1">
        <v>0.0</v>
      </c>
    </row>
    <row r="31">
      <c r="A31" s="1" t="s">
        <v>47</v>
      </c>
      <c r="B31" s="1">
        <f t="shared" si="1"/>
        <v>17.0143707</v>
      </c>
      <c r="C31" s="1">
        <f t="shared" si="2"/>
        <v>18.28571429</v>
      </c>
      <c r="D31" s="1">
        <v>320.0</v>
      </c>
      <c r="E31" s="1">
        <f t="shared" si="3"/>
        <v>178.0963712</v>
      </c>
      <c r="F31" s="1">
        <f t="shared" si="4"/>
        <v>0</v>
      </c>
      <c r="G31" s="1">
        <f t="shared" si="5"/>
        <v>78.09637121</v>
      </c>
      <c r="H31" s="1">
        <f t="shared" si="6"/>
        <v>100</v>
      </c>
      <c r="I31" s="1">
        <v>0.0</v>
      </c>
      <c r="J31" s="1">
        <v>0.86488</v>
      </c>
      <c r="K31" s="1">
        <v>0.60415</v>
      </c>
      <c r="L31" s="1">
        <f t="shared" si="7"/>
        <v>0</v>
      </c>
      <c r="M31" s="1">
        <f t="shared" si="8"/>
        <v>0</v>
      </c>
      <c r="N31" s="1">
        <f t="shared" si="9"/>
        <v>0</v>
      </c>
      <c r="O31" s="1">
        <f t="shared" si="10"/>
        <v>0</v>
      </c>
      <c r="P31" s="1">
        <v>9.9999999E7</v>
      </c>
      <c r="Q31" s="1">
        <v>0.0</v>
      </c>
      <c r="R31" s="1">
        <v>0.0</v>
      </c>
    </row>
    <row r="32">
      <c r="A32" s="1" t="s">
        <v>48</v>
      </c>
      <c r="B32" s="1">
        <f t="shared" si="1"/>
        <v>30.26433368</v>
      </c>
      <c r="C32" s="1">
        <f t="shared" si="2"/>
        <v>59.14285714</v>
      </c>
      <c r="D32" s="1">
        <v>1035.0</v>
      </c>
      <c r="E32" s="1">
        <f t="shared" si="3"/>
        <v>120.6932778</v>
      </c>
      <c r="F32" s="1">
        <f t="shared" si="4"/>
        <v>0</v>
      </c>
      <c r="G32" s="1">
        <f t="shared" si="5"/>
        <v>84.81516104</v>
      </c>
      <c r="H32" s="1">
        <f t="shared" si="6"/>
        <v>35.8781168</v>
      </c>
      <c r="I32" s="1">
        <v>0.0</v>
      </c>
      <c r="J32" s="1">
        <v>0.90441</v>
      </c>
      <c r="K32" s="1">
        <v>0.45011</v>
      </c>
      <c r="L32" s="1">
        <f t="shared" si="7"/>
        <v>125.1168855</v>
      </c>
      <c r="M32" s="1">
        <f t="shared" si="8"/>
        <v>84.05599908</v>
      </c>
      <c r="N32" s="1">
        <f t="shared" si="9"/>
        <v>41.06088642</v>
      </c>
      <c r="O32" s="1">
        <f t="shared" si="10"/>
        <v>0</v>
      </c>
      <c r="P32" s="1">
        <v>2.63537</v>
      </c>
      <c r="Q32" s="1">
        <v>0.62644</v>
      </c>
      <c r="R32" s="1">
        <v>0.0</v>
      </c>
    </row>
    <row r="33">
      <c r="A33" s="1" t="s">
        <v>49</v>
      </c>
      <c r="B33" s="1">
        <f t="shared" si="1"/>
        <v>43.25253491</v>
      </c>
      <c r="C33" s="1">
        <f t="shared" si="2"/>
        <v>82.22857143</v>
      </c>
      <c r="D33" s="1">
        <v>1439.0</v>
      </c>
      <c r="E33" s="1">
        <f t="shared" si="3"/>
        <v>210.3249829</v>
      </c>
      <c r="F33" s="1">
        <f t="shared" si="4"/>
        <v>40.77258567</v>
      </c>
      <c r="G33" s="1">
        <f t="shared" si="5"/>
        <v>91.81439619</v>
      </c>
      <c r="H33" s="1">
        <f t="shared" si="6"/>
        <v>77.73800108</v>
      </c>
      <c r="I33" s="1">
        <v>0.06866</v>
      </c>
      <c r="J33" s="1">
        <v>0.94559</v>
      </c>
      <c r="K33" s="1">
        <v>0.55067</v>
      </c>
      <c r="L33" s="1">
        <f t="shared" si="7"/>
        <v>147.0992921</v>
      </c>
      <c r="M33" s="1">
        <f t="shared" si="8"/>
        <v>65.76613498</v>
      </c>
      <c r="N33" s="1">
        <f t="shared" si="9"/>
        <v>81.33315711</v>
      </c>
      <c r="O33" s="1">
        <f t="shared" si="10"/>
        <v>0</v>
      </c>
      <c r="P33" s="1">
        <v>2.74694</v>
      </c>
      <c r="Q33" s="1">
        <v>0.71785</v>
      </c>
      <c r="R33" s="1">
        <v>0.0</v>
      </c>
    </row>
    <row r="34">
      <c r="A34" s="1" t="s">
        <v>50</v>
      </c>
      <c r="B34" s="1">
        <f t="shared" si="1"/>
        <v>29.40580454</v>
      </c>
      <c r="C34" s="1">
        <f t="shared" si="2"/>
        <v>5.714285714</v>
      </c>
      <c r="D34" s="1">
        <v>100.0</v>
      </c>
      <c r="E34" s="1">
        <f t="shared" si="3"/>
        <v>262.6232883</v>
      </c>
      <c r="F34" s="1">
        <f t="shared" si="4"/>
        <v>100</v>
      </c>
      <c r="G34" s="1">
        <f t="shared" si="5"/>
        <v>89.60992606</v>
      </c>
      <c r="H34" s="1">
        <f t="shared" si="6"/>
        <v>73.01336219</v>
      </c>
      <c r="I34" s="1">
        <v>0.11619</v>
      </c>
      <c r="J34" s="1">
        <v>0.93262</v>
      </c>
      <c r="K34" s="1">
        <v>0.53932</v>
      </c>
      <c r="L34" s="1">
        <f t="shared" si="7"/>
        <v>114.2160104</v>
      </c>
      <c r="M34" s="1">
        <f t="shared" si="8"/>
        <v>37.42069802</v>
      </c>
      <c r="N34" s="1">
        <f t="shared" si="9"/>
        <v>76.79531236</v>
      </c>
      <c r="O34" s="1">
        <f t="shared" si="10"/>
        <v>0</v>
      </c>
      <c r="P34" s="1">
        <v>2.91985</v>
      </c>
      <c r="Q34" s="1">
        <v>0.70755</v>
      </c>
      <c r="R34" s="1">
        <v>0.0</v>
      </c>
    </row>
    <row r="35">
      <c r="A35" s="1" t="s">
        <v>51</v>
      </c>
      <c r="B35" s="1">
        <f t="shared" si="1"/>
        <v>37.5512143</v>
      </c>
      <c r="C35" s="1">
        <f t="shared" si="2"/>
        <v>82.51428571</v>
      </c>
      <c r="D35" s="1">
        <v>1444.0</v>
      </c>
      <c r="E35" s="1">
        <f t="shared" si="3"/>
        <v>129.748149</v>
      </c>
      <c r="F35" s="1">
        <f t="shared" si="4"/>
        <v>4.423676012</v>
      </c>
      <c r="G35" s="1">
        <f t="shared" si="5"/>
        <v>80.14277216</v>
      </c>
      <c r="H35" s="1">
        <f t="shared" si="6"/>
        <v>45.18170087</v>
      </c>
      <c r="I35" s="1">
        <v>0.03949</v>
      </c>
      <c r="J35" s="1">
        <v>0.87692</v>
      </c>
      <c r="K35" s="1">
        <v>0.47246</v>
      </c>
      <c r="L35" s="1">
        <f t="shared" si="7"/>
        <v>150.8966131</v>
      </c>
      <c r="M35" s="1">
        <f t="shared" si="8"/>
        <v>96.53940099</v>
      </c>
      <c r="N35" s="1">
        <f t="shared" si="9"/>
        <v>54.35721209</v>
      </c>
      <c r="O35" s="1">
        <f t="shared" si="10"/>
        <v>0</v>
      </c>
      <c r="P35" s="1">
        <v>2.55922</v>
      </c>
      <c r="Q35" s="1">
        <v>0.65662</v>
      </c>
      <c r="R35" s="1">
        <v>0.0</v>
      </c>
    </row>
    <row r="36">
      <c r="A36" s="1" t="s">
        <v>52</v>
      </c>
      <c r="B36" s="1">
        <f t="shared" si="1"/>
        <v>27.42288414</v>
      </c>
      <c r="C36" s="1">
        <f t="shared" si="2"/>
        <v>82.4</v>
      </c>
      <c r="D36" s="1">
        <v>1442.0</v>
      </c>
      <c r="E36" s="1">
        <f t="shared" si="3"/>
        <v>94.58315628</v>
      </c>
      <c r="F36" s="1">
        <f t="shared" si="4"/>
        <v>0</v>
      </c>
      <c r="G36" s="1">
        <f t="shared" si="5"/>
        <v>94.58315628</v>
      </c>
      <c r="H36" s="1">
        <f t="shared" si="6"/>
        <v>0</v>
      </c>
      <c r="I36" s="1">
        <v>0.0</v>
      </c>
      <c r="J36" s="1">
        <v>0.96188</v>
      </c>
      <c r="K36" s="1">
        <v>0.0</v>
      </c>
      <c r="L36" s="1">
        <f t="shared" si="7"/>
        <v>51.32196561</v>
      </c>
      <c r="M36" s="1">
        <f t="shared" si="8"/>
        <v>21.53079458</v>
      </c>
      <c r="N36" s="1">
        <f t="shared" si="9"/>
        <v>29.79117103</v>
      </c>
      <c r="O36" s="1">
        <f t="shared" si="10"/>
        <v>0</v>
      </c>
      <c r="P36" s="1">
        <v>3.01678</v>
      </c>
      <c r="Q36" s="1">
        <v>0.60086</v>
      </c>
      <c r="R36" s="1">
        <v>0.0</v>
      </c>
    </row>
    <row r="37">
      <c r="A37" s="1" t="s">
        <v>53</v>
      </c>
      <c r="B37" s="1">
        <f t="shared" si="1"/>
        <v>22.72631129</v>
      </c>
      <c r="C37" s="1">
        <f t="shared" si="2"/>
        <v>5.714285714</v>
      </c>
      <c r="D37" s="1">
        <v>100.0</v>
      </c>
      <c r="E37" s="1">
        <f t="shared" si="3"/>
        <v>167.6905806</v>
      </c>
      <c r="F37" s="1">
        <f t="shared" si="4"/>
        <v>3.264797508</v>
      </c>
      <c r="G37" s="1">
        <f t="shared" si="5"/>
        <v>96.32021756</v>
      </c>
      <c r="H37" s="1">
        <f t="shared" si="6"/>
        <v>68.1055655</v>
      </c>
      <c r="I37" s="1">
        <v>0.03856</v>
      </c>
      <c r="J37" s="1">
        <v>0.9721</v>
      </c>
      <c r="K37" s="1">
        <v>0.52753</v>
      </c>
      <c r="L37" s="1">
        <f t="shared" si="7"/>
        <v>120.0888081</v>
      </c>
      <c r="M37" s="1">
        <f t="shared" si="8"/>
        <v>26.04219603</v>
      </c>
      <c r="N37" s="1">
        <f t="shared" si="9"/>
        <v>94.04661204</v>
      </c>
      <c r="O37" s="1">
        <f t="shared" si="10"/>
        <v>0</v>
      </c>
      <c r="P37" s="1">
        <v>2.98926</v>
      </c>
      <c r="Q37" s="1">
        <v>0.746707</v>
      </c>
      <c r="R37" s="1">
        <v>0.0</v>
      </c>
    </row>
    <row r="39">
      <c r="A39" s="1" t="s">
        <v>54</v>
      </c>
      <c r="B39" s="1">
        <f t="shared" ref="B39:B40" si="13">0.2 * C39 + 0.6 * (1 / 8) * (L39 + E39)</f>
        <v>63.69714286</v>
      </c>
      <c r="C39" s="2">
        <f>MAX(C2:C37)</f>
        <v>93.48571429</v>
      </c>
      <c r="D39" s="1">
        <v>1750.0</v>
      </c>
      <c r="E39" s="1">
        <f t="shared" ref="E39:E40" si="14">SUM(F39:H39)</f>
        <v>300</v>
      </c>
      <c r="F39" s="1">
        <f t="shared" ref="F39:F40" si="15">100 * MAX((I39 - $I$40) / ($I$39 - $I$40), 0)</f>
        <v>100</v>
      </c>
      <c r="G39" s="1">
        <f t="shared" ref="G39:G40" si="16">100 * MAX((J39 - $J$40) / ($J$39 - $J$40), 0)</f>
        <v>100</v>
      </c>
      <c r="H39" s="1">
        <f t="shared" ref="H39:H40" si="17">100 * MAX((K39 - $K$40) / ($K$39 - $K$40), 0)</f>
        <v>100</v>
      </c>
      <c r="I39" s="1">
        <f t="shared" ref="I39:K39" si="11">MAX(I2:I37)</f>
        <v>0.11619</v>
      </c>
      <c r="J39" s="1">
        <f t="shared" si="11"/>
        <v>0.99375</v>
      </c>
      <c r="K39" s="1">
        <f t="shared" si="11"/>
        <v>0.60415</v>
      </c>
      <c r="L39" s="2">
        <f t="shared" ref="L39:L40" si="18">SUM(M39:O39)</f>
        <v>300</v>
      </c>
      <c r="M39" s="2">
        <f t="shared" ref="M39:M40" si="19">100 * MAX((P39 - $P$40) / ($P$39 - $P$40), 0)</f>
        <v>100</v>
      </c>
      <c r="N39" s="2">
        <f t="shared" ref="N39:N40" si="20">100 * MAX((Q39 - $Q$40) / ($Q$39 - $Q$40), 0)</f>
        <v>100</v>
      </c>
      <c r="O39" s="2">
        <f t="shared" ref="O39:O40" si="21">100 * MAX((R39 - $R$40) / ($R$39 - $R$40), 0)</f>
        <v>100</v>
      </c>
      <c r="P39" s="1">
        <f>MIN(P2:P37)</f>
        <v>2.53811</v>
      </c>
      <c r="Q39" s="1">
        <f t="shared" ref="Q39:R39" si="12">MAX(Q2:Q37)</f>
        <v>0.76022</v>
      </c>
      <c r="R39" s="1">
        <f t="shared" si="12"/>
        <v>0.25</v>
      </c>
    </row>
    <row r="40">
      <c r="A40" s="1" t="s">
        <v>55</v>
      </c>
      <c r="B40" s="1">
        <f t="shared" si="13"/>
        <v>0</v>
      </c>
      <c r="C40" s="1">
        <v>0.0</v>
      </c>
      <c r="D40" s="1">
        <v>0.0</v>
      </c>
      <c r="E40" s="1">
        <f t="shared" si="14"/>
        <v>0</v>
      </c>
      <c r="F40" s="1">
        <f t="shared" si="15"/>
        <v>0</v>
      </c>
      <c r="G40" s="1">
        <f t="shared" si="16"/>
        <v>0</v>
      </c>
      <c r="H40" s="1">
        <f t="shared" si="17"/>
        <v>0</v>
      </c>
      <c r="I40" s="1">
        <v>0.03594</v>
      </c>
      <c r="J40" s="1">
        <v>0.4054</v>
      </c>
      <c r="K40" s="1">
        <v>0.36392</v>
      </c>
      <c r="L40" s="2">
        <f t="shared" si="18"/>
        <v>0</v>
      </c>
      <c r="M40" s="2">
        <f t="shared" si="19"/>
        <v>0</v>
      </c>
      <c r="N40" s="2">
        <f t="shared" si="20"/>
        <v>0</v>
      </c>
      <c r="O40" s="2">
        <f t="shared" si="21"/>
        <v>0</v>
      </c>
      <c r="P40" s="1">
        <v>3.14812</v>
      </c>
      <c r="Q40" s="1">
        <v>0.53324</v>
      </c>
      <c r="R40" s="1">
        <v>0.07</v>
      </c>
    </row>
  </sheetData>
  <drawing r:id="rId1"/>
</worksheet>
</file>