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xr:revisionPtr revIDLastSave="0" documentId="8_{03B49B1D-B10B-4ABB-8ADF-BF778F254D2C}" xr6:coauthVersionLast="47" xr6:coauthVersionMax="47" xr10:uidLastSave="{00000000-0000-0000-0000-000000000000}"/>
  <bookViews>
    <workbookView xWindow="12735" yWindow="795" windowWidth="13635" windowHeight="14055" xr2:uid="{2C14306F-47F4-4098-8DB2-A5068C69B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C21" i="1"/>
  <c r="D21" i="1"/>
  <c r="E21" i="1"/>
  <c r="C10" i="1"/>
  <c r="D10" i="1"/>
  <c r="E10" i="1"/>
  <c r="F3" i="1"/>
  <c r="F4" i="1"/>
  <c r="F5" i="1"/>
  <c r="F6" i="1"/>
  <c r="F7" i="1"/>
  <c r="F8" i="1"/>
  <c r="F9" i="1"/>
  <c r="B17" i="1"/>
  <c r="B14" i="1"/>
  <c r="B15" i="1"/>
  <c r="B10" i="1"/>
  <c r="F10" i="1"/>
  <c r="B21" i="1" s="1"/>
  <c r="F2" i="1"/>
  <c r="E11" i="1" l="1"/>
  <c r="G8" i="1"/>
  <c r="G6" i="1"/>
  <c r="G4" i="1"/>
  <c r="G9" i="1"/>
  <c r="G7" i="1"/>
  <c r="G5" i="1"/>
  <c r="G3" i="1"/>
  <c r="D11" i="1"/>
  <c r="B16" i="1"/>
  <c r="C11" i="1"/>
  <c r="B11" i="1"/>
  <c r="G2" i="1"/>
  <c r="C14" i="1" l="1"/>
  <c r="D14" i="1" s="1"/>
  <c r="C15" i="1"/>
  <c r="D15" i="1" s="1"/>
  <c r="F25" i="1"/>
  <c r="C17" i="1" s="1"/>
  <c r="C16" i="1" l="1"/>
  <c r="D16" i="1" s="1"/>
  <c r="E15" i="1" s="1"/>
  <c r="F15" i="1" s="1"/>
  <c r="E14" i="1" l="1"/>
  <c r="F14" i="1" s="1"/>
</calcChain>
</file>

<file path=xl/sharedStrings.xml><?xml version="1.0" encoding="utf-8"?>
<sst xmlns="http://schemas.openxmlformats.org/spreadsheetml/2006/main" count="25" uniqueCount="20">
  <si>
    <t>Batter</t>
  </si>
  <si>
    <t>Brand 1</t>
  </si>
  <si>
    <t>Brand 2</t>
  </si>
  <si>
    <t>Brand 3</t>
  </si>
  <si>
    <t>Brand 4</t>
  </si>
  <si>
    <t>Total</t>
  </si>
  <si>
    <t>SS</t>
  </si>
  <si>
    <t>df</t>
  </si>
  <si>
    <t>MS</t>
  </si>
  <si>
    <t>P-value</t>
  </si>
  <si>
    <t>Error</t>
  </si>
  <si>
    <t>mean T</t>
  </si>
  <si>
    <t>mean B</t>
  </si>
  <si>
    <t>mean ALL</t>
  </si>
  <si>
    <t>sq diff T</t>
  </si>
  <si>
    <t>sq diff B</t>
  </si>
  <si>
    <t>Treatment</t>
  </si>
  <si>
    <t>Block</t>
  </si>
  <si>
    <t>F-stat</t>
  </si>
  <si>
    <t>ss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</si>
</sst>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/>
    </xf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5BAFDC2-1F50-478B-80FF-0151DB751E41}">
  <we:reference id="wa200005271" version="2.3.0.0" store="en-US" storeType="OMEX"/>
  <we:alternateReferences>
    <we:reference id="wa200005271" version="2.3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33DD-EB22-41CD-A6D0-506712EECB5B}">
  <dimension ref="A1:P66"/>
  <sheetViews>
    <sheetView tabSelected="1" workbookViewId="0">
      <selection activeCell="B21" sqref="B21:E28"/>
    </sheetView>
  </sheetViews>
  <sheetFormatPr defaultRowHeight="15" x14ac:dyDescent="0.25"/>
  <cols>
    <col min="1" max="1" width="10.28515625" bestFit="1" customWidth="1"/>
    <col min="6" max="6" width="12" bestFit="1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s="3" t="s">
        <v>15</v>
      </c>
      <c r="H1" s="3"/>
      <c r="I1" s="3"/>
      <c r="J1" s="3"/>
      <c r="K1" s="3"/>
      <c r="L1" s="3"/>
      <c r="M1" s="3"/>
    </row>
    <row r="2" spans="1:13" x14ac:dyDescent="0.25">
      <c r="A2">
        <v>1</v>
      </c>
      <c r="B2">
        <v>307</v>
      </c>
      <c r="C2">
        <v>315</v>
      </c>
      <c r="D2">
        <v>300</v>
      </c>
      <c r="E2">
        <v>275</v>
      </c>
      <c r="F2">
        <f>AVERAGE(B2:E2)</f>
        <v>299.25</v>
      </c>
      <c r="G2" s="3">
        <f>(F2-$F$10)^2</f>
        <v>116.91015625</v>
      </c>
      <c r="H2" s="3"/>
      <c r="I2" s="3"/>
      <c r="J2" s="3"/>
      <c r="K2" s="3"/>
      <c r="L2" s="3"/>
      <c r="M2" s="3"/>
    </row>
    <row r="3" spans="1:13" x14ac:dyDescent="0.25">
      <c r="A3">
        <v>2</v>
      </c>
      <c r="B3">
        <v>310</v>
      </c>
      <c r="C3">
        <v>317</v>
      </c>
      <c r="D3">
        <v>305</v>
      </c>
      <c r="E3">
        <v>285</v>
      </c>
      <c r="F3">
        <f t="shared" ref="F3:F9" si="0">AVERAGE(B3:E3)</f>
        <v>304.25</v>
      </c>
      <c r="G3" s="3">
        <f t="shared" ref="G3:G9" si="1">(F3-$F$10)^2</f>
        <v>33.78515625</v>
      </c>
      <c r="H3" s="5"/>
      <c r="I3" s="5"/>
      <c r="J3" s="5"/>
      <c r="K3" s="5"/>
      <c r="L3" s="3"/>
      <c r="M3" s="3"/>
    </row>
    <row r="4" spans="1:13" x14ac:dyDescent="0.25">
      <c r="A4">
        <v>3</v>
      </c>
      <c r="B4">
        <v>335</v>
      </c>
      <c r="C4">
        <v>335</v>
      </c>
      <c r="D4">
        <v>330</v>
      </c>
      <c r="E4">
        <v>302</v>
      </c>
      <c r="F4">
        <f t="shared" si="0"/>
        <v>325.5</v>
      </c>
      <c r="G4" s="3">
        <f t="shared" si="1"/>
        <v>238.31640625</v>
      </c>
      <c r="H4" s="1"/>
      <c r="I4" s="1"/>
      <c r="J4" s="1"/>
      <c r="K4" s="1"/>
      <c r="L4" s="3"/>
      <c r="M4" s="3"/>
    </row>
    <row r="5" spans="1:13" x14ac:dyDescent="0.25">
      <c r="A5">
        <v>4</v>
      </c>
      <c r="B5">
        <v>325</v>
      </c>
      <c r="C5">
        <v>328</v>
      </c>
      <c r="D5">
        <v>320</v>
      </c>
      <c r="E5">
        <v>300</v>
      </c>
      <c r="F5">
        <f t="shared" si="0"/>
        <v>318.25</v>
      </c>
      <c r="G5" s="3">
        <f t="shared" si="1"/>
        <v>67.03515625</v>
      </c>
      <c r="H5" s="1"/>
      <c r="I5" s="1"/>
      <c r="J5" s="1"/>
      <c r="K5" s="1"/>
      <c r="L5" s="3"/>
      <c r="M5" s="3"/>
    </row>
    <row r="6" spans="1:13" x14ac:dyDescent="0.25">
      <c r="A6">
        <v>5</v>
      </c>
      <c r="B6">
        <v>300</v>
      </c>
      <c r="C6">
        <v>305</v>
      </c>
      <c r="D6">
        <v>295</v>
      </c>
      <c r="E6">
        <v>270</v>
      </c>
      <c r="F6">
        <f t="shared" si="0"/>
        <v>292.5</v>
      </c>
      <c r="G6" s="3">
        <f t="shared" si="1"/>
        <v>308.44140625</v>
      </c>
      <c r="H6" s="1"/>
      <c r="I6" s="1"/>
      <c r="J6" s="1"/>
      <c r="K6" s="1"/>
      <c r="L6" s="3"/>
      <c r="M6" s="3"/>
    </row>
    <row r="7" spans="1:13" x14ac:dyDescent="0.25">
      <c r="A7">
        <v>6</v>
      </c>
      <c r="B7">
        <v>345</v>
      </c>
      <c r="C7">
        <v>350</v>
      </c>
      <c r="D7">
        <v>340</v>
      </c>
      <c r="E7">
        <v>310</v>
      </c>
      <c r="F7">
        <f t="shared" si="0"/>
        <v>336.25</v>
      </c>
      <c r="G7" s="3">
        <f t="shared" si="1"/>
        <v>685.78515625</v>
      </c>
      <c r="H7" s="1"/>
      <c r="I7" s="1"/>
      <c r="J7" s="1"/>
      <c r="K7" s="1"/>
      <c r="L7" s="3"/>
      <c r="M7" s="3"/>
    </row>
    <row r="8" spans="1:13" x14ac:dyDescent="0.25">
      <c r="A8">
        <v>7</v>
      </c>
      <c r="B8">
        <v>312</v>
      </c>
      <c r="C8">
        <v>315</v>
      </c>
      <c r="D8">
        <v>308</v>
      </c>
      <c r="E8">
        <v>300</v>
      </c>
      <c r="F8">
        <f t="shared" si="0"/>
        <v>308.75</v>
      </c>
      <c r="G8" s="3">
        <f t="shared" si="1"/>
        <v>1.72265625</v>
      </c>
      <c r="H8" s="1"/>
      <c r="I8" s="1"/>
      <c r="J8" s="1"/>
      <c r="K8" s="1"/>
      <c r="L8" s="3"/>
      <c r="M8" s="3"/>
    </row>
    <row r="9" spans="1:13" x14ac:dyDescent="0.25">
      <c r="A9">
        <v>8</v>
      </c>
      <c r="B9">
        <v>298</v>
      </c>
      <c r="C9">
        <v>302</v>
      </c>
      <c r="D9">
        <v>295</v>
      </c>
      <c r="E9">
        <v>288</v>
      </c>
      <c r="F9">
        <f t="shared" si="0"/>
        <v>295.75</v>
      </c>
      <c r="G9" s="3">
        <f t="shared" si="1"/>
        <v>204.84765625</v>
      </c>
      <c r="H9" s="1"/>
      <c r="I9" s="1"/>
      <c r="J9" s="1"/>
      <c r="K9" s="1"/>
      <c r="L9" s="3"/>
      <c r="M9" s="3"/>
    </row>
    <row r="10" spans="1:13" x14ac:dyDescent="0.25">
      <c r="A10" t="s">
        <v>11</v>
      </c>
      <c r="B10">
        <f>AVERAGE(B2:B9)</f>
        <v>316.5</v>
      </c>
      <c r="C10">
        <f t="shared" ref="C10:E10" si="2">AVERAGE(C2:C9)</f>
        <v>320.875</v>
      </c>
      <c r="D10">
        <f t="shared" si="2"/>
        <v>311.625</v>
      </c>
      <c r="E10">
        <f t="shared" si="2"/>
        <v>291.25</v>
      </c>
      <c r="F10" s="6">
        <f>AVERAGE(B2:E9)</f>
        <v>310.0625</v>
      </c>
      <c r="G10" s="1" t="s">
        <v>13</v>
      </c>
      <c r="H10" s="1"/>
      <c r="I10" s="1"/>
      <c r="J10" s="1"/>
      <c r="K10" s="1"/>
      <c r="L10" s="3"/>
      <c r="M10" s="3"/>
    </row>
    <row r="11" spans="1:13" x14ac:dyDescent="0.25">
      <c r="A11" t="s">
        <v>14</v>
      </c>
      <c r="B11">
        <f>(B10-$F$10)^2</f>
        <v>41.44140625</v>
      </c>
      <c r="C11">
        <f t="shared" ref="C11:E11" si="3">(C10-$F$10)^2</f>
        <v>116.91015625</v>
      </c>
      <c r="D11">
        <f t="shared" si="3"/>
        <v>2.44140625</v>
      </c>
      <c r="E11">
        <f t="shared" si="3"/>
        <v>353.91015625</v>
      </c>
      <c r="G11" s="1"/>
      <c r="H11" s="1"/>
      <c r="I11" s="1"/>
      <c r="J11" s="1"/>
      <c r="K11" s="1"/>
      <c r="L11" s="3"/>
      <c r="M11" s="3"/>
    </row>
    <row r="12" spans="1:13" ht="12.75" customHeight="1" x14ac:dyDescent="0.25">
      <c r="G12" s="1"/>
      <c r="H12" s="1"/>
      <c r="I12" s="1"/>
      <c r="J12" s="1"/>
      <c r="K12" s="1"/>
      <c r="L12" s="3"/>
      <c r="M12" s="3"/>
    </row>
    <row r="13" spans="1:13" x14ac:dyDescent="0.25">
      <c r="B13" t="s">
        <v>7</v>
      </c>
      <c r="C13" t="s">
        <v>6</v>
      </c>
      <c r="D13" t="s">
        <v>8</v>
      </c>
      <c r="E13" t="s">
        <v>18</v>
      </c>
      <c r="F13" t="s">
        <v>9</v>
      </c>
      <c r="G13" s="1"/>
      <c r="H13" s="1"/>
      <c r="I13" s="1"/>
      <c r="J13" s="1"/>
      <c r="K13" s="1"/>
      <c r="L13" s="3"/>
      <c r="M13" s="3"/>
    </row>
    <row r="14" spans="1:13" x14ac:dyDescent="0.25">
      <c r="A14" t="s">
        <v>16</v>
      </c>
      <c r="B14">
        <f>COUNT(B2:E2)-1</f>
        <v>3</v>
      </c>
      <c r="C14">
        <f>COUNT(B2:B9)*SUM(B11:E11)</f>
        <v>4117.625</v>
      </c>
      <c r="D14">
        <f>C14/B14</f>
        <v>1372.5416666666667</v>
      </c>
      <c r="E14">
        <f>D14/$D$16</f>
        <v>57.546044422261048</v>
      </c>
      <c r="F14">
        <f>_xlfn.F.DIST.RT(E14,B14,$B$16)</f>
        <v>2.6627839658288462E-10</v>
      </c>
      <c r="G14" s="1"/>
      <c r="H14" s="1"/>
      <c r="I14" s="1"/>
      <c r="J14" s="1"/>
      <c r="K14" s="1"/>
      <c r="L14" s="3"/>
      <c r="M14" s="3"/>
    </row>
    <row r="15" spans="1:13" x14ac:dyDescent="0.25">
      <c r="A15" t="s">
        <v>17</v>
      </c>
      <c r="B15">
        <f>COUNT(B2:B9)-1</f>
        <v>7</v>
      </c>
      <c r="C15">
        <f>COUNT(B2:E2)*SUM(G2:G9)</f>
        <v>6627.375</v>
      </c>
      <c r="D15">
        <f>C15/B15</f>
        <v>946.76785714285711</v>
      </c>
      <c r="E15">
        <f>D15/$D$16</f>
        <v>39.694784127776394</v>
      </c>
      <c r="F15">
        <f>_xlfn.F.DIST.RT(E15,B15,$B$16)</f>
        <v>1.0376562163768179E-10</v>
      </c>
      <c r="G15" s="1"/>
      <c r="H15" s="1"/>
      <c r="I15" s="1"/>
      <c r="J15" s="1"/>
      <c r="K15" s="1"/>
      <c r="L15" s="3"/>
      <c r="M15" s="3"/>
    </row>
    <row r="16" spans="1:13" x14ac:dyDescent="0.25">
      <c r="A16" t="s">
        <v>10</v>
      </c>
      <c r="B16">
        <f>B15*B14</f>
        <v>21</v>
      </c>
      <c r="C16">
        <f>C17-C15-C14</f>
        <v>500.875</v>
      </c>
      <c r="D16">
        <f t="shared" ref="D15:D16" si="4">C16/B16</f>
        <v>23.851190476190474</v>
      </c>
      <c r="G16" s="1"/>
      <c r="H16" s="1"/>
      <c r="I16" s="1"/>
      <c r="J16" s="1"/>
      <c r="K16" s="1"/>
      <c r="L16" s="3"/>
      <c r="M16" s="3"/>
    </row>
    <row r="17" spans="1:13" x14ac:dyDescent="0.25">
      <c r="A17" t="s">
        <v>5</v>
      </c>
      <c r="B17">
        <f>COUNT(B2:E9)-1</f>
        <v>31</v>
      </c>
      <c r="C17">
        <f>F25</f>
        <v>11245.875</v>
      </c>
      <c r="G17" s="3"/>
      <c r="H17" s="3"/>
      <c r="I17" s="3"/>
      <c r="J17" s="3"/>
      <c r="K17" s="3"/>
      <c r="L17" s="3"/>
      <c r="M17" s="3"/>
    </row>
    <row r="18" spans="1:13" x14ac:dyDescent="0.25">
      <c r="G18" s="3"/>
      <c r="H18" s="3"/>
      <c r="I18" s="3"/>
      <c r="J18" s="3"/>
      <c r="K18" s="3"/>
      <c r="L18" s="3"/>
      <c r="M18" s="3"/>
    </row>
    <row r="19" spans="1:13" x14ac:dyDescent="0.25">
      <c r="G19" s="3"/>
      <c r="H19" s="3"/>
      <c r="I19" s="3"/>
      <c r="J19" s="3"/>
      <c r="K19" s="3"/>
      <c r="L19" s="3"/>
      <c r="M19" s="3"/>
    </row>
    <row r="20" spans="1:13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G20" s="5"/>
      <c r="H20" s="5"/>
      <c r="I20" s="5"/>
      <c r="J20" s="5"/>
      <c r="K20" s="5"/>
      <c r="L20" s="5"/>
      <c r="M20" s="5"/>
    </row>
    <row r="21" spans="1:13" x14ac:dyDescent="0.25">
      <c r="A21">
        <v>1</v>
      </c>
      <c r="B21">
        <f>(B2-$F$10)^2</f>
        <v>9.37890625</v>
      </c>
      <c r="C21">
        <f t="shared" ref="C21:E21" si="5">(C2-$F$10)^2</f>
        <v>24.37890625</v>
      </c>
      <c r="D21">
        <f t="shared" si="5"/>
        <v>101.25390625</v>
      </c>
      <c r="E21">
        <f t="shared" si="5"/>
        <v>1229.37890625</v>
      </c>
      <c r="G21" s="1"/>
      <c r="H21" s="1"/>
      <c r="I21" s="1"/>
      <c r="J21" s="1"/>
      <c r="K21" s="1"/>
      <c r="L21" s="1"/>
      <c r="M21" s="1"/>
    </row>
    <row r="22" spans="1:13" x14ac:dyDescent="0.25">
      <c r="A22">
        <v>2</v>
      </c>
      <c r="B22">
        <f t="shared" ref="B22:E22" si="6">(B3-$F$10)^2</f>
        <v>3.90625E-3</v>
      </c>
      <c r="C22">
        <f t="shared" si="6"/>
        <v>48.12890625</v>
      </c>
      <c r="D22">
        <f t="shared" si="6"/>
        <v>25.62890625</v>
      </c>
      <c r="E22">
        <f t="shared" si="6"/>
        <v>628.12890625</v>
      </c>
      <c r="G22" s="1"/>
      <c r="H22" s="1"/>
      <c r="I22" s="1"/>
      <c r="J22" s="1"/>
      <c r="K22" s="1"/>
      <c r="L22" s="1"/>
      <c r="M22" s="1"/>
    </row>
    <row r="23" spans="1:13" x14ac:dyDescent="0.25">
      <c r="A23">
        <v>3</v>
      </c>
      <c r="B23">
        <f t="shared" ref="B23:E23" si="7">(B4-$F$10)^2</f>
        <v>621.87890625</v>
      </c>
      <c r="C23">
        <f t="shared" si="7"/>
        <v>621.87890625</v>
      </c>
      <c r="D23">
        <f t="shared" si="7"/>
        <v>397.50390625</v>
      </c>
      <c r="E23">
        <f t="shared" si="7"/>
        <v>65.00390625</v>
      </c>
      <c r="G23" s="1"/>
      <c r="H23" s="1"/>
      <c r="I23" s="1"/>
      <c r="J23" s="1"/>
      <c r="K23" s="1"/>
      <c r="L23" s="1"/>
      <c r="M23" s="1"/>
    </row>
    <row r="24" spans="1:13" x14ac:dyDescent="0.25">
      <c r="A24">
        <v>4</v>
      </c>
      <c r="B24">
        <f t="shared" ref="B24:E24" si="8">(B5-$F$10)^2</f>
        <v>223.12890625</v>
      </c>
      <c r="C24">
        <f t="shared" si="8"/>
        <v>321.75390625</v>
      </c>
      <c r="D24">
        <f t="shared" si="8"/>
        <v>98.75390625</v>
      </c>
      <c r="E24">
        <f t="shared" si="8"/>
        <v>101.25390625</v>
      </c>
      <c r="F24" t="s">
        <v>19</v>
      </c>
      <c r="G24" s="1"/>
      <c r="H24" s="1"/>
      <c r="I24" s="1"/>
      <c r="J24" s="1"/>
      <c r="K24" s="1"/>
      <c r="L24" s="1"/>
      <c r="M24" s="1"/>
    </row>
    <row r="25" spans="1:13" x14ac:dyDescent="0.25">
      <c r="A25">
        <v>5</v>
      </c>
      <c r="B25">
        <f t="shared" ref="B25:E25" si="9">(B6-$F$10)^2</f>
        <v>101.25390625</v>
      </c>
      <c r="C25">
        <f t="shared" si="9"/>
        <v>25.62890625</v>
      </c>
      <c r="D25">
        <f t="shared" si="9"/>
        <v>226.87890625</v>
      </c>
      <c r="E25">
        <f t="shared" si="9"/>
        <v>1605.00390625</v>
      </c>
      <c r="F25">
        <f>SUM(B21:E28)</f>
        <v>11245.875</v>
      </c>
      <c r="G25" s="1"/>
      <c r="H25" s="1"/>
      <c r="I25" s="1"/>
      <c r="J25" s="1"/>
      <c r="K25" s="1"/>
      <c r="L25" s="1"/>
      <c r="M25" s="1"/>
    </row>
    <row r="26" spans="1:13" x14ac:dyDescent="0.25">
      <c r="A26">
        <v>6</v>
      </c>
      <c r="B26">
        <f t="shared" ref="B26:E26" si="10">(B7-$F$10)^2</f>
        <v>1220.62890625</v>
      </c>
      <c r="C26">
        <f t="shared" si="10"/>
        <v>1595.00390625</v>
      </c>
      <c r="D26">
        <f t="shared" si="10"/>
        <v>896.25390625</v>
      </c>
      <c r="E26">
        <f t="shared" si="10"/>
        <v>3.90625E-3</v>
      </c>
      <c r="G26" s="1"/>
      <c r="H26" s="1"/>
      <c r="I26" s="1"/>
      <c r="J26" s="1"/>
      <c r="K26" s="1"/>
      <c r="L26" s="1"/>
      <c r="M26" s="3"/>
    </row>
    <row r="27" spans="1:13" x14ac:dyDescent="0.25">
      <c r="A27">
        <v>7</v>
      </c>
      <c r="B27">
        <f t="shared" ref="B27:E27" si="11">(B8-$F$10)^2</f>
        <v>3.75390625</v>
      </c>
      <c r="C27">
        <f t="shared" si="11"/>
        <v>24.37890625</v>
      </c>
      <c r="D27">
        <f t="shared" si="11"/>
        <v>4.25390625</v>
      </c>
      <c r="E27">
        <f t="shared" si="11"/>
        <v>101.25390625</v>
      </c>
      <c r="G27" s="1"/>
      <c r="H27" s="1"/>
      <c r="I27" s="1"/>
      <c r="J27" s="1"/>
      <c r="K27" s="1"/>
      <c r="L27" s="1"/>
      <c r="M27" s="3"/>
    </row>
    <row r="28" spans="1:13" x14ac:dyDescent="0.25">
      <c r="A28">
        <v>8</v>
      </c>
      <c r="B28">
        <f t="shared" ref="B28:E28" si="12">(B9-$F$10)^2</f>
        <v>145.50390625</v>
      </c>
      <c r="C28">
        <f t="shared" si="12"/>
        <v>65.00390625</v>
      </c>
      <c r="D28">
        <f t="shared" si="12"/>
        <v>226.87890625</v>
      </c>
      <c r="E28">
        <f t="shared" si="12"/>
        <v>486.75390625</v>
      </c>
      <c r="G28" s="4"/>
      <c r="H28" s="4"/>
      <c r="I28" s="4"/>
      <c r="J28" s="4"/>
      <c r="K28" s="4"/>
      <c r="L28" s="4"/>
      <c r="M28" s="3"/>
    </row>
    <row r="29" spans="1:13" x14ac:dyDescent="0.25">
      <c r="G29" s="1"/>
      <c r="H29" s="1"/>
      <c r="I29" s="1"/>
      <c r="J29" s="1"/>
      <c r="K29" s="1"/>
      <c r="L29" s="1"/>
      <c r="M29" s="3"/>
    </row>
    <row r="30" spans="1:13" x14ac:dyDescent="0.25">
      <c r="G30" s="1"/>
      <c r="H30" s="1"/>
      <c r="I30" s="1"/>
      <c r="J30" s="1"/>
      <c r="K30" s="1"/>
      <c r="L30" s="1"/>
      <c r="M30" s="3"/>
    </row>
    <row r="31" spans="1:13" x14ac:dyDescent="0.25">
      <c r="G31" s="1"/>
      <c r="H31" s="1"/>
      <c r="I31" s="1"/>
      <c r="J31" s="1"/>
      <c r="K31" s="1"/>
      <c r="L31" s="1"/>
      <c r="M31" s="3"/>
    </row>
    <row r="32" spans="1:13" x14ac:dyDescent="0.25">
      <c r="G32" s="1"/>
      <c r="H32" s="1"/>
      <c r="I32" s="1"/>
      <c r="J32" s="1"/>
      <c r="K32" s="1"/>
      <c r="L32" s="1"/>
      <c r="M32" s="3"/>
    </row>
    <row r="33" spans="7:13" x14ac:dyDescent="0.25">
      <c r="G33" s="1"/>
      <c r="H33" s="1"/>
      <c r="I33" s="1"/>
      <c r="J33" s="1"/>
      <c r="K33" s="1"/>
      <c r="L33" s="1"/>
      <c r="M33" s="3"/>
    </row>
    <row r="34" spans="7:13" x14ac:dyDescent="0.25">
      <c r="G34" s="4"/>
      <c r="H34" s="4"/>
      <c r="I34" s="4"/>
      <c r="J34" s="4"/>
      <c r="K34" s="4"/>
      <c r="L34" s="4"/>
      <c r="M34" s="3"/>
    </row>
    <row r="35" spans="7:13" x14ac:dyDescent="0.25">
      <c r="G35" s="1"/>
      <c r="H35" s="1"/>
      <c r="I35" s="1"/>
      <c r="J35" s="1"/>
      <c r="K35" s="1"/>
      <c r="L35" s="1"/>
      <c r="M35" s="3"/>
    </row>
    <row r="36" spans="7:13" x14ac:dyDescent="0.25">
      <c r="G36" s="1"/>
      <c r="H36" s="1"/>
      <c r="I36" s="1"/>
      <c r="J36" s="1"/>
      <c r="K36" s="1"/>
      <c r="L36" s="1"/>
      <c r="M36" s="3"/>
    </row>
    <row r="37" spans="7:13" x14ac:dyDescent="0.25">
      <c r="G37" s="1"/>
      <c r="H37" s="1"/>
      <c r="I37" s="1"/>
      <c r="J37" s="1"/>
      <c r="K37" s="1"/>
      <c r="L37" s="1"/>
      <c r="M37" s="3"/>
    </row>
    <row r="38" spans="7:13" x14ac:dyDescent="0.25">
      <c r="G38" s="1"/>
      <c r="H38" s="1"/>
      <c r="I38" s="1"/>
      <c r="J38" s="1"/>
      <c r="K38" s="1"/>
      <c r="L38" s="1"/>
      <c r="M38" s="3"/>
    </row>
    <row r="39" spans="7:13" x14ac:dyDescent="0.25">
      <c r="G39" s="1"/>
      <c r="H39" s="1"/>
      <c r="I39" s="1"/>
      <c r="J39" s="1"/>
      <c r="K39" s="1"/>
      <c r="L39" s="1"/>
      <c r="M39" s="3"/>
    </row>
    <row r="40" spans="7:13" x14ac:dyDescent="0.25">
      <c r="G40" s="4"/>
      <c r="H40" s="4"/>
      <c r="I40" s="4"/>
      <c r="J40" s="4"/>
      <c r="K40" s="4"/>
      <c r="L40" s="4"/>
      <c r="M40" s="3"/>
    </row>
    <row r="41" spans="7:13" x14ac:dyDescent="0.25">
      <c r="G41" s="1"/>
      <c r="H41" s="1"/>
      <c r="I41" s="1"/>
      <c r="J41" s="1"/>
      <c r="K41" s="1"/>
      <c r="L41" s="1"/>
      <c r="M41" s="3"/>
    </row>
    <row r="42" spans="7:13" x14ac:dyDescent="0.25">
      <c r="G42" s="1"/>
      <c r="H42" s="1"/>
      <c r="I42" s="1"/>
      <c r="J42" s="1"/>
      <c r="K42" s="1"/>
      <c r="L42" s="1"/>
      <c r="M42" s="3"/>
    </row>
    <row r="43" spans="7:13" x14ac:dyDescent="0.25">
      <c r="G43" s="1"/>
      <c r="H43" s="1"/>
      <c r="I43" s="1"/>
      <c r="J43" s="1"/>
      <c r="K43" s="1"/>
      <c r="L43" s="1"/>
      <c r="M43" s="3"/>
    </row>
    <row r="44" spans="7:13" x14ac:dyDescent="0.25">
      <c r="G44" s="1"/>
      <c r="H44" s="1"/>
      <c r="I44" s="1"/>
      <c r="J44" s="1"/>
      <c r="K44" s="1"/>
      <c r="L44" s="1"/>
      <c r="M44" s="3"/>
    </row>
    <row r="45" spans="7:13" x14ac:dyDescent="0.25">
      <c r="G45" s="1"/>
      <c r="H45" s="1"/>
      <c r="I45" s="1"/>
      <c r="J45" s="1"/>
      <c r="K45" s="1"/>
      <c r="L45" s="1"/>
      <c r="M45" s="3"/>
    </row>
    <row r="46" spans="7:13" x14ac:dyDescent="0.25">
      <c r="G46" s="4"/>
      <c r="H46" s="4"/>
      <c r="I46" s="4"/>
      <c r="J46" s="4"/>
      <c r="K46" s="4"/>
      <c r="L46" s="4"/>
      <c r="M46" s="3"/>
    </row>
    <row r="47" spans="7:13" x14ac:dyDescent="0.25">
      <c r="G47" s="1"/>
      <c r="H47" s="1"/>
      <c r="I47" s="1"/>
      <c r="J47" s="1"/>
      <c r="K47" s="1"/>
      <c r="L47" s="1"/>
      <c r="M47" s="3"/>
    </row>
    <row r="48" spans="7:13" x14ac:dyDescent="0.25">
      <c r="G48" s="1"/>
      <c r="H48" s="1"/>
      <c r="I48" s="1"/>
      <c r="J48" s="1"/>
      <c r="K48" s="1"/>
      <c r="L48" s="1"/>
      <c r="M48" s="3"/>
    </row>
    <row r="49" spans="7:16" x14ac:dyDescent="0.25">
      <c r="G49" s="1"/>
      <c r="H49" s="1"/>
      <c r="I49" s="1"/>
      <c r="J49" s="1"/>
      <c r="K49" s="1"/>
      <c r="L49" s="1"/>
      <c r="M49" s="3"/>
    </row>
    <row r="50" spans="7:16" x14ac:dyDescent="0.25">
      <c r="G50" s="1"/>
      <c r="H50" s="1"/>
      <c r="I50" s="1"/>
      <c r="J50" s="1"/>
      <c r="K50" s="1"/>
      <c r="L50" s="1"/>
      <c r="M50" s="3"/>
    </row>
    <row r="51" spans="7:16" x14ac:dyDescent="0.25">
      <c r="G51" s="1"/>
      <c r="H51" s="1"/>
      <c r="I51" s="1"/>
      <c r="J51" s="1"/>
      <c r="K51" s="1"/>
      <c r="L51" s="1"/>
      <c r="M51" s="3"/>
    </row>
    <row r="52" spans="7:16" ht="15.75" thickBot="1" x14ac:dyDescent="0.3">
      <c r="G52" s="4"/>
      <c r="H52" s="4"/>
      <c r="I52" s="4"/>
      <c r="J52" s="4"/>
      <c r="K52" s="4"/>
      <c r="L52" s="4"/>
      <c r="M52" s="4"/>
      <c r="N52" s="2"/>
      <c r="O52" s="2"/>
      <c r="P52" s="2"/>
    </row>
    <row r="53" spans="7:16" x14ac:dyDescent="0.25"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7:16" x14ac:dyDescent="0.25"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7:16" x14ac:dyDescent="0.25"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7:16" x14ac:dyDescent="0.25"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7:16" x14ac:dyDescent="0.25"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7:16" x14ac:dyDescent="0.25">
      <c r="G58" s="3"/>
      <c r="H58" s="3"/>
      <c r="I58" s="3"/>
      <c r="J58" s="3"/>
      <c r="K58" s="3"/>
      <c r="L58" s="3"/>
      <c r="M58" s="3"/>
    </row>
    <row r="59" spans="7:16" x14ac:dyDescent="0.25">
      <c r="G59" s="3"/>
      <c r="H59" s="3"/>
      <c r="I59" s="3"/>
      <c r="J59" s="3"/>
      <c r="K59" s="3"/>
      <c r="L59" s="3"/>
      <c r="M59" s="3"/>
    </row>
    <row r="60" spans="7:16" x14ac:dyDescent="0.25">
      <c r="G60" s="5"/>
      <c r="H60" s="5"/>
      <c r="I60" s="5"/>
      <c r="J60" s="5"/>
      <c r="K60" s="5"/>
      <c r="L60" s="5"/>
      <c r="M60" s="5"/>
    </row>
    <row r="61" spans="7:16" x14ac:dyDescent="0.25">
      <c r="G61" s="1"/>
      <c r="H61" s="1"/>
      <c r="I61" s="1"/>
      <c r="J61" s="1"/>
      <c r="K61" s="1"/>
      <c r="L61" s="1"/>
      <c r="M61" s="1"/>
    </row>
    <row r="62" spans="7:16" x14ac:dyDescent="0.25">
      <c r="G62" s="1"/>
      <c r="H62" s="1"/>
      <c r="I62" s="1"/>
      <c r="J62" s="1"/>
      <c r="K62" s="1"/>
      <c r="L62" s="1"/>
      <c r="M62" s="1"/>
    </row>
    <row r="63" spans="7:16" x14ac:dyDescent="0.25">
      <c r="G63" s="1"/>
      <c r="H63" s="1"/>
      <c r="I63" s="1"/>
      <c r="J63" s="1"/>
      <c r="K63" s="1"/>
      <c r="L63" s="1"/>
      <c r="M63" s="1"/>
    </row>
    <row r="64" spans="7:16" x14ac:dyDescent="0.25">
      <c r="G64" s="1"/>
      <c r="H64" s="1"/>
      <c r="I64" s="1"/>
      <c r="J64" s="1"/>
      <c r="K64" s="1"/>
      <c r="L64" s="1"/>
      <c r="M64" s="1"/>
    </row>
    <row r="65" spans="7:13" x14ac:dyDescent="0.25">
      <c r="G65" s="1"/>
      <c r="H65" s="1"/>
      <c r="I65" s="1"/>
      <c r="J65" s="1"/>
      <c r="K65" s="1"/>
      <c r="L65" s="1"/>
      <c r="M65" s="1"/>
    </row>
    <row r="66" spans="7:13" x14ac:dyDescent="0.25">
      <c r="G66" s="1"/>
      <c r="H66" s="1"/>
      <c r="I66" s="1"/>
      <c r="J66" s="1"/>
      <c r="K66" s="1"/>
      <c r="L66" s="1"/>
      <c r="M66" s="1"/>
    </row>
  </sheetData>
  <pageMargins left="0.7" right="0.7" top="0.75" bottom="0.75" header="0.3" footer="0.3"/>
  <pageSetup orientation="portrait" horizontalDpi="0" verticalDpi="0" r:id="rId1"/>
  <ignoredErrors>
    <ignoredError sqref="F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Guillemette</dc:creator>
  <cp:lastModifiedBy>Joshua Guillemette</cp:lastModifiedBy>
  <dcterms:created xsi:type="dcterms:W3CDTF">2023-10-22T17:51:18Z</dcterms:created>
  <dcterms:modified xsi:type="dcterms:W3CDTF">2023-10-22T19:02:13Z</dcterms:modified>
</cp:coreProperties>
</file>