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macuser/Desktop/Maxi/"/>
    </mc:Choice>
  </mc:AlternateContent>
  <xr:revisionPtr revIDLastSave="0" documentId="13_ncr:1_{E9CB8BC3-35D5-D14B-BB90-71AE47F367C6}" xr6:coauthVersionLast="36" xr6:coauthVersionMax="36" xr10:uidLastSave="{00000000-0000-0000-0000-000000000000}"/>
  <bookViews>
    <workbookView xWindow="19740" yWindow="1600" windowWidth="27540" windowHeight="27200" tabRatio="500" activeTab="6" xr2:uid="{00000000-000D-0000-FFFF-FFFF00000000}"/>
  </bookViews>
  <sheets>
    <sheet name="Treated" sheetId="1" r:id="rId1"/>
    <sheet name="Control" sheetId="2" r:id="rId2"/>
    <sheet name="CNTRL Foil Balls Practice" sheetId="3" r:id="rId3"/>
    <sheet name="Foil Ball Real Deal" sheetId="7" r:id="rId4"/>
    <sheet name="Treated Foil Balls Practice" sheetId="4" r:id="rId5"/>
    <sheet name="Temporary Number to Field ID " sheetId="5" r:id="rId6"/>
    <sheet name="Field Register" sheetId="6" r:id="rId7"/>
    <sheet name="Soil Moisture Analysis" sheetId="8" r:id="rId8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4" i="8" l="1"/>
  <c r="H149" i="8"/>
  <c r="F141" i="8"/>
  <c r="F142" i="8" l="1"/>
  <c r="F166" i="8"/>
  <c r="H166" i="8"/>
  <c r="F165" i="8"/>
  <c r="H165" i="8"/>
  <c r="F164" i="8"/>
  <c r="H164" i="8"/>
  <c r="F163" i="8"/>
  <c r="H163" i="8"/>
  <c r="F162" i="8"/>
  <c r="H162" i="8"/>
  <c r="F161" i="8"/>
  <c r="H161" i="8"/>
  <c r="F160" i="8"/>
  <c r="H160" i="8"/>
  <c r="F159" i="8"/>
  <c r="H159" i="8"/>
  <c r="F158" i="8"/>
  <c r="H158" i="8"/>
  <c r="F157" i="8"/>
  <c r="H157" i="8"/>
  <c r="I157" i="8" s="1"/>
  <c r="F156" i="8"/>
  <c r="H156" i="8"/>
  <c r="F155" i="8"/>
  <c r="H155" i="8"/>
  <c r="F154" i="8"/>
  <c r="I154" i="8"/>
  <c r="F153" i="8"/>
  <c r="H153" i="8"/>
  <c r="I153" i="8" s="1"/>
  <c r="F152" i="8"/>
  <c r="H152" i="8"/>
  <c r="F151" i="8"/>
  <c r="H151" i="8"/>
  <c r="F150" i="8"/>
  <c r="H150" i="8"/>
  <c r="I150" i="8" s="1"/>
  <c r="F149" i="8"/>
  <c r="I149" i="8" s="1"/>
  <c r="F145" i="8"/>
  <c r="H145" i="8"/>
  <c r="F144" i="8"/>
  <c r="H144" i="8"/>
  <c r="F143" i="8"/>
  <c r="H143" i="8"/>
  <c r="I143" i="8" s="1"/>
  <c r="H142" i="8"/>
  <c r="I142" i="8" s="1"/>
  <c r="H141" i="8"/>
  <c r="I141" i="8" s="1"/>
  <c r="I112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97" i="8"/>
  <c r="H11" i="8"/>
  <c r="H5" i="8"/>
  <c r="H6" i="8"/>
  <c r="H7" i="8"/>
  <c r="H8" i="8"/>
  <c r="H9" i="8"/>
  <c r="H10" i="8"/>
  <c r="H12" i="8"/>
  <c r="H13" i="8"/>
  <c r="H14" i="8"/>
  <c r="H15" i="8"/>
  <c r="H16" i="8"/>
  <c r="H17" i="8"/>
  <c r="H18" i="8"/>
  <c r="H19" i="8"/>
  <c r="H20" i="8"/>
  <c r="H21" i="8"/>
  <c r="H22" i="8"/>
  <c r="H23" i="8"/>
  <c r="H4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28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52" i="8"/>
  <c r="I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75" i="8"/>
  <c r="H119" i="8"/>
  <c r="H120" i="8"/>
  <c r="H121" i="8"/>
  <c r="H122" i="8"/>
  <c r="H123" i="8"/>
  <c r="H124" i="8"/>
  <c r="H125" i="8"/>
  <c r="I125" i="8" s="1"/>
  <c r="H126" i="8"/>
  <c r="H127" i="8"/>
  <c r="H128" i="8"/>
  <c r="H129" i="8"/>
  <c r="I129" i="8" s="1"/>
  <c r="H130" i="8"/>
  <c r="H131" i="8"/>
  <c r="H132" i="8"/>
  <c r="H133" i="8"/>
  <c r="H134" i="8"/>
  <c r="H135" i="8"/>
  <c r="H136" i="8"/>
  <c r="H118" i="8"/>
  <c r="F98" i="8"/>
  <c r="I98" i="8" s="1"/>
  <c r="F99" i="8"/>
  <c r="I99" i="8" s="1"/>
  <c r="F100" i="8"/>
  <c r="I100" i="8" s="1"/>
  <c r="F101" i="8"/>
  <c r="I101" i="8" s="1"/>
  <c r="F102" i="8"/>
  <c r="I102" i="8" s="1"/>
  <c r="F103" i="8"/>
  <c r="I103" i="8" s="1"/>
  <c r="F104" i="8"/>
  <c r="I104" i="8" s="1"/>
  <c r="F105" i="8"/>
  <c r="I105" i="8" s="1"/>
  <c r="F106" i="8"/>
  <c r="I106" i="8" s="1"/>
  <c r="F107" i="8"/>
  <c r="I107" i="8" s="1"/>
  <c r="F108" i="8"/>
  <c r="I108" i="8" s="1"/>
  <c r="F109" i="8"/>
  <c r="I109" i="8" s="1"/>
  <c r="F110" i="8"/>
  <c r="I110" i="8" s="1"/>
  <c r="F111" i="8"/>
  <c r="I111" i="8" s="1"/>
  <c r="F112" i="8"/>
  <c r="F113" i="8"/>
  <c r="I113" i="8" s="1"/>
  <c r="F114" i="8"/>
  <c r="I114" i="8" s="1"/>
  <c r="F97" i="8"/>
  <c r="I97" i="8" s="1"/>
  <c r="F119" i="8"/>
  <c r="F120" i="8"/>
  <c r="I120" i="8" s="1"/>
  <c r="F121" i="8"/>
  <c r="I121" i="8" s="1"/>
  <c r="F122" i="8"/>
  <c r="I122" i="8" s="1"/>
  <c r="F123" i="8"/>
  <c r="F124" i="8"/>
  <c r="I124" i="8" s="1"/>
  <c r="F125" i="8"/>
  <c r="F126" i="8"/>
  <c r="I126" i="8" s="1"/>
  <c r="F127" i="8"/>
  <c r="F128" i="8"/>
  <c r="I128" i="8" s="1"/>
  <c r="F129" i="8"/>
  <c r="F130" i="8"/>
  <c r="I130" i="8" s="1"/>
  <c r="F131" i="8"/>
  <c r="F132" i="8"/>
  <c r="I132" i="8" s="1"/>
  <c r="F133" i="8"/>
  <c r="I133" i="8" s="1"/>
  <c r="F134" i="8"/>
  <c r="I134" i="8" s="1"/>
  <c r="F135" i="8"/>
  <c r="F136" i="8"/>
  <c r="I136" i="8" s="1"/>
  <c r="F118" i="8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I70" i="8"/>
  <c r="F70" i="8"/>
  <c r="I61" i="8"/>
  <c r="D114" i="7"/>
  <c r="D113" i="7"/>
  <c r="D112" i="7"/>
  <c r="D111" i="7"/>
  <c r="D110" i="7"/>
  <c r="F61" i="8"/>
  <c r="D109" i="7"/>
  <c r="D108" i="7"/>
  <c r="D107" i="7"/>
  <c r="D106" i="7"/>
  <c r="D105" i="7"/>
  <c r="D104" i="7"/>
  <c r="D103" i="7"/>
  <c r="D102" i="7"/>
  <c r="D101" i="7"/>
  <c r="D100" i="7"/>
  <c r="D98" i="7"/>
  <c r="D99" i="7"/>
  <c r="D97" i="7"/>
  <c r="D96" i="7"/>
  <c r="D95" i="7"/>
  <c r="D94" i="7"/>
  <c r="D93" i="7"/>
  <c r="D92" i="7"/>
  <c r="D91" i="7"/>
  <c r="D90" i="7"/>
  <c r="I92" i="8"/>
  <c r="F92" i="8"/>
  <c r="I91" i="8"/>
  <c r="F91" i="8"/>
  <c r="I90" i="8"/>
  <c r="F90" i="8"/>
  <c r="I89" i="8"/>
  <c r="F89" i="8"/>
  <c r="I88" i="8"/>
  <c r="F88" i="8"/>
  <c r="I87" i="8"/>
  <c r="F87" i="8"/>
  <c r="I86" i="8"/>
  <c r="F86" i="8"/>
  <c r="I85" i="8"/>
  <c r="F85" i="8"/>
  <c r="I84" i="8"/>
  <c r="F84" i="8"/>
  <c r="I83" i="8"/>
  <c r="F83" i="8"/>
  <c r="I82" i="8"/>
  <c r="F82" i="8"/>
  <c r="I81" i="8"/>
  <c r="F81" i="8"/>
  <c r="I80" i="8"/>
  <c r="F80" i="8"/>
  <c r="I79" i="8"/>
  <c r="F79" i="8"/>
  <c r="I78" i="8"/>
  <c r="F78" i="8"/>
  <c r="I77" i="8"/>
  <c r="F77" i="8"/>
  <c r="I76" i="8"/>
  <c r="F76" i="8"/>
  <c r="F75" i="8"/>
  <c r="F55" i="8"/>
  <c r="I64" i="8"/>
  <c r="F52" i="8"/>
  <c r="I52" i="8"/>
  <c r="F53" i="8"/>
  <c r="I53" i="8"/>
  <c r="F54" i="8"/>
  <c r="I54" i="8"/>
  <c r="I55" i="8"/>
  <c r="F56" i="8"/>
  <c r="I56" i="8"/>
  <c r="F57" i="8"/>
  <c r="I57" i="8"/>
  <c r="F58" i="8"/>
  <c r="I58" i="8"/>
  <c r="F59" i="8"/>
  <c r="I59" i="8"/>
  <c r="F60" i="8"/>
  <c r="I60" i="8"/>
  <c r="F62" i="8"/>
  <c r="I62" i="8"/>
  <c r="F63" i="8"/>
  <c r="I63" i="8"/>
  <c r="F64" i="8"/>
  <c r="F65" i="8"/>
  <c r="I65" i="8"/>
  <c r="F66" i="8"/>
  <c r="I66" i="8"/>
  <c r="F67" i="8"/>
  <c r="I67" i="8"/>
  <c r="F68" i="8"/>
  <c r="I68" i="8"/>
  <c r="F69" i="8"/>
  <c r="I69" i="8"/>
  <c r="F71" i="8"/>
  <c r="I71" i="8"/>
  <c r="I34" i="8"/>
  <c r="F31" i="8"/>
  <c r="D85" i="7"/>
  <c r="D84" i="7"/>
  <c r="D83" i="7"/>
  <c r="D82" i="7"/>
  <c r="D81" i="7"/>
  <c r="D80" i="7"/>
  <c r="D79" i="7"/>
  <c r="D78" i="7"/>
  <c r="D77" i="7"/>
  <c r="D76" i="7"/>
  <c r="D75" i="7"/>
  <c r="D74" i="7"/>
  <c r="I47" i="8"/>
  <c r="F47" i="8"/>
  <c r="I46" i="8"/>
  <c r="F46" i="8"/>
  <c r="I45" i="8"/>
  <c r="F45" i="8"/>
  <c r="I44" i="8"/>
  <c r="F44" i="8"/>
  <c r="I43" i="8"/>
  <c r="F43" i="8"/>
  <c r="I42" i="8"/>
  <c r="F42" i="8"/>
  <c r="I41" i="8"/>
  <c r="F41" i="8"/>
  <c r="I40" i="8"/>
  <c r="F40" i="8"/>
  <c r="I39" i="8"/>
  <c r="F39" i="8"/>
  <c r="I38" i="8"/>
  <c r="F38" i="8"/>
  <c r="I37" i="8"/>
  <c r="F37" i="8"/>
  <c r="I36" i="8"/>
  <c r="F36" i="8"/>
  <c r="I35" i="8"/>
  <c r="F35" i="8"/>
  <c r="F34" i="8"/>
  <c r="I33" i="8"/>
  <c r="F33" i="8"/>
  <c r="I32" i="8"/>
  <c r="F32" i="8"/>
  <c r="I31" i="8"/>
  <c r="I30" i="8"/>
  <c r="F30" i="8"/>
  <c r="I29" i="8"/>
  <c r="F29" i="8"/>
  <c r="I28" i="8"/>
  <c r="F28" i="8"/>
  <c r="C69" i="7"/>
  <c r="C68" i="7"/>
  <c r="C67" i="7"/>
  <c r="C66" i="7"/>
  <c r="C65" i="7"/>
  <c r="C64" i="7"/>
  <c r="C63" i="7"/>
  <c r="C62" i="7"/>
  <c r="C61" i="7"/>
  <c r="C55" i="7"/>
  <c r="F10" i="8"/>
  <c r="I5" i="8"/>
  <c r="I6" i="8"/>
  <c r="I7" i="8"/>
  <c r="I8" i="8"/>
  <c r="I9" i="8"/>
  <c r="I11" i="8"/>
  <c r="I12" i="8"/>
  <c r="I13" i="8"/>
  <c r="I14" i="8"/>
  <c r="I15" i="8"/>
  <c r="I16" i="8"/>
  <c r="I17" i="8"/>
  <c r="I19" i="8"/>
  <c r="I20" i="8"/>
  <c r="I21" i="8"/>
  <c r="I22" i="8"/>
  <c r="I23" i="8"/>
  <c r="I4" i="8"/>
  <c r="F5" i="8"/>
  <c r="F4" i="8"/>
  <c r="F9" i="8"/>
  <c r="F11" i="8"/>
  <c r="F12" i="8"/>
  <c r="F13" i="8"/>
  <c r="F14" i="8"/>
  <c r="F15" i="8"/>
  <c r="F16" i="8"/>
  <c r="F17" i="8"/>
  <c r="F19" i="8"/>
  <c r="F20" i="8"/>
  <c r="F21" i="8"/>
  <c r="F22" i="8"/>
  <c r="F23" i="8"/>
  <c r="F7" i="8"/>
  <c r="F8" i="8"/>
  <c r="F6" i="8"/>
  <c r="C10" i="7"/>
  <c r="C9" i="7"/>
  <c r="F16" i="4"/>
  <c r="D16" i="4"/>
  <c r="F26" i="4"/>
  <c r="D26" i="4"/>
  <c r="F25" i="4"/>
  <c r="D25" i="4"/>
  <c r="F24" i="4"/>
  <c r="D24" i="4"/>
  <c r="J33" i="3"/>
  <c r="M33" i="3" s="1"/>
  <c r="K33" i="3"/>
  <c r="L33" i="3" s="1"/>
  <c r="N33" i="3" s="1"/>
  <c r="J34" i="3"/>
  <c r="K34" i="3"/>
  <c r="M34" i="3"/>
  <c r="J35" i="3"/>
  <c r="K35" i="3"/>
  <c r="M35" i="3"/>
  <c r="J36" i="3"/>
  <c r="M36" i="3" s="1"/>
  <c r="K36" i="3"/>
  <c r="J37" i="3"/>
  <c r="M37" i="3" s="1"/>
  <c r="K37" i="3"/>
  <c r="L37" i="3" s="1"/>
  <c r="N37" i="3" s="1"/>
  <c r="L36" i="3"/>
  <c r="N36" i="3" s="1"/>
  <c r="L35" i="3"/>
  <c r="N35" i="3"/>
  <c r="L34" i="3"/>
  <c r="N34" i="3" s="1"/>
  <c r="M15" i="3"/>
  <c r="M25" i="3"/>
  <c r="L16" i="3"/>
  <c r="N16" i="3" s="1"/>
  <c r="K23" i="3"/>
  <c r="K24" i="3"/>
  <c r="L24" i="3" s="1"/>
  <c r="K25" i="3"/>
  <c r="L25" i="3" s="1"/>
  <c r="N25" i="3" s="1"/>
  <c r="K26" i="3"/>
  <c r="L26" i="3" s="1"/>
  <c r="K27" i="3"/>
  <c r="J23" i="3"/>
  <c r="M23" i="3" s="1"/>
  <c r="J17" i="3"/>
  <c r="M17" i="3" s="1"/>
  <c r="J18" i="3"/>
  <c r="M18" i="3" s="1"/>
  <c r="J25" i="3"/>
  <c r="J24" i="3"/>
  <c r="M24" i="3" s="1"/>
  <c r="K16" i="3"/>
  <c r="J27" i="3"/>
  <c r="M27" i="3" s="1"/>
  <c r="J26" i="3"/>
  <c r="L25" i="4"/>
  <c r="K25" i="4"/>
  <c r="L24" i="4"/>
  <c r="K24" i="4"/>
  <c r="K19" i="3"/>
  <c r="J19" i="3"/>
  <c r="M19" i="3" s="1"/>
  <c r="L19" i="3"/>
  <c r="N19" i="3" s="1"/>
  <c r="K18" i="3"/>
  <c r="L18" i="3"/>
  <c r="K17" i="3"/>
  <c r="L17" i="3"/>
  <c r="N17" i="3" s="1"/>
  <c r="J16" i="3"/>
  <c r="M16" i="3"/>
  <c r="K15" i="3"/>
  <c r="J15" i="3"/>
  <c r="L15" i="3" s="1"/>
  <c r="N15" i="3" s="1"/>
  <c r="L9" i="3"/>
  <c r="N9" i="3" s="1"/>
  <c r="L10" i="3"/>
  <c r="L20" i="4"/>
  <c r="L19" i="4"/>
  <c r="K8" i="3"/>
  <c r="K9" i="3"/>
  <c r="K10" i="3"/>
  <c r="M10" i="3" s="1"/>
  <c r="K11" i="3"/>
  <c r="L11" i="3" s="1"/>
  <c r="K7" i="3"/>
  <c r="K20" i="4"/>
  <c r="K19" i="4"/>
  <c r="J11" i="3"/>
  <c r="M11" i="3" s="1"/>
  <c r="J10" i="3"/>
  <c r="J9" i="3"/>
  <c r="M9" i="3" s="1"/>
  <c r="J8" i="3"/>
  <c r="M8" i="3" s="1"/>
  <c r="J7" i="3"/>
  <c r="M7" i="3" s="1"/>
  <c r="M12" i="3" s="1"/>
  <c r="D16" i="3"/>
  <c r="D15" i="3"/>
  <c r="C15" i="4"/>
  <c r="C19" i="3"/>
  <c r="I166" i="8" l="1"/>
  <c r="I158" i="8"/>
  <c r="I160" i="8"/>
  <c r="I118" i="8"/>
  <c r="I162" i="8"/>
  <c r="I144" i="8"/>
  <c r="I151" i="8"/>
  <c r="I161" i="8"/>
  <c r="I165" i="8"/>
  <c r="I135" i="8"/>
  <c r="I131" i="8"/>
  <c r="I127" i="8"/>
  <c r="I123" i="8"/>
  <c r="I119" i="8"/>
  <c r="I164" i="8"/>
  <c r="I159" i="8"/>
  <c r="I156" i="8"/>
  <c r="I163" i="8"/>
  <c r="I155" i="8"/>
  <c r="I152" i="8"/>
  <c r="I145" i="8"/>
  <c r="N11" i="3"/>
  <c r="O31" i="3"/>
  <c r="N10" i="3"/>
  <c r="N18" i="3"/>
  <c r="O13" i="3" s="1"/>
  <c r="N24" i="3"/>
  <c r="M20" i="3"/>
  <c r="M38" i="3"/>
  <c r="L27" i="3"/>
  <c r="N27" i="3" s="1"/>
  <c r="M26" i="3"/>
  <c r="N26" i="3" s="1"/>
  <c r="L7" i="3"/>
  <c r="N7" i="3" s="1"/>
  <c r="L8" i="3"/>
  <c r="N8" i="3" s="1"/>
  <c r="L23" i="3"/>
  <c r="N23" i="3" s="1"/>
  <c r="O23" i="3" l="1"/>
  <c r="M30" i="3"/>
  <c r="O5" i="3"/>
</calcChain>
</file>

<file path=xl/sharedStrings.xml><?xml version="1.0" encoding="utf-8"?>
<sst xmlns="http://schemas.openxmlformats.org/spreadsheetml/2006/main" count="1458" uniqueCount="485">
  <si>
    <t>Collection</t>
  </si>
  <si>
    <t>Location # 1</t>
  </si>
  <si>
    <t xml:space="preserve">Plot </t>
  </si>
  <si>
    <t>Held: [0-10]</t>
  </si>
  <si>
    <t>Held: [10-20]</t>
  </si>
  <si>
    <t xml:space="preserve">Notes: </t>
  </si>
  <si>
    <t>Y</t>
  </si>
  <si>
    <t xml:space="preserve">Dried? </t>
  </si>
  <si>
    <t>Soil Weight in Foil Ball Wgt</t>
  </si>
  <si>
    <t xml:space="preserve">Total C Processed? </t>
  </si>
  <si>
    <t xml:space="preserve">Have you made standards yet? </t>
  </si>
  <si>
    <t>Location # 2</t>
  </si>
  <si>
    <t>Location # 3</t>
  </si>
  <si>
    <t>Location # 4</t>
  </si>
  <si>
    <t>Location # 5</t>
  </si>
  <si>
    <t>Location # 6</t>
  </si>
  <si>
    <t>Mid Plot Likely #3 for both 0-10 &amp; 10-20</t>
  </si>
  <si>
    <t>Control</t>
  </si>
  <si>
    <t>Treated</t>
  </si>
  <si>
    <t>Bold = Dated</t>
  </si>
  <si>
    <t>Italicized = A bag of interest</t>
  </si>
  <si>
    <t>Top-Slope, Top-Left</t>
  </si>
  <si>
    <t>Notes are in respective order: Up-Down = Left - Right</t>
  </si>
  <si>
    <t>mid slope, x</t>
  </si>
  <si>
    <t>Sample ID</t>
  </si>
  <si>
    <t>Foil Weight</t>
  </si>
  <si>
    <t>Sample Weight</t>
  </si>
  <si>
    <t>Total</t>
  </si>
  <si>
    <t xml:space="preserve">Temporary ID </t>
  </si>
  <si>
    <t>CTRL</t>
  </si>
  <si>
    <t xml:space="preserve">Treatment </t>
  </si>
  <si>
    <t>C6-5,0-10,9/13/18</t>
  </si>
  <si>
    <t>C6-5,10-20,9/13/18</t>
  </si>
  <si>
    <t>C6-4,0-10,9/13/18</t>
  </si>
  <si>
    <t>C6-1,10-20,9/13/18</t>
  </si>
  <si>
    <t>C6-2,10-20,9/13/18</t>
  </si>
  <si>
    <t>C6-2,0-10,9/13/18</t>
  </si>
  <si>
    <t>C6-3,10-20,9/13/18</t>
  </si>
  <si>
    <t>C6-4,10-20,9/13/18</t>
  </si>
  <si>
    <t>C6-1,0-10,9/13/18</t>
  </si>
  <si>
    <t>C6-3,0-10,9/13/18</t>
  </si>
  <si>
    <t>C5-2,10-20,9/13/18</t>
  </si>
  <si>
    <t>CNTRL</t>
  </si>
  <si>
    <t>C5-5,10-20</t>
  </si>
  <si>
    <t>C5-5,0-10,9/13/18</t>
  </si>
  <si>
    <t>C5-5,10-20,9/13/18</t>
  </si>
  <si>
    <t>C5-1,0-10,9/13/18</t>
  </si>
  <si>
    <t>C5-1,10-20,9/13/18</t>
  </si>
  <si>
    <t>C5-2,0-10,9/13/18</t>
  </si>
  <si>
    <t>C5-2,0-10</t>
  </si>
  <si>
    <t>C-5,0-10</t>
  </si>
  <si>
    <t>C5-3,0-10,9/13/18</t>
  </si>
  <si>
    <t>C5-4,0-10,9/13/18</t>
  </si>
  <si>
    <t>C5-2,10-20</t>
  </si>
  <si>
    <t>C5-3,10-20,9/13/18</t>
  </si>
  <si>
    <t>C5-5,0-10</t>
  </si>
  <si>
    <t>C5-4,0-10</t>
  </si>
  <si>
    <t>C5-4,10-20</t>
  </si>
  <si>
    <t>C5-4,10-20,9/13/18</t>
  </si>
  <si>
    <t>C5-3,10-20,</t>
  </si>
  <si>
    <t>C4-4,10-20</t>
  </si>
  <si>
    <t>C4-5,0-10</t>
  </si>
  <si>
    <t>C4-3,10-20</t>
  </si>
  <si>
    <t>C4-4,0-10</t>
  </si>
  <si>
    <t>Treatment ID</t>
  </si>
  <si>
    <t>Plot Number</t>
  </si>
  <si>
    <t>Notes</t>
  </si>
  <si>
    <t>Date</t>
  </si>
  <si>
    <t>0-10</t>
  </si>
  <si>
    <t>10-20</t>
  </si>
  <si>
    <t>Depth (cm)</t>
  </si>
  <si>
    <t>safety</t>
  </si>
  <si>
    <t>C4</t>
  </si>
  <si>
    <t>mid slope</t>
  </si>
  <si>
    <t>C6</t>
  </si>
  <si>
    <t>C5</t>
  </si>
  <si>
    <t>Top slope</t>
  </si>
  <si>
    <t>Top left</t>
  </si>
  <si>
    <t>C3</t>
  </si>
  <si>
    <t>913/18</t>
  </si>
  <si>
    <t>C1</t>
  </si>
  <si>
    <t>C2</t>
  </si>
  <si>
    <t>Treatment Series</t>
  </si>
  <si>
    <t>T1</t>
  </si>
  <si>
    <t xml:space="preserve">T1 </t>
  </si>
  <si>
    <t>x</t>
  </si>
  <si>
    <t>14.9x/15.0x</t>
  </si>
  <si>
    <t>T2</t>
  </si>
  <si>
    <t xml:space="preserve">10-20 </t>
  </si>
  <si>
    <t xml:space="preserve">0-10 </t>
  </si>
  <si>
    <t>B</t>
  </si>
  <si>
    <t>A</t>
  </si>
  <si>
    <t>C</t>
  </si>
  <si>
    <t>D</t>
  </si>
  <si>
    <t>E</t>
  </si>
  <si>
    <t>F</t>
  </si>
  <si>
    <t>G</t>
  </si>
  <si>
    <t>H</t>
  </si>
  <si>
    <t>T3</t>
  </si>
  <si>
    <t>(mid plot), likely #3</t>
  </si>
  <si>
    <t>mid lpot likely #3</t>
  </si>
  <si>
    <t>Troubleshooting</t>
  </si>
  <si>
    <t>Total, Sch.</t>
  </si>
  <si>
    <t>Total, D'antonia</t>
  </si>
  <si>
    <t>Foil packet,sch measure</t>
  </si>
  <si>
    <t>Soil W/in schimel</t>
  </si>
  <si>
    <t xml:space="preserve">D'antonio </t>
  </si>
  <si>
    <t xml:space="preserve">Temporary </t>
  </si>
  <si>
    <t xml:space="preserve">soil w/in D'antonio </t>
  </si>
  <si>
    <t>Difference</t>
  </si>
  <si>
    <t>% Difference</t>
  </si>
  <si>
    <t>avg</t>
  </si>
  <si>
    <t>Day1</t>
  </si>
  <si>
    <t>Day2</t>
  </si>
  <si>
    <t>*80</t>
  </si>
  <si>
    <t>*=second weighin</t>
  </si>
  <si>
    <t>Day 1</t>
  </si>
  <si>
    <t>Day 2</t>
  </si>
  <si>
    <t>Schimel Day1/2</t>
  </si>
  <si>
    <t>AVG %Diff</t>
  </si>
  <si>
    <t>Soil W/in according to day 1 measurements</t>
  </si>
  <si>
    <t>Soil w/in according to day 2 measurement</t>
  </si>
  <si>
    <t>AVG%Diff</t>
  </si>
  <si>
    <t>AVG-&gt;</t>
  </si>
  <si>
    <t>D. 3</t>
  </si>
  <si>
    <t>Note</t>
  </si>
  <si>
    <t xml:space="preserve">Removed staging and cleaned balance before measurements. I think that the balance is operational </t>
  </si>
  <si>
    <t>New Weigh Total</t>
  </si>
  <si>
    <t>Calculated Total</t>
  </si>
  <si>
    <t>Sample Weight (New container + sample - old container)</t>
  </si>
  <si>
    <t>Soil Moisture</t>
  </si>
  <si>
    <t>Bucket Number</t>
  </si>
  <si>
    <t>Type</t>
  </si>
  <si>
    <t>T5</t>
  </si>
  <si>
    <t xml:space="preserve">C6  </t>
  </si>
  <si>
    <t>T6</t>
  </si>
  <si>
    <t xml:space="preserve">Syringes </t>
  </si>
  <si>
    <t>Syringe H0</t>
  </si>
  <si>
    <t>Syringe H1</t>
  </si>
  <si>
    <t>Syringe H2</t>
  </si>
  <si>
    <t>H1</t>
  </si>
  <si>
    <t>H2</t>
  </si>
  <si>
    <t>M</t>
  </si>
  <si>
    <t>H0 (Time)</t>
  </si>
  <si>
    <t>32</t>
  </si>
  <si>
    <t>15</t>
  </si>
  <si>
    <t>L,O</t>
  </si>
  <si>
    <t>27</t>
  </si>
  <si>
    <t>A,F</t>
  </si>
  <si>
    <t>39</t>
  </si>
  <si>
    <r>
      <t>D</t>
    </r>
    <r>
      <rPr>
        <sz val="12"/>
        <color rgb="FFC00000"/>
        <rFont val="Calibri (Body)"/>
      </rPr>
      <t>,J</t>
    </r>
  </si>
  <si>
    <r>
      <rPr>
        <sz val="12"/>
        <color rgb="FFFF8AD8"/>
        <rFont val="Calibri (Body)"/>
      </rPr>
      <t>Y</t>
    </r>
    <r>
      <rPr>
        <sz val="12"/>
        <color theme="1"/>
        <rFont val="Calibri"/>
        <family val="2"/>
        <scheme val="minor"/>
      </rPr>
      <t>,H</t>
    </r>
  </si>
  <si>
    <t>35</t>
  </si>
  <si>
    <t>N,T</t>
  </si>
  <si>
    <t>43</t>
  </si>
  <si>
    <t>G,K</t>
  </si>
  <si>
    <t>45</t>
  </si>
  <si>
    <r>
      <rPr>
        <sz val="12"/>
        <color rgb="FFC00000"/>
        <rFont val="Calibri (Body)"/>
      </rPr>
      <t>J</t>
    </r>
    <r>
      <rPr>
        <sz val="12"/>
        <color rgb="FFFF8AD8"/>
        <rFont val="Calibri (Body)"/>
      </rPr>
      <t>,</t>
    </r>
    <r>
      <rPr>
        <sz val="12"/>
        <color theme="1"/>
        <rFont val="Calibri"/>
        <family val="2"/>
        <scheme val="minor"/>
      </rPr>
      <t>Z</t>
    </r>
  </si>
  <si>
    <t>33</t>
  </si>
  <si>
    <t>21</t>
  </si>
  <si>
    <t>51</t>
  </si>
  <si>
    <t>13</t>
  </si>
  <si>
    <t>20</t>
  </si>
  <si>
    <t>48</t>
  </si>
  <si>
    <t>23</t>
  </si>
  <si>
    <t>9</t>
  </si>
  <si>
    <t>25</t>
  </si>
  <si>
    <t>17</t>
  </si>
  <si>
    <t>28</t>
  </si>
  <si>
    <t>7</t>
  </si>
  <si>
    <t>6</t>
  </si>
  <si>
    <t>3</t>
  </si>
  <si>
    <t>4</t>
  </si>
  <si>
    <t>29</t>
  </si>
  <si>
    <t>31</t>
  </si>
  <si>
    <t>44</t>
  </si>
  <si>
    <t>18</t>
  </si>
  <si>
    <t>26</t>
  </si>
  <si>
    <t>36</t>
  </si>
  <si>
    <t>11</t>
  </si>
  <si>
    <t>36**</t>
  </si>
  <si>
    <t>Starting to use D'antonio's machine. Place sample wait for measurement to peak then grab it just before it falls back down.</t>
  </si>
  <si>
    <t>.004 difference between foil weight listing and tare number!</t>
  </si>
  <si>
    <t>machine blipped before taring, but then the busy signal hit. Maybe be a smidge more inaccurate</t>
  </si>
  <si>
    <t xml:space="preserve">Fell into 96's column for a micro second. Not too pressed. </t>
  </si>
  <si>
    <t>Tray 1</t>
  </si>
  <si>
    <t>T4</t>
  </si>
  <si>
    <t>Vial Weight</t>
  </si>
  <si>
    <t>Total Weight After Drying</t>
  </si>
  <si>
    <t>Soil Moisture Loss</t>
  </si>
  <si>
    <t>Total Weight (with Wet soil)</t>
  </si>
  <si>
    <t>Wet Soil</t>
  </si>
  <si>
    <t>Dropped after final measurement</t>
  </si>
  <si>
    <t>Dropped before measurement, re-done</t>
  </si>
  <si>
    <t>TRTMNT</t>
  </si>
  <si>
    <t>87/9?</t>
  </si>
  <si>
    <t>87/9</t>
  </si>
  <si>
    <t xml:space="preserve">Collected March 13th </t>
  </si>
  <si>
    <t xml:space="preserve">appeared my clay like, with clods easily forming and not passing through the 2mm sieve </t>
  </si>
  <si>
    <t xml:space="preserve">Highly Claylicious, couldn't pass through the sieve at all. Picked apart pieces and threw in the vial. </t>
  </si>
  <si>
    <t>Highly clay proportion, large clay aggregates would not pass through sieve easily</t>
  </si>
  <si>
    <t xml:space="preserve">Total </t>
  </si>
  <si>
    <t xml:space="preserve">Iterations in Computation Book </t>
  </si>
  <si>
    <t>5F</t>
  </si>
  <si>
    <t>6F</t>
  </si>
  <si>
    <t>11F</t>
  </si>
  <si>
    <t>12F</t>
  </si>
  <si>
    <t>G1</t>
  </si>
  <si>
    <t>Input Error</t>
  </si>
  <si>
    <t>Collected April 1st</t>
  </si>
  <si>
    <t>Dried March 20th</t>
  </si>
  <si>
    <t>Dried April 3rd</t>
  </si>
  <si>
    <t>High in clay</t>
  </si>
  <si>
    <t>T_ALT</t>
  </si>
  <si>
    <t>C_ALT</t>
  </si>
  <si>
    <t>Total Dry Weight</t>
  </si>
  <si>
    <t>Spot of material fell out of receptacle after drying</t>
  </si>
  <si>
    <t xml:space="preserve">Collected April 4th </t>
  </si>
  <si>
    <t xml:space="preserve">Dried  April 8th </t>
  </si>
  <si>
    <t>Foil Ball A</t>
  </si>
  <si>
    <t>sample ID</t>
  </si>
  <si>
    <t>Fell on just cleansed surface, note for any irregularities</t>
  </si>
  <si>
    <t>450</t>
  </si>
  <si>
    <t>210</t>
  </si>
  <si>
    <t>C02,0</t>
  </si>
  <si>
    <t>CO2,1</t>
  </si>
  <si>
    <t>CO2,2</t>
  </si>
  <si>
    <t>110</t>
  </si>
  <si>
    <t>40</t>
  </si>
  <si>
    <t>470</t>
  </si>
  <si>
    <t>Lio</t>
  </si>
  <si>
    <t>390</t>
  </si>
  <si>
    <t>130</t>
  </si>
  <si>
    <t>360</t>
  </si>
  <si>
    <t>10080</t>
  </si>
  <si>
    <t>250</t>
  </si>
  <si>
    <t>CiO</t>
  </si>
  <si>
    <t>10110</t>
  </si>
  <si>
    <t>N2O</t>
  </si>
  <si>
    <t>CO2,0</t>
  </si>
  <si>
    <t xml:space="preserve">C_ALT </t>
  </si>
  <si>
    <t>60</t>
  </si>
  <si>
    <t>220</t>
  </si>
  <si>
    <t>AAA</t>
  </si>
  <si>
    <t>1,0 CO2</t>
  </si>
  <si>
    <t>HAIKYU</t>
  </si>
  <si>
    <t>XXX</t>
  </si>
  <si>
    <t>410</t>
  </si>
  <si>
    <t>CCC</t>
  </si>
  <si>
    <t>290</t>
  </si>
  <si>
    <t>JIO</t>
  </si>
  <si>
    <t>DDD</t>
  </si>
  <si>
    <t>70</t>
  </si>
  <si>
    <t>Tio</t>
  </si>
  <si>
    <t>BBB</t>
  </si>
  <si>
    <t>Dio</t>
  </si>
  <si>
    <t>EEE</t>
  </si>
  <si>
    <t>ID's To Redo</t>
  </si>
  <si>
    <t xml:space="preserve">April 1st </t>
  </si>
  <si>
    <t>Xi</t>
  </si>
  <si>
    <t>Sun,0</t>
  </si>
  <si>
    <t>Star,0</t>
  </si>
  <si>
    <t>1</t>
  </si>
  <si>
    <t>Heart,0</t>
  </si>
  <si>
    <t>Star,!</t>
  </si>
  <si>
    <t>SUN</t>
  </si>
  <si>
    <t>T191</t>
  </si>
  <si>
    <t>Heart</t>
  </si>
  <si>
    <t>Gi</t>
  </si>
  <si>
    <t>Co2,1</t>
  </si>
  <si>
    <t>N20</t>
  </si>
  <si>
    <t>Bi</t>
  </si>
  <si>
    <t>-</t>
  </si>
  <si>
    <t xml:space="preserve">March 13th </t>
  </si>
  <si>
    <t>24</t>
  </si>
  <si>
    <t>19</t>
  </si>
  <si>
    <t>O</t>
  </si>
  <si>
    <t>2</t>
  </si>
  <si>
    <t>N</t>
  </si>
  <si>
    <t>5</t>
  </si>
  <si>
    <t>Ki</t>
  </si>
  <si>
    <t>Psi</t>
  </si>
  <si>
    <t>8</t>
  </si>
  <si>
    <t>37</t>
  </si>
  <si>
    <t>Di</t>
  </si>
  <si>
    <t>41</t>
  </si>
  <si>
    <t>Ci</t>
  </si>
  <si>
    <t>Yi</t>
  </si>
  <si>
    <t>Ai</t>
  </si>
  <si>
    <t>Hi</t>
  </si>
  <si>
    <t>Excel listed as C5 but the tape listed it as T410</t>
  </si>
  <si>
    <t>X</t>
  </si>
  <si>
    <t xml:space="preserve">Collected: April 18th 2019 </t>
  </si>
  <si>
    <t xml:space="preserve">Collected April 23rd 2019 </t>
  </si>
  <si>
    <t>Analyzed 4/30</t>
  </si>
  <si>
    <t xml:space="preserve">Analyzed 4/30 </t>
  </si>
  <si>
    <t>Dry Soil Weight</t>
  </si>
  <si>
    <t xml:space="preserve">Soil Weight </t>
  </si>
  <si>
    <t>Soil Weight</t>
  </si>
  <si>
    <t xml:space="preserve">High Clay </t>
  </si>
  <si>
    <t xml:space="preserve">Dry Soil Weight </t>
  </si>
  <si>
    <t>May 7th</t>
  </si>
  <si>
    <t xml:space="preserve">May 8th </t>
  </si>
  <si>
    <t>Missing</t>
  </si>
  <si>
    <t>TALT</t>
  </si>
  <si>
    <t>CALT</t>
  </si>
  <si>
    <t>34</t>
  </si>
  <si>
    <t>T131</t>
  </si>
  <si>
    <t>1002 Pi</t>
  </si>
  <si>
    <t>1007</t>
  </si>
  <si>
    <t>1008</t>
  </si>
  <si>
    <t>1009</t>
  </si>
  <si>
    <t>1010</t>
  </si>
  <si>
    <t>1011</t>
  </si>
  <si>
    <t>1006 Ri</t>
  </si>
  <si>
    <t>1005 Li</t>
  </si>
  <si>
    <t>1003 Ji</t>
  </si>
  <si>
    <t>1004 Ti</t>
  </si>
  <si>
    <t>1001</t>
  </si>
  <si>
    <t xml:space="preserve">February 20th </t>
  </si>
  <si>
    <t>400</t>
  </si>
  <si>
    <t>4300</t>
  </si>
  <si>
    <t>Gioo</t>
  </si>
  <si>
    <t>Co2,0</t>
  </si>
  <si>
    <t>200</t>
  </si>
  <si>
    <t>star,!,0</t>
  </si>
  <si>
    <t>heart,o</t>
  </si>
  <si>
    <t>Dioo</t>
  </si>
  <si>
    <t>Jioo</t>
  </si>
  <si>
    <t>BBB0</t>
  </si>
  <si>
    <t>Ci00</t>
  </si>
  <si>
    <t>C02,1</t>
  </si>
  <si>
    <t>1400</t>
  </si>
  <si>
    <t>_______</t>
  </si>
  <si>
    <t>C02,2 (700)</t>
  </si>
  <si>
    <t>2900</t>
  </si>
  <si>
    <t>2300</t>
  </si>
  <si>
    <t>3400</t>
  </si>
  <si>
    <t>DDD0</t>
  </si>
  <si>
    <t>love</t>
  </si>
  <si>
    <t>T100</t>
  </si>
  <si>
    <t>Mooo</t>
  </si>
  <si>
    <t>Dolor</t>
  </si>
  <si>
    <t>Bioo</t>
  </si>
  <si>
    <t>3500</t>
  </si>
  <si>
    <t>3200</t>
  </si>
  <si>
    <t>Co2,2</t>
  </si>
  <si>
    <t>1700</t>
  </si>
  <si>
    <t>5000</t>
  </si>
  <si>
    <t>Ri0</t>
  </si>
  <si>
    <t>4000</t>
  </si>
  <si>
    <t>1200</t>
  </si>
  <si>
    <t>Ai00</t>
  </si>
  <si>
    <t>101000</t>
  </si>
  <si>
    <t>Xi00</t>
  </si>
  <si>
    <t>sun,00</t>
  </si>
  <si>
    <t>sun,0</t>
  </si>
  <si>
    <t>3300</t>
  </si>
  <si>
    <t>AAA0</t>
  </si>
  <si>
    <t>10090</t>
  </si>
  <si>
    <t>4500</t>
  </si>
  <si>
    <t>1300</t>
  </si>
  <si>
    <t>2200</t>
  </si>
  <si>
    <t>150</t>
  </si>
  <si>
    <t>heart,00</t>
  </si>
  <si>
    <t>3900</t>
  </si>
  <si>
    <t>EEE00</t>
  </si>
  <si>
    <t>YO</t>
  </si>
  <si>
    <t xml:space="preserve">April 4th </t>
  </si>
  <si>
    <t xml:space="preserve">April 18th </t>
  </si>
  <si>
    <t>Sun000</t>
  </si>
  <si>
    <t>Yoo</t>
  </si>
  <si>
    <t>1001000</t>
  </si>
  <si>
    <t>33000</t>
  </si>
  <si>
    <t>heart000</t>
  </si>
  <si>
    <t>1:0-5</t>
  </si>
  <si>
    <t>3:39</t>
  </si>
  <si>
    <t>3:42</t>
  </si>
  <si>
    <t>3:41</t>
  </si>
  <si>
    <t>P7</t>
  </si>
  <si>
    <t>P11</t>
  </si>
  <si>
    <t>P6</t>
  </si>
  <si>
    <t>P4</t>
  </si>
  <si>
    <t>SPR</t>
  </si>
  <si>
    <t>P8</t>
  </si>
  <si>
    <t>P2</t>
  </si>
  <si>
    <t>P12</t>
  </si>
  <si>
    <t>P3</t>
  </si>
  <si>
    <t>VEE</t>
  </si>
  <si>
    <t>P5</t>
  </si>
  <si>
    <t>HOlA</t>
  </si>
  <si>
    <t>Li</t>
  </si>
  <si>
    <t>!</t>
  </si>
  <si>
    <t>1000</t>
  </si>
  <si>
    <t>12000</t>
  </si>
  <si>
    <t>17000</t>
  </si>
  <si>
    <t>32000</t>
  </si>
  <si>
    <t>L3</t>
  </si>
  <si>
    <t>Ai000</t>
  </si>
  <si>
    <t>Xi000</t>
  </si>
  <si>
    <t>35000</t>
  </si>
  <si>
    <t>Bi000</t>
  </si>
  <si>
    <t>40000</t>
  </si>
  <si>
    <t>808</t>
  </si>
  <si>
    <t>J1000</t>
  </si>
  <si>
    <t>BBB00</t>
  </si>
  <si>
    <t>heart00</t>
  </si>
  <si>
    <t>L020</t>
  </si>
  <si>
    <t>star!00</t>
  </si>
  <si>
    <t>Gi000</t>
  </si>
  <si>
    <t>star000</t>
  </si>
  <si>
    <t>xxxx0</t>
  </si>
  <si>
    <t>April 23rd</t>
  </si>
  <si>
    <t>OJ</t>
  </si>
  <si>
    <t>OK</t>
  </si>
  <si>
    <t>ON</t>
  </si>
  <si>
    <t>OM</t>
  </si>
  <si>
    <t>OC</t>
  </si>
  <si>
    <t>OA</t>
  </si>
  <si>
    <t>OH</t>
  </si>
  <si>
    <t>OO</t>
  </si>
  <si>
    <t>OF</t>
  </si>
  <si>
    <t>OL</t>
  </si>
  <si>
    <t>OB</t>
  </si>
  <si>
    <t>OE</t>
  </si>
  <si>
    <t>OD</t>
  </si>
  <si>
    <t>OI(oi)</t>
  </si>
  <si>
    <t>OY</t>
  </si>
  <si>
    <t>1B</t>
  </si>
  <si>
    <t>OW</t>
  </si>
  <si>
    <t>OZ</t>
  </si>
  <si>
    <t>OT</t>
  </si>
  <si>
    <t>OX</t>
  </si>
  <si>
    <t>OU</t>
  </si>
  <si>
    <t>OV</t>
  </si>
  <si>
    <t>1D</t>
  </si>
  <si>
    <t>OR</t>
  </si>
  <si>
    <t>OP</t>
  </si>
  <si>
    <t>1A</t>
  </si>
  <si>
    <t>OQ</t>
  </si>
  <si>
    <t>1L</t>
  </si>
  <si>
    <t>O5</t>
  </si>
  <si>
    <t>11:14</t>
  </si>
  <si>
    <t>11:15</t>
  </si>
  <si>
    <t>11:18</t>
  </si>
  <si>
    <t>IV</t>
  </si>
  <si>
    <t>2E</t>
  </si>
  <si>
    <t>ABC</t>
  </si>
  <si>
    <t>2D</t>
  </si>
  <si>
    <t>2A</t>
  </si>
  <si>
    <t>ABB</t>
  </si>
  <si>
    <t>PS1</t>
  </si>
  <si>
    <t>M1</t>
  </si>
  <si>
    <t>X1</t>
  </si>
  <si>
    <t>2B</t>
  </si>
  <si>
    <t>1Y</t>
  </si>
  <si>
    <t>2F</t>
  </si>
  <si>
    <t>ACD</t>
  </si>
  <si>
    <t>2C</t>
  </si>
  <si>
    <t>Lostseptum for bucket 6</t>
  </si>
  <si>
    <t>Syringes all expelled</t>
  </si>
  <si>
    <t>1C</t>
  </si>
  <si>
    <t>CO21 (not co2 standard)</t>
  </si>
  <si>
    <t>47000</t>
  </si>
  <si>
    <t>Y00</t>
  </si>
  <si>
    <t>1M</t>
  </si>
  <si>
    <t>1J</t>
  </si>
  <si>
    <t>P1</t>
  </si>
  <si>
    <t>PSI</t>
  </si>
  <si>
    <t>3:08</t>
  </si>
  <si>
    <t>3:10</t>
  </si>
  <si>
    <t>3:12</t>
  </si>
  <si>
    <t>IL</t>
  </si>
  <si>
    <t>LO</t>
  </si>
  <si>
    <t>1G</t>
  </si>
  <si>
    <t>10</t>
  </si>
  <si>
    <t>IR</t>
  </si>
  <si>
    <t>OG</t>
  </si>
  <si>
    <t>OS</t>
  </si>
  <si>
    <t>IN(V)</t>
  </si>
  <si>
    <t>1Q</t>
  </si>
  <si>
    <t>IE</t>
  </si>
  <si>
    <t>IP</t>
  </si>
  <si>
    <t>IK</t>
  </si>
  <si>
    <t>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</si>
</sst>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rgb="FFC00000"/>
      <name val="Calibri (Body)"/>
    </font>
    <font>
      <sz val="12"/>
      <color rgb="FFFF8AD8"/>
      <name val="Calibri (Body)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5" fontId="0" fillId="0" borderId="0" xfId="0" applyNumberFormat="1"/>
    <xf numFmtId="0" fontId="0" fillId="0" borderId="0" xfId="0" applyFill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Alignment="1">
      <alignment vertical="center"/>
    </xf>
    <xf numFmtId="0" fontId="0" fillId="0" borderId="0" xfId="0" applyAlignment="1">
      <alignment horizontal="center"/>
    </xf>
    <xf numFmtId="0" fontId="8" fillId="8" borderId="0" xfId="1" applyNumberFormat="1" applyAlignment="1">
      <alignment vertical="center"/>
    </xf>
    <xf numFmtId="0" fontId="8" fillId="8" borderId="0" xfId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20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0" fontId="0" fillId="5" borderId="0" xfId="0" applyFill="1" applyBorder="1" applyAlignment="1">
      <alignment horizontal="center"/>
    </xf>
    <xf numFmtId="0" fontId="0" fillId="0" borderId="6" xfId="0" applyBorder="1"/>
    <xf numFmtId="20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9" fillId="9" borderId="0" xfId="2" applyAlignment="1">
      <alignment horizontal="center"/>
    </xf>
    <xf numFmtId="0" fontId="7" fillId="7" borderId="0" xfId="0" applyFont="1" applyFill="1" applyAlignment="1">
      <alignment horizontal="center"/>
    </xf>
    <xf numFmtId="0" fontId="9" fillId="9" borderId="0" xfId="2"/>
    <xf numFmtId="0" fontId="8" fillId="8" borderId="0" xfId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0" fontId="10" fillId="10" borderId="0" xfId="3"/>
    <xf numFmtId="0" fontId="10" fillId="10" borderId="0" xfId="3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20" fontId="0" fillId="0" borderId="0" xfId="0" applyNumberFormat="1" applyBorder="1"/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0" fillId="0" borderId="7" xfId="0" applyNumberFormat="1" applyBorder="1"/>
    <xf numFmtId="0" fontId="0" fillId="0" borderId="5" xfId="0" applyBorder="1" applyAlignment="1">
      <alignment horizontal="center"/>
    </xf>
    <xf numFmtId="20" fontId="0" fillId="0" borderId="0" xfId="0" applyNumberFormat="1"/>
    <xf numFmtId="0" fontId="0" fillId="0" borderId="5" xfId="0" applyFill="1" applyBorder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20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9" defaultPivotStyle="PivotStyleMedium7"/>
  <colors>
    <mruColors>
      <color rgb="FFFF8AD8"/>
      <color rgb="FF8EFA00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workbookViewId="0">
      <selection activeCell="L6" sqref="L6"/>
    </sheetView>
  </sheetViews>
  <sheetFormatPr baseColWidth="10" defaultRowHeight="16"/>
  <cols>
    <col min="4" max="4" width="11" customWidth="1"/>
    <col min="5" max="5" width="9.83203125" customWidth="1"/>
    <col min="7" max="7" width="12.33203125" customWidth="1"/>
  </cols>
  <sheetData>
    <row r="1" spans="1:21">
      <c r="A1" t="s">
        <v>18</v>
      </c>
      <c r="D1" s="88" t="s">
        <v>19</v>
      </c>
      <c r="E1" s="88"/>
      <c r="F1" s="89" t="s">
        <v>20</v>
      </c>
      <c r="G1" s="89"/>
      <c r="J1" s="3"/>
      <c r="K1" s="2"/>
    </row>
    <row r="3" spans="1:21">
      <c r="B3" t="s">
        <v>1</v>
      </c>
      <c r="I3" t="s">
        <v>11</v>
      </c>
      <c r="P3" t="s">
        <v>12</v>
      </c>
    </row>
    <row r="4" spans="1:21">
      <c r="B4" t="s">
        <v>0</v>
      </c>
      <c r="C4" s="90">
        <v>1</v>
      </c>
      <c r="D4" s="90"/>
      <c r="E4" s="90"/>
      <c r="F4" s="90"/>
      <c r="G4" s="90"/>
      <c r="I4" t="s">
        <v>0</v>
      </c>
      <c r="J4" s="90">
        <v>1</v>
      </c>
      <c r="K4" s="90"/>
      <c r="L4" s="90"/>
      <c r="M4" s="90"/>
      <c r="N4" s="90"/>
      <c r="P4" t="s">
        <v>0</v>
      </c>
      <c r="Q4" s="90">
        <v>1</v>
      </c>
      <c r="R4" s="90"/>
      <c r="S4" s="90"/>
      <c r="T4" s="90"/>
      <c r="U4" s="90"/>
    </row>
    <row r="5" spans="1:21">
      <c r="B5" t="s">
        <v>2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I5" t="s">
        <v>2</v>
      </c>
      <c r="J5" s="1">
        <v>1</v>
      </c>
      <c r="K5" s="1">
        <v>2</v>
      </c>
      <c r="L5" s="1">
        <v>3</v>
      </c>
      <c r="M5" s="1">
        <v>4</v>
      </c>
      <c r="N5" s="1">
        <v>5</v>
      </c>
      <c r="P5" t="s">
        <v>2</v>
      </c>
      <c r="Q5" s="1">
        <v>1</v>
      </c>
      <c r="R5" s="1">
        <v>2</v>
      </c>
      <c r="S5" s="1">
        <v>3</v>
      </c>
      <c r="T5" s="1">
        <v>4</v>
      </c>
      <c r="U5" s="1">
        <v>5</v>
      </c>
    </row>
    <row r="6" spans="1:21">
      <c r="B6" t="s">
        <v>3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I6" t="s">
        <v>3</v>
      </c>
      <c r="J6" s="6" t="s">
        <v>6</v>
      </c>
      <c r="K6" s="6" t="s">
        <v>6</v>
      </c>
      <c r="L6" s="8" t="s">
        <v>6</v>
      </c>
      <c r="M6" s="1" t="s">
        <v>6</v>
      </c>
      <c r="N6" s="1" t="s">
        <v>6</v>
      </c>
      <c r="P6" t="s">
        <v>3</v>
      </c>
      <c r="Q6" s="4" t="s">
        <v>6</v>
      </c>
      <c r="R6" s="4" t="s">
        <v>6</v>
      </c>
      <c r="S6" s="4" t="s">
        <v>6</v>
      </c>
      <c r="T6" s="4" t="s">
        <v>6</v>
      </c>
      <c r="U6" s="4" t="s">
        <v>6</v>
      </c>
    </row>
    <row r="7" spans="1:21">
      <c r="B7" t="s">
        <v>4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I7" t="s">
        <v>4</v>
      </c>
      <c r="J7" s="7" t="s">
        <v>6</v>
      </c>
      <c r="K7" s="6" t="s">
        <v>6</v>
      </c>
      <c r="L7" s="6" t="s">
        <v>6</v>
      </c>
      <c r="M7" s="1" t="s">
        <v>6</v>
      </c>
      <c r="N7" s="1" t="s">
        <v>6</v>
      </c>
      <c r="P7" t="s">
        <v>4</v>
      </c>
      <c r="Q7" s="4" t="s">
        <v>6</v>
      </c>
      <c r="R7" s="4" t="s">
        <v>6</v>
      </c>
      <c r="S7" s="4" t="s">
        <v>6</v>
      </c>
      <c r="T7" s="4" t="s">
        <v>6</v>
      </c>
      <c r="U7" s="4" t="s">
        <v>6</v>
      </c>
    </row>
    <row r="8" spans="1:21">
      <c r="B8" t="s">
        <v>7</v>
      </c>
      <c r="I8" t="s">
        <v>7</v>
      </c>
      <c r="P8" t="s">
        <v>7</v>
      </c>
      <c r="S8" s="3"/>
    </row>
    <row r="9" spans="1:21">
      <c r="B9" t="s">
        <v>8</v>
      </c>
      <c r="I9" t="s">
        <v>8</v>
      </c>
      <c r="P9" t="s">
        <v>8</v>
      </c>
    </row>
    <row r="10" spans="1:21">
      <c r="B10" t="s">
        <v>9</v>
      </c>
      <c r="I10" t="s">
        <v>9</v>
      </c>
      <c r="P10" t="s">
        <v>9</v>
      </c>
    </row>
    <row r="11" spans="1:21">
      <c r="B11" t="s">
        <v>5</v>
      </c>
      <c r="C11" t="s">
        <v>10</v>
      </c>
      <c r="I11" t="s">
        <v>5</v>
      </c>
      <c r="J11" t="s">
        <v>10</v>
      </c>
      <c r="P11" t="s">
        <v>5</v>
      </c>
      <c r="Q11" t="s">
        <v>10</v>
      </c>
      <c r="U11" t="s">
        <v>16</v>
      </c>
    </row>
    <row r="15" spans="1:21">
      <c r="B15" t="s">
        <v>13</v>
      </c>
      <c r="I15" t="s">
        <v>14</v>
      </c>
      <c r="P15" t="s">
        <v>15</v>
      </c>
    </row>
    <row r="16" spans="1:21">
      <c r="B16" t="s">
        <v>0</v>
      </c>
      <c r="C16" s="90">
        <v>1</v>
      </c>
      <c r="D16" s="90"/>
      <c r="E16" s="90"/>
      <c r="F16" s="90"/>
      <c r="G16" s="90"/>
      <c r="I16" t="s">
        <v>0</v>
      </c>
      <c r="J16" s="90">
        <v>1</v>
      </c>
      <c r="K16" s="90"/>
      <c r="L16" s="90"/>
      <c r="M16" s="90"/>
      <c r="N16" s="90"/>
      <c r="P16" t="s">
        <v>0</v>
      </c>
      <c r="Q16" s="90">
        <v>1</v>
      </c>
      <c r="R16" s="90"/>
      <c r="S16" s="90"/>
      <c r="T16" s="90"/>
      <c r="U16" s="90"/>
    </row>
    <row r="17" spans="2:21">
      <c r="B17" t="s">
        <v>2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I17" t="s">
        <v>2</v>
      </c>
      <c r="J17" s="1">
        <v>1</v>
      </c>
      <c r="K17" s="1">
        <v>2</v>
      </c>
      <c r="L17" s="1">
        <v>3</v>
      </c>
      <c r="M17" s="1">
        <v>4</v>
      </c>
      <c r="N17" s="1">
        <v>5</v>
      </c>
      <c r="P17" t="s">
        <v>2</v>
      </c>
      <c r="Q17" s="1">
        <v>1</v>
      </c>
      <c r="R17" s="1">
        <v>2</v>
      </c>
      <c r="S17" s="1">
        <v>3</v>
      </c>
      <c r="T17" s="1">
        <v>4</v>
      </c>
      <c r="U17" s="1">
        <v>5</v>
      </c>
    </row>
    <row r="18" spans="2:21">
      <c r="B18" t="s">
        <v>3</v>
      </c>
      <c r="C18" s="1" t="s">
        <v>6</v>
      </c>
      <c r="D18" s="1" t="s">
        <v>6</v>
      </c>
      <c r="E18" s="5" t="s">
        <v>6</v>
      </c>
      <c r="F18" s="6" t="s">
        <v>6</v>
      </c>
      <c r="G18" s="6" t="s">
        <v>6</v>
      </c>
      <c r="I18" t="s">
        <v>3</v>
      </c>
      <c r="J18" s="4" t="s">
        <v>6</v>
      </c>
      <c r="K18" s="4" t="s">
        <v>6</v>
      </c>
      <c r="L18" s="4" t="s">
        <v>6</v>
      </c>
      <c r="M18" s="4" t="s">
        <v>6</v>
      </c>
      <c r="N18" s="4" t="s">
        <v>6</v>
      </c>
      <c r="P18" t="s">
        <v>3</v>
      </c>
      <c r="Q18" s="4" t="s">
        <v>6</v>
      </c>
      <c r="R18" s="4" t="s">
        <v>6</v>
      </c>
      <c r="S18" s="4" t="s">
        <v>6</v>
      </c>
      <c r="T18" s="4" t="s">
        <v>6</v>
      </c>
      <c r="U18" s="4" t="s">
        <v>6</v>
      </c>
    </row>
    <row r="19" spans="2:21">
      <c r="B19" t="s">
        <v>4</v>
      </c>
      <c r="C19" s="1" t="s">
        <v>6</v>
      </c>
      <c r="D19" s="1" t="s">
        <v>6</v>
      </c>
      <c r="E19" s="5" t="s">
        <v>6</v>
      </c>
      <c r="F19" s="6" t="s">
        <v>6</v>
      </c>
      <c r="G19" s="6" t="s">
        <v>6</v>
      </c>
      <c r="I19" t="s">
        <v>4</v>
      </c>
      <c r="J19" s="4" t="s">
        <v>6</v>
      </c>
      <c r="K19" s="4" t="s">
        <v>6</v>
      </c>
      <c r="L19" s="4" t="s">
        <v>6</v>
      </c>
      <c r="M19" s="4" t="s">
        <v>6</v>
      </c>
      <c r="N19" s="4" t="s">
        <v>6</v>
      </c>
      <c r="P19" t="s">
        <v>4</v>
      </c>
      <c r="Q19" s="4" t="s">
        <v>6</v>
      </c>
      <c r="R19" s="4" t="s">
        <v>6</v>
      </c>
      <c r="S19" s="4" t="s">
        <v>6</v>
      </c>
      <c r="T19" s="4" t="s">
        <v>6</v>
      </c>
      <c r="U19" s="4" t="s">
        <v>6</v>
      </c>
    </row>
    <row r="20" spans="2:21">
      <c r="B20" t="s">
        <v>7</v>
      </c>
      <c r="I20" t="s">
        <v>7</v>
      </c>
      <c r="P20" t="s">
        <v>7</v>
      </c>
    </row>
    <row r="21" spans="2:21">
      <c r="B21" t="s">
        <v>8</v>
      </c>
      <c r="I21" t="s">
        <v>8</v>
      </c>
      <c r="P21" t="s">
        <v>8</v>
      </c>
    </row>
    <row r="22" spans="2:21">
      <c r="B22" t="s">
        <v>9</v>
      </c>
      <c r="I22" t="s">
        <v>9</v>
      </c>
      <c r="P22" t="s">
        <v>9</v>
      </c>
    </row>
    <row r="23" spans="2:21">
      <c r="B23" t="s">
        <v>5</v>
      </c>
      <c r="C23" t="s">
        <v>10</v>
      </c>
      <c r="I23" t="s">
        <v>5</v>
      </c>
      <c r="J23" t="s">
        <v>10</v>
      </c>
      <c r="P23" t="s">
        <v>5</v>
      </c>
      <c r="Q23" t="s">
        <v>10</v>
      </c>
    </row>
    <row r="34" spans="4:22">
      <c r="D34" s="9"/>
      <c r="E34" s="9"/>
      <c r="F34" s="9"/>
      <c r="G34" s="9"/>
      <c r="H34" s="9"/>
      <c r="K34" s="9"/>
      <c r="L34" s="9"/>
      <c r="M34" s="9"/>
      <c r="N34" s="9"/>
      <c r="O34" s="9"/>
      <c r="R34" s="9"/>
      <c r="S34" s="9"/>
      <c r="T34" s="9"/>
      <c r="U34" s="9"/>
      <c r="V34" s="9"/>
    </row>
    <row r="35" spans="4:22">
      <c r="D35" s="1"/>
      <c r="E35" s="1"/>
      <c r="F35" s="1"/>
      <c r="G35" s="1"/>
      <c r="H35" s="1"/>
      <c r="K35" s="1"/>
      <c r="L35" s="1"/>
      <c r="M35" s="1"/>
      <c r="N35" s="1"/>
      <c r="O35" s="1"/>
      <c r="R35" s="1"/>
      <c r="S35" s="1"/>
      <c r="T35" s="1"/>
      <c r="U35" s="1"/>
      <c r="V35" s="1"/>
    </row>
    <row r="36" spans="4:22">
      <c r="D36" s="1"/>
      <c r="E36" s="1"/>
      <c r="F36" s="1"/>
      <c r="G36" s="1"/>
      <c r="H36" s="1"/>
      <c r="K36" s="6"/>
      <c r="L36" s="6"/>
      <c r="M36" s="8"/>
      <c r="N36" s="1"/>
      <c r="O36" s="1"/>
      <c r="R36" s="4"/>
      <c r="S36" s="4"/>
      <c r="T36" s="4"/>
      <c r="U36" s="4"/>
      <c r="V36" s="4"/>
    </row>
    <row r="37" spans="4:22">
      <c r="D37" s="1"/>
      <c r="E37" s="1"/>
      <c r="F37" s="1"/>
      <c r="G37" s="1"/>
      <c r="H37" s="1"/>
      <c r="K37" s="7"/>
      <c r="L37" s="6"/>
      <c r="M37" s="6"/>
      <c r="N37" s="1"/>
      <c r="O37" s="1"/>
      <c r="R37" s="4"/>
      <c r="S37" s="4"/>
      <c r="T37" s="4"/>
      <c r="U37" s="4"/>
      <c r="V37" s="4"/>
    </row>
    <row r="38" spans="4:22">
      <c r="T38" s="3"/>
    </row>
    <row r="45" spans="4:22">
      <c r="K45" s="9"/>
      <c r="L45" s="9"/>
      <c r="M45" s="9"/>
      <c r="N45" s="9"/>
      <c r="O45" s="9"/>
      <c r="R45" s="9"/>
      <c r="S45" s="9"/>
      <c r="T45" s="9"/>
      <c r="U45" s="9"/>
      <c r="V45" s="9"/>
    </row>
    <row r="46" spans="4:22">
      <c r="D46" s="9"/>
      <c r="E46" s="9"/>
      <c r="F46" s="9"/>
      <c r="G46" s="9"/>
      <c r="H46" s="9"/>
      <c r="K46" s="1"/>
      <c r="L46" s="1"/>
      <c r="M46" s="1"/>
      <c r="N46" s="1"/>
      <c r="O46" s="1"/>
      <c r="R46" s="1"/>
      <c r="S46" s="1"/>
      <c r="T46" s="1"/>
      <c r="U46" s="1"/>
      <c r="V46" s="1"/>
    </row>
    <row r="47" spans="4:22">
      <c r="D47" s="1"/>
      <c r="E47" s="1"/>
      <c r="F47" s="1"/>
      <c r="G47" s="1"/>
      <c r="H47" s="1"/>
      <c r="K47" s="4"/>
      <c r="L47" s="4"/>
      <c r="M47" s="4"/>
      <c r="N47" s="4"/>
      <c r="O47" s="4"/>
      <c r="R47" s="4"/>
      <c r="S47" s="4"/>
      <c r="T47" s="4"/>
      <c r="U47" s="4"/>
      <c r="V47" s="4"/>
    </row>
    <row r="48" spans="4:22">
      <c r="D48" s="1"/>
      <c r="E48" s="1"/>
      <c r="F48" s="5"/>
      <c r="G48" s="6"/>
      <c r="H48" s="6"/>
      <c r="K48" s="4"/>
      <c r="L48" s="4"/>
      <c r="M48" s="4"/>
      <c r="N48" s="4"/>
      <c r="O48" s="4"/>
      <c r="R48" s="4"/>
      <c r="S48" s="4"/>
      <c r="T48" s="4"/>
      <c r="U48" s="4"/>
      <c r="V48" s="4"/>
    </row>
    <row r="49" spans="4:8">
      <c r="D49" s="1"/>
      <c r="E49" s="1"/>
      <c r="F49" s="5"/>
      <c r="G49" s="6"/>
      <c r="H49" s="6"/>
    </row>
  </sheetData>
  <mergeCells count="8">
    <mergeCell ref="D1:E1"/>
    <mergeCell ref="F1:G1"/>
    <mergeCell ref="J4:N4"/>
    <mergeCell ref="Q4:U4"/>
    <mergeCell ref="C16:G16"/>
    <mergeCell ref="J16:N16"/>
    <mergeCell ref="Q16:U16"/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"/>
  <sheetViews>
    <sheetView workbookViewId="0">
      <selection activeCell="L11" sqref="L11"/>
    </sheetView>
  </sheetViews>
  <sheetFormatPr baseColWidth="10" defaultRowHeight="16"/>
  <cols>
    <col min="7" max="7" width="12.83203125" customWidth="1"/>
    <col min="9" max="9" width="13" customWidth="1"/>
  </cols>
  <sheetData>
    <row r="1" spans="1:21">
      <c r="A1" t="s">
        <v>17</v>
      </c>
      <c r="D1" s="88" t="s">
        <v>19</v>
      </c>
      <c r="E1" s="88"/>
      <c r="F1" s="89" t="s">
        <v>20</v>
      </c>
      <c r="G1" s="89"/>
      <c r="H1" t="s">
        <v>22</v>
      </c>
    </row>
    <row r="3" spans="1:21">
      <c r="B3" t="s">
        <v>1</v>
      </c>
      <c r="I3" t="s">
        <v>11</v>
      </c>
      <c r="P3" t="s">
        <v>12</v>
      </c>
    </row>
    <row r="4" spans="1:21">
      <c r="B4" t="s">
        <v>0</v>
      </c>
      <c r="C4" s="90">
        <v>1</v>
      </c>
      <c r="D4" s="90"/>
      <c r="E4" s="90"/>
      <c r="F4" s="90"/>
      <c r="G4" s="90"/>
      <c r="I4" t="s">
        <v>0</v>
      </c>
      <c r="J4" s="90">
        <v>1</v>
      </c>
      <c r="K4" s="90"/>
      <c r="L4" s="90"/>
      <c r="M4" s="90"/>
      <c r="N4" s="90"/>
      <c r="P4" t="s">
        <v>0</v>
      </c>
      <c r="Q4" s="90">
        <v>1</v>
      </c>
      <c r="R4" s="90"/>
      <c r="S4" s="90"/>
      <c r="T4" s="90"/>
      <c r="U4" s="90"/>
    </row>
    <row r="5" spans="1:21">
      <c r="B5" t="s">
        <v>2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I5" t="s">
        <v>2</v>
      </c>
      <c r="J5" s="1">
        <v>1</v>
      </c>
      <c r="K5" s="1">
        <v>2</v>
      </c>
      <c r="L5" s="1">
        <v>3</v>
      </c>
      <c r="M5" s="1">
        <v>4</v>
      </c>
      <c r="N5" s="1">
        <v>5</v>
      </c>
      <c r="P5" t="s">
        <v>2</v>
      </c>
      <c r="Q5" s="1">
        <v>1</v>
      </c>
      <c r="R5" s="1">
        <v>2</v>
      </c>
      <c r="S5" s="1">
        <v>3</v>
      </c>
      <c r="T5" s="1">
        <v>4</v>
      </c>
      <c r="U5" s="1">
        <v>5</v>
      </c>
    </row>
    <row r="6" spans="1:21">
      <c r="B6" t="s">
        <v>3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I6" t="s">
        <v>3</v>
      </c>
      <c r="J6" s="7" t="s">
        <v>6</v>
      </c>
      <c r="K6" s="6" t="s">
        <v>6</v>
      </c>
      <c r="L6" s="10" t="s">
        <v>6</v>
      </c>
      <c r="M6" s="7" t="s">
        <v>6</v>
      </c>
      <c r="N6" s="7" t="s">
        <v>6</v>
      </c>
      <c r="P6" t="s">
        <v>3</v>
      </c>
      <c r="Q6" s="4" t="s">
        <v>6</v>
      </c>
      <c r="R6" s="4" t="s">
        <v>6</v>
      </c>
      <c r="S6" s="4" t="s">
        <v>6</v>
      </c>
      <c r="T6" s="4" t="s">
        <v>6</v>
      </c>
      <c r="U6" s="4" t="s">
        <v>6</v>
      </c>
    </row>
    <row r="7" spans="1:21">
      <c r="B7" t="s">
        <v>4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I7" t="s">
        <v>4</v>
      </c>
      <c r="J7" s="7" t="s">
        <v>6</v>
      </c>
      <c r="K7" s="6" t="s">
        <v>6</v>
      </c>
      <c r="L7" s="7" t="s">
        <v>6</v>
      </c>
      <c r="M7" s="6" t="s">
        <v>6</v>
      </c>
      <c r="N7" s="7" t="s">
        <v>6</v>
      </c>
      <c r="P7" t="s">
        <v>4</v>
      </c>
      <c r="Q7" s="4" t="s">
        <v>6</v>
      </c>
      <c r="R7" s="4" t="s">
        <v>6</v>
      </c>
      <c r="S7" s="4" t="s">
        <v>6</v>
      </c>
      <c r="T7" s="4" t="s">
        <v>6</v>
      </c>
      <c r="U7" s="4" t="s">
        <v>6</v>
      </c>
    </row>
    <row r="8" spans="1:21">
      <c r="B8" t="s">
        <v>7</v>
      </c>
      <c r="I8" t="s">
        <v>7</v>
      </c>
      <c r="P8" t="s">
        <v>7</v>
      </c>
      <c r="S8" s="3"/>
    </row>
    <row r="9" spans="1:21">
      <c r="B9" t="s">
        <v>8</v>
      </c>
      <c r="I9" t="s">
        <v>8</v>
      </c>
      <c r="P9" t="s">
        <v>8</v>
      </c>
    </row>
    <row r="10" spans="1:21">
      <c r="B10" t="s">
        <v>9</v>
      </c>
      <c r="I10" t="s">
        <v>9</v>
      </c>
      <c r="P10" t="s">
        <v>9</v>
      </c>
    </row>
    <row r="11" spans="1:21">
      <c r="B11" t="s">
        <v>5</v>
      </c>
      <c r="C11" t="s">
        <v>10</v>
      </c>
      <c r="I11" t="s">
        <v>5</v>
      </c>
      <c r="J11" t="s">
        <v>10</v>
      </c>
      <c r="P11" t="s">
        <v>5</v>
      </c>
      <c r="Q11" t="s">
        <v>10</v>
      </c>
      <c r="U11" t="s">
        <v>16</v>
      </c>
    </row>
    <row r="14" spans="1:21">
      <c r="I14" t="s">
        <v>14</v>
      </c>
      <c r="P14" t="s">
        <v>15</v>
      </c>
    </row>
    <row r="15" spans="1:21">
      <c r="B15" t="s">
        <v>13</v>
      </c>
      <c r="I15" t="s">
        <v>0</v>
      </c>
      <c r="J15" s="90">
        <v>1</v>
      </c>
      <c r="K15" s="90"/>
      <c r="L15" s="90"/>
      <c r="M15" s="90"/>
      <c r="N15" s="90"/>
      <c r="P15" t="s">
        <v>0</v>
      </c>
      <c r="Q15" s="90">
        <v>1</v>
      </c>
      <c r="R15" s="90"/>
      <c r="S15" s="90"/>
      <c r="T15" s="90"/>
      <c r="U15" s="90"/>
    </row>
    <row r="16" spans="1:21">
      <c r="B16" t="s">
        <v>0</v>
      </c>
      <c r="C16" s="90">
        <v>1</v>
      </c>
      <c r="D16" s="90"/>
      <c r="E16" s="90"/>
      <c r="F16" s="90"/>
      <c r="G16" s="90"/>
      <c r="I16" t="s">
        <v>2</v>
      </c>
      <c r="J16" s="1">
        <v>1</v>
      </c>
      <c r="K16" s="1">
        <v>2</v>
      </c>
      <c r="L16" s="1">
        <v>3</v>
      </c>
      <c r="M16" s="1">
        <v>4</v>
      </c>
      <c r="N16" s="1">
        <v>5</v>
      </c>
      <c r="P16" t="s">
        <v>2</v>
      </c>
      <c r="Q16" s="1">
        <v>1</v>
      </c>
      <c r="R16" s="1">
        <v>2</v>
      </c>
      <c r="S16" s="1">
        <v>3</v>
      </c>
      <c r="T16" s="1">
        <v>4</v>
      </c>
      <c r="U16" s="1">
        <v>5</v>
      </c>
    </row>
    <row r="17" spans="2:21">
      <c r="B17" t="s">
        <v>2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I17" t="s">
        <v>3</v>
      </c>
      <c r="J17" s="4" t="s">
        <v>6</v>
      </c>
      <c r="K17" s="7" t="s">
        <v>6</v>
      </c>
      <c r="L17" s="7" t="s">
        <v>6</v>
      </c>
      <c r="M17" s="7" t="s">
        <v>6</v>
      </c>
      <c r="N17" s="7" t="s">
        <v>6</v>
      </c>
      <c r="P17" t="s">
        <v>3</v>
      </c>
      <c r="Q17" s="4" t="s">
        <v>6</v>
      </c>
      <c r="R17" s="4" t="s">
        <v>6</v>
      </c>
      <c r="S17" s="4" t="s">
        <v>6</v>
      </c>
      <c r="T17" s="4" t="s">
        <v>6</v>
      </c>
      <c r="U17" s="4" t="s">
        <v>6</v>
      </c>
    </row>
    <row r="18" spans="2:21">
      <c r="B18" t="s">
        <v>3</v>
      </c>
      <c r="C18" s="7" t="s">
        <v>6</v>
      </c>
      <c r="D18" s="7" t="s">
        <v>6</v>
      </c>
      <c r="E18" s="7" t="s">
        <v>6</v>
      </c>
      <c r="F18" s="7" t="s">
        <v>6</v>
      </c>
      <c r="G18" s="7" t="s">
        <v>6</v>
      </c>
      <c r="I18" t="s">
        <v>4</v>
      </c>
      <c r="J18" s="4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P18" t="s">
        <v>4</v>
      </c>
      <c r="Q18" s="4" t="s">
        <v>6</v>
      </c>
      <c r="R18" s="4" t="s">
        <v>6</v>
      </c>
      <c r="S18" s="4" t="s">
        <v>6</v>
      </c>
      <c r="T18" s="4" t="s">
        <v>6</v>
      </c>
      <c r="U18" s="4" t="s">
        <v>6</v>
      </c>
    </row>
    <row r="19" spans="2:21">
      <c r="B19" t="s">
        <v>4</v>
      </c>
      <c r="C19" s="7" t="s">
        <v>6</v>
      </c>
      <c r="D19" s="7" t="s">
        <v>6</v>
      </c>
      <c r="E19" s="7" t="s">
        <v>6</v>
      </c>
      <c r="F19" s="7" t="s">
        <v>6</v>
      </c>
      <c r="G19" s="7" t="s">
        <v>6</v>
      </c>
      <c r="I19" t="s">
        <v>3</v>
      </c>
      <c r="J19" s="7" t="s">
        <v>6</v>
      </c>
      <c r="K19" s="4" t="s">
        <v>6</v>
      </c>
      <c r="M19" s="4" t="s">
        <v>6</v>
      </c>
      <c r="N19" s="4" t="s">
        <v>6</v>
      </c>
      <c r="P19" t="s">
        <v>7</v>
      </c>
    </row>
    <row r="20" spans="2:21">
      <c r="B20" t="s">
        <v>7</v>
      </c>
      <c r="I20" t="s">
        <v>4</v>
      </c>
      <c r="K20" s="4" t="s">
        <v>6</v>
      </c>
      <c r="L20" s="11" t="s">
        <v>6</v>
      </c>
      <c r="M20" s="4" t="s">
        <v>6</v>
      </c>
      <c r="N20" s="4" t="s">
        <v>6</v>
      </c>
      <c r="P20" t="s">
        <v>8</v>
      </c>
    </row>
    <row r="21" spans="2:21">
      <c r="B21" t="s">
        <v>8</v>
      </c>
      <c r="I21" t="s">
        <v>7</v>
      </c>
      <c r="P21" t="s">
        <v>9</v>
      </c>
    </row>
    <row r="22" spans="2:21">
      <c r="B22" t="s">
        <v>9</v>
      </c>
      <c r="I22" t="s">
        <v>8</v>
      </c>
      <c r="P22" t="s">
        <v>5</v>
      </c>
      <c r="Q22" t="s">
        <v>10</v>
      </c>
    </row>
    <row r="23" spans="2:21">
      <c r="B23" t="s">
        <v>5</v>
      </c>
      <c r="C23" t="s">
        <v>21</v>
      </c>
      <c r="D23" t="s">
        <v>23</v>
      </c>
      <c r="I23" t="s">
        <v>9</v>
      </c>
    </row>
    <row r="24" spans="2:21">
      <c r="B24" t="s">
        <v>10</v>
      </c>
      <c r="I24" t="s">
        <v>5</v>
      </c>
      <c r="J24" t="s">
        <v>10</v>
      </c>
    </row>
  </sheetData>
  <mergeCells count="8">
    <mergeCell ref="J15:N15"/>
    <mergeCell ref="Q15:U15"/>
    <mergeCell ref="C16:G16"/>
    <mergeCell ref="D1:E1"/>
    <mergeCell ref="F1:G1"/>
    <mergeCell ref="C4:G4"/>
    <mergeCell ref="J4:N4"/>
    <mergeCell ref="Q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1"/>
  <sheetViews>
    <sheetView workbookViewId="0">
      <selection activeCell="A63" sqref="A63:C71"/>
    </sheetView>
  </sheetViews>
  <sheetFormatPr baseColWidth="10" defaultRowHeight="16"/>
  <cols>
    <col min="6" max="6" width="13.83203125" customWidth="1"/>
  </cols>
  <sheetData>
    <row r="2" spans="1:15">
      <c r="A2" t="s">
        <v>42</v>
      </c>
    </row>
    <row r="3" spans="1:15">
      <c r="A3" t="s">
        <v>24</v>
      </c>
      <c r="B3" t="s">
        <v>25</v>
      </c>
      <c r="C3" t="s">
        <v>26</v>
      </c>
      <c r="D3" t="s">
        <v>27</v>
      </c>
    </row>
    <row r="4" spans="1:15">
      <c r="A4" s="19">
        <v>1</v>
      </c>
      <c r="B4" s="19"/>
      <c r="C4" s="19"/>
      <c r="D4" s="19"/>
      <c r="F4" t="s">
        <v>101</v>
      </c>
      <c r="G4" t="s">
        <v>116</v>
      </c>
      <c r="O4" s="23" t="s">
        <v>122</v>
      </c>
    </row>
    <row r="5" spans="1:15">
      <c r="A5" s="19">
        <v>2</v>
      </c>
      <c r="B5" s="19"/>
      <c r="C5" s="19"/>
      <c r="D5" s="19"/>
      <c r="G5" t="s">
        <v>102</v>
      </c>
      <c r="H5" t="s">
        <v>103</v>
      </c>
      <c r="I5" t="s">
        <v>104</v>
      </c>
      <c r="J5" t="s">
        <v>105</v>
      </c>
      <c r="K5" t="s">
        <v>108</v>
      </c>
      <c r="L5" t="s">
        <v>109</v>
      </c>
      <c r="M5" t="s">
        <v>111</v>
      </c>
      <c r="N5" t="s">
        <v>110</v>
      </c>
      <c r="O5" s="23">
        <f>AVERAGE(N7:N11)</f>
        <v>2.3398997171823428</v>
      </c>
    </row>
    <row r="6" spans="1:15">
      <c r="A6" s="19">
        <v>3</v>
      </c>
      <c r="B6" s="19"/>
      <c r="C6" s="19"/>
      <c r="D6" s="19"/>
    </row>
    <row r="7" spans="1:15">
      <c r="A7">
        <v>4</v>
      </c>
      <c r="B7">
        <v>33.984999999999999</v>
      </c>
      <c r="C7">
        <v>15.032999999999999</v>
      </c>
      <c r="F7">
        <v>13</v>
      </c>
      <c r="G7">
        <v>48.231999999999999</v>
      </c>
      <c r="H7">
        <v>49.328000000000003</v>
      </c>
      <c r="I7">
        <v>34.393999999999998</v>
      </c>
      <c r="J7">
        <f>G7-I7</f>
        <v>13.838000000000001</v>
      </c>
      <c r="K7">
        <f>H7-I7</f>
        <v>14.934000000000005</v>
      </c>
      <c r="L7">
        <f>ABS(K7-J7)</f>
        <v>1.0960000000000036</v>
      </c>
      <c r="M7">
        <f>AVERAGE(J7:K7)</f>
        <v>14.386000000000003</v>
      </c>
      <c r="N7">
        <f>((L7)/(M7))*100</f>
        <v>7.6185180036146498</v>
      </c>
    </row>
    <row r="8" spans="1:15">
      <c r="A8">
        <v>5</v>
      </c>
      <c r="B8">
        <v>34.737000000000002</v>
      </c>
      <c r="C8">
        <v>14.997</v>
      </c>
      <c r="F8">
        <v>24</v>
      </c>
      <c r="G8">
        <v>49.741999999999997</v>
      </c>
      <c r="H8">
        <v>49.680999999999997</v>
      </c>
      <c r="I8">
        <v>34.832000000000001</v>
      </c>
      <c r="J8">
        <f>G8-I8</f>
        <v>14.909999999999997</v>
      </c>
      <c r="K8">
        <f t="shared" ref="K8:K11" si="0">H8-I8</f>
        <v>14.848999999999997</v>
      </c>
      <c r="L8">
        <f t="shared" ref="L8:L11" si="1">ABS(K8-J8)</f>
        <v>6.0999999999999943E-2</v>
      </c>
      <c r="M8">
        <f t="shared" ref="M8:M11" si="2">AVERAGE(J8:K8)</f>
        <v>14.879499999999997</v>
      </c>
      <c r="N8">
        <f t="shared" ref="N8:N11" si="3">((L8)/(M8))*100</f>
        <v>0.40996001209718036</v>
      </c>
    </row>
    <row r="9" spans="1:15">
      <c r="A9">
        <v>6</v>
      </c>
      <c r="B9">
        <v>34.313000000000002</v>
      </c>
      <c r="C9">
        <v>14.994999999999999</v>
      </c>
      <c r="F9">
        <v>36</v>
      </c>
      <c r="G9">
        <v>48.271999999999998</v>
      </c>
      <c r="H9">
        <v>48.277999999999999</v>
      </c>
      <c r="I9">
        <v>33.473999999999997</v>
      </c>
      <c r="J9">
        <f>G9-I9</f>
        <v>14.798000000000002</v>
      </c>
      <c r="K9">
        <f t="shared" si="0"/>
        <v>14.804000000000002</v>
      </c>
      <c r="L9">
        <f t="shared" si="1"/>
        <v>6.0000000000002274E-3</v>
      </c>
      <c r="M9">
        <f t="shared" si="2"/>
        <v>14.801000000000002</v>
      </c>
      <c r="N9">
        <f t="shared" si="3"/>
        <v>4.0537801499900182E-2</v>
      </c>
    </row>
    <row r="10" spans="1:15">
      <c r="A10">
        <v>7</v>
      </c>
      <c r="B10">
        <v>34.112000000000002</v>
      </c>
      <c r="C10">
        <v>15.007</v>
      </c>
      <c r="F10">
        <v>48</v>
      </c>
      <c r="G10">
        <v>49.259</v>
      </c>
      <c r="H10">
        <v>49.237000000000002</v>
      </c>
      <c r="I10">
        <v>34.268000000000001</v>
      </c>
      <c r="J10">
        <f>G10-I10</f>
        <v>14.991</v>
      </c>
      <c r="K10">
        <f t="shared" si="0"/>
        <v>14.969000000000001</v>
      </c>
      <c r="L10">
        <f t="shared" si="1"/>
        <v>2.1999999999998465E-2</v>
      </c>
      <c r="M10">
        <f t="shared" si="2"/>
        <v>14.98</v>
      </c>
      <c r="N10">
        <f t="shared" si="3"/>
        <v>0.14686248331107118</v>
      </c>
    </row>
    <row r="11" spans="1:15">
      <c r="A11">
        <v>8</v>
      </c>
      <c r="B11">
        <v>33.756</v>
      </c>
      <c r="C11">
        <v>14.97</v>
      </c>
      <c r="F11">
        <v>60</v>
      </c>
      <c r="G11">
        <v>48.984999999999999</v>
      </c>
      <c r="H11">
        <v>49.505000000000003</v>
      </c>
      <c r="I11">
        <v>34.317999999999998</v>
      </c>
      <c r="J11">
        <f>G11-I11</f>
        <v>14.667000000000002</v>
      </c>
      <c r="K11">
        <f t="shared" si="0"/>
        <v>15.187000000000005</v>
      </c>
      <c r="L11">
        <f t="shared" si="1"/>
        <v>0.52000000000000313</v>
      </c>
      <c r="M11">
        <f t="shared" si="2"/>
        <v>14.927000000000003</v>
      </c>
      <c r="N11">
        <f t="shared" si="3"/>
        <v>3.4836202853889131</v>
      </c>
    </row>
    <row r="12" spans="1:15">
      <c r="A12">
        <v>9</v>
      </c>
      <c r="B12">
        <v>33.481999999999999</v>
      </c>
      <c r="C12">
        <v>14.981</v>
      </c>
      <c r="L12" s="22" t="s">
        <v>123</v>
      </c>
      <c r="M12" s="22">
        <f>AVERAGE(M7:M11)</f>
        <v>14.794700000000002</v>
      </c>
      <c r="O12" s="23" t="s">
        <v>122</v>
      </c>
    </row>
    <row r="13" spans="1:15">
      <c r="A13">
        <v>10</v>
      </c>
      <c r="B13">
        <v>33.948999999999998</v>
      </c>
      <c r="C13">
        <v>15.044</v>
      </c>
      <c r="F13" t="s">
        <v>117</v>
      </c>
      <c r="G13" t="s">
        <v>102</v>
      </c>
      <c r="H13" t="s">
        <v>103</v>
      </c>
      <c r="I13" t="s">
        <v>104</v>
      </c>
      <c r="J13" t="s">
        <v>105</v>
      </c>
      <c r="K13" t="s">
        <v>108</v>
      </c>
      <c r="L13" t="s">
        <v>109</v>
      </c>
      <c r="M13" t="s">
        <v>111</v>
      </c>
      <c r="N13" t="s">
        <v>110</v>
      </c>
      <c r="O13" s="23">
        <f>AVERAGE(N15:N19)</f>
        <v>0.16634438222373807</v>
      </c>
    </row>
    <row r="14" spans="1:15">
      <c r="A14" s="19">
        <v>11</v>
      </c>
      <c r="B14" s="19"/>
      <c r="C14" s="19"/>
    </row>
    <row r="15" spans="1:15">
      <c r="A15" s="19">
        <v>12</v>
      </c>
      <c r="B15" s="19"/>
      <c r="C15" s="19"/>
      <c r="D15" s="3">
        <f>B15+C15</f>
        <v>0</v>
      </c>
      <c r="F15">
        <v>13</v>
      </c>
      <c r="G15">
        <v>49.395000000000003</v>
      </c>
      <c r="H15">
        <v>49.424999999999997</v>
      </c>
      <c r="I15">
        <v>34.393999999999998</v>
      </c>
      <c r="J15">
        <f>G15-I15</f>
        <v>15.001000000000005</v>
      </c>
      <c r="K15">
        <f>H15-I15</f>
        <v>15.030999999999999</v>
      </c>
      <c r="L15">
        <f>ABS(K15-J15)</f>
        <v>2.9999999999994031E-2</v>
      </c>
      <c r="M15">
        <f>AVERAGE(J15:K15)</f>
        <v>15.016000000000002</v>
      </c>
      <c r="N15">
        <f>((L15)/(M15))*100</f>
        <v>0.19978689397971514</v>
      </c>
    </row>
    <row r="16" spans="1:15">
      <c r="A16">
        <v>13</v>
      </c>
      <c r="B16">
        <v>34.393999999999998</v>
      </c>
      <c r="C16">
        <v>15.015000000000001</v>
      </c>
      <c r="D16">
        <f>B16+C16</f>
        <v>49.408999999999999</v>
      </c>
      <c r="F16">
        <v>24</v>
      </c>
      <c r="G16">
        <v>49.747</v>
      </c>
      <c r="H16">
        <v>49.774000000000001</v>
      </c>
      <c r="I16">
        <v>34.832000000000001</v>
      </c>
      <c r="J16">
        <f>G16-I16</f>
        <v>14.914999999999999</v>
      </c>
      <c r="K16">
        <f>H16-I16</f>
        <v>14.942</v>
      </c>
      <c r="L16">
        <f>ABS(K16-J16)</f>
        <v>2.7000000000001023E-2</v>
      </c>
      <c r="M16">
        <f t="shared" ref="M16:M19" si="4">AVERAGE(J16:K16)</f>
        <v>14.9285</v>
      </c>
      <c r="N16">
        <f t="shared" ref="N16:N19" si="5">((L16)/(M16))*100</f>
        <v>0.18086210938809005</v>
      </c>
    </row>
    <row r="17" spans="1:16">
      <c r="A17">
        <v>14</v>
      </c>
      <c r="B17">
        <v>33.390999999999998</v>
      </c>
      <c r="C17">
        <v>15.006</v>
      </c>
      <c r="F17">
        <v>36</v>
      </c>
      <c r="G17">
        <v>48.337000000000003</v>
      </c>
      <c r="H17">
        <v>48.366999999999997</v>
      </c>
      <c r="I17">
        <v>33.473999999999997</v>
      </c>
      <c r="J17">
        <f>G17-I17</f>
        <v>14.863000000000007</v>
      </c>
      <c r="K17">
        <f t="shared" ref="K17:K19" si="6">H17-I17</f>
        <v>14.893000000000001</v>
      </c>
      <c r="L17">
        <f t="shared" ref="L17:L19" si="7">ABS(K17-J17)</f>
        <v>2.9999999999994031E-2</v>
      </c>
      <c r="M17">
        <f t="shared" si="4"/>
        <v>14.878000000000004</v>
      </c>
      <c r="N17">
        <f t="shared" si="5"/>
        <v>0.20164000537702662</v>
      </c>
    </row>
    <row r="18" spans="1:16">
      <c r="A18">
        <v>15</v>
      </c>
      <c r="B18">
        <v>34.389000000000003</v>
      </c>
      <c r="C18">
        <v>15.026999999999999</v>
      </c>
      <c r="F18">
        <v>48</v>
      </c>
      <c r="G18">
        <v>49.314</v>
      </c>
      <c r="H18">
        <v>49.3</v>
      </c>
      <c r="I18">
        <v>34.268000000000001</v>
      </c>
      <c r="J18">
        <f>G18-I18</f>
        <v>15.045999999999999</v>
      </c>
      <c r="K18">
        <f t="shared" si="6"/>
        <v>15.031999999999996</v>
      </c>
      <c r="L18">
        <f t="shared" si="7"/>
        <v>1.4000000000002899E-2</v>
      </c>
      <c r="M18">
        <f t="shared" si="4"/>
        <v>15.038999999999998</v>
      </c>
      <c r="N18">
        <f t="shared" si="5"/>
        <v>9.309129596384666E-2</v>
      </c>
    </row>
    <row r="19" spans="1:16">
      <c r="A19">
        <v>16</v>
      </c>
      <c r="B19">
        <v>33.796999999999997</v>
      </c>
      <c r="C19">
        <f>D19-B19</f>
        <v>15.012</v>
      </c>
      <c r="D19">
        <v>48.808999999999997</v>
      </c>
      <c r="F19">
        <v>60</v>
      </c>
      <c r="G19">
        <v>49.680999999999997</v>
      </c>
      <c r="H19">
        <v>49.656999999999996</v>
      </c>
      <c r="I19">
        <v>34.317999999999998</v>
      </c>
      <c r="J19">
        <f>G19-I19</f>
        <v>15.363</v>
      </c>
      <c r="K19">
        <f t="shared" si="6"/>
        <v>15.338999999999999</v>
      </c>
      <c r="L19">
        <f t="shared" si="7"/>
        <v>2.4000000000000909E-2</v>
      </c>
      <c r="M19">
        <f t="shared" si="4"/>
        <v>15.350999999999999</v>
      </c>
      <c r="N19">
        <f t="shared" si="5"/>
        <v>0.1563416064100118</v>
      </c>
    </row>
    <row r="20" spans="1:16">
      <c r="A20">
        <v>17</v>
      </c>
      <c r="B20">
        <v>34.140999999999998</v>
      </c>
      <c r="C20">
        <v>14.994999999999999</v>
      </c>
      <c r="L20" s="22" t="s">
        <v>123</v>
      </c>
      <c r="M20" s="22">
        <f>AVERAGE(M15:M19)</f>
        <v>15.0425</v>
      </c>
    </row>
    <row r="21" spans="1:16">
      <c r="A21">
        <v>18</v>
      </c>
      <c r="B21">
        <v>33.905000000000001</v>
      </c>
      <c r="C21">
        <v>15.007</v>
      </c>
      <c r="F21" t="s">
        <v>118</v>
      </c>
    </row>
    <row r="22" spans="1:16">
      <c r="A22">
        <v>19</v>
      </c>
      <c r="B22">
        <v>34.893999999999998</v>
      </c>
      <c r="C22">
        <v>14.994</v>
      </c>
      <c r="G22" t="s">
        <v>112</v>
      </c>
      <c r="H22" t="s">
        <v>113</v>
      </c>
      <c r="I22" t="s">
        <v>104</v>
      </c>
      <c r="J22" t="s">
        <v>120</v>
      </c>
      <c r="K22" t="s">
        <v>121</v>
      </c>
      <c r="L22" t="s">
        <v>109</v>
      </c>
      <c r="M22" t="s">
        <v>111</v>
      </c>
      <c r="N22" t="s">
        <v>110</v>
      </c>
      <c r="O22" s="23" t="s">
        <v>119</v>
      </c>
    </row>
    <row r="23" spans="1:16">
      <c r="A23">
        <v>20</v>
      </c>
      <c r="B23">
        <v>34.841000000000001</v>
      </c>
      <c r="C23">
        <v>14.956</v>
      </c>
      <c r="G23">
        <v>48.231999999999999</v>
      </c>
      <c r="H23">
        <v>49.395000000000003</v>
      </c>
      <c r="I23">
        <v>34.393999999999998</v>
      </c>
      <c r="J23">
        <f>G23-I23</f>
        <v>13.838000000000001</v>
      </c>
      <c r="K23">
        <f>H23-I23</f>
        <v>15.001000000000005</v>
      </c>
      <c r="L23">
        <f>ABS(K23-J23)</f>
        <v>1.1630000000000038</v>
      </c>
      <c r="M23">
        <f>AVERAGE(J23:K23)</f>
        <v>14.419500000000003</v>
      </c>
      <c r="N23">
        <f>((L23)/(M23))*100</f>
        <v>8.0654669024585015</v>
      </c>
      <c r="O23" s="23">
        <f>AVERAGE(N23:N27)</f>
        <v>2.7077722845497063</v>
      </c>
    </row>
    <row r="24" spans="1:16">
      <c r="A24">
        <v>21</v>
      </c>
      <c r="B24">
        <v>34.328000000000003</v>
      </c>
      <c r="C24">
        <v>14.987</v>
      </c>
      <c r="G24">
        <v>49.741999999999997</v>
      </c>
      <c r="H24">
        <v>49.747</v>
      </c>
      <c r="I24">
        <v>34.832000000000001</v>
      </c>
      <c r="J24">
        <f>G24-I24</f>
        <v>14.909999999999997</v>
      </c>
      <c r="K24">
        <f t="shared" ref="K24:K27" si="8">H24-I24</f>
        <v>14.914999999999999</v>
      </c>
      <c r="L24">
        <f>ABS(K24-J24)</f>
        <v>5.000000000002558E-3</v>
      </c>
      <c r="M24">
        <f t="shared" ref="M24:M27" si="9">AVERAGE(J24:K24)</f>
        <v>14.912499999999998</v>
      </c>
      <c r="N24">
        <f t="shared" ref="N24:N27" si="10">((L24)/(M24))*100</f>
        <v>3.3528918692389331E-2</v>
      </c>
    </row>
    <row r="25" spans="1:16">
      <c r="A25">
        <v>22</v>
      </c>
      <c r="B25">
        <v>34.753</v>
      </c>
      <c r="C25">
        <v>15.01</v>
      </c>
      <c r="G25">
        <v>48.271999999999998</v>
      </c>
      <c r="H25">
        <v>48.337000000000003</v>
      </c>
      <c r="I25">
        <v>33.473999999999997</v>
      </c>
      <c r="J25">
        <f>G25-I25</f>
        <v>14.798000000000002</v>
      </c>
      <c r="K25">
        <f t="shared" si="8"/>
        <v>14.863000000000007</v>
      </c>
      <c r="L25">
        <f t="shared" ref="L25:L27" si="11">ABS(K25-J25)</f>
        <v>6.5000000000004832E-2</v>
      </c>
      <c r="M25">
        <f t="shared" si="9"/>
        <v>14.830500000000004</v>
      </c>
      <c r="N25">
        <f t="shared" si="10"/>
        <v>0.43828596473486947</v>
      </c>
    </row>
    <row r="26" spans="1:16">
      <c r="A26">
        <v>23</v>
      </c>
      <c r="B26">
        <v>33.981999999999999</v>
      </c>
      <c r="C26">
        <v>14.981999999999999</v>
      </c>
      <c r="G26">
        <v>49.259</v>
      </c>
      <c r="H26">
        <v>49.314</v>
      </c>
      <c r="I26">
        <v>34.268000000000001</v>
      </c>
      <c r="J26">
        <f>G26-I26</f>
        <v>14.991</v>
      </c>
      <c r="K26">
        <f t="shared" si="8"/>
        <v>15.045999999999999</v>
      </c>
      <c r="L26">
        <f t="shared" si="11"/>
        <v>5.4999999999999716E-2</v>
      </c>
      <c r="M26">
        <f t="shared" si="9"/>
        <v>15.0185</v>
      </c>
      <c r="N26">
        <f t="shared" si="10"/>
        <v>0.36621500149815039</v>
      </c>
    </row>
    <row r="27" spans="1:16">
      <c r="A27" s="17">
        <v>24</v>
      </c>
      <c r="B27" s="17">
        <v>34.832000000000001</v>
      </c>
      <c r="C27" s="18">
        <v>14.958</v>
      </c>
      <c r="G27">
        <v>48.984999999999999</v>
      </c>
      <c r="H27">
        <v>49.680999999999997</v>
      </c>
      <c r="I27">
        <v>34.317999999999998</v>
      </c>
      <c r="J27">
        <f>G27-I27</f>
        <v>14.667000000000002</v>
      </c>
      <c r="K27">
        <f t="shared" si="8"/>
        <v>15.363</v>
      </c>
      <c r="L27">
        <f t="shared" si="11"/>
        <v>0.69599999999999795</v>
      </c>
      <c r="M27">
        <f t="shared" si="9"/>
        <v>15.015000000000001</v>
      </c>
      <c r="N27">
        <f t="shared" si="10"/>
        <v>4.6353646353646214</v>
      </c>
    </row>
    <row r="28" spans="1:16">
      <c r="A28" s="17">
        <v>25</v>
      </c>
      <c r="B28" s="16">
        <v>34.340000000000003</v>
      </c>
      <c r="C28" s="16">
        <v>15.022</v>
      </c>
      <c r="P28" t="s">
        <v>125</v>
      </c>
    </row>
    <row r="29" spans="1:16">
      <c r="A29">
        <v>26</v>
      </c>
      <c r="B29" s="17">
        <v>34.906999999999996</v>
      </c>
      <c r="C29">
        <v>15.044</v>
      </c>
      <c r="F29" t="s">
        <v>124</v>
      </c>
      <c r="P29" t="s">
        <v>126</v>
      </c>
    </row>
    <row r="30" spans="1:16">
      <c r="A30">
        <v>27</v>
      </c>
      <c r="B30" s="17">
        <v>35.152000000000001</v>
      </c>
      <c r="C30">
        <v>15</v>
      </c>
      <c r="L30" s="22" t="s">
        <v>123</v>
      </c>
      <c r="M30" s="22">
        <f>AVERAGE(M25:M29)</f>
        <v>14.954666666666668</v>
      </c>
      <c r="O30" s="23" t="s">
        <v>122</v>
      </c>
    </row>
    <row r="31" spans="1:16">
      <c r="A31">
        <v>28</v>
      </c>
      <c r="B31" s="17">
        <v>34.764000000000003</v>
      </c>
      <c r="C31">
        <v>15.02</v>
      </c>
      <c r="G31" t="s">
        <v>102</v>
      </c>
      <c r="H31" t="s">
        <v>103</v>
      </c>
      <c r="I31" t="s">
        <v>104</v>
      </c>
      <c r="J31" t="s">
        <v>105</v>
      </c>
      <c r="K31" t="s">
        <v>108</v>
      </c>
      <c r="L31" t="s">
        <v>109</v>
      </c>
      <c r="M31" t="s">
        <v>111</v>
      </c>
      <c r="N31" t="s">
        <v>110</v>
      </c>
      <c r="O31" s="23">
        <f>AVERAGE(N33:N37)</f>
        <v>8.235811430892849E-2</v>
      </c>
    </row>
    <row r="32" spans="1:16">
      <c r="A32">
        <v>29</v>
      </c>
      <c r="B32" s="17">
        <v>34.96</v>
      </c>
      <c r="C32">
        <v>15.023999999999999</v>
      </c>
    </row>
    <row r="33" spans="1:14">
      <c r="A33" s="19">
        <v>30</v>
      </c>
      <c r="B33" s="19"/>
      <c r="C33" s="19"/>
      <c r="F33">
        <v>13</v>
      </c>
      <c r="G33">
        <v>49.223999999999997</v>
      </c>
      <c r="H33">
        <v>49.234999999999999</v>
      </c>
      <c r="I33">
        <v>34.393999999999998</v>
      </c>
      <c r="J33">
        <f>G33-I33</f>
        <v>14.829999999999998</v>
      </c>
      <c r="K33">
        <f>H33-I33</f>
        <v>14.841000000000001</v>
      </c>
      <c r="L33">
        <f>ABS(K33-J33)</f>
        <v>1.1000000000002785E-2</v>
      </c>
      <c r="M33">
        <f>AVERAGE(J33:K33)</f>
        <v>14.8355</v>
      </c>
      <c r="N33">
        <f>((L33)/(M33))*100</f>
        <v>7.4146472987110551E-2</v>
      </c>
    </row>
    <row r="34" spans="1:14">
      <c r="A34" s="19">
        <v>31</v>
      </c>
      <c r="B34" s="19"/>
      <c r="C34" s="19"/>
      <c r="F34">
        <v>24</v>
      </c>
      <c r="G34">
        <v>49.594000000000001</v>
      </c>
      <c r="H34">
        <v>49.58</v>
      </c>
      <c r="I34">
        <v>34.832000000000001</v>
      </c>
      <c r="J34">
        <f>G34-I34</f>
        <v>14.762</v>
      </c>
      <c r="K34">
        <f>H34-I34</f>
        <v>14.747999999999998</v>
      </c>
      <c r="L34">
        <f>ABS(K34-J34)</f>
        <v>1.4000000000002899E-2</v>
      </c>
      <c r="M34">
        <f t="shared" ref="M34:M37" si="12">AVERAGE(J34:K34)</f>
        <v>14.754999999999999</v>
      </c>
      <c r="N34">
        <f t="shared" ref="N34:N37" si="13">((L34)/(M34))*100</f>
        <v>9.4883090477823784E-2</v>
      </c>
    </row>
    <row r="35" spans="1:14">
      <c r="A35">
        <v>32</v>
      </c>
      <c r="B35">
        <v>33.402000000000001</v>
      </c>
      <c r="C35">
        <v>14.975</v>
      </c>
      <c r="F35">
        <v>36</v>
      </c>
      <c r="G35">
        <v>48.197000000000003</v>
      </c>
      <c r="H35">
        <v>48.216000000000001</v>
      </c>
      <c r="I35">
        <v>33.473999999999997</v>
      </c>
      <c r="J35">
        <f>G35-I35</f>
        <v>14.723000000000006</v>
      </c>
      <c r="K35">
        <f t="shared" ref="K35:K37" si="14">H35-I35</f>
        <v>14.742000000000004</v>
      </c>
      <c r="L35">
        <f t="shared" ref="L35:L37" si="15">ABS(K35-J35)</f>
        <v>1.8999999999998352E-2</v>
      </c>
      <c r="M35">
        <f t="shared" si="12"/>
        <v>14.732500000000005</v>
      </c>
      <c r="N35">
        <f t="shared" si="13"/>
        <v>0.1289665705073704</v>
      </c>
    </row>
    <row r="36" spans="1:14">
      <c r="A36">
        <v>33</v>
      </c>
      <c r="B36">
        <v>34.174999999999997</v>
      </c>
      <c r="C36">
        <v>15.045999999999999</v>
      </c>
      <c r="F36">
        <v>48</v>
      </c>
      <c r="G36">
        <v>49.161000000000001</v>
      </c>
      <c r="H36">
        <v>49.170999999999999</v>
      </c>
      <c r="I36">
        <v>34.268000000000001</v>
      </c>
      <c r="J36">
        <f>G36-I36</f>
        <v>14.893000000000001</v>
      </c>
      <c r="K36">
        <f t="shared" si="14"/>
        <v>14.902999999999999</v>
      </c>
      <c r="L36">
        <f t="shared" si="15"/>
        <v>9.9999999999980105E-3</v>
      </c>
      <c r="M36">
        <f t="shared" si="12"/>
        <v>14.898</v>
      </c>
      <c r="N36">
        <f t="shared" si="13"/>
        <v>6.7123103772305084E-2</v>
      </c>
    </row>
    <row r="37" spans="1:14">
      <c r="A37">
        <v>34</v>
      </c>
      <c r="B37">
        <v>35.091000000000001</v>
      </c>
      <c r="C37">
        <v>14.965999999999999</v>
      </c>
      <c r="F37">
        <v>60</v>
      </c>
      <c r="G37">
        <v>49.313000000000002</v>
      </c>
      <c r="H37">
        <v>49.32</v>
      </c>
      <c r="I37">
        <v>34.317999999999998</v>
      </c>
      <c r="J37">
        <f>G37-I37</f>
        <v>14.995000000000005</v>
      </c>
      <c r="K37">
        <f t="shared" si="14"/>
        <v>15.002000000000002</v>
      </c>
      <c r="L37">
        <f t="shared" si="15"/>
        <v>6.9999999999978968E-3</v>
      </c>
      <c r="M37">
        <f t="shared" si="12"/>
        <v>14.998500000000003</v>
      </c>
      <c r="N37">
        <f t="shared" si="13"/>
        <v>4.6671333800032633E-2</v>
      </c>
    </row>
    <row r="38" spans="1:14">
      <c r="A38">
        <v>35</v>
      </c>
      <c r="B38">
        <v>34.530999999999999</v>
      </c>
      <c r="C38">
        <v>15.028</v>
      </c>
      <c r="L38" s="22" t="s">
        <v>123</v>
      </c>
      <c r="M38" s="22">
        <f>AVERAGE(M33:M37)</f>
        <v>14.843900000000001</v>
      </c>
    </row>
    <row r="39" spans="1:14">
      <c r="A39">
        <v>36</v>
      </c>
      <c r="B39">
        <v>33.473999999999997</v>
      </c>
      <c r="C39">
        <v>14.984999999999999</v>
      </c>
    </row>
    <row r="40" spans="1:14">
      <c r="A40">
        <v>37</v>
      </c>
      <c r="B40">
        <v>34.771999999999998</v>
      </c>
      <c r="C40">
        <v>15.009</v>
      </c>
    </row>
    <row r="41" spans="1:14">
      <c r="A41">
        <v>38</v>
      </c>
      <c r="B41">
        <v>34.447000000000003</v>
      </c>
      <c r="C41">
        <v>14.958</v>
      </c>
    </row>
    <row r="42" spans="1:14">
      <c r="A42">
        <v>39</v>
      </c>
      <c r="B42">
        <v>34.484000000000002</v>
      </c>
      <c r="C42">
        <v>15.02</v>
      </c>
    </row>
    <row r="43" spans="1:14">
      <c r="A43">
        <v>40</v>
      </c>
      <c r="B43">
        <v>34.046999999999997</v>
      </c>
      <c r="C43">
        <v>15.032</v>
      </c>
    </row>
    <row r="44" spans="1:14">
      <c r="A44">
        <v>41</v>
      </c>
      <c r="B44">
        <v>34.286000000000001</v>
      </c>
      <c r="C44">
        <v>14.987</v>
      </c>
    </row>
    <row r="45" spans="1:14">
      <c r="A45">
        <v>42</v>
      </c>
      <c r="B45">
        <v>33.707000000000001</v>
      </c>
      <c r="C45">
        <v>15.022</v>
      </c>
    </row>
    <row r="46" spans="1:14">
      <c r="A46">
        <v>43</v>
      </c>
      <c r="B46">
        <v>34.923000000000002</v>
      </c>
      <c r="C46">
        <v>14.95</v>
      </c>
    </row>
    <row r="47" spans="1:14">
      <c r="A47">
        <v>44</v>
      </c>
      <c r="B47">
        <v>34.188000000000002</v>
      </c>
      <c r="C47">
        <v>15.042999999999999</v>
      </c>
    </row>
    <row r="48" spans="1:14">
      <c r="A48">
        <v>45</v>
      </c>
      <c r="B48">
        <v>34.445999999999998</v>
      </c>
      <c r="C48">
        <v>14.975</v>
      </c>
    </row>
    <row r="49" spans="1:3">
      <c r="A49">
        <v>46</v>
      </c>
      <c r="B49">
        <v>34.569000000000003</v>
      </c>
      <c r="C49">
        <v>15.01</v>
      </c>
    </row>
    <row r="50" spans="1:3">
      <c r="A50" s="19">
        <v>47</v>
      </c>
      <c r="B50" s="19"/>
      <c r="C50" s="19"/>
    </row>
    <row r="51" spans="1:3">
      <c r="A51">
        <v>48</v>
      </c>
      <c r="B51">
        <v>34.268000000000001</v>
      </c>
      <c r="C51">
        <v>15.041</v>
      </c>
    </row>
    <row r="52" spans="1:3">
      <c r="A52">
        <v>49</v>
      </c>
      <c r="B52">
        <v>34.152000000000001</v>
      </c>
      <c r="C52">
        <v>14.98</v>
      </c>
    </row>
    <row r="53" spans="1:3">
      <c r="A53">
        <v>50</v>
      </c>
      <c r="B53">
        <v>33.720999999999997</v>
      </c>
      <c r="C53">
        <v>15.025</v>
      </c>
    </row>
    <row r="54" spans="1:3">
      <c r="A54">
        <v>51</v>
      </c>
      <c r="B54">
        <v>34.118000000000002</v>
      </c>
      <c r="C54">
        <v>14.968999999999999</v>
      </c>
    </row>
    <row r="55" spans="1:3">
      <c r="A55">
        <v>52</v>
      </c>
      <c r="B55">
        <v>34.32</v>
      </c>
      <c r="C55">
        <v>14.991</v>
      </c>
    </row>
    <row r="56" spans="1:3">
      <c r="A56" s="19">
        <v>53</v>
      </c>
      <c r="B56" s="19"/>
      <c r="C56" s="19"/>
    </row>
    <row r="57" spans="1:3">
      <c r="A57">
        <v>54</v>
      </c>
      <c r="B57">
        <v>34.143000000000001</v>
      </c>
      <c r="C57">
        <v>15.003</v>
      </c>
    </row>
    <row r="58" spans="1:3">
      <c r="A58">
        <v>55</v>
      </c>
      <c r="B58">
        <v>34.777000000000001</v>
      </c>
      <c r="C58">
        <v>14.99</v>
      </c>
    </row>
    <row r="59" spans="1:3">
      <c r="A59">
        <v>56</v>
      </c>
      <c r="B59">
        <v>34.302999999999997</v>
      </c>
      <c r="C59">
        <v>15.002000000000001</v>
      </c>
    </row>
    <row r="60" spans="1:3">
      <c r="A60">
        <v>57</v>
      </c>
      <c r="B60">
        <v>34.651000000000003</v>
      </c>
      <c r="C60">
        <v>15.029</v>
      </c>
    </row>
    <row r="61" spans="1:3">
      <c r="A61">
        <v>58</v>
      </c>
      <c r="B61">
        <v>34.484000000000002</v>
      </c>
      <c r="C61">
        <v>14.972</v>
      </c>
    </row>
    <row r="62" spans="1:3">
      <c r="A62">
        <v>59</v>
      </c>
      <c r="B62">
        <v>33.588000000000001</v>
      </c>
      <c r="C62">
        <v>15.000999999999999</v>
      </c>
    </row>
    <row r="63" spans="1:3">
      <c r="A63">
        <v>60</v>
      </c>
      <c r="B63">
        <v>34.317999999999998</v>
      </c>
      <c r="C63">
        <v>15.005000000000001</v>
      </c>
    </row>
    <row r="64" spans="1:3">
      <c r="A64">
        <v>61</v>
      </c>
      <c r="B64">
        <v>34.567</v>
      </c>
      <c r="C64">
        <v>15.005000000000001</v>
      </c>
    </row>
    <row r="65" spans="1:3">
      <c r="A65">
        <v>62</v>
      </c>
      <c r="B65">
        <v>34.966999999999999</v>
      </c>
      <c r="C65">
        <v>15.034000000000001</v>
      </c>
    </row>
    <row r="66" spans="1:3">
      <c r="A66">
        <v>63</v>
      </c>
      <c r="B66">
        <v>34.561999999999998</v>
      </c>
      <c r="C66">
        <v>15.052</v>
      </c>
    </row>
    <row r="67" spans="1:3">
      <c r="A67">
        <v>64</v>
      </c>
      <c r="B67">
        <v>33.658999999999999</v>
      </c>
      <c r="C67">
        <v>15.041</v>
      </c>
    </row>
    <row r="68" spans="1:3">
      <c r="A68">
        <v>65</v>
      </c>
      <c r="B68">
        <v>34.402999999999999</v>
      </c>
      <c r="C68">
        <v>15.05</v>
      </c>
    </row>
    <row r="69" spans="1:3">
      <c r="A69">
        <v>66</v>
      </c>
      <c r="B69">
        <v>35.18</v>
      </c>
      <c r="C69">
        <v>14.99</v>
      </c>
    </row>
    <row r="70" spans="1:3">
      <c r="A70">
        <v>67</v>
      </c>
      <c r="B70">
        <v>33.338999999999999</v>
      </c>
      <c r="C70">
        <v>14.98</v>
      </c>
    </row>
    <row r="71" spans="1:3">
      <c r="A71">
        <v>68</v>
      </c>
      <c r="B71">
        <v>34.640999999999998</v>
      </c>
      <c r="C71">
        <v>15.051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7"/>
  <sheetViews>
    <sheetView zoomScale="75" workbookViewId="0">
      <selection activeCell="A123" sqref="A123"/>
    </sheetView>
  </sheetViews>
  <sheetFormatPr baseColWidth="10" defaultRowHeight="16"/>
  <cols>
    <col min="1" max="1" width="17" customWidth="1"/>
    <col min="3" max="3" width="8.83203125" customWidth="1"/>
    <col min="4" max="4" width="16.5" customWidth="1"/>
  </cols>
  <sheetData>
    <row r="1" spans="1:18">
      <c r="A1" t="s">
        <v>42</v>
      </c>
    </row>
    <row r="2" spans="1:18">
      <c r="A2" t="s">
        <v>24</v>
      </c>
      <c r="B2" t="s">
        <v>25</v>
      </c>
      <c r="C2" t="s">
        <v>26</v>
      </c>
      <c r="D2" t="s">
        <v>66</v>
      </c>
      <c r="E2" s="23" t="s">
        <v>185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</row>
    <row r="3" spans="1:18">
      <c r="A3" s="66">
        <v>59</v>
      </c>
      <c r="B3">
        <v>33.478000000000002</v>
      </c>
      <c r="C3">
        <v>14.996</v>
      </c>
      <c r="D3" t="s">
        <v>181</v>
      </c>
      <c r="F3" t="s">
        <v>91</v>
      </c>
      <c r="G3" s="41">
        <v>59</v>
      </c>
      <c r="H3" s="41">
        <v>60</v>
      </c>
      <c r="I3" s="41">
        <v>61</v>
      </c>
      <c r="J3" s="27">
        <v>62</v>
      </c>
      <c r="K3" s="27">
        <v>63</v>
      </c>
      <c r="L3">
        <v>64</v>
      </c>
      <c r="M3">
        <v>65</v>
      </c>
      <c r="N3">
        <v>66</v>
      </c>
      <c r="O3" s="27">
        <v>67</v>
      </c>
      <c r="P3" s="27">
        <v>68</v>
      </c>
      <c r="Q3" s="27">
        <v>89</v>
      </c>
      <c r="R3" s="65">
        <v>90</v>
      </c>
    </row>
    <row r="4" spans="1:18">
      <c r="A4" s="66">
        <v>60</v>
      </c>
      <c r="B4">
        <v>34.253999999999998</v>
      </c>
      <c r="C4">
        <v>15.069000000000001</v>
      </c>
      <c r="F4" t="s">
        <v>90</v>
      </c>
      <c r="G4" s="41">
        <v>91</v>
      </c>
      <c r="H4">
        <v>92</v>
      </c>
      <c r="I4">
        <v>93</v>
      </c>
      <c r="J4">
        <v>94</v>
      </c>
      <c r="K4">
        <v>95</v>
      </c>
      <c r="L4">
        <v>96</v>
      </c>
      <c r="M4">
        <v>97</v>
      </c>
      <c r="N4">
        <v>98</v>
      </c>
      <c r="O4">
        <v>113</v>
      </c>
      <c r="P4">
        <v>114</v>
      </c>
      <c r="Q4">
        <v>111</v>
      </c>
      <c r="R4" s="27">
        <v>112</v>
      </c>
    </row>
    <row r="5" spans="1:18">
      <c r="A5" s="66">
        <v>61</v>
      </c>
      <c r="B5">
        <v>34.322000000000003</v>
      </c>
      <c r="C5">
        <v>15.09</v>
      </c>
      <c r="F5" t="s">
        <v>92</v>
      </c>
      <c r="G5" s="41">
        <v>99</v>
      </c>
      <c r="H5" s="41">
        <v>100</v>
      </c>
      <c r="I5" s="41">
        <v>101</v>
      </c>
      <c r="J5">
        <v>103</v>
      </c>
      <c r="K5">
        <v>108</v>
      </c>
      <c r="L5">
        <v>80</v>
      </c>
      <c r="M5">
        <v>83</v>
      </c>
      <c r="N5">
        <v>82</v>
      </c>
      <c r="O5">
        <v>81</v>
      </c>
      <c r="P5" t="s">
        <v>196</v>
      </c>
      <c r="Q5">
        <v>88</v>
      </c>
      <c r="R5" s="27">
        <v>79</v>
      </c>
    </row>
    <row r="6" spans="1:18">
      <c r="A6" s="24">
        <v>62</v>
      </c>
      <c r="B6">
        <v>33.857999999999997</v>
      </c>
      <c r="C6">
        <v>15.055999999999999</v>
      </c>
      <c r="D6" t="s">
        <v>182</v>
      </c>
      <c r="F6" t="s">
        <v>93</v>
      </c>
      <c r="G6" s="41">
        <v>109</v>
      </c>
      <c r="H6">
        <v>107</v>
      </c>
      <c r="I6">
        <v>105</v>
      </c>
      <c r="J6">
        <v>110</v>
      </c>
      <c r="K6">
        <v>102</v>
      </c>
      <c r="L6">
        <v>104</v>
      </c>
      <c r="M6">
        <v>106</v>
      </c>
      <c r="N6" s="23">
        <v>116</v>
      </c>
      <c r="O6">
        <v>84</v>
      </c>
      <c r="P6">
        <v>115</v>
      </c>
      <c r="Q6">
        <v>86</v>
      </c>
      <c r="R6" s="27">
        <v>118</v>
      </c>
    </row>
    <row r="7" spans="1:18">
      <c r="A7" s="24">
        <v>63</v>
      </c>
      <c r="B7">
        <v>34.091999999999999</v>
      </c>
      <c r="C7">
        <v>15.025</v>
      </c>
      <c r="F7" t="s">
        <v>94</v>
      </c>
      <c r="G7" s="41">
        <v>85</v>
      </c>
      <c r="H7" s="41">
        <v>117</v>
      </c>
      <c r="I7">
        <v>69</v>
      </c>
      <c r="J7">
        <v>70</v>
      </c>
      <c r="K7">
        <v>71</v>
      </c>
      <c r="L7">
        <v>72</v>
      </c>
      <c r="M7">
        <v>73</v>
      </c>
      <c r="N7">
        <v>74</v>
      </c>
      <c r="O7">
        <v>76</v>
      </c>
      <c r="P7">
        <v>77</v>
      </c>
      <c r="Q7">
        <v>78</v>
      </c>
      <c r="R7" s="65">
        <v>90</v>
      </c>
    </row>
    <row r="8" spans="1:18">
      <c r="A8" s="29">
        <v>64</v>
      </c>
      <c r="B8">
        <v>34.134</v>
      </c>
      <c r="C8">
        <v>15.023</v>
      </c>
      <c r="F8" t="s">
        <v>95</v>
      </c>
      <c r="G8" s="41">
        <v>20</v>
      </c>
      <c r="H8" s="41">
        <v>21</v>
      </c>
      <c r="I8">
        <v>22</v>
      </c>
      <c r="J8">
        <v>23</v>
      </c>
      <c r="K8">
        <v>35</v>
      </c>
      <c r="L8">
        <v>32</v>
      </c>
      <c r="M8">
        <v>34</v>
      </c>
      <c r="N8">
        <v>33</v>
      </c>
      <c r="O8">
        <v>28</v>
      </c>
      <c r="P8">
        <v>29</v>
      </c>
      <c r="Q8">
        <v>27</v>
      </c>
      <c r="R8" s="27">
        <v>25</v>
      </c>
    </row>
    <row r="9" spans="1:18">
      <c r="A9" s="24">
        <v>65</v>
      </c>
      <c r="B9">
        <v>34.125</v>
      </c>
      <c r="C9">
        <f>D9-B9</f>
        <v>14.978999999999999</v>
      </c>
      <c r="D9">
        <v>49.103999999999999</v>
      </c>
      <c r="F9" t="s">
        <v>96</v>
      </c>
      <c r="G9" s="41">
        <v>31</v>
      </c>
      <c r="H9" s="41">
        <v>26</v>
      </c>
      <c r="I9">
        <v>24</v>
      </c>
      <c r="J9">
        <v>36</v>
      </c>
    </row>
    <row r="10" spans="1:18">
      <c r="A10" s="24">
        <v>66</v>
      </c>
      <c r="B10">
        <v>33.881999999999998</v>
      </c>
      <c r="C10">
        <f>D10-B10</f>
        <v>15.004000000000005</v>
      </c>
      <c r="D10">
        <v>48.886000000000003</v>
      </c>
      <c r="F10" t="s">
        <v>97</v>
      </c>
    </row>
    <row r="11" spans="1:18">
      <c r="A11" s="24">
        <v>67</v>
      </c>
      <c r="B11">
        <v>33.886000000000003</v>
      </c>
      <c r="C11">
        <v>15.077999999999999</v>
      </c>
    </row>
    <row r="12" spans="1:18">
      <c r="A12" s="24">
        <v>68</v>
      </c>
      <c r="B12">
        <v>34.331000000000003</v>
      </c>
      <c r="C12">
        <v>15.052</v>
      </c>
    </row>
    <row r="13" spans="1:18">
      <c r="A13" s="64">
        <v>69</v>
      </c>
      <c r="O13" t="s">
        <v>257</v>
      </c>
      <c r="P13" t="s">
        <v>303</v>
      </c>
    </row>
    <row r="14" spans="1:18">
      <c r="A14" s="43">
        <v>70</v>
      </c>
      <c r="O14">
        <v>1</v>
      </c>
    </row>
    <row r="15" spans="1:18">
      <c r="A15" s="43">
        <v>71</v>
      </c>
      <c r="O15">
        <v>30</v>
      </c>
    </row>
    <row r="16" spans="1:18">
      <c r="A16" s="43">
        <v>72</v>
      </c>
      <c r="O16">
        <v>50</v>
      </c>
    </row>
    <row r="17" spans="1:15">
      <c r="A17" s="43">
        <v>73</v>
      </c>
      <c r="O17">
        <v>59</v>
      </c>
    </row>
    <row r="18" spans="1:15">
      <c r="A18" s="43">
        <v>74</v>
      </c>
      <c r="O18">
        <v>60</v>
      </c>
    </row>
    <row r="19" spans="1:15">
      <c r="A19" s="43">
        <v>76</v>
      </c>
      <c r="O19">
        <v>61</v>
      </c>
    </row>
    <row r="20" spans="1:15">
      <c r="A20" s="43">
        <v>78</v>
      </c>
      <c r="O20">
        <v>69</v>
      </c>
    </row>
    <row r="21" spans="1:15">
      <c r="A21" s="63">
        <v>90</v>
      </c>
      <c r="O21">
        <v>99</v>
      </c>
    </row>
    <row r="22" spans="1:15">
      <c r="A22" s="43">
        <v>20</v>
      </c>
      <c r="O22">
        <v>100</v>
      </c>
    </row>
    <row r="23" spans="1:15">
      <c r="A23" s="43">
        <v>21</v>
      </c>
      <c r="O23">
        <v>101</v>
      </c>
    </row>
    <row r="24" spans="1:15">
      <c r="A24" s="43">
        <v>22</v>
      </c>
      <c r="O24">
        <v>109</v>
      </c>
    </row>
    <row r="25" spans="1:15">
      <c r="A25" s="43">
        <v>23</v>
      </c>
      <c r="O25">
        <v>117</v>
      </c>
    </row>
    <row r="28" spans="1:15">
      <c r="A28" t="s">
        <v>194</v>
      </c>
    </row>
    <row r="29" spans="1:15">
      <c r="A29" s="30">
        <v>89</v>
      </c>
      <c r="B29">
        <v>34.037999999999997</v>
      </c>
      <c r="C29">
        <v>15.044</v>
      </c>
    </row>
    <row r="30" spans="1:15">
      <c r="A30" s="63">
        <v>90</v>
      </c>
      <c r="B30">
        <v>33.351999999999997</v>
      </c>
      <c r="C30">
        <v>15.012</v>
      </c>
    </row>
    <row r="31" spans="1:15">
      <c r="A31" s="30">
        <v>91</v>
      </c>
      <c r="B31">
        <v>34.825000000000003</v>
      </c>
      <c r="C31">
        <v>14.938000000000001</v>
      </c>
    </row>
    <row r="32" spans="1:15">
      <c r="A32" s="30">
        <v>92</v>
      </c>
      <c r="B32">
        <v>33.585999999999999</v>
      </c>
      <c r="C32">
        <v>14.932</v>
      </c>
    </row>
    <row r="33" spans="1:4">
      <c r="A33" s="30">
        <v>93</v>
      </c>
      <c r="B33">
        <v>33.780999999999999</v>
      </c>
      <c r="C33">
        <v>15.039</v>
      </c>
    </row>
    <row r="34" spans="1:4">
      <c r="A34" s="30">
        <v>94</v>
      </c>
      <c r="B34">
        <v>32.752000000000002</v>
      </c>
      <c r="C34">
        <v>14.945</v>
      </c>
      <c r="D34" t="s">
        <v>183</v>
      </c>
    </row>
    <row r="35" spans="1:4">
      <c r="A35" s="30">
        <v>95</v>
      </c>
      <c r="B35">
        <v>34.399000000000001</v>
      </c>
      <c r="C35">
        <v>15.074</v>
      </c>
    </row>
    <row r="36" spans="1:4">
      <c r="A36" s="30">
        <v>96</v>
      </c>
      <c r="B36">
        <v>32.871000000000002</v>
      </c>
      <c r="C36">
        <v>15.048</v>
      </c>
    </row>
    <row r="37" spans="1:4">
      <c r="A37" s="30">
        <v>97</v>
      </c>
      <c r="B37">
        <v>35.012999999999998</v>
      </c>
      <c r="C37">
        <v>15.02</v>
      </c>
      <c r="D37" t="s">
        <v>184</v>
      </c>
    </row>
    <row r="38" spans="1:4">
      <c r="A38" s="32">
        <v>98</v>
      </c>
      <c r="B38">
        <v>34.173999999999999</v>
      </c>
      <c r="C38">
        <v>14.946999999999999</v>
      </c>
    </row>
    <row r="40" spans="1:4">
      <c r="A40" s="36">
        <v>113</v>
      </c>
      <c r="B40">
        <v>34.578000000000003</v>
      </c>
      <c r="C40">
        <v>15.047000000000001</v>
      </c>
    </row>
    <row r="41" spans="1:4">
      <c r="A41" s="36">
        <v>114</v>
      </c>
      <c r="B41">
        <v>33.963000000000001</v>
      </c>
      <c r="C41">
        <v>15.066000000000001</v>
      </c>
    </row>
    <row r="42" spans="1:4">
      <c r="A42" s="36">
        <v>111</v>
      </c>
      <c r="B42">
        <v>33.994999999999997</v>
      </c>
      <c r="C42">
        <v>15.065</v>
      </c>
    </row>
    <row r="43" spans="1:4">
      <c r="A43" s="36">
        <v>112</v>
      </c>
      <c r="B43">
        <v>34.08</v>
      </c>
      <c r="C43">
        <v>15.051</v>
      </c>
    </row>
    <row r="44" spans="1:4">
      <c r="A44" s="66">
        <v>99</v>
      </c>
      <c r="B44">
        <v>33.811999999999998</v>
      </c>
      <c r="C44">
        <v>15.013999999999999</v>
      </c>
    </row>
    <row r="45" spans="1:4">
      <c r="A45" s="66">
        <v>100</v>
      </c>
      <c r="B45">
        <v>33.515000000000001</v>
      </c>
      <c r="C45">
        <v>15.063000000000001</v>
      </c>
    </row>
    <row r="46" spans="1:4">
      <c r="A46" s="66">
        <v>101</v>
      </c>
      <c r="B46">
        <v>33.329900000000002</v>
      </c>
      <c r="C46">
        <v>15.000999999999999</v>
      </c>
    </row>
    <row r="47" spans="1:4">
      <c r="A47" s="36">
        <v>103</v>
      </c>
      <c r="B47">
        <v>34.271999999999998</v>
      </c>
      <c r="C47">
        <v>15.013</v>
      </c>
    </row>
    <row r="48" spans="1:4">
      <c r="A48" s="37">
        <v>108</v>
      </c>
      <c r="B48">
        <v>32.978000000000002</v>
      </c>
      <c r="C48">
        <v>15.010999999999999</v>
      </c>
    </row>
    <row r="49" spans="1:4">
      <c r="A49" s="37">
        <v>80</v>
      </c>
      <c r="B49">
        <v>34.207000000000001</v>
      </c>
      <c r="C49">
        <v>14.95</v>
      </c>
    </row>
    <row r="50" spans="1:4">
      <c r="A50" s="37">
        <v>83</v>
      </c>
      <c r="B50">
        <v>33.911000000000001</v>
      </c>
      <c r="C50">
        <v>15.052</v>
      </c>
    </row>
    <row r="51" spans="1:4">
      <c r="A51" s="37">
        <v>82</v>
      </c>
      <c r="B51">
        <v>33.468000000000004</v>
      </c>
      <c r="C51">
        <v>15.07</v>
      </c>
    </row>
    <row r="52" spans="1:4">
      <c r="A52" s="37">
        <v>81</v>
      </c>
      <c r="B52">
        <v>33.959000000000003</v>
      </c>
      <c r="C52">
        <v>14.955</v>
      </c>
    </row>
    <row r="53" spans="1:4">
      <c r="A53" t="s">
        <v>195</v>
      </c>
      <c r="B53">
        <v>34.460999999999999</v>
      </c>
      <c r="C53">
        <v>15</v>
      </c>
    </row>
    <row r="54" spans="1:4">
      <c r="A54" s="37">
        <v>88</v>
      </c>
      <c r="B54">
        <v>34.573</v>
      </c>
      <c r="C54">
        <v>15.085000000000001</v>
      </c>
    </row>
    <row r="55" spans="1:4">
      <c r="A55" s="37">
        <v>79</v>
      </c>
      <c r="B55">
        <v>35.287999999999997</v>
      </c>
      <c r="C55">
        <f>D55-B55</f>
        <v>14.980000000000004</v>
      </c>
      <c r="D55">
        <v>50.268000000000001</v>
      </c>
    </row>
    <row r="56" spans="1:4">
      <c r="A56" s="66">
        <v>109</v>
      </c>
      <c r="B56">
        <v>34.381999999999998</v>
      </c>
      <c r="C56">
        <v>14.932</v>
      </c>
    </row>
    <row r="57" spans="1:4">
      <c r="A57" s="37">
        <v>107</v>
      </c>
      <c r="B57">
        <v>34.103000000000002</v>
      </c>
      <c r="C57">
        <v>15.005000000000001</v>
      </c>
    </row>
    <row r="58" spans="1:4">
      <c r="A58" s="37">
        <v>105</v>
      </c>
      <c r="B58">
        <v>33.692</v>
      </c>
      <c r="C58">
        <v>14.961</v>
      </c>
    </row>
    <row r="59" spans="1:4">
      <c r="A59" s="37">
        <v>110</v>
      </c>
      <c r="B59">
        <v>34.133000000000003</v>
      </c>
      <c r="C59">
        <v>15.047000000000001</v>
      </c>
    </row>
    <row r="60" spans="1:4">
      <c r="A60" s="37">
        <v>102</v>
      </c>
      <c r="B60">
        <v>33.551000000000002</v>
      </c>
      <c r="C60">
        <v>15.04</v>
      </c>
    </row>
    <row r="61" spans="1:4">
      <c r="A61" s="37">
        <v>104</v>
      </c>
      <c r="B61">
        <v>33.930999999999997</v>
      </c>
      <c r="C61">
        <f t="shared" ref="C61:C69" si="0">D61-B61</f>
        <v>14.980000000000004</v>
      </c>
      <c r="D61">
        <v>48.911000000000001</v>
      </c>
    </row>
    <row r="62" spans="1:4">
      <c r="A62" s="37">
        <v>106</v>
      </c>
      <c r="B62">
        <v>33.929000000000002</v>
      </c>
      <c r="C62">
        <f t="shared" si="0"/>
        <v>15.037999999999997</v>
      </c>
      <c r="D62">
        <v>48.966999999999999</v>
      </c>
    </row>
    <row r="63" spans="1:4">
      <c r="A63" s="37">
        <v>116</v>
      </c>
      <c r="B63">
        <v>33.915999999999997</v>
      </c>
      <c r="C63">
        <f t="shared" si="0"/>
        <v>14.964000000000006</v>
      </c>
      <c r="D63">
        <v>48.88</v>
      </c>
    </row>
    <row r="64" spans="1:4">
      <c r="A64" s="37">
        <v>84</v>
      </c>
      <c r="B64">
        <v>33.962000000000003</v>
      </c>
      <c r="C64">
        <f t="shared" si="0"/>
        <v>14.975999999999999</v>
      </c>
      <c r="D64">
        <v>48.938000000000002</v>
      </c>
    </row>
    <row r="65" spans="1:5">
      <c r="A65" s="37">
        <v>115</v>
      </c>
      <c r="B65">
        <v>33.247999999999998</v>
      </c>
      <c r="C65">
        <f t="shared" si="0"/>
        <v>15.068000000000005</v>
      </c>
      <c r="D65">
        <v>48.316000000000003</v>
      </c>
    </row>
    <row r="66" spans="1:5">
      <c r="A66" s="37">
        <v>86</v>
      </c>
      <c r="B66">
        <v>33.801000000000002</v>
      </c>
      <c r="C66">
        <f t="shared" si="0"/>
        <v>14.945999999999998</v>
      </c>
      <c r="D66">
        <v>48.747</v>
      </c>
    </row>
    <row r="67" spans="1:5">
      <c r="A67" s="37">
        <v>118</v>
      </c>
      <c r="B67">
        <v>33.610999999999997</v>
      </c>
      <c r="C67">
        <f t="shared" si="0"/>
        <v>15.092000000000006</v>
      </c>
      <c r="D67">
        <v>48.703000000000003</v>
      </c>
    </row>
    <row r="68" spans="1:5">
      <c r="A68" s="66">
        <v>85</v>
      </c>
      <c r="B68">
        <v>33.546999999999997</v>
      </c>
      <c r="C68">
        <f t="shared" si="0"/>
        <v>14.994</v>
      </c>
      <c r="D68">
        <v>48.540999999999997</v>
      </c>
    </row>
    <row r="69" spans="1:5">
      <c r="A69" s="66">
        <v>117</v>
      </c>
      <c r="B69">
        <v>34.112000000000002</v>
      </c>
      <c r="C69">
        <f t="shared" si="0"/>
        <v>15.082999999999998</v>
      </c>
      <c r="D69">
        <v>49.195</v>
      </c>
    </row>
    <row r="71" spans="1:5">
      <c r="A71" t="s">
        <v>202</v>
      </c>
    </row>
    <row r="73" spans="1:5">
      <c r="A73" t="s">
        <v>24</v>
      </c>
      <c r="B73" t="s">
        <v>25</v>
      </c>
      <c r="C73" t="s">
        <v>201</v>
      </c>
      <c r="D73" t="s">
        <v>26</v>
      </c>
      <c r="E73" t="s">
        <v>66</v>
      </c>
    </row>
    <row r="74" spans="1:5">
      <c r="A74" s="39">
        <v>35</v>
      </c>
      <c r="B74">
        <v>34.290999999999997</v>
      </c>
      <c r="C74">
        <v>49.225999999999999</v>
      </c>
      <c r="D74">
        <f t="shared" ref="D74:D85" si="1">C74-B74</f>
        <v>14.935000000000002</v>
      </c>
      <c r="E74" t="s">
        <v>203</v>
      </c>
    </row>
    <row r="75" spans="1:5">
      <c r="A75" s="39">
        <v>32</v>
      </c>
      <c r="B75">
        <v>33.917999999999999</v>
      </c>
      <c r="C75">
        <v>48.978000000000002</v>
      </c>
      <c r="D75">
        <f t="shared" si="1"/>
        <v>15.060000000000002</v>
      </c>
      <c r="E75" t="s">
        <v>204</v>
      </c>
    </row>
    <row r="76" spans="1:5">
      <c r="A76" s="39">
        <v>34</v>
      </c>
      <c r="B76">
        <v>34.503</v>
      </c>
      <c r="C76">
        <v>49.384999999999998</v>
      </c>
      <c r="D76">
        <f t="shared" si="1"/>
        <v>14.881999999999998</v>
      </c>
    </row>
    <row r="77" spans="1:5">
      <c r="A77" s="39">
        <v>33</v>
      </c>
      <c r="B77">
        <v>33.904000000000003</v>
      </c>
      <c r="C77">
        <v>48.93</v>
      </c>
      <c r="D77">
        <f t="shared" si="1"/>
        <v>15.025999999999996</v>
      </c>
    </row>
    <row r="78" spans="1:5">
      <c r="A78" s="39">
        <v>28</v>
      </c>
      <c r="B78">
        <v>33.558999999999997</v>
      </c>
      <c r="C78">
        <v>48.537999999999997</v>
      </c>
      <c r="D78">
        <f t="shared" si="1"/>
        <v>14.978999999999999</v>
      </c>
    </row>
    <row r="79" spans="1:5">
      <c r="A79" s="39">
        <v>29</v>
      </c>
      <c r="B79">
        <v>34.085999999999999</v>
      </c>
      <c r="C79">
        <v>49.018000000000001</v>
      </c>
      <c r="D79">
        <f t="shared" si="1"/>
        <v>14.932000000000002</v>
      </c>
    </row>
    <row r="80" spans="1:5">
      <c r="A80" s="39">
        <v>27</v>
      </c>
      <c r="B80">
        <v>33.837000000000003</v>
      </c>
      <c r="C80">
        <v>48.914000000000001</v>
      </c>
      <c r="D80">
        <f t="shared" si="1"/>
        <v>15.076999999999998</v>
      </c>
      <c r="E80" t="s">
        <v>205</v>
      </c>
    </row>
    <row r="81" spans="1:20">
      <c r="A81" s="39">
        <v>25</v>
      </c>
      <c r="B81">
        <v>33.110999999999997</v>
      </c>
      <c r="C81">
        <v>48.15</v>
      </c>
      <c r="D81">
        <f t="shared" si="1"/>
        <v>15.039000000000001</v>
      </c>
      <c r="E81" t="s">
        <v>206</v>
      </c>
    </row>
    <row r="82" spans="1:20">
      <c r="A82" s="39">
        <v>31</v>
      </c>
      <c r="B82">
        <v>34.406999999999996</v>
      </c>
      <c r="C82">
        <v>49.37</v>
      </c>
      <c r="D82">
        <f t="shared" si="1"/>
        <v>14.963000000000001</v>
      </c>
      <c r="E82" t="s">
        <v>207</v>
      </c>
    </row>
    <row r="83" spans="1:20">
      <c r="A83" s="39">
        <v>26</v>
      </c>
      <c r="B83">
        <v>34.134999999999998</v>
      </c>
      <c r="C83">
        <v>49.19</v>
      </c>
      <c r="D83">
        <f t="shared" si="1"/>
        <v>15.055</v>
      </c>
    </row>
    <row r="84" spans="1:20">
      <c r="A84" s="39">
        <v>24</v>
      </c>
      <c r="B84">
        <v>33.915999999999997</v>
      </c>
      <c r="C84">
        <v>49.040999999999997</v>
      </c>
      <c r="D84">
        <f t="shared" si="1"/>
        <v>15.125</v>
      </c>
    </row>
    <row r="85" spans="1:20">
      <c r="A85" s="39">
        <v>36</v>
      </c>
      <c r="B85">
        <v>33.186999999999998</v>
      </c>
      <c r="C85">
        <v>48.26</v>
      </c>
      <c r="D85">
        <f t="shared" si="1"/>
        <v>15.073</v>
      </c>
    </row>
    <row r="88" spans="1:20">
      <c r="A88" t="s">
        <v>219</v>
      </c>
      <c r="B88" s="33">
        <v>43565</v>
      </c>
      <c r="H88" t="s">
        <v>219</v>
      </c>
      <c r="I88">
        <v>1</v>
      </c>
      <c r="J88">
        <v>2</v>
      </c>
      <c r="K88">
        <v>3</v>
      </c>
      <c r="L88">
        <v>4</v>
      </c>
      <c r="M88">
        <v>5</v>
      </c>
      <c r="N88">
        <v>6</v>
      </c>
      <c r="O88">
        <v>7</v>
      </c>
      <c r="P88">
        <v>8</v>
      </c>
      <c r="Q88">
        <v>9</v>
      </c>
      <c r="R88">
        <v>10</v>
      </c>
      <c r="S88">
        <v>11</v>
      </c>
      <c r="T88">
        <v>12</v>
      </c>
    </row>
    <row r="89" spans="1:20">
      <c r="A89" t="s">
        <v>220</v>
      </c>
      <c r="B89" t="s">
        <v>25</v>
      </c>
      <c r="C89" t="s">
        <v>201</v>
      </c>
      <c r="D89" t="s">
        <v>26</v>
      </c>
      <c r="E89" t="s">
        <v>66</v>
      </c>
      <c r="H89" t="s">
        <v>91</v>
      </c>
      <c r="I89">
        <v>38</v>
      </c>
      <c r="J89">
        <v>39</v>
      </c>
      <c r="K89">
        <v>40</v>
      </c>
      <c r="L89">
        <v>42</v>
      </c>
      <c r="M89">
        <v>43</v>
      </c>
      <c r="N89">
        <v>44</v>
      </c>
      <c r="O89">
        <v>45</v>
      </c>
      <c r="P89">
        <v>46</v>
      </c>
      <c r="Q89">
        <v>47</v>
      </c>
      <c r="R89">
        <v>48</v>
      </c>
      <c r="S89">
        <v>49</v>
      </c>
      <c r="T89" s="41">
        <v>50</v>
      </c>
    </row>
    <row r="90" spans="1:20">
      <c r="A90">
        <v>38</v>
      </c>
      <c r="B90">
        <v>33.557000000000002</v>
      </c>
      <c r="C90">
        <v>48.468000000000004</v>
      </c>
      <c r="D90">
        <f t="shared" ref="D90:D111" si="2">C90-B90</f>
        <v>14.911000000000001</v>
      </c>
      <c r="H90" t="s">
        <v>90</v>
      </c>
      <c r="I90">
        <v>51</v>
      </c>
      <c r="J90">
        <v>52</v>
      </c>
      <c r="K90">
        <v>53</v>
      </c>
      <c r="L90">
        <v>54</v>
      </c>
      <c r="M90">
        <v>55</v>
      </c>
      <c r="N90">
        <v>56</v>
      </c>
      <c r="O90">
        <v>57</v>
      </c>
      <c r="P90">
        <v>58</v>
      </c>
      <c r="Q90">
        <v>31</v>
      </c>
      <c r="R90">
        <v>26</v>
      </c>
      <c r="S90">
        <v>59</v>
      </c>
      <c r="T90" s="41">
        <v>60</v>
      </c>
    </row>
    <row r="91" spans="1:20">
      <c r="A91">
        <v>39</v>
      </c>
      <c r="B91">
        <v>33.786000000000001</v>
      </c>
      <c r="C91">
        <v>48.828000000000003</v>
      </c>
      <c r="D91">
        <f t="shared" si="2"/>
        <v>15.042000000000002</v>
      </c>
      <c r="H91" t="s">
        <v>92</v>
      </c>
      <c r="I91">
        <v>61</v>
      </c>
      <c r="J91">
        <v>100</v>
      </c>
      <c r="K91">
        <v>91</v>
      </c>
      <c r="L91">
        <v>21</v>
      </c>
      <c r="M91">
        <v>85</v>
      </c>
      <c r="N91">
        <v>99</v>
      </c>
      <c r="O91">
        <v>20</v>
      </c>
      <c r="P91">
        <v>6</v>
      </c>
      <c r="Q91">
        <v>109</v>
      </c>
      <c r="R91">
        <v>18</v>
      </c>
      <c r="S91">
        <v>19</v>
      </c>
      <c r="T91">
        <v>101</v>
      </c>
    </row>
    <row r="92" spans="1:20">
      <c r="A92">
        <v>40</v>
      </c>
      <c r="B92">
        <v>34.375</v>
      </c>
      <c r="C92">
        <v>49.357999999999997</v>
      </c>
      <c r="D92">
        <f t="shared" si="2"/>
        <v>14.982999999999997</v>
      </c>
      <c r="H92" t="s">
        <v>93</v>
      </c>
      <c r="I92">
        <v>15</v>
      </c>
      <c r="J92">
        <v>10</v>
      </c>
      <c r="K92">
        <v>5</v>
      </c>
      <c r="L92">
        <v>14</v>
      </c>
      <c r="M92">
        <v>4</v>
      </c>
      <c r="N92">
        <v>9</v>
      </c>
      <c r="O92">
        <v>13</v>
      </c>
      <c r="P92">
        <v>3</v>
      </c>
      <c r="Q92">
        <v>16</v>
      </c>
      <c r="R92">
        <v>8</v>
      </c>
      <c r="S92">
        <v>12</v>
      </c>
      <c r="T92">
        <v>7</v>
      </c>
    </row>
    <row r="93" spans="1:20">
      <c r="A93">
        <v>42</v>
      </c>
      <c r="B93">
        <v>33.362000000000002</v>
      </c>
      <c r="C93">
        <v>48.462000000000003</v>
      </c>
      <c r="D93">
        <f t="shared" si="2"/>
        <v>15.100000000000001</v>
      </c>
      <c r="E93" t="s">
        <v>221</v>
      </c>
      <c r="H93" t="s">
        <v>94</v>
      </c>
      <c r="I93">
        <v>2</v>
      </c>
      <c r="J93">
        <v>11</v>
      </c>
      <c r="K93">
        <v>6</v>
      </c>
      <c r="L93" t="s">
        <v>291</v>
      </c>
      <c r="M93">
        <v>23</v>
      </c>
    </row>
    <row r="94" spans="1:20">
      <c r="A94">
        <v>43</v>
      </c>
      <c r="B94">
        <v>33.927</v>
      </c>
      <c r="C94">
        <v>48.984999999999999</v>
      </c>
      <c r="D94">
        <f t="shared" si="2"/>
        <v>15.058</v>
      </c>
      <c r="H94" t="s">
        <v>95</v>
      </c>
    </row>
    <row r="95" spans="1:20">
      <c r="A95">
        <v>44</v>
      </c>
      <c r="B95">
        <v>33.158000000000001</v>
      </c>
      <c r="C95">
        <v>48.322000000000003</v>
      </c>
      <c r="D95">
        <f t="shared" si="2"/>
        <v>15.164000000000001</v>
      </c>
      <c r="H95" t="s">
        <v>96</v>
      </c>
    </row>
    <row r="96" spans="1:20">
      <c r="A96">
        <v>45</v>
      </c>
      <c r="B96">
        <v>33.11</v>
      </c>
      <c r="C96">
        <v>48.216000000000001</v>
      </c>
      <c r="D96">
        <f t="shared" si="2"/>
        <v>15.106000000000002</v>
      </c>
      <c r="H96" t="s">
        <v>97</v>
      </c>
    </row>
    <row r="97" spans="1:4">
      <c r="A97">
        <v>46</v>
      </c>
      <c r="B97">
        <v>34.314</v>
      </c>
      <c r="C97">
        <v>49.262999999999998</v>
      </c>
      <c r="D97">
        <f t="shared" si="2"/>
        <v>14.948999999999998</v>
      </c>
    </row>
    <row r="98" spans="1:4">
      <c r="A98">
        <v>47</v>
      </c>
      <c r="B98">
        <v>34.201999999999998</v>
      </c>
      <c r="C98">
        <v>49.302999999999997</v>
      </c>
      <c r="D98">
        <f t="shared" si="2"/>
        <v>15.100999999999999</v>
      </c>
    </row>
    <row r="99" spans="1:4">
      <c r="A99">
        <v>48</v>
      </c>
      <c r="B99">
        <v>33.015000000000001</v>
      </c>
      <c r="C99">
        <v>47.965000000000003</v>
      </c>
      <c r="D99">
        <f t="shared" si="2"/>
        <v>14.950000000000003</v>
      </c>
    </row>
    <row r="100" spans="1:4">
      <c r="A100">
        <v>49</v>
      </c>
      <c r="B100">
        <v>33.234000000000002</v>
      </c>
      <c r="C100">
        <v>48.125999999999998</v>
      </c>
      <c r="D100">
        <f t="shared" si="2"/>
        <v>14.891999999999996</v>
      </c>
    </row>
    <row r="101" spans="1:4">
      <c r="A101" s="41">
        <v>50</v>
      </c>
      <c r="B101">
        <v>32.936999999999998</v>
      </c>
      <c r="C101">
        <v>47.863999999999997</v>
      </c>
      <c r="D101">
        <f t="shared" si="2"/>
        <v>14.927</v>
      </c>
    </row>
    <row r="102" spans="1:4">
      <c r="A102">
        <v>51</v>
      </c>
      <c r="B102">
        <v>33.357999999999997</v>
      </c>
      <c r="C102">
        <v>48.387999999999998</v>
      </c>
      <c r="D102">
        <f t="shared" si="2"/>
        <v>15.030000000000001</v>
      </c>
    </row>
    <row r="103" spans="1:4">
      <c r="A103">
        <v>52</v>
      </c>
      <c r="B103">
        <v>34.630000000000003</v>
      </c>
      <c r="C103">
        <v>49.673999999999999</v>
      </c>
      <c r="D103">
        <f t="shared" si="2"/>
        <v>15.043999999999997</v>
      </c>
    </row>
    <row r="104" spans="1:4">
      <c r="A104">
        <v>53</v>
      </c>
      <c r="B104">
        <v>33.268999999999998</v>
      </c>
      <c r="C104">
        <v>48.356999999999999</v>
      </c>
      <c r="D104">
        <f t="shared" si="2"/>
        <v>15.088000000000001</v>
      </c>
    </row>
    <row r="105" spans="1:4">
      <c r="A105">
        <v>54</v>
      </c>
      <c r="B105">
        <v>32.710999999999999</v>
      </c>
      <c r="C105">
        <v>47.7</v>
      </c>
      <c r="D105">
        <f t="shared" si="2"/>
        <v>14.989000000000004</v>
      </c>
    </row>
    <row r="106" spans="1:4">
      <c r="A106">
        <v>55</v>
      </c>
      <c r="B106">
        <v>33.912999999999997</v>
      </c>
      <c r="C106">
        <v>48.942</v>
      </c>
      <c r="D106">
        <f t="shared" si="2"/>
        <v>15.029000000000003</v>
      </c>
    </row>
    <row r="107" spans="1:4">
      <c r="A107">
        <v>56</v>
      </c>
      <c r="B107">
        <v>33.216000000000001</v>
      </c>
      <c r="C107">
        <v>48.335000000000001</v>
      </c>
      <c r="D107">
        <f t="shared" si="2"/>
        <v>15.119</v>
      </c>
    </row>
    <row r="108" spans="1:4">
      <c r="A108">
        <v>57</v>
      </c>
      <c r="B108">
        <v>33.661999999999999</v>
      </c>
      <c r="C108">
        <v>48.738</v>
      </c>
      <c r="D108">
        <f t="shared" si="2"/>
        <v>15.076000000000001</v>
      </c>
    </row>
    <row r="109" spans="1:4">
      <c r="A109">
        <v>58</v>
      </c>
      <c r="B109" s="42">
        <v>33.308999999999997</v>
      </c>
      <c r="C109">
        <v>48.463000000000001</v>
      </c>
      <c r="D109">
        <f t="shared" si="2"/>
        <v>15.154000000000003</v>
      </c>
    </row>
    <row r="110" spans="1:4">
      <c r="A110">
        <v>31</v>
      </c>
      <c r="B110">
        <v>34.064999999999998</v>
      </c>
      <c r="C110">
        <v>49.052</v>
      </c>
      <c r="D110">
        <f t="shared" si="2"/>
        <v>14.987000000000002</v>
      </c>
    </row>
    <row r="111" spans="1:4">
      <c r="A111">
        <v>26</v>
      </c>
      <c r="B111">
        <v>33.052999999999997</v>
      </c>
      <c r="C111">
        <v>48.095999999999997</v>
      </c>
      <c r="D111">
        <f t="shared" si="2"/>
        <v>15.042999999999999</v>
      </c>
    </row>
    <row r="112" spans="1:4">
      <c r="A112">
        <v>59</v>
      </c>
      <c r="B112">
        <v>34.295000000000002</v>
      </c>
      <c r="C112">
        <v>49.277999999999999</v>
      </c>
      <c r="D112">
        <f t="shared" ref="D112:D129" si="3">C112-B112</f>
        <v>14.982999999999997</v>
      </c>
    </row>
    <row r="113" spans="1:4">
      <c r="A113" s="41">
        <v>60</v>
      </c>
      <c r="B113">
        <v>33.524999999999999</v>
      </c>
      <c r="C113">
        <v>48.643000000000001</v>
      </c>
      <c r="D113">
        <f t="shared" si="3"/>
        <v>15.118000000000002</v>
      </c>
    </row>
    <row r="114" spans="1:4">
      <c r="A114">
        <v>61</v>
      </c>
      <c r="B114">
        <v>34.063000000000002</v>
      </c>
      <c r="C114">
        <v>49.113999999999997</v>
      </c>
      <c r="D114">
        <f t="shared" si="3"/>
        <v>15.050999999999995</v>
      </c>
    </row>
    <row r="115" spans="1:4">
      <c r="A115">
        <v>100</v>
      </c>
      <c r="B115">
        <v>33.844000000000001</v>
      </c>
      <c r="C115">
        <v>48.893000000000001</v>
      </c>
      <c r="D115">
        <f t="shared" si="3"/>
        <v>15.048999999999999</v>
      </c>
    </row>
    <row r="116" spans="1:4">
      <c r="A116">
        <v>91</v>
      </c>
      <c r="B116">
        <v>34.049999999999997</v>
      </c>
      <c r="C116">
        <v>49.052</v>
      </c>
      <c r="D116">
        <f t="shared" si="3"/>
        <v>15.002000000000002</v>
      </c>
    </row>
    <row r="117" spans="1:4">
      <c r="A117">
        <v>21</v>
      </c>
      <c r="B117">
        <v>33.823</v>
      </c>
      <c r="C117">
        <v>48.774000000000001</v>
      </c>
      <c r="D117">
        <f t="shared" si="3"/>
        <v>14.951000000000001</v>
      </c>
    </row>
    <row r="118" spans="1:4">
      <c r="A118">
        <v>85</v>
      </c>
      <c r="B118">
        <v>33.566000000000003</v>
      </c>
      <c r="C118">
        <v>48.581000000000003</v>
      </c>
      <c r="D118">
        <f t="shared" si="3"/>
        <v>15.015000000000001</v>
      </c>
    </row>
    <row r="119" spans="1:4">
      <c r="A119">
        <v>99</v>
      </c>
      <c r="B119">
        <v>33.816000000000003</v>
      </c>
      <c r="C119">
        <v>48.765000000000001</v>
      </c>
      <c r="D119">
        <f t="shared" si="3"/>
        <v>14.948999999999998</v>
      </c>
    </row>
    <row r="120" spans="1:4">
      <c r="A120">
        <v>20</v>
      </c>
      <c r="B120">
        <v>34.601999999999997</v>
      </c>
      <c r="C120">
        <v>49.625</v>
      </c>
      <c r="D120">
        <f t="shared" si="3"/>
        <v>15.023000000000003</v>
      </c>
    </row>
    <row r="121" spans="1:4">
      <c r="A121">
        <v>6</v>
      </c>
      <c r="B121">
        <v>33.487000000000002</v>
      </c>
      <c r="C121">
        <v>48.469000000000001</v>
      </c>
      <c r="D121">
        <f t="shared" si="3"/>
        <v>14.981999999999999</v>
      </c>
    </row>
    <row r="122" spans="1:4">
      <c r="A122">
        <v>109</v>
      </c>
      <c r="B122">
        <v>34.292000000000002</v>
      </c>
      <c r="C122">
        <v>49.220999999999997</v>
      </c>
      <c r="D122">
        <f t="shared" si="3"/>
        <v>14.928999999999995</v>
      </c>
    </row>
    <row r="123" spans="1:4">
      <c r="A123">
        <v>18</v>
      </c>
      <c r="B123">
        <v>34.19</v>
      </c>
      <c r="C123">
        <v>49.188000000000002</v>
      </c>
      <c r="D123">
        <f t="shared" si="3"/>
        <v>14.998000000000005</v>
      </c>
    </row>
    <row r="124" spans="1:4">
      <c r="A124">
        <v>19</v>
      </c>
      <c r="B124">
        <v>34.045000000000002</v>
      </c>
      <c r="C124">
        <v>48.906999999999996</v>
      </c>
      <c r="D124">
        <f t="shared" si="3"/>
        <v>14.861999999999995</v>
      </c>
    </row>
    <row r="125" spans="1:4">
      <c r="A125">
        <v>101</v>
      </c>
      <c r="B125">
        <v>33.244</v>
      </c>
      <c r="C125">
        <v>48.368000000000002</v>
      </c>
      <c r="D125">
        <f t="shared" si="3"/>
        <v>15.124000000000002</v>
      </c>
    </row>
    <row r="126" spans="1:4">
      <c r="A126">
        <v>15</v>
      </c>
      <c r="B126">
        <v>33.433</v>
      </c>
      <c r="C126">
        <v>48.392000000000003</v>
      </c>
      <c r="D126">
        <f t="shared" si="3"/>
        <v>14.959000000000003</v>
      </c>
    </row>
    <row r="127" spans="1:4">
      <c r="A127">
        <v>10</v>
      </c>
      <c r="B127">
        <v>33.811999999999998</v>
      </c>
      <c r="C127">
        <v>48.813000000000002</v>
      </c>
      <c r="D127">
        <f t="shared" si="3"/>
        <v>15.001000000000005</v>
      </c>
    </row>
    <row r="128" spans="1:4">
      <c r="A128">
        <v>5</v>
      </c>
      <c r="B128">
        <v>32.991999999999997</v>
      </c>
      <c r="C128">
        <v>48.167000000000002</v>
      </c>
      <c r="D128">
        <f t="shared" si="3"/>
        <v>15.175000000000004</v>
      </c>
    </row>
    <row r="129" spans="1:4">
      <c r="A129">
        <v>14</v>
      </c>
      <c r="B129">
        <v>32.768000000000001</v>
      </c>
      <c r="C129">
        <v>47.841000000000001</v>
      </c>
      <c r="D129">
        <f t="shared" si="3"/>
        <v>15.073</v>
      </c>
    </row>
    <row r="130" spans="1:4">
      <c r="A130">
        <v>4</v>
      </c>
      <c r="B130">
        <v>33.920999999999999</v>
      </c>
      <c r="C130">
        <v>48.911000000000001</v>
      </c>
      <c r="D130">
        <v>14.916</v>
      </c>
    </row>
    <row r="131" spans="1:4">
      <c r="A131">
        <v>9</v>
      </c>
      <c r="B131">
        <v>33.484999999999999</v>
      </c>
      <c r="C131">
        <v>48.408000000000001</v>
      </c>
      <c r="D131">
        <f t="shared" ref="D131:D147" si="4">C131-B131</f>
        <v>14.923000000000002</v>
      </c>
    </row>
    <row r="132" spans="1:4">
      <c r="A132">
        <v>13</v>
      </c>
      <c r="B132">
        <v>33.835000000000001</v>
      </c>
      <c r="C132">
        <v>48.847000000000001</v>
      </c>
      <c r="D132">
        <f t="shared" si="4"/>
        <v>15.012</v>
      </c>
    </row>
    <row r="133" spans="1:4">
      <c r="A133">
        <v>3</v>
      </c>
      <c r="B133">
        <v>32.840000000000003</v>
      </c>
      <c r="C133">
        <v>47.8</v>
      </c>
      <c r="D133">
        <f t="shared" si="4"/>
        <v>14.959999999999994</v>
      </c>
    </row>
    <row r="134" spans="1:4">
      <c r="A134">
        <v>16</v>
      </c>
      <c r="B134">
        <v>33.543999999999997</v>
      </c>
      <c r="C134">
        <v>48.478999999999999</v>
      </c>
      <c r="D134">
        <f t="shared" si="4"/>
        <v>14.935000000000002</v>
      </c>
    </row>
    <row r="135" spans="1:4">
      <c r="A135">
        <v>8</v>
      </c>
      <c r="B135">
        <v>32.973999999999997</v>
      </c>
      <c r="C135">
        <v>47.994999999999997</v>
      </c>
      <c r="D135">
        <f t="shared" si="4"/>
        <v>15.021000000000001</v>
      </c>
    </row>
    <row r="136" spans="1:4">
      <c r="A136">
        <v>12</v>
      </c>
      <c r="B136">
        <v>32.247999999999998</v>
      </c>
      <c r="C136">
        <v>47.22</v>
      </c>
      <c r="D136">
        <f t="shared" si="4"/>
        <v>14.972000000000001</v>
      </c>
    </row>
    <row r="137" spans="1:4">
      <c r="A137">
        <v>7</v>
      </c>
      <c r="B137">
        <v>33.585999999999999</v>
      </c>
      <c r="C137">
        <v>48.594999999999999</v>
      </c>
      <c r="D137">
        <f t="shared" si="4"/>
        <v>15.009</v>
      </c>
    </row>
    <row r="138" spans="1:4">
      <c r="A138">
        <v>2</v>
      </c>
      <c r="B138">
        <v>32.887999999999998</v>
      </c>
      <c r="C138">
        <v>47.911999999999999</v>
      </c>
      <c r="D138">
        <f t="shared" si="4"/>
        <v>15.024000000000001</v>
      </c>
    </row>
    <row r="139" spans="1:4">
      <c r="A139">
        <v>11</v>
      </c>
      <c r="B139">
        <v>33.905999999999999</v>
      </c>
      <c r="C139">
        <v>48.930999999999997</v>
      </c>
      <c r="D139">
        <f t="shared" si="4"/>
        <v>15.024999999999999</v>
      </c>
    </row>
    <row r="140" spans="1:4">
      <c r="A140">
        <v>6</v>
      </c>
      <c r="B140">
        <v>34.405000000000001</v>
      </c>
      <c r="C140">
        <v>49.462000000000003</v>
      </c>
      <c r="D140">
        <f t="shared" si="4"/>
        <v>15.057000000000002</v>
      </c>
    </row>
    <row r="141" spans="1:4">
      <c r="A141" t="s">
        <v>291</v>
      </c>
      <c r="B141">
        <v>34.216000000000001</v>
      </c>
      <c r="C141">
        <v>49.231999999999999</v>
      </c>
      <c r="D141">
        <f t="shared" si="4"/>
        <v>15.015999999999998</v>
      </c>
    </row>
    <row r="142" spans="1:4">
      <c r="A142">
        <v>23</v>
      </c>
      <c r="B142">
        <v>34.72</v>
      </c>
      <c r="C142">
        <v>49.816000000000003</v>
      </c>
      <c r="D142">
        <f t="shared" si="4"/>
        <v>15.096000000000004</v>
      </c>
    </row>
    <row r="143" spans="1:4">
      <c r="A143">
        <v>17</v>
      </c>
      <c r="B143">
        <v>34.201999999999998</v>
      </c>
      <c r="C143">
        <v>49.228999999999999</v>
      </c>
      <c r="D143">
        <f t="shared" si="4"/>
        <v>15.027000000000001</v>
      </c>
    </row>
    <row r="144" spans="1:4">
      <c r="A144">
        <v>37</v>
      </c>
      <c r="B144">
        <v>34.479999999999997</v>
      </c>
      <c r="C144">
        <v>49.426000000000002</v>
      </c>
      <c r="D144">
        <f t="shared" si="4"/>
        <v>14.946000000000005</v>
      </c>
    </row>
    <row r="145" spans="1:4">
      <c r="A145">
        <v>26</v>
      </c>
      <c r="B145">
        <v>33.823</v>
      </c>
      <c r="C145">
        <v>48.902999999999999</v>
      </c>
      <c r="D145">
        <f t="shared" si="4"/>
        <v>15.079999999999998</v>
      </c>
    </row>
    <row r="146" spans="1:4">
      <c r="A146">
        <v>41</v>
      </c>
      <c r="B146">
        <v>33.799999999999997</v>
      </c>
      <c r="C146">
        <v>48.835000000000001</v>
      </c>
      <c r="D146">
        <f t="shared" si="4"/>
        <v>15.035000000000004</v>
      </c>
    </row>
    <row r="147" spans="1:4">
      <c r="A147">
        <v>24</v>
      </c>
      <c r="B147">
        <v>33.768999999999998</v>
      </c>
      <c r="C147">
        <v>48.802999999999997</v>
      </c>
      <c r="D147">
        <f t="shared" si="4"/>
        <v>15.033999999999999</v>
      </c>
    </row>
  </sheetData>
  <sortState ref="O14:O27">
    <sortCondition ref="O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S33"/>
  <sheetViews>
    <sheetView zoomScale="113" workbookViewId="0">
      <selection activeCell="G4" sqref="G4:S13"/>
    </sheetView>
  </sheetViews>
  <sheetFormatPr baseColWidth="10" defaultRowHeight="16"/>
  <sheetData>
    <row r="3" spans="1:19">
      <c r="A3" t="s">
        <v>24</v>
      </c>
      <c r="B3" t="s">
        <v>25</v>
      </c>
      <c r="C3" t="s">
        <v>26</v>
      </c>
      <c r="D3" t="s">
        <v>128</v>
      </c>
      <c r="E3" t="s">
        <v>127</v>
      </c>
      <c r="F3" t="s">
        <v>129</v>
      </c>
    </row>
    <row r="4" spans="1:19">
      <c r="A4" s="15">
        <v>69</v>
      </c>
      <c r="B4" t="s">
        <v>85</v>
      </c>
      <c r="C4" t="s">
        <v>86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>
        <v>11</v>
      </c>
      <c r="S4">
        <v>12</v>
      </c>
    </row>
    <row r="5" spans="1:19">
      <c r="A5" s="15">
        <v>70</v>
      </c>
      <c r="B5" t="s">
        <v>85</v>
      </c>
      <c r="C5" t="s">
        <v>86</v>
      </c>
      <c r="G5" t="s">
        <v>91</v>
      </c>
      <c r="H5">
        <v>69</v>
      </c>
      <c r="I5">
        <v>70</v>
      </c>
      <c r="J5">
        <v>71</v>
      </c>
      <c r="K5">
        <v>72</v>
      </c>
      <c r="L5">
        <v>73</v>
      </c>
      <c r="M5">
        <v>74</v>
      </c>
      <c r="N5">
        <v>75</v>
      </c>
      <c r="O5">
        <v>76</v>
      </c>
      <c r="P5" s="19"/>
      <c r="Q5">
        <v>78</v>
      </c>
      <c r="R5">
        <v>79</v>
      </c>
      <c r="S5">
        <v>80</v>
      </c>
    </row>
    <row r="6" spans="1:19">
      <c r="A6" s="15">
        <v>71</v>
      </c>
      <c r="B6" t="s">
        <v>85</v>
      </c>
      <c r="C6" t="s">
        <v>86</v>
      </c>
      <c r="G6" t="s">
        <v>90</v>
      </c>
      <c r="H6">
        <v>81</v>
      </c>
      <c r="I6">
        <v>82</v>
      </c>
      <c r="J6">
        <v>83</v>
      </c>
      <c r="K6">
        <v>84</v>
      </c>
      <c r="L6">
        <v>85</v>
      </c>
      <c r="M6">
        <v>86</v>
      </c>
      <c r="N6">
        <v>87</v>
      </c>
      <c r="O6">
        <v>88</v>
      </c>
      <c r="P6">
        <v>89</v>
      </c>
      <c r="Q6">
        <v>90</v>
      </c>
      <c r="R6">
        <v>91</v>
      </c>
      <c r="S6" s="21"/>
    </row>
    <row r="7" spans="1:19">
      <c r="A7" s="15">
        <v>72</v>
      </c>
      <c r="B7" t="s">
        <v>85</v>
      </c>
      <c r="C7" t="s">
        <v>86</v>
      </c>
      <c r="G7" t="s">
        <v>92</v>
      </c>
    </row>
    <row r="8" spans="1:19">
      <c r="A8" s="15">
        <v>73</v>
      </c>
      <c r="B8" t="s">
        <v>85</v>
      </c>
      <c r="C8" t="s">
        <v>86</v>
      </c>
      <c r="G8" t="s">
        <v>93</v>
      </c>
    </row>
    <row r="9" spans="1:19">
      <c r="A9" s="15">
        <v>74</v>
      </c>
      <c r="B9">
        <v>34.140999999999998</v>
      </c>
      <c r="C9">
        <v>14.964</v>
      </c>
      <c r="G9" t="s">
        <v>94</v>
      </c>
    </row>
    <row r="10" spans="1:19">
      <c r="A10" s="15">
        <v>75</v>
      </c>
      <c r="B10" t="s">
        <v>85</v>
      </c>
      <c r="C10" t="s">
        <v>86</v>
      </c>
      <c r="G10" t="s">
        <v>95</v>
      </c>
    </row>
    <row r="11" spans="1:19">
      <c r="A11" s="15">
        <v>76</v>
      </c>
      <c r="B11" t="s">
        <v>85</v>
      </c>
      <c r="C11" t="s">
        <v>86</v>
      </c>
      <c r="G11" t="s">
        <v>96</v>
      </c>
    </row>
    <row r="12" spans="1:19">
      <c r="A12" s="15">
        <v>77</v>
      </c>
      <c r="B12" s="19"/>
      <c r="C12" s="19"/>
      <c r="G12" t="s">
        <v>97</v>
      </c>
    </row>
    <row r="13" spans="1:19">
      <c r="A13" s="15">
        <v>78</v>
      </c>
      <c r="B13" t="s">
        <v>85</v>
      </c>
      <c r="C13" t="s">
        <v>86</v>
      </c>
    </row>
    <row r="14" spans="1:19">
      <c r="A14" s="15">
        <v>79</v>
      </c>
      <c r="B14">
        <v>33.332000000000001</v>
      </c>
      <c r="C14">
        <v>15.012</v>
      </c>
    </row>
    <row r="15" spans="1:19">
      <c r="A15" s="15">
        <v>80</v>
      </c>
      <c r="B15">
        <v>34.238999999999997</v>
      </c>
      <c r="C15">
        <f>D15-B15</f>
        <v>14.975000000000001</v>
      </c>
      <c r="D15">
        <v>49.213999999999999</v>
      </c>
    </row>
    <row r="16" spans="1:19">
      <c r="A16">
        <v>81</v>
      </c>
      <c r="B16">
        <v>33.56</v>
      </c>
      <c r="C16">
        <v>14.993</v>
      </c>
      <c r="D16">
        <f>B16+C16</f>
        <v>48.553000000000004</v>
      </c>
      <c r="E16">
        <v>48.491</v>
      </c>
      <c r="F16">
        <f>E16-B16</f>
        <v>14.930999999999997</v>
      </c>
      <c r="G16" t="s">
        <v>107</v>
      </c>
    </row>
    <row r="17" spans="1:12">
      <c r="A17" s="15">
        <v>82</v>
      </c>
      <c r="B17">
        <v>32.875</v>
      </c>
      <c r="C17">
        <v>14.962999999999999</v>
      </c>
      <c r="G17" t="s">
        <v>112</v>
      </c>
    </row>
    <row r="18" spans="1:12">
      <c r="A18" s="15">
        <v>83</v>
      </c>
      <c r="B18">
        <v>33.520000000000003</v>
      </c>
      <c r="C18">
        <v>15.023999999999999</v>
      </c>
      <c r="H18" t="s">
        <v>102</v>
      </c>
      <c r="I18" t="s">
        <v>103</v>
      </c>
      <c r="J18" t="s">
        <v>104</v>
      </c>
      <c r="K18" t="s">
        <v>105</v>
      </c>
      <c r="L18" t="s">
        <v>106</v>
      </c>
    </row>
    <row r="19" spans="1:12">
      <c r="A19" s="15">
        <v>84</v>
      </c>
      <c r="B19">
        <v>33.661000000000001</v>
      </c>
      <c r="C19">
        <v>14.956</v>
      </c>
      <c r="G19">
        <v>80</v>
      </c>
      <c r="H19">
        <v>49.247</v>
      </c>
      <c r="I19">
        <v>49.24</v>
      </c>
      <c r="J19">
        <v>34.238999999999997</v>
      </c>
      <c r="K19">
        <f>H19-J19</f>
        <v>15.008000000000003</v>
      </c>
      <c r="L19">
        <f>I19-J19</f>
        <v>15.001000000000005</v>
      </c>
    </row>
    <row r="20" spans="1:12">
      <c r="A20" s="15">
        <v>85</v>
      </c>
      <c r="B20">
        <v>33.744999999999997</v>
      </c>
      <c r="C20">
        <v>14.996</v>
      </c>
      <c r="G20">
        <v>92</v>
      </c>
      <c r="H20">
        <v>48.929000000000002</v>
      </c>
      <c r="I20">
        <v>48.933</v>
      </c>
      <c r="J20">
        <v>34.026000000000003</v>
      </c>
      <c r="K20">
        <f>H20-J20</f>
        <v>14.902999999999999</v>
      </c>
      <c r="L20">
        <f>I20-J20</f>
        <v>14.906999999999996</v>
      </c>
    </row>
    <row r="21" spans="1:12">
      <c r="A21" s="15">
        <v>86</v>
      </c>
      <c r="B21">
        <v>34.317</v>
      </c>
      <c r="C21">
        <v>14.983000000000001</v>
      </c>
    </row>
    <row r="22" spans="1:12">
      <c r="A22" s="15">
        <v>87</v>
      </c>
      <c r="B22">
        <v>33.973999999999997</v>
      </c>
      <c r="C22">
        <v>14.994999999999999</v>
      </c>
      <c r="G22" t="s">
        <v>113</v>
      </c>
    </row>
    <row r="23" spans="1:12">
      <c r="A23" s="15">
        <v>88</v>
      </c>
      <c r="B23">
        <v>33.781999999999996</v>
      </c>
      <c r="C23">
        <v>14.992000000000001</v>
      </c>
      <c r="H23" t="s">
        <v>102</v>
      </c>
      <c r="I23" t="s">
        <v>103</v>
      </c>
      <c r="J23" t="s">
        <v>104</v>
      </c>
      <c r="K23" t="s">
        <v>105</v>
      </c>
      <c r="L23" t="s">
        <v>106</v>
      </c>
    </row>
    <row r="24" spans="1:12">
      <c r="A24" s="25">
        <v>89</v>
      </c>
      <c r="B24">
        <v>35.838000000000001</v>
      </c>
      <c r="C24">
        <v>14.987</v>
      </c>
      <c r="D24">
        <f>B24+C24</f>
        <v>50.825000000000003</v>
      </c>
      <c r="E24">
        <v>50.704000000000001</v>
      </c>
      <c r="F24">
        <f>E24-B24</f>
        <v>14.866</v>
      </c>
      <c r="G24">
        <v>80</v>
      </c>
      <c r="H24">
        <v>49.368000000000002</v>
      </c>
      <c r="I24">
        <v>49.356000000000002</v>
      </c>
      <c r="J24">
        <v>34.238999999999997</v>
      </c>
      <c r="K24">
        <f>H24-J24</f>
        <v>15.129000000000005</v>
      </c>
      <c r="L24">
        <f>I24-J24</f>
        <v>15.117000000000004</v>
      </c>
    </row>
    <row r="25" spans="1:12">
      <c r="A25" s="25">
        <v>90</v>
      </c>
      <c r="B25">
        <v>34.451000000000001</v>
      </c>
      <c r="C25">
        <v>14.997999999999999</v>
      </c>
      <c r="D25">
        <f>B25+C25</f>
        <v>49.448999999999998</v>
      </c>
      <c r="E25">
        <v>49.23</v>
      </c>
      <c r="F25">
        <f>E25-B25</f>
        <v>14.778999999999996</v>
      </c>
      <c r="G25" s="21">
        <v>92</v>
      </c>
      <c r="H25" s="21">
        <v>48.988999999999997</v>
      </c>
      <c r="I25" s="21"/>
      <c r="J25">
        <v>34.026000000000003</v>
      </c>
      <c r="K25">
        <f>H25-J25</f>
        <v>14.962999999999994</v>
      </c>
      <c r="L25">
        <f>I25-J25</f>
        <v>-34.026000000000003</v>
      </c>
    </row>
    <row r="26" spans="1:12">
      <c r="A26" s="25">
        <v>91</v>
      </c>
      <c r="B26">
        <v>34.295999999999999</v>
      </c>
      <c r="C26">
        <v>15.044</v>
      </c>
      <c r="D26">
        <f>B26+C26</f>
        <v>49.34</v>
      </c>
      <c r="E26">
        <v>49.145000000000003</v>
      </c>
      <c r="F26">
        <f>E26-B26</f>
        <v>14.849000000000004</v>
      </c>
    </row>
    <row r="27" spans="1:12">
      <c r="A27" s="25">
        <v>92</v>
      </c>
      <c r="B27" s="21"/>
      <c r="C27" s="21"/>
      <c r="G27" t="s">
        <v>114</v>
      </c>
      <c r="H27">
        <v>48.997</v>
      </c>
    </row>
    <row r="28" spans="1:12">
      <c r="A28" s="25">
        <v>93</v>
      </c>
      <c r="G28" t="s">
        <v>115</v>
      </c>
    </row>
    <row r="29" spans="1:12">
      <c r="A29" s="25">
        <v>94</v>
      </c>
    </row>
    <row r="30" spans="1:12">
      <c r="A30" s="25">
        <v>95</v>
      </c>
    </row>
    <row r="31" spans="1:12">
      <c r="A31" s="25">
        <v>96</v>
      </c>
    </row>
    <row r="32" spans="1:12">
      <c r="A32" s="25">
        <v>97</v>
      </c>
      <c r="J32">
        <v>49.368000000000002</v>
      </c>
    </row>
    <row r="33" spans="10:10">
      <c r="J33">
        <v>48.988999999999997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31"/>
  <sheetViews>
    <sheetView topLeftCell="A71" zoomScale="118" workbookViewId="0">
      <selection activeCell="B122" sqref="B122:B132"/>
    </sheetView>
  </sheetViews>
  <sheetFormatPr baseColWidth="10" defaultRowHeight="16"/>
  <cols>
    <col min="1" max="1" width="12.83203125" style="12" customWidth="1"/>
    <col min="2" max="2" width="12.6640625" style="12" customWidth="1"/>
    <col min="3" max="3" width="16.33203125" style="12" customWidth="1"/>
    <col min="4" max="4" width="10.83203125" style="12"/>
    <col min="5" max="5" width="10.83203125" style="13"/>
    <col min="6" max="16384" width="10.83203125" style="12"/>
  </cols>
  <sheetData>
    <row r="1" spans="2:8">
      <c r="B1" s="20" t="s">
        <v>29</v>
      </c>
      <c r="G1" s="12" t="s">
        <v>30</v>
      </c>
    </row>
    <row r="2" spans="2:8">
      <c r="B2" s="12" t="s">
        <v>28</v>
      </c>
      <c r="C2" s="12" t="s">
        <v>64</v>
      </c>
      <c r="D2" s="12" t="s">
        <v>65</v>
      </c>
      <c r="E2" s="13" t="s">
        <v>70</v>
      </c>
      <c r="F2" s="12" t="s">
        <v>67</v>
      </c>
      <c r="G2" s="12" t="s">
        <v>66</v>
      </c>
      <c r="H2" s="12" t="s">
        <v>71</v>
      </c>
    </row>
    <row r="3" spans="2:8">
      <c r="B3" s="12">
        <v>1</v>
      </c>
      <c r="C3" s="12" t="s">
        <v>74</v>
      </c>
      <c r="D3" s="12">
        <v>5</v>
      </c>
      <c r="E3" s="13" t="s">
        <v>69</v>
      </c>
      <c r="F3" s="14">
        <v>43356</v>
      </c>
      <c r="H3" s="12" t="s">
        <v>32</v>
      </c>
    </row>
    <row r="4" spans="2:8">
      <c r="B4" s="12">
        <v>2</v>
      </c>
      <c r="C4" s="12" t="s">
        <v>74</v>
      </c>
      <c r="D4" s="12">
        <v>5</v>
      </c>
      <c r="E4" s="13" t="s">
        <v>68</v>
      </c>
      <c r="F4" s="14">
        <v>43356</v>
      </c>
      <c r="H4" s="12" t="s">
        <v>31</v>
      </c>
    </row>
    <row r="5" spans="2:8">
      <c r="B5" s="12">
        <v>3</v>
      </c>
      <c r="C5" s="12" t="s">
        <v>74</v>
      </c>
      <c r="D5" s="12">
        <v>4</v>
      </c>
      <c r="E5" s="13" t="s">
        <v>68</v>
      </c>
      <c r="F5" s="14">
        <v>43356</v>
      </c>
      <c r="H5" s="12" t="s">
        <v>33</v>
      </c>
    </row>
    <row r="6" spans="2:8">
      <c r="B6" s="12">
        <v>4</v>
      </c>
      <c r="C6" s="12" t="s">
        <v>74</v>
      </c>
      <c r="D6" s="12">
        <v>1</v>
      </c>
      <c r="E6" s="13" t="s">
        <v>69</v>
      </c>
      <c r="F6" s="14">
        <v>43356</v>
      </c>
      <c r="H6" s="12" t="s">
        <v>34</v>
      </c>
    </row>
    <row r="7" spans="2:8">
      <c r="B7" s="12">
        <v>5</v>
      </c>
      <c r="C7" s="12" t="s">
        <v>74</v>
      </c>
      <c r="D7" s="12">
        <v>2</v>
      </c>
      <c r="E7" s="13" t="s">
        <v>69</v>
      </c>
      <c r="F7" s="14">
        <v>43356</v>
      </c>
      <c r="H7" s="12" t="s">
        <v>35</v>
      </c>
    </row>
    <row r="8" spans="2:8">
      <c r="B8" s="12">
        <v>6</v>
      </c>
      <c r="C8" s="12" t="s">
        <v>74</v>
      </c>
      <c r="D8" s="12">
        <v>2</v>
      </c>
      <c r="E8" s="13" t="s">
        <v>68</v>
      </c>
      <c r="F8" s="14">
        <v>43356</v>
      </c>
      <c r="H8" s="12" t="s">
        <v>36</v>
      </c>
    </row>
    <row r="9" spans="2:8">
      <c r="B9" s="12">
        <v>7</v>
      </c>
      <c r="C9" s="12" t="s">
        <v>74</v>
      </c>
      <c r="D9" s="12">
        <v>3</v>
      </c>
      <c r="E9" s="13" t="s">
        <v>69</v>
      </c>
      <c r="F9" s="14">
        <v>43356</v>
      </c>
      <c r="H9" s="12" t="s">
        <v>37</v>
      </c>
    </row>
    <row r="10" spans="2:8">
      <c r="B10" s="12">
        <v>8</v>
      </c>
      <c r="C10" s="12" t="s">
        <v>74</v>
      </c>
      <c r="D10" s="12">
        <v>4</v>
      </c>
      <c r="E10" s="13" t="s">
        <v>69</v>
      </c>
      <c r="F10" s="14">
        <v>43356</v>
      </c>
      <c r="H10" s="12" t="s">
        <v>38</v>
      </c>
    </row>
    <row r="11" spans="2:8">
      <c r="B11" s="12">
        <v>9</v>
      </c>
      <c r="C11" s="12" t="s">
        <v>74</v>
      </c>
      <c r="D11" s="12">
        <v>1</v>
      </c>
      <c r="E11" s="13" t="s">
        <v>68</v>
      </c>
      <c r="F11" s="14">
        <v>43356</v>
      </c>
      <c r="H11" s="12" t="s">
        <v>39</v>
      </c>
    </row>
    <row r="12" spans="2:8">
      <c r="B12" s="12">
        <v>10</v>
      </c>
      <c r="C12" s="12" t="s">
        <v>74</v>
      </c>
      <c r="D12" s="12">
        <v>3</v>
      </c>
      <c r="E12" s="13" t="s">
        <v>68</v>
      </c>
      <c r="F12" s="14">
        <v>43356</v>
      </c>
      <c r="H12" s="12" t="s">
        <v>40</v>
      </c>
    </row>
    <row r="13" spans="2:8">
      <c r="B13" s="12">
        <v>11</v>
      </c>
      <c r="C13" s="12" t="s">
        <v>75</v>
      </c>
      <c r="D13" s="12">
        <v>2</v>
      </c>
      <c r="E13" s="13" t="s">
        <v>69</v>
      </c>
      <c r="F13" s="14">
        <v>43356</v>
      </c>
      <c r="H13" s="12" t="s">
        <v>41</v>
      </c>
    </row>
    <row r="14" spans="2:8">
      <c r="B14" s="12">
        <v>12</v>
      </c>
      <c r="C14" s="12" t="s">
        <v>75</v>
      </c>
      <c r="D14" s="12">
        <v>5</v>
      </c>
      <c r="E14" s="13" t="s">
        <v>69</v>
      </c>
      <c r="H14" s="12" t="s">
        <v>43</v>
      </c>
    </row>
    <row r="15" spans="2:8">
      <c r="B15" s="12">
        <v>13</v>
      </c>
      <c r="C15" s="12" t="s">
        <v>75</v>
      </c>
      <c r="D15" s="12">
        <v>5</v>
      </c>
      <c r="E15" s="13" t="s">
        <v>68</v>
      </c>
      <c r="F15" s="14">
        <v>43356</v>
      </c>
      <c r="H15" s="12" t="s">
        <v>44</v>
      </c>
    </row>
    <row r="16" spans="2:8">
      <c r="B16" s="12">
        <v>14</v>
      </c>
      <c r="C16" s="12" t="s">
        <v>75</v>
      </c>
      <c r="D16" s="12">
        <v>5</v>
      </c>
      <c r="E16" s="13" t="s">
        <v>69</v>
      </c>
      <c r="F16" s="14">
        <v>43356</v>
      </c>
      <c r="H16" s="12" t="s">
        <v>45</v>
      </c>
    </row>
    <row r="17" spans="2:8">
      <c r="B17" s="12">
        <v>15</v>
      </c>
      <c r="C17" s="12" t="s">
        <v>75</v>
      </c>
      <c r="D17" s="12">
        <v>1</v>
      </c>
      <c r="E17" s="13" t="s">
        <v>68</v>
      </c>
      <c r="F17" s="14">
        <v>43356</v>
      </c>
      <c r="H17" s="12" t="s">
        <v>46</v>
      </c>
    </row>
    <row r="18" spans="2:8">
      <c r="B18" s="12">
        <v>16</v>
      </c>
      <c r="C18" s="12" t="s">
        <v>75</v>
      </c>
      <c r="D18" s="12">
        <v>1</v>
      </c>
      <c r="E18" s="13" t="s">
        <v>69</v>
      </c>
      <c r="F18" s="14">
        <v>43356</v>
      </c>
      <c r="H18" s="12" t="s">
        <v>47</v>
      </c>
    </row>
    <row r="19" spans="2:8">
      <c r="B19" s="12">
        <v>17</v>
      </c>
      <c r="C19" s="12" t="s">
        <v>75</v>
      </c>
      <c r="D19" s="12">
        <v>2</v>
      </c>
      <c r="E19" s="13" t="s">
        <v>68</v>
      </c>
      <c r="F19" s="14">
        <v>43356</v>
      </c>
      <c r="H19" s="12" t="s">
        <v>48</v>
      </c>
    </row>
    <row r="20" spans="2:8">
      <c r="B20" s="12">
        <v>18</v>
      </c>
      <c r="C20" s="12" t="s">
        <v>75</v>
      </c>
      <c r="D20" s="12">
        <v>2</v>
      </c>
      <c r="E20" s="13" t="s">
        <v>68</v>
      </c>
      <c r="H20" s="12" t="s">
        <v>49</v>
      </c>
    </row>
    <row r="21" spans="2:8">
      <c r="B21" s="12">
        <v>19</v>
      </c>
      <c r="C21" s="12" t="s">
        <v>75</v>
      </c>
      <c r="D21" s="12">
        <v>5</v>
      </c>
      <c r="E21" s="13" t="s">
        <v>68</v>
      </c>
      <c r="H21" s="12" t="s">
        <v>50</v>
      </c>
    </row>
    <row r="22" spans="2:8">
      <c r="B22" s="12">
        <v>20</v>
      </c>
      <c r="C22" s="12" t="s">
        <v>75</v>
      </c>
      <c r="D22" s="12">
        <v>3</v>
      </c>
      <c r="E22" s="13" t="s">
        <v>68</v>
      </c>
      <c r="F22" s="14">
        <v>43356</v>
      </c>
      <c r="H22" s="12" t="s">
        <v>51</v>
      </c>
    </row>
    <row r="23" spans="2:8">
      <c r="B23" s="12">
        <v>21</v>
      </c>
      <c r="C23" s="12" t="s">
        <v>75</v>
      </c>
      <c r="D23" s="12">
        <v>4</v>
      </c>
      <c r="E23" s="13" t="s">
        <v>68</v>
      </c>
      <c r="F23" s="14">
        <v>43356</v>
      </c>
      <c r="H23" s="12" t="s">
        <v>52</v>
      </c>
    </row>
    <row r="24" spans="2:8">
      <c r="B24" s="12">
        <v>22</v>
      </c>
      <c r="C24" s="12" t="s">
        <v>75</v>
      </c>
      <c r="D24" s="12">
        <v>2</v>
      </c>
      <c r="E24" s="13" t="s">
        <v>69</v>
      </c>
      <c r="F24" s="14"/>
      <c r="H24" s="12" t="s">
        <v>53</v>
      </c>
    </row>
    <row r="25" spans="2:8">
      <c r="B25" s="12">
        <v>23</v>
      </c>
      <c r="C25" s="12" t="s">
        <v>75</v>
      </c>
      <c r="D25" s="12">
        <v>3</v>
      </c>
      <c r="E25" s="13" t="s">
        <v>69</v>
      </c>
      <c r="F25" s="14">
        <v>43356</v>
      </c>
      <c r="H25" s="12" t="s">
        <v>54</v>
      </c>
    </row>
    <row r="26" spans="2:8">
      <c r="B26" s="12">
        <v>24</v>
      </c>
      <c r="C26" s="12" t="s">
        <v>75</v>
      </c>
      <c r="D26" s="12">
        <v>5</v>
      </c>
      <c r="E26" s="13" t="s">
        <v>68</v>
      </c>
      <c r="F26" s="14"/>
      <c r="H26" s="12" t="s">
        <v>55</v>
      </c>
    </row>
    <row r="27" spans="2:8">
      <c r="B27" s="12">
        <v>25</v>
      </c>
      <c r="C27" s="12" t="s">
        <v>75</v>
      </c>
      <c r="D27" s="12">
        <v>4</v>
      </c>
      <c r="E27" s="13" t="s">
        <v>68</v>
      </c>
      <c r="H27" s="12" t="s">
        <v>56</v>
      </c>
    </row>
    <row r="28" spans="2:8">
      <c r="B28" s="12">
        <v>26</v>
      </c>
      <c r="C28" s="12" t="s">
        <v>75</v>
      </c>
      <c r="D28" s="12">
        <v>4</v>
      </c>
      <c r="E28" s="13" t="s">
        <v>69</v>
      </c>
      <c r="H28" s="12" t="s">
        <v>57</v>
      </c>
    </row>
    <row r="29" spans="2:8">
      <c r="B29" s="12">
        <v>27</v>
      </c>
      <c r="C29" s="12" t="s">
        <v>75</v>
      </c>
      <c r="D29" s="12">
        <v>4</v>
      </c>
      <c r="E29" s="13" t="s">
        <v>69</v>
      </c>
      <c r="F29" s="14">
        <v>43356</v>
      </c>
      <c r="H29" s="12" t="s">
        <v>58</v>
      </c>
    </row>
    <row r="30" spans="2:8">
      <c r="B30" s="12">
        <v>28</v>
      </c>
      <c r="C30" s="12" t="s">
        <v>75</v>
      </c>
      <c r="D30" s="12">
        <v>3</v>
      </c>
      <c r="E30" s="13" t="s">
        <v>69</v>
      </c>
      <c r="H30" s="12" t="s">
        <v>59</v>
      </c>
    </row>
    <row r="31" spans="2:8">
      <c r="B31" s="12">
        <v>29</v>
      </c>
      <c r="C31" s="12" t="s">
        <v>72</v>
      </c>
      <c r="D31" s="12">
        <v>4</v>
      </c>
      <c r="E31" s="13" t="s">
        <v>69</v>
      </c>
      <c r="H31" s="12" t="s">
        <v>60</v>
      </c>
    </row>
    <row r="32" spans="2:8">
      <c r="B32" s="12">
        <v>30</v>
      </c>
    </row>
    <row r="33" spans="2:8">
      <c r="B33" s="12">
        <v>31</v>
      </c>
      <c r="C33" s="12" t="s">
        <v>72</v>
      </c>
      <c r="D33" s="12">
        <v>5</v>
      </c>
      <c r="E33" s="13" t="s">
        <v>68</v>
      </c>
      <c r="H33" s="12" t="s">
        <v>61</v>
      </c>
    </row>
    <row r="34" spans="2:8">
      <c r="B34" s="12">
        <v>32</v>
      </c>
      <c r="C34" s="12" t="s">
        <v>72</v>
      </c>
      <c r="D34" s="12">
        <v>3</v>
      </c>
      <c r="E34" s="13" t="s">
        <v>69</v>
      </c>
      <c r="H34" s="12" t="s">
        <v>62</v>
      </c>
    </row>
    <row r="35" spans="2:8">
      <c r="B35" s="12">
        <v>33</v>
      </c>
      <c r="C35" s="12" t="s">
        <v>72</v>
      </c>
      <c r="D35" s="12">
        <v>4</v>
      </c>
      <c r="E35" s="13" t="s">
        <v>68</v>
      </c>
      <c r="H35" s="12" t="s">
        <v>63</v>
      </c>
    </row>
    <row r="36" spans="2:8">
      <c r="B36" s="12">
        <v>34</v>
      </c>
      <c r="C36" s="12" t="s">
        <v>72</v>
      </c>
      <c r="D36" s="12">
        <v>2</v>
      </c>
      <c r="E36" s="13" t="s">
        <v>68</v>
      </c>
      <c r="G36" s="12" t="s">
        <v>73</v>
      </c>
    </row>
    <row r="37" spans="2:8">
      <c r="B37" s="12">
        <v>35</v>
      </c>
      <c r="C37" s="12" t="s">
        <v>72</v>
      </c>
      <c r="D37" s="12">
        <v>3</v>
      </c>
      <c r="E37" s="13" t="s">
        <v>68</v>
      </c>
    </row>
    <row r="38" spans="2:8">
      <c r="B38" s="12">
        <v>36</v>
      </c>
      <c r="C38" s="12" t="s">
        <v>72</v>
      </c>
      <c r="D38" s="12">
        <v>2</v>
      </c>
      <c r="E38" s="13" t="s">
        <v>69</v>
      </c>
    </row>
    <row r="39" spans="2:8">
      <c r="B39" s="12">
        <v>37</v>
      </c>
      <c r="C39" s="12" t="s">
        <v>72</v>
      </c>
      <c r="D39" s="12">
        <v>1</v>
      </c>
      <c r="E39" s="13" t="s">
        <v>68</v>
      </c>
      <c r="G39" s="12" t="s">
        <v>76</v>
      </c>
    </row>
    <row r="40" spans="2:8">
      <c r="B40" s="12">
        <v>38</v>
      </c>
      <c r="C40" s="12" t="s">
        <v>72</v>
      </c>
      <c r="D40" s="12">
        <v>1</v>
      </c>
      <c r="E40" s="13" t="s">
        <v>69</v>
      </c>
      <c r="G40" s="12" t="s">
        <v>77</v>
      </c>
    </row>
    <row r="41" spans="2:8">
      <c r="B41" s="12">
        <v>39</v>
      </c>
      <c r="C41" s="12" t="s">
        <v>78</v>
      </c>
      <c r="D41" s="12">
        <v>1</v>
      </c>
      <c r="E41" s="13" t="s">
        <v>68</v>
      </c>
      <c r="F41" s="14">
        <v>43356</v>
      </c>
    </row>
    <row r="42" spans="2:8">
      <c r="B42" s="12">
        <v>40</v>
      </c>
      <c r="C42" s="12" t="s">
        <v>78</v>
      </c>
      <c r="D42" s="12">
        <v>1</v>
      </c>
      <c r="E42" s="13" t="s">
        <v>69</v>
      </c>
      <c r="F42" s="14">
        <v>43356</v>
      </c>
    </row>
    <row r="43" spans="2:8">
      <c r="B43" s="12">
        <v>41</v>
      </c>
      <c r="C43" s="12" t="s">
        <v>78</v>
      </c>
      <c r="D43" s="12">
        <v>2</v>
      </c>
      <c r="E43" s="13" t="s">
        <v>68</v>
      </c>
      <c r="F43" s="14">
        <v>43356</v>
      </c>
    </row>
    <row r="44" spans="2:8">
      <c r="B44" s="12">
        <v>42</v>
      </c>
      <c r="C44" s="12" t="s">
        <v>78</v>
      </c>
      <c r="D44" s="12">
        <v>2</v>
      </c>
      <c r="E44" s="13" t="s">
        <v>69</v>
      </c>
      <c r="F44" s="14">
        <v>43356</v>
      </c>
    </row>
    <row r="45" spans="2:8">
      <c r="B45" s="12">
        <v>43</v>
      </c>
      <c r="C45" s="12" t="s">
        <v>78</v>
      </c>
      <c r="D45" s="12">
        <v>3</v>
      </c>
      <c r="E45" s="13" t="s">
        <v>68</v>
      </c>
      <c r="F45" s="12" t="s">
        <v>79</v>
      </c>
    </row>
    <row r="46" spans="2:8">
      <c r="B46" s="12">
        <v>44</v>
      </c>
      <c r="C46" s="12" t="s">
        <v>78</v>
      </c>
      <c r="D46" s="12">
        <v>3</v>
      </c>
      <c r="E46" s="13" t="s">
        <v>69</v>
      </c>
      <c r="F46" s="14">
        <v>43356</v>
      </c>
    </row>
    <row r="47" spans="2:8">
      <c r="B47" s="12">
        <v>45</v>
      </c>
      <c r="C47" s="12" t="s">
        <v>78</v>
      </c>
      <c r="D47" s="12">
        <v>4</v>
      </c>
      <c r="E47" s="13" t="s">
        <v>68</v>
      </c>
      <c r="F47" s="14">
        <v>43356</v>
      </c>
    </row>
    <row r="48" spans="2:8">
      <c r="B48" s="12">
        <v>46</v>
      </c>
      <c r="C48" s="12" t="s">
        <v>78</v>
      </c>
      <c r="D48" s="12">
        <v>4</v>
      </c>
      <c r="E48" s="13" t="s">
        <v>69</v>
      </c>
      <c r="F48" s="14">
        <v>43356</v>
      </c>
    </row>
    <row r="49" spans="2:10">
      <c r="B49" s="12">
        <v>47</v>
      </c>
      <c r="C49" s="12" t="s">
        <v>78</v>
      </c>
      <c r="D49" s="12">
        <v>5</v>
      </c>
      <c r="E49" s="13" t="s">
        <v>68</v>
      </c>
      <c r="F49" s="14">
        <v>43356</v>
      </c>
    </row>
    <row r="50" spans="2:10">
      <c r="B50" s="12">
        <v>48</v>
      </c>
      <c r="C50" s="12" t="s">
        <v>78</v>
      </c>
      <c r="D50" s="12">
        <v>5</v>
      </c>
      <c r="E50" s="13" t="s">
        <v>69</v>
      </c>
      <c r="F50" s="14">
        <v>43356</v>
      </c>
    </row>
    <row r="51" spans="2:10">
      <c r="B51" s="12">
        <v>49</v>
      </c>
      <c r="C51" s="12" t="s">
        <v>80</v>
      </c>
      <c r="D51" s="12">
        <v>1</v>
      </c>
      <c r="E51" s="13" t="s">
        <v>68</v>
      </c>
    </row>
    <row r="52" spans="2:10">
      <c r="B52" s="12">
        <v>50</v>
      </c>
      <c r="C52" s="12" t="s">
        <v>80</v>
      </c>
      <c r="D52" s="12">
        <v>1</v>
      </c>
      <c r="E52" s="13" t="s">
        <v>69</v>
      </c>
    </row>
    <row r="53" spans="2:10">
      <c r="B53" s="12">
        <v>51</v>
      </c>
      <c r="C53" s="12" t="s">
        <v>80</v>
      </c>
      <c r="D53" s="12">
        <v>2</v>
      </c>
      <c r="E53" s="13" t="s">
        <v>68</v>
      </c>
    </row>
    <row r="54" spans="2:10">
      <c r="B54" s="12">
        <v>52</v>
      </c>
      <c r="C54" s="12" t="s">
        <v>80</v>
      </c>
      <c r="D54" s="12">
        <v>2</v>
      </c>
      <c r="E54" s="13" t="s">
        <v>69</v>
      </c>
      <c r="J54" s="30">
        <v>59</v>
      </c>
    </row>
    <row r="55" spans="2:10">
      <c r="B55" s="12">
        <v>53</v>
      </c>
      <c r="C55" s="12" t="s">
        <v>80</v>
      </c>
      <c r="D55" s="12">
        <v>3</v>
      </c>
      <c r="E55" s="13" t="s">
        <v>68</v>
      </c>
      <c r="J55" s="30">
        <v>60</v>
      </c>
    </row>
    <row r="56" spans="2:10">
      <c r="B56" s="12">
        <v>54</v>
      </c>
      <c r="C56" s="12" t="s">
        <v>80</v>
      </c>
      <c r="D56" s="12">
        <v>3</v>
      </c>
      <c r="E56" s="13" t="s">
        <v>69</v>
      </c>
      <c r="J56" s="30">
        <v>61</v>
      </c>
    </row>
    <row r="57" spans="2:10">
      <c r="B57" s="12">
        <v>55</v>
      </c>
      <c r="C57" s="12" t="s">
        <v>80</v>
      </c>
      <c r="D57" s="12">
        <v>4</v>
      </c>
      <c r="E57" s="13" t="s">
        <v>68</v>
      </c>
      <c r="J57" s="30">
        <v>62</v>
      </c>
    </row>
    <row r="58" spans="2:10">
      <c r="B58" s="12">
        <v>56</v>
      </c>
      <c r="C58" s="12" t="s">
        <v>80</v>
      </c>
      <c r="D58" s="12">
        <v>4</v>
      </c>
      <c r="E58" s="13" t="s">
        <v>69</v>
      </c>
      <c r="J58" s="30">
        <v>63</v>
      </c>
    </row>
    <row r="59" spans="2:10">
      <c r="B59" s="12">
        <v>57</v>
      </c>
      <c r="C59" s="12" t="s">
        <v>80</v>
      </c>
      <c r="D59" s="12">
        <v>5</v>
      </c>
      <c r="E59" s="13" t="s">
        <v>68</v>
      </c>
      <c r="J59" s="29">
        <v>64</v>
      </c>
    </row>
    <row r="60" spans="2:10">
      <c r="B60" s="12">
        <v>58</v>
      </c>
      <c r="C60" s="12" t="s">
        <v>80</v>
      </c>
      <c r="D60" s="12">
        <v>5</v>
      </c>
      <c r="E60" s="13" t="s">
        <v>69</v>
      </c>
      <c r="J60" s="30">
        <v>65</v>
      </c>
    </row>
    <row r="61" spans="2:10">
      <c r="B61" s="12">
        <v>59</v>
      </c>
      <c r="C61" s="12" t="s">
        <v>81</v>
      </c>
      <c r="D61" s="12">
        <v>1</v>
      </c>
      <c r="E61" s="13" t="s">
        <v>68</v>
      </c>
      <c r="J61" s="30">
        <v>66</v>
      </c>
    </row>
    <row r="62" spans="2:10">
      <c r="B62" s="12">
        <v>60</v>
      </c>
      <c r="C62" s="12" t="s">
        <v>81</v>
      </c>
      <c r="D62" s="12">
        <v>1</v>
      </c>
      <c r="E62" s="13" t="s">
        <v>69</v>
      </c>
      <c r="J62" s="30">
        <v>67</v>
      </c>
    </row>
    <row r="63" spans="2:10">
      <c r="B63" s="12">
        <v>61</v>
      </c>
      <c r="C63" s="12" t="s">
        <v>81</v>
      </c>
      <c r="D63" s="12">
        <v>2</v>
      </c>
      <c r="E63" s="13" t="s">
        <v>68</v>
      </c>
      <c r="J63" s="30">
        <v>68</v>
      </c>
    </row>
    <row r="64" spans="2:10">
      <c r="B64" s="12">
        <v>62</v>
      </c>
      <c r="C64" s="12" t="s">
        <v>81</v>
      </c>
      <c r="D64" s="12">
        <v>2</v>
      </c>
      <c r="E64" s="13" t="s">
        <v>69</v>
      </c>
      <c r="J64" s="30">
        <v>89</v>
      </c>
    </row>
    <row r="65" spans="2:10">
      <c r="B65" s="12">
        <v>63</v>
      </c>
      <c r="C65" s="12" t="s">
        <v>81</v>
      </c>
      <c r="D65" s="12">
        <v>3</v>
      </c>
      <c r="E65" s="13" t="s">
        <v>68</v>
      </c>
      <c r="J65" s="30">
        <v>90</v>
      </c>
    </row>
    <row r="66" spans="2:10">
      <c r="B66" s="12">
        <v>64</v>
      </c>
      <c r="C66" s="12" t="s">
        <v>81</v>
      </c>
      <c r="D66" s="12">
        <v>3</v>
      </c>
      <c r="E66" s="13" t="s">
        <v>69</v>
      </c>
      <c r="J66" s="30">
        <v>91</v>
      </c>
    </row>
    <row r="67" spans="2:10">
      <c r="B67" s="12">
        <v>65</v>
      </c>
      <c r="C67" s="12" t="s">
        <v>81</v>
      </c>
      <c r="D67" s="12">
        <v>4</v>
      </c>
      <c r="E67" s="13" t="s">
        <v>68</v>
      </c>
      <c r="J67" s="30">
        <v>92</v>
      </c>
    </row>
    <row r="68" spans="2:10">
      <c r="B68" s="12">
        <v>66</v>
      </c>
      <c r="C68" s="12" t="s">
        <v>81</v>
      </c>
      <c r="D68" s="12">
        <v>4</v>
      </c>
      <c r="E68" s="13" t="s">
        <v>69</v>
      </c>
      <c r="J68" s="30">
        <v>93</v>
      </c>
    </row>
    <row r="69" spans="2:10">
      <c r="B69" s="12">
        <v>67</v>
      </c>
      <c r="C69" s="12" t="s">
        <v>81</v>
      </c>
      <c r="D69" s="12">
        <v>5</v>
      </c>
      <c r="E69" s="13" t="s">
        <v>69</v>
      </c>
      <c r="J69" s="30">
        <v>94</v>
      </c>
    </row>
    <row r="70" spans="2:10">
      <c r="B70" s="12">
        <v>68</v>
      </c>
      <c r="C70" s="12" t="s">
        <v>81</v>
      </c>
      <c r="D70" s="12">
        <v>5</v>
      </c>
      <c r="E70" s="13" t="s">
        <v>68</v>
      </c>
      <c r="J70" s="30">
        <v>95</v>
      </c>
    </row>
    <row r="71" spans="2:10">
      <c r="B71" s="20" t="s">
        <v>82</v>
      </c>
      <c r="J71" s="30">
        <v>96</v>
      </c>
    </row>
    <row r="72" spans="2:10">
      <c r="B72" s="12">
        <v>69</v>
      </c>
      <c r="C72" s="12" t="s">
        <v>83</v>
      </c>
      <c r="D72" s="12">
        <v>1</v>
      </c>
      <c r="E72" s="13" t="s">
        <v>68</v>
      </c>
      <c r="J72" s="30">
        <v>97</v>
      </c>
    </row>
    <row r="73" spans="2:10">
      <c r="B73" s="12">
        <v>70</v>
      </c>
      <c r="C73" s="12" t="s">
        <v>83</v>
      </c>
      <c r="D73" s="12">
        <v>1</v>
      </c>
      <c r="E73" s="13" t="s">
        <v>69</v>
      </c>
      <c r="J73">
        <v>98</v>
      </c>
    </row>
    <row r="74" spans="2:10">
      <c r="B74" s="12">
        <v>71</v>
      </c>
      <c r="C74" s="12" t="s">
        <v>83</v>
      </c>
      <c r="D74" s="12">
        <v>2</v>
      </c>
      <c r="E74" s="13" t="s">
        <v>68</v>
      </c>
    </row>
    <row r="75" spans="2:10">
      <c r="B75" s="12">
        <v>72</v>
      </c>
      <c r="C75" s="12" t="s">
        <v>84</v>
      </c>
      <c r="D75" s="12">
        <v>2</v>
      </c>
      <c r="E75" s="13" t="s">
        <v>69</v>
      </c>
    </row>
    <row r="76" spans="2:10">
      <c r="B76" s="12">
        <v>73</v>
      </c>
      <c r="C76" s="12" t="s">
        <v>83</v>
      </c>
      <c r="D76" s="12">
        <v>3</v>
      </c>
      <c r="E76" s="13" t="s">
        <v>69</v>
      </c>
    </row>
    <row r="77" spans="2:10">
      <c r="B77" s="12">
        <v>74</v>
      </c>
      <c r="C77" s="12" t="s">
        <v>83</v>
      </c>
      <c r="D77" s="12">
        <v>3</v>
      </c>
      <c r="E77" s="13" t="s">
        <v>68</v>
      </c>
    </row>
    <row r="78" spans="2:10">
      <c r="B78" s="12">
        <v>75</v>
      </c>
      <c r="C78" s="12" t="s">
        <v>83</v>
      </c>
      <c r="D78" s="12">
        <v>4</v>
      </c>
      <c r="E78" s="13" t="s">
        <v>68</v>
      </c>
    </row>
    <row r="79" spans="2:10">
      <c r="B79" s="12">
        <v>76</v>
      </c>
      <c r="C79" s="12" t="s">
        <v>83</v>
      </c>
      <c r="D79" s="12">
        <v>4</v>
      </c>
      <c r="E79" s="13" t="s">
        <v>69</v>
      </c>
    </row>
    <row r="80" spans="2:10">
      <c r="B80" s="12">
        <v>77</v>
      </c>
      <c r="C80" s="12" t="s">
        <v>83</v>
      </c>
      <c r="D80" s="12">
        <v>5</v>
      </c>
      <c r="E80" s="13" t="s">
        <v>68</v>
      </c>
    </row>
    <row r="81" spans="2:6">
      <c r="B81" s="12">
        <v>78</v>
      </c>
      <c r="C81" s="12" t="s">
        <v>83</v>
      </c>
      <c r="D81" s="12">
        <v>5</v>
      </c>
      <c r="E81" s="13" t="s">
        <v>69</v>
      </c>
    </row>
    <row r="82" spans="2:6">
      <c r="B82" s="12">
        <v>79</v>
      </c>
      <c r="C82" s="12" t="s">
        <v>87</v>
      </c>
      <c r="D82" s="12">
        <v>1</v>
      </c>
      <c r="E82" s="13" t="s">
        <v>68</v>
      </c>
    </row>
    <row r="83" spans="2:6">
      <c r="B83" s="12">
        <v>80</v>
      </c>
      <c r="C83" s="12" t="s">
        <v>87</v>
      </c>
      <c r="D83" s="12">
        <v>1</v>
      </c>
      <c r="E83" s="13" t="s">
        <v>69</v>
      </c>
    </row>
    <row r="84" spans="2:6">
      <c r="B84" s="12">
        <v>81</v>
      </c>
      <c r="C84" s="12" t="s">
        <v>87</v>
      </c>
      <c r="D84" s="12">
        <v>2</v>
      </c>
      <c r="E84" s="13" t="s">
        <v>68</v>
      </c>
    </row>
    <row r="85" spans="2:6">
      <c r="B85" s="12">
        <v>82</v>
      </c>
      <c r="C85" s="12" t="s">
        <v>87</v>
      </c>
      <c r="D85" s="12">
        <v>2</v>
      </c>
      <c r="E85" s="13" t="s">
        <v>88</v>
      </c>
    </row>
    <row r="86" spans="2:6">
      <c r="B86" s="12">
        <v>83</v>
      </c>
      <c r="C86" s="12" t="s">
        <v>87</v>
      </c>
      <c r="D86" s="12">
        <v>3</v>
      </c>
      <c r="E86" s="13" t="s">
        <v>89</v>
      </c>
    </row>
    <row r="87" spans="2:6">
      <c r="B87" s="12">
        <v>84</v>
      </c>
      <c r="C87" s="12" t="s">
        <v>87</v>
      </c>
      <c r="D87" s="12">
        <v>3</v>
      </c>
      <c r="E87" s="13" t="s">
        <v>88</v>
      </c>
    </row>
    <row r="88" spans="2:6">
      <c r="B88" s="12">
        <v>85</v>
      </c>
      <c r="C88" s="12" t="s">
        <v>87</v>
      </c>
      <c r="D88" s="12">
        <v>4</v>
      </c>
      <c r="E88" s="13" t="s">
        <v>89</v>
      </c>
    </row>
    <row r="89" spans="2:6">
      <c r="B89" s="12">
        <v>86</v>
      </c>
      <c r="C89" s="12" t="s">
        <v>87</v>
      </c>
      <c r="D89" s="12">
        <v>4</v>
      </c>
      <c r="E89" s="13" t="s">
        <v>88</v>
      </c>
    </row>
    <row r="90" spans="2:6">
      <c r="B90" s="12">
        <v>87</v>
      </c>
      <c r="C90" s="12" t="s">
        <v>87</v>
      </c>
      <c r="D90" s="12">
        <v>5</v>
      </c>
      <c r="E90" s="13" t="s">
        <v>68</v>
      </c>
    </row>
    <row r="91" spans="2:6">
      <c r="B91" s="12">
        <v>88</v>
      </c>
      <c r="C91" s="12" t="s">
        <v>87</v>
      </c>
      <c r="D91" s="12">
        <v>5</v>
      </c>
      <c r="E91" s="13" t="s">
        <v>88</v>
      </c>
    </row>
    <row r="92" spans="2:6">
      <c r="B92" s="12">
        <v>89</v>
      </c>
      <c r="C92" s="12" t="s">
        <v>98</v>
      </c>
      <c r="D92" s="12">
        <v>1</v>
      </c>
      <c r="E92" s="13" t="s">
        <v>89</v>
      </c>
      <c r="F92" s="14">
        <v>43356</v>
      </c>
    </row>
    <row r="93" spans="2:6">
      <c r="B93" s="12">
        <v>90</v>
      </c>
      <c r="C93" s="12" t="s">
        <v>98</v>
      </c>
      <c r="D93" s="12">
        <v>1</v>
      </c>
      <c r="E93" s="13" t="s">
        <v>88</v>
      </c>
      <c r="F93" s="14">
        <v>43356</v>
      </c>
    </row>
    <row r="94" spans="2:6">
      <c r="B94" s="12">
        <v>91</v>
      </c>
      <c r="C94" s="12" t="s">
        <v>98</v>
      </c>
      <c r="D94" s="12">
        <v>2</v>
      </c>
      <c r="E94" s="13" t="s">
        <v>68</v>
      </c>
      <c r="F94" s="14">
        <v>43356</v>
      </c>
    </row>
    <row r="95" spans="2:6">
      <c r="B95" s="12">
        <v>92</v>
      </c>
      <c r="C95" s="12" t="s">
        <v>98</v>
      </c>
      <c r="D95" s="12">
        <v>2</v>
      </c>
      <c r="E95" s="13" t="s">
        <v>69</v>
      </c>
      <c r="F95" s="14">
        <v>43356</v>
      </c>
    </row>
    <row r="96" spans="2:6">
      <c r="B96" s="12">
        <v>93</v>
      </c>
      <c r="C96" s="12" t="s">
        <v>98</v>
      </c>
      <c r="D96" s="12">
        <v>3</v>
      </c>
      <c r="E96" s="13" t="s">
        <v>68</v>
      </c>
      <c r="F96" s="14">
        <v>43356</v>
      </c>
    </row>
    <row r="97" spans="2:7">
      <c r="B97" s="12">
        <v>94</v>
      </c>
      <c r="C97" s="12" t="s">
        <v>98</v>
      </c>
      <c r="D97" s="12">
        <v>3</v>
      </c>
      <c r="E97" s="13" t="s">
        <v>88</v>
      </c>
      <c r="F97" s="14">
        <v>43356</v>
      </c>
    </row>
    <row r="98" spans="2:7">
      <c r="B98" s="12">
        <v>95</v>
      </c>
      <c r="C98" s="12" t="s">
        <v>98</v>
      </c>
      <c r="D98" s="12">
        <v>4</v>
      </c>
      <c r="E98" s="13" t="s">
        <v>69</v>
      </c>
      <c r="F98" s="14">
        <v>43356</v>
      </c>
    </row>
    <row r="99" spans="2:7">
      <c r="B99" s="12">
        <v>96</v>
      </c>
      <c r="C99" s="12" t="s">
        <v>98</v>
      </c>
      <c r="D99" s="12">
        <v>4</v>
      </c>
      <c r="E99" s="13" t="s">
        <v>68</v>
      </c>
      <c r="F99" s="14">
        <v>43356</v>
      </c>
    </row>
    <row r="100" spans="2:7">
      <c r="B100" s="12">
        <v>97</v>
      </c>
      <c r="C100" s="12" t="s">
        <v>98</v>
      </c>
      <c r="D100" s="12">
        <v>5</v>
      </c>
      <c r="E100" s="13" t="s">
        <v>68</v>
      </c>
      <c r="F100" s="14">
        <v>43356</v>
      </c>
      <c r="G100" s="12" t="s">
        <v>99</v>
      </c>
    </row>
    <row r="101" spans="2:7">
      <c r="B101" s="12">
        <v>98</v>
      </c>
      <c r="C101" s="12" t="s">
        <v>98</v>
      </c>
      <c r="D101" s="12">
        <v>5</v>
      </c>
      <c r="E101" s="13" t="s">
        <v>69</v>
      </c>
      <c r="F101" s="14">
        <v>43356</v>
      </c>
      <c r="G101" s="12" t="s">
        <v>100</v>
      </c>
    </row>
    <row r="102" spans="2:7">
      <c r="B102" s="12">
        <v>99</v>
      </c>
      <c r="C102" s="12" t="s">
        <v>186</v>
      </c>
      <c r="D102" s="12">
        <v>1</v>
      </c>
      <c r="E102" s="13" t="s">
        <v>68</v>
      </c>
    </row>
    <row r="103" spans="2:7">
      <c r="B103" s="12">
        <v>100</v>
      </c>
      <c r="C103" s="12" t="s">
        <v>186</v>
      </c>
      <c r="D103" s="12">
        <v>1</v>
      </c>
      <c r="E103" s="13" t="s">
        <v>69</v>
      </c>
    </row>
    <row r="104" spans="2:7">
      <c r="B104" s="12">
        <v>101</v>
      </c>
      <c r="C104" s="12" t="s">
        <v>186</v>
      </c>
      <c r="D104" s="12">
        <v>2</v>
      </c>
      <c r="E104" s="13" t="s">
        <v>68</v>
      </c>
    </row>
    <row r="105" spans="2:7">
      <c r="B105" s="12">
        <v>102</v>
      </c>
      <c r="C105" s="12" t="s">
        <v>186</v>
      </c>
      <c r="D105" s="12">
        <v>2</v>
      </c>
      <c r="E105" s="13" t="s">
        <v>69</v>
      </c>
    </row>
    <row r="106" spans="2:7">
      <c r="B106" s="12">
        <v>103</v>
      </c>
      <c r="C106" s="12" t="s">
        <v>186</v>
      </c>
      <c r="D106" s="12">
        <v>3</v>
      </c>
      <c r="E106" s="13" t="s">
        <v>68</v>
      </c>
    </row>
    <row r="107" spans="2:7">
      <c r="B107" s="12">
        <v>104</v>
      </c>
      <c r="C107" s="30" t="s">
        <v>186</v>
      </c>
      <c r="D107" s="30">
        <v>3</v>
      </c>
      <c r="E107" s="13" t="s">
        <v>69</v>
      </c>
    </row>
    <row r="108" spans="2:7">
      <c r="B108" s="12">
        <v>105</v>
      </c>
      <c r="C108" s="12" t="s">
        <v>186</v>
      </c>
      <c r="D108" s="12">
        <v>4</v>
      </c>
      <c r="E108" s="13" t="s">
        <v>89</v>
      </c>
    </row>
    <row r="109" spans="2:7">
      <c r="B109" s="12">
        <v>106</v>
      </c>
      <c r="C109" s="12" t="s">
        <v>186</v>
      </c>
      <c r="D109" s="12">
        <v>4</v>
      </c>
      <c r="E109" s="13" t="s">
        <v>69</v>
      </c>
    </row>
    <row r="110" spans="2:7">
      <c r="B110" s="31">
        <v>107</v>
      </c>
      <c r="C110" s="12" t="s">
        <v>186</v>
      </c>
      <c r="D110" s="12">
        <v>5</v>
      </c>
      <c r="E110" s="13" t="s">
        <v>68</v>
      </c>
    </row>
    <row r="111" spans="2:7">
      <c r="B111" s="31">
        <v>108</v>
      </c>
      <c r="C111" s="30" t="s">
        <v>186</v>
      </c>
      <c r="D111" s="30">
        <v>5</v>
      </c>
      <c r="E111" s="13" t="s">
        <v>69</v>
      </c>
    </row>
    <row r="112" spans="2:7">
      <c r="B112" s="31">
        <v>109</v>
      </c>
      <c r="C112" s="12" t="s">
        <v>133</v>
      </c>
      <c r="D112" s="12">
        <v>1</v>
      </c>
      <c r="E112" s="13" t="s">
        <v>68</v>
      </c>
      <c r="F112" s="14">
        <v>43356</v>
      </c>
    </row>
    <row r="113" spans="2:6">
      <c r="B113" s="31">
        <v>110</v>
      </c>
      <c r="C113" s="12" t="s">
        <v>133</v>
      </c>
      <c r="D113" s="31">
        <v>1</v>
      </c>
      <c r="E113" s="13" t="s">
        <v>69</v>
      </c>
      <c r="F113" s="14">
        <v>43356</v>
      </c>
    </row>
    <row r="114" spans="2:6">
      <c r="B114" s="31">
        <v>111</v>
      </c>
      <c r="C114" s="12" t="s">
        <v>133</v>
      </c>
      <c r="D114" s="31">
        <v>2</v>
      </c>
      <c r="E114" s="13" t="s">
        <v>68</v>
      </c>
      <c r="F114" s="14">
        <v>43356</v>
      </c>
    </row>
    <row r="115" spans="2:6">
      <c r="B115" s="31">
        <v>112</v>
      </c>
      <c r="C115" s="12" t="s">
        <v>133</v>
      </c>
      <c r="D115" s="31">
        <v>2</v>
      </c>
      <c r="E115" s="13" t="s">
        <v>69</v>
      </c>
      <c r="F115" s="14">
        <v>43356</v>
      </c>
    </row>
    <row r="116" spans="2:6">
      <c r="B116" s="31">
        <v>113</v>
      </c>
      <c r="C116" s="12" t="s">
        <v>133</v>
      </c>
      <c r="D116" s="31">
        <v>3</v>
      </c>
      <c r="E116" s="13" t="s">
        <v>68</v>
      </c>
      <c r="F116" s="14">
        <v>43356</v>
      </c>
    </row>
    <row r="117" spans="2:6">
      <c r="B117" s="31">
        <v>114</v>
      </c>
      <c r="C117" s="12" t="s">
        <v>133</v>
      </c>
      <c r="D117" s="31">
        <v>3</v>
      </c>
      <c r="E117" s="13" t="s">
        <v>69</v>
      </c>
      <c r="F117" s="14">
        <v>43356</v>
      </c>
    </row>
    <row r="118" spans="2:6">
      <c r="B118" s="12">
        <v>115</v>
      </c>
      <c r="C118" s="12" t="s">
        <v>133</v>
      </c>
      <c r="D118" s="31">
        <v>4</v>
      </c>
      <c r="E118" s="13" t="s">
        <v>68</v>
      </c>
      <c r="F118" s="14">
        <v>43356</v>
      </c>
    </row>
    <row r="119" spans="2:6">
      <c r="B119" s="12">
        <v>116</v>
      </c>
      <c r="C119" s="12" t="s">
        <v>133</v>
      </c>
      <c r="D119" s="31">
        <v>4</v>
      </c>
      <c r="E119" s="13" t="s">
        <v>69</v>
      </c>
      <c r="F119" s="14">
        <v>43356</v>
      </c>
    </row>
    <row r="120" spans="2:6">
      <c r="B120" s="12">
        <v>117</v>
      </c>
      <c r="C120" s="12" t="s">
        <v>133</v>
      </c>
      <c r="D120" s="31">
        <v>5</v>
      </c>
      <c r="E120" s="13" t="s">
        <v>68</v>
      </c>
      <c r="F120" s="14">
        <v>43356</v>
      </c>
    </row>
    <row r="121" spans="2:6">
      <c r="B121" s="12">
        <v>118</v>
      </c>
      <c r="C121" s="12" t="s">
        <v>133</v>
      </c>
      <c r="D121" s="31">
        <v>5</v>
      </c>
      <c r="E121" s="13" t="s">
        <v>69</v>
      </c>
    </row>
    <row r="122" spans="2:6">
      <c r="B122" s="12">
        <v>119</v>
      </c>
      <c r="C122" s="12" t="s">
        <v>135</v>
      </c>
      <c r="D122" s="31">
        <v>1</v>
      </c>
      <c r="E122" s="13" t="s">
        <v>68</v>
      </c>
    </row>
    <row r="123" spans="2:6">
      <c r="B123" s="12">
        <v>120</v>
      </c>
      <c r="C123" s="12" t="s">
        <v>135</v>
      </c>
      <c r="D123" s="31">
        <v>1</v>
      </c>
      <c r="E123" s="13" t="s">
        <v>88</v>
      </c>
    </row>
    <row r="124" spans="2:6">
      <c r="B124" s="12">
        <v>121</v>
      </c>
      <c r="C124" s="12" t="s">
        <v>135</v>
      </c>
      <c r="D124" s="31">
        <v>2</v>
      </c>
      <c r="E124" s="13" t="s">
        <v>68</v>
      </c>
    </row>
    <row r="125" spans="2:6">
      <c r="B125" s="12">
        <v>122</v>
      </c>
      <c r="C125" s="12" t="s">
        <v>135</v>
      </c>
      <c r="D125" s="12">
        <v>2</v>
      </c>
      <c r="E125" s="13" t="s">
        <v>69</v>
      </c>
    </row>
    <row r="126" spans="2:6">
      <c r="B126" s="12">
        <v>123</v>
      </c>
      <c r="C126" s="12" t="s">
        <v>135</v>
      </c>
      <c r="D126" s="12">
        <v>3</v>
      </c>
      <c r="E126" s="13" t="s">
        <v>68</v>
      </c>
    </row>
    <row r="127" spans="2:6">
      <c r="B127" s="12">
        <v>124</v>
      </c>
      <c r="C127" s="12" t="s">
        <v>135</v>
      </c>
      <c r="D127" s="12">
        <v>3</v>
      </c>
      <c r="E127" s="13" t="s">
        <v>69</v>
      </c>
    </row>
    <row r="128" spans="2:6">
      <c r="B128" s="12">
        <v>125</v>
      </c>
      <c r="C128" s="12" t="s">
        <v>135</v>
      </c>
      <c r="D128" s="12">
        <v>4</v>
      </c>
      <c r="E128" s="13" t="s">
        <v>68</v>
      </c>
    </row>
    <row r="129" spans="2:5">
      <c r="B129" s="12">
        <v>126</v>
      </c>
      <c r="C129" s="12" t="s">
        <v>135</v>
      </c>
      <c r="D129" s="12">
        <v>4</v>
      </c>
      <c r="E129" s="13" t="s">
        <v>69</v>
      </c>
    </row>
    <row r="130" spans="2:5">
      <c r="B130" s="12">
        <v>127</v>
      </c>
      <c r="C130" s="12" t="s">
        <v>135</v>
      </c>
      <c r="D130" s="12">
        <v>5</v>
      </c>
      <c r="E130" s="13" t="s">
        <v>68</v>
      </c>
    </row>
    <row r="131" spans="2:5">
      <c r="B131" s="12">
        <v>128</v>
      </c>
      <c r="C131" s="12" t="s">
        <v>135</v>
      </c>
      <c r="D131" s="12">
        <v>5</v>
      </c>
      <c r="E131" s="13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04"/>
  <sheetViews>
    <sheetView tabSelected="1" topLeftCell="A52" zoomScaleNormal="100" workbookViewId="0">
      <selection activeCell="H81" sqref="H81"/>
    </sheetView>
  </sheetViews>
  <sheetFormatPr baseColWidth="10" defaultRowHeight="16"/>
  <cols>
    <col min="1" max="1" width="11.83203125" customWidth="1"/>
    <col min="2" max="2" width="11.33203125" customWidth="1"/>
    <col min="3" max="3" width="14.5" customWidth="1"/>
  </cols>
  <sheetData>
    <row r="1" spans="1:4">
      <c r="A1" s="3"/>
    </row>
    <row r="2" spans="1:4">
      <c r="C2" s="26"/>
    </row>
    <row r="3" spans="1:4">
      <c r="A3" t="s">
        <v>132</v>
      </c>
      <c r="B3" t="s">
        <v>64</v>
      </c>
      <c r="C3" t="s">
        <v>131</v>
      </c>
      <c r="D3" t="s">
        <v>67</v>
      </c>
    </row>
    <row r="4" spans="1:4">
      <c r="A4" t="s">
        <v>130</v>
      </c>
      <c r="B4" t="s">
        <v>133</v>
      </c>
      <c r="C4">
        <v>1</v>
      </c>
      <c r="D4" s="97">
        <v>43363</v>
      </c>
    </row>
    <row r="5" spans="1:4">
      <c r="B5" t="s">
        <v>133</v>
      </c>
      <c r="C5">
        <v>2</v>
      </c>
      <c r="D5" s="97"/>
    </row>
    <row r="6" spans="1:4">
      <c r="B6" t="s">
        <v>133</v>
      </c>
      <c r="C6">
        <v>3</v>
      </c>
      <c r="D6" s="97"/>
    </row>
    <row r="7" spans="1:4">
      <c r="B7" t="s">
        <v>133</v>
      </c>
      <c r="C7">
        <v>4</v>
      </c>
      <c r="D7" s="97"/>
    </row>
    <row r="8" spans="1:4">
      <c r="B8" t="s">
        <v>133</v>
      </c>
      <c r="C8">
        <v>5</v>
      </c>
      <c r="D8" s="97"/>
    </row>
    <row r="9" spans="1:4">
      <c r="B9" t="s">
        <v>75</v>
      </c>
      <c r="C9">
        <v>6</v>
      </c>
      <c r="D9" s="97"/>
    </row>
    <row r="10" spans="1:4">
      <c r="B10" t="s">
        <v>75</v>
      </c>
      <c r="C10">
        <v>7</v>
      </c>
      <c r="D10" s="97"/>
    </row>
    <row r="11" spans="1:4">
      <c r="B11" t="s">
        <v>75</v>
      </c>
      <c r="C11">
        <v>8</v>
      </c>
      <c r="D11" s="97"/>
    </row>
    <row r="12" spans="1:4">
      <c r="B12" t="s">
        <v>75</v>
      </c>
      <c r="C12">
        <v>9</v>
      </c>
      <c r="D12" s="97"/>
    </row>
    <row r="13" spans="1:4">
      <c r="B13" t="s">
        <v>75</v>
      </c>
      <c r="C13">
        <v>10</v>
      </c>
      <c r="D13" s="97"/>
    </row>
    <row r="14" spans="1:4">
      <c r="B14" t="s">
        <v>134</v>
      </c>
      <c r="C14">
        <v>3</v>
      </c>
      <c r="D14" s="97"/>
    </row>
    <row r="15" spans="1:4">
      <c r="B15" t="s">
        <v>134</v>
      </c>
      <c r="C15">
        <v>5</v>
      </c>
      <c r="D15" s="97"/>
    </row>
    <row r="16" spans="1:4">
      <c r="B16" t="s">
        <v>134</v>
      </c>
      <c r="C16">
        <v>9</v>
      </c>
      <c r="D16" s="97"/>
    </row>
    <row r="17" spans="2:11">
      <c r="B17" t="s">
        <v>134</v>
      </c>
      <c r="C17">
        <v>10</v>
      </c>
      <c r="D17" s="97"/>
    </row>
    <row r="18" spans="2:11">
      <c r="B18" s="27"/>
      <c r="C18" s="27"/>
      <c r="D18" s="97"/>
    </row>
    <row r="19" spans="2:11">
      <c r="B19" t="s">
        <v>135</v>
      </c>
      <c r="C19">
        <v>1</v>
      </c>
      <c r="D19" s="97"/>
    </row>
    <row r="20" spans="2:11">
      <c r="B20" t="s">
        <v>135</v>
      </c>
      <c r="C20">
        <v>2</v>
      </c>
      <c r="D20" s="97"/>
    </row>
    <row r="21" spans="2:11">
      <c r="B21" t="s">
        <v>135</v>
      </c>
      <c r="C21">
        <v>4</v>
      </c>
      <c r="D21" s="97"/>
    </row>
    <row r="22" spans="2:11">
      <c r="B22" t="s">
        <v>135</v>
      </c>
      <c r="C22">
        <v>6</v>
      </c>
      <c r="D22" s="97"/>
    </row>
    <row r="23" spans="2:11">
      <c r="B23" t="s">
        <v>135</v>
      </c>
      <c r="C23">
        <v>8</v>
      </c>
      <c r="D23" s="97"/>
    </row>
    <row r="25" spans="2:11">
      <c r="B25" s="44" t="s">
        <v>319</v>
      </c>
      <c r="C25" s="45"/>
      <c r="D25" s="45"/>
      <c r="E25" s="45"/>
      <c r="F25" s="45"/>
      <c r="G25" s="45"/>
      <c r="H25" s="45"/>
      <c r="I25" s="45"/>
      <c r="J25" s="45"/>
      <c r="K25" s="46"/>
    </row>
    <row r="26" spans="2:11">
      <c r="B26" s="47" t="s">
        <v>132</v>
      </c>
      <c r="C26" s="48" t="s">
        <v>64</v>
      </c>
      <c r="D26" s="48" t="s">
        <v>131</v>
      </c>
      <c r="E26" s="49" t="s">
        <v>143</v>
      </c>
      <c r="F26" s="48" t="s">
        <v>137</v>
      </c>
      <c r="G26" s="49" t="s">
        <v>140</v>
      </c>
      <c r="H26" s="48" t="s">
        <v>138</v>
      </c>
      <c r="I26" s="49" t="s">
        <v>141</v>
      </c>
      <c r="J26" s="48" t="s">
        <v>139</v>
      </c>
      <c r="K26" s="50" t="s">
        <v>67</v>
      </c>
    </row>
    <row r="27" spans="2:11">
      <c r="B27" s="47" t="s">
        <v>136</v>
      </c>
      <c r="C27" s="94" t="s">
        <v>133</v>
      </c>
      <c r="D27" s="49">
        <v>1</v>
      </c>
      <c r="E27" s="51">
        <v>0.43124999999999997</v>
      </c>
      <c r="F27" s="52" t="s">
        <v>158</v>
      </c>
      <c r="G27" s="51">
        <v>0.47222222222222227</v>
      </c>
      <c r="H27" s="49">
        <v>24</v>
      </c>
      <c r="I27" s="51">
        <v>0.51527777777777783</v>
      </c>
      <c r="J27" s="52">
        <v>46</v>
      </c>
      <c r="K27" s="98">
        <v>43363</v>
      </c>
    </row>
    <row r="28" spans="2:11">
      <c r="B28" s="47"/>
      <c r="C28" s="94"/>
      <c r="D28" s="49">
        <v>2</v>
      </c>
      <c r="E28" s="51">
        <v>0.42083333333333334</v>
      </c>
      <c r="F28" s="52" t="s">
        <v>159</v>
      </c>
      <c r="G28" s="51">
        <v>0.46249999999999997</v>
      </c>
      <c r="H28" s="53">
        <v>4</v>
      </c>
      <c r="I28" s="51">
        <v>0.50486111111111109</v>
      </c>
      <c r="J28" s="52">
        <v>37</v>
      </c>
      <c r="K28" s="98"/>
    </row>
    <row r="29" spans="2:11">
      <c r="B29" s="47"/>
      <c r="C29" s="94"/>
      <c r="D29" s="49">
        <v>3</v>
      </c>
      <c r="E29" s="51">
        <v>0.42291666666666666</v>
      </c>
      <c r="F29" s="52" t="s">
        <v>160</v>
      </c>
      <c r="G29" s="51">
        <v>0.46388888888888885</v>
      </c>
      <c r="H29" s="53">
        <v>22</v>
      </c>
      <c r="I29" s="51">
        <v>0.50624999999999998</v>
      </c>
      <c r="J29" s="52" t="s">
        <v>163</v>
      </c>
      <c r="K29" s="98"/>
    </row>
    <row r="30" spans="2:11">
      <c r="B30" s="47"/>
      <c r="C30" s="94"/>
      <c r="D30" s="49">
        <v>4</v>
      </c>
      <c r="E30" s="51">
        <v>0.42430555555555555</v>
      </c>
      <c r="F30" s="52" t="s">
        <v>161</v>
      </c>
      <c r="G30" s="51">
        <v>0.46458333333333335</v>
      </c>
      <c r="H30" s="53">
        <v>1</v>
      </c>
      <c r="I30" s="51">
        <v>0.50763888888888886</v>
      </c>
      <c r="J30" s="52" t="s">
        <v>164</v>
      </c>
      <c r="K30" s="98"/>
    </row>
    <row r="31" spans="2:11">
      <c r="B31" s="47"/>
      <c r="C31" s="94"/>
      <c r="D31" s="49">
        <v>5</v>
      </c>
      <c r="E31" s="51">
        <v>0.42638888888888887</v>
      </c>
      <c r="F31" s="52" t="s">
        <v>162</v>
      </c>
      <c r="G31" s="51">
        <v>0.46736111111111112</v>
      </c>
      <c r="H31" s="53">
        <v>19</v>
      </c>
      <c r="I31" s="51">
        <v>0.50902777777777775</v>
      </c>
      <c r="J31" s="52" t="s">
        <v>165</v>
      </c>
      <c r="K31" s="98"/>
    </row>
    <row r="32" spans="2:11">
      <c r="B32" s="47"/>
      <c r="C32" s="94" t="s">
        <v>75</v>
      </c>
      <c r="D32" s="49">
        <v>6</v>
      </c>
      <c r="E32" s="51">
        <v>0.43472222222222223</v>
      </c>
      <c r="F32" s="52" t="s">
        <v>166</v>
      </c>
      <c r="G32" s="51">
        <v>0.47638888888888892</v>
      </c>
      <c r="H32" s="53" t="s">
        <v>170</v>
      </c>
      <c r="I32" s="51">
        <v>0.52013888888888882</v>
      </c>
      <c r="J32" s="52" t="s">
        <v>175</v>
      </c>
      <c r="K32" s="98"/>
    </row>
    <row r="33" spans="2:11">
      <c r="B33" s="47"/>
      <c r="C33" s="94"/>
      <c r="D33" s="49">
        <v>7</v>
      </c>
      <c r="E33" s="51">
        <v>0.43611111111111112</v>
      </c>
      <c r="F33" s="52" t="s">
        <v>167</v>
      </c>
      <c r="G33" s="51">
        <v>0.47847222222222219</v>
      </c>
      <c r="H33" s="53" t="s">
        <v>171</v>
      </c>
      <c r="I33" s="51">
        <v>0.52083333333333337</v>
      </c>
      <c r="J33" s="52" t="s">
        <v>176</v>
      </c>
      <c r="K33" s="98"/>
    </row>
    <row r="34" spans="2:11">
      <c r="B34" s="47"/>
      <c r="C34" s="94"/>
      <c r="D34" s="49">
        <v>8</v>
      </c>
      <c r="E34" s="51">
        <v>0.4381944444444445</v>
      </c>
      <c r="F34" s="52" t="s">
        <v>279</v>
      </c>
      <c r="G34" s="51">
        <v>0.47986111111111113</v>
      </c>
      <c r="H34" s="53" t="s">
        <v>306</v>
      </c>
      <c r="I34" s="51">
        <v>0.52222222222222225</v>
      </c>
      <c r="J34" s="52" t="s">
        <v>177</v>
      </c>
      <c r="K34" s="98"/>
    </row>
    <row r="35" spans="2:11">
      <c r="B35" s="47"/>
      <c r="C35" s="94"/>
      <c r="D35" s="49">
        <v>9</v>
      </c>
      <c r="E35" s="51">
        <v>0.44027777777777777</v>
      </c>
      <c r="F35" s="52" t="s">
        <v>168</v>
      </c>
      <c r="G35" s="51">
        <v>0.48125000000000001</v>
      </c>
      <c r="H35" s="53" t="s">
        <v>173</v>
      </c>
      <c r="I35" s="51">
        <v>0.5229166666666667</v>
      </c>
      <c r="J35" s="52" t="s">
        <v>178</v>
      </c>
      <c r="K35" s="98"/>
    </row>
    <row r="36" spans="2:11">
      <c r="B36" s="47"/>
      <c r="C36" s="94"/>
      <c r="D36" s="49">
        <v>10</v>
      </c>
      <c r="E36" s="51">
        <v>0.44166666666666665</v>
      </c>
      <c r="F36" s="53" t="s">
        <v>169</v>
      </c>
      <c r="G36" s="51">
        <v>0.4826388888888889</v>
      </c>
      <c r="H36" s="52" t="s">
        <v>174</v>
      </c>
      <c r="I36" s="51">
        <v>0.52361111111111114</v>
      </c>
      <c r="J36" s="52" t="s">
        <v>179</v>
      </c>
      <c r="K36" s="98"/>
    </row>
    <row r="37" spans="2:11">
      <c r="B37" s="47"/>
      <c r="C37" s="94" t="s">
        <v>135</v>
      </c>
      <c r="D37" s="49">
        <v>8</v>
      </c>
      <c r="E37" s="51">
        <v>4.4444444444444446E-2</v>
      </c>
      <c r="F37" s="53">
        <v>40</v>
      </c>
      <c r="G37" s="51">
        <v>8.7500000000000008E-2</v>
      </c>
      <c r="H37" s="49">
        <v>30</v>
      </c>
      <c r="I37" s="51">
        <v>0.13472222222222222</v>
      </c>
      <c r="J37" s="49" t="s">
        <v>142</v>
      </c>
      <c r="K37" s="98"/>
    </row>
    <row r="38" spans="2:11">
      <c r="B38" s="47"/>
      <c r="C38" s="94"/>
      <c r="D38" s="49">
        <v>4</v>
      </c>
      <c r="E38" s="51">
        <v>4.5833333333333337E-2</v>
      </c>
      <c r="F38" s="53" t="s">
        <v>144</v>
      </c>
      <c r="G38" s="51">
        <v>8.819444444444445E-2</v>
      </c>
      <c r="H38" s="49">
        <v>12</v>
      </c>
      <c r="I38" s="51">
        <v>0.13680555555555554</v>
      </c>
      <c r="J38" s="49" t="s">
        <v>94</v>
      </c>
      <c r="K38" s="98"/>
    </row>
    <row r="39" spans="2:11">
      <c r="B39" s="47"/>
      <c r="C39" s="94"/>
      <c r="D39" s="49">
        <v>1</v>
      </c>
      <c r="E39" s="51">
        <v>4.7916666666666663E-2</v>
      </c>
      <c r="F39" s="53" t="s">
        <v>145</v>
      </c>
      <c r="G39" s="51">
        <v>8.9583333333333334E-2</v>
      </c>
      <c r="H39" s="49">
        <v>47</v>
      </c>
      <c r="I39" s="51">
        <v>0.1388888888888889</v>
      </c>
      <c r="J39" s="49" t="s">
        <v>146</v>
      </c>
      <c r="K39" s="98"/>
    </row>
    <row r="40" spans="2:11">
      <c r="B40" s="47"/>
      <c r="C40" s="94"/>
      <c r="D40" s="49">
        <v>6</v>
      </c>
      <c r="E40" s="51">
        <v>4.9305555555555554E-2</v>
      </c>
      <c r="F40" s="53" t="s">
        <v>147</v>
      </c>
      <c r="G40" s="51">
        <v>9.0277777777777776E-2</v>
      </c>
      <c r="H40" s="49">
        <v>2</v>
      </c>
      <c r="I40" s="51">
        <v>0.14166666666666666</v>
      </c>
      <c r="J40" s="49" t="s">
        <v>148</v>
      </c>
      <c r="K40" s="98"/>
    </row>
    <row r="41" spans="2:11">
      <c r="B41" s="47"/>
      <c r="C41" s="94"/>
      <c r="D41" s="71">
        <v>2</v>
      </c>
      <c r="E41" s="51">
        <v>5.1388888888888894E-2</v>
      </c>
      <c r="F41" s="53" t="s">
        <v>149</v>
      </c>
      <c r="G41" s="51">
        <v>9.1666666666666674E-2</v>
      </c>
      <c r="H41" s="49">
        <v>8</v>
      </c>
      <c r="I41" s="51">
        <v>0.1451388888888889</v>
      </c>
      <c r="J41" s="55" t="s">
        <v>150</v>
      </c>
      <c r="K41" s="98"/>
    </row>
    <row r="42" spans="2:11">
      <c r="B42" s="47"/>
      <c r="C42" s="93" t="s">
        <v>74</v>
      </c>
      <c r="D42" s="71">
        <v>10</v>
      </c>
      <c r="E42" s="51">
        <v>5.6250000000000001E-2</v>
      </c>
      <c r="F42" s="49">
        <v>41</v>
      </c>
      <c r="G42" s="51">
        <v>9.8611111111111108E-2</v>
      </c>
      <c r="H42" s="49" t="s">
        <v>180</v>
      </c>
      <c r="I42" s="51">
        <v>0.15208333333333332</v>
      </c>
      <c r="J42" s="49" t="s">
        <v>151</v>
      </c>
      <c r="K42" s="98"/>
    </row>
    <row r="43" spans="2:11">
      <c r="B43" s="47"/>
      <c r="C43" s="93"/>
      <c r="D43" s="71">
        <v>9</v>
      </c>
      <c r="E43" s="51">
        <v>5.7638888888888885E-2</v>
      </c>
      <c r="F43" s="53" t="s">
        <v>152</v>
      </c>
      <c r="G43" s="51">
        <v>9.9999999999999992E-2</v>
      </c>
      <c r="H43" s="49">
        <v>60</v>
      </c>
      <c r="I43" s="51">
        <v>0.15416666666666667</v>
      </c>
      <c r="J43" s="49" t="s">
        <v>153</v>
      </c>
      <c r="K43" s="98"/>
    </row>
    <row r="44" spans="2:11">
      <c r="B44" s="47"/>
      <c r="C44" s="93"/>
      <c r="D44" s="71">
        <v>3</v>
      </c>
      <c r="E44" s="51">
        <v>5.9722222222222225E-2</v>
      </c>
      <c r="F44" s="53" t="s">
        <v>154</v>
      </c>
      <c r="G44" s="51">
        <v>0.10208333333333335</v>
      </c>
      <c r="H44" s="49">
        <v>38</v>
      </c>
      <c r="I44" s="51">
        <v>0.15555555555555556</v>
      </c>
      <c r="J44" s="49" t="s">
        <v>155</v>
      </c>
      <c r="K44" s="98"/>
    </row>
    <row r="45" spans="2:11">
      <c r="B45" s="56"/>
      <c r="C45" s="96"/>
      <c r="D45" s="76">
        <v>5</v>
      </c>
      <c r="E45" s="57">
        <v>6.1111111111111116E-2</v>
      </c>
      <c r="F45" s="58" t="s">
        <v>156</v>
      </c>
      <c r="G45" s="57">
        <v>0.10277777777777779</v>
      </c>
      <c r="H45" s="59">
        <v>14</v>
      </c>
      <c r="I45" s="57">
        <v>0.15694444444444444</v>
      </c>
      <c r="J45" s="60" t="s">
        <v>157</v>
      </c>
      <c r="K45" s="99"/>
    </row>
    <row r="46" spans="2:11">
      <c r="B46" t="s">
        <v>273</v>
      </c>
      <c r="F46" s="28"/>
    </row>
    <row r="47" spans="2:11">
      <c r="B47" s="61" t="s">
        <v>132</v>
      </c>
      <c r="C47" s="45" t="s">
        <v>64</v>
      </c>
      <c r="D47" s="45" t="s">
        <v>131</v>
      </c>
      <c r="E47" s="62" t="s">
        <v>143</v>
      </c>
      <c r="F47" s="45" t="s">
        <v>137</v>
      </c>
      <c r="G47" s="62" t="s">
        <v>140</v>
      </c>
      <c r="H47" s="45" t="s">
        <v>138</v>
      </c>
      <c r="I47" s="62" t="s">
        <v>141</v>
      </c>
      <c r="J47" s="45" t="s">
        <v>139</v>
      </c>
      <c r="K47" s="46" t="s">
        <v>67</v>
      </c>
    </row>
    <row r="48" spans="2:11">
      <c r="B48" s="47" t="s">
        <v>136</v>
      </c>
      <c r="C48" s="93" t="s">
        <v>87</v>
      </c>
      <c r="D48" s="71">
        <v>6</v>
      </c>
      <c r="E48" s="51">
        <v>0.43055555555555558</v>
      </c>
      <c r="F48" s="52" t="s">
        <v>274</v>
      </c>
      <c r="G48" s="51">
        <v>0.47152777777777777</v>
      </c>
      <c r="H48" s="53" t="s">
        <v>275</v>
      </c>
      <c r="I48" s="51">
        <v>0.51388888888888895</v>
      </c>
      <c r="J48" s="52" t="s">
        <v>173</v>
      </c>
      <c r="K48" s="50"/>
    </row>
    <row r="49" spans="2:20">
      <c r="B49" s="47"/>
      <c r="C49" s="93"/>
      <c r="D49" s="71">
        <v>4</v>
      </c>
      <c r="E49" s="51">
        <v>0.43263888888888885</v>
      </c>
      <c r="F49" s="53" t="s">
        <v>178</v>
      </c>
      <c r="G49" s="51">
        <v>0.47291666666666665</v>
      </c>
      <c r="H49" s="52" t="s">
        <v>276</v>
      </c>
      <c r="I49" s="51">
        <v>0.51666666666666672</v>
      </c>
      <c r="J49" s="52" t="s">
        <v>277</v>
      </c>
      <c r="K49" s="50"/>
    </row>
    <row r="50" spans="2:20">
      <c r="B50" s="47"/>
      <c r="C50" s="93"/>
      <c r="D50" s="71">
        <v>1</v>
      </c>
      <c r="E50" s="51">
        <v>0.43611111111111112</v>
      </c>
      <c r="F50" s="53" t="s">
        <v>278</v>
      </c>
      <c r="G50" s="51">
        <v>0.47500000000000003</v>
      </c>
      <c r="H50" s="49">
        <v>22</v>
      </c>
      <c r="I50" s="51">
        <v>0.51944444444444449</v>
      </c>
      <c r="J50" s="49">
        <v>40</v>
      </c>
      <c r="K50" s="50"/>
      <c r="N50" s="48"/>
      <c r="O50" s="51"/>
      <c r="P50" s="52"/>
      <c r="Q50" s="51"/>
      <c r="R50" s="49"/>
      <c r="S50" s="51"/>
      <c r="T50" s="52"/>
    </row>
    <row r="51" spans="2:20">
      <c r="B51" s="47"/>
      <c r="C51" s="93"/>
      <c r="D51" s="71">
        <v>10</v>
      </c>
      <c r="E51" s="51">
        <v>0.4381944444444445</v>
      </c>
      <c r="F51" s="53" t="s">
        <v>145</v>
      </c>
      <c r="G51" s="51">
        <v>0.4777777777777778</v>
      </c>
      <c r="H51" s="49">
        <v>32</v>
      </c>
      <c r="I51" s="51">
        <v>0.52013888888888882</v>
      </c>
      <c r="J51" s="49">
        <v>14</v>
      </c>
      <c r="K51" s="50"/>
      <c r="N51" s="48"/>
      <c r="O51" s="51"/>
      <c r="P51" s="52"/>
      <c r="Q51" s="51"/>
      <c r="R51" s="53"/>
      <c r="S51" s="51"/>
      <c r="T51" s="52"/>
    </row>
    <row r="52" spans="2:20">
      <c r="B52" s="47"/>
      <c r="C52" s="93"/>
      <c r="D52" s="71">
        <v>8</v>
      </c>
      <c r="E52" s="51">
        <v>0.44027777777777777</v>
      </c>
      <c r="F52" s="53" t="s">
        <v>279</v>
      </c>
      <c r="G52" s="51">
        <v>0.48055555555555557</v>
      </c>
      <c r="H52" s="49">
        <v>45</v>
      </c>
      <c r="I52" s="51">
        <v>0.52361111111111114</v>
      </c>
      <c r="J52" s="49" t="s">
        <v>280</v>
      </c>
      <c r="K52" s="50"/>
    </row>
    <row r="53" spans="2:20">
      <c r="B53" s="47"/>
      <c r="C53" s="93" t="s">
        <v>81</v>
      </c>
      <c r="D53" s="71">
        <v>5</v>
      </c>
      <c r="E53" s="51">
        <v>0.4458333333333333</v>
      </c>
      <c r="F53" s="53" t="s">
        <v>172</v>
      </c>
      <c r="G53" s="51">
        <v>0.48680555555555555</v>
      </c>
      <c r="H53" s="49">
        <v>6</v>
      </c>
      <c r="I53" s="51">
        <v>0.53194444444444444</v>
      </c>
      <c r="J53" s="49" t="s">
        <v>142</v>
      </c>
      <c r="K53" s="50"/>
    </row>
    <row r="54" spans="2:20">
      <c r="B54" s="47"/>
      <c r="C54" s="93"/>
      <c r="D54" s="71">
        <v>3</v>
      </c>
      <c r="E54" s="51">
        <v>0.44791666666666669</v>
      </c>
      <c r="F54" s="52" t="s">
        <v>179</v>
      </c>
      <c r="G54" s="51">
        <v>0.4909722222222222</v>
      </c>
      <c r="H54" s="49">
        <v>47</v>
      </c>
      <c r="I54" s="51">
        <v>0.53333333333333333</v>
      </c>
      <c r="J54" s="52" t="s">
        <v>154</v>
      </c>
      <c r="K54" s="50"/>
      <c r="N54" s="48"/>
      <c r="O54" s="51"/>
      <c r="P54" s="52"/>
      <c r="Q54" s="51"/>
      <c r="R54" s="53"/>
      <c r="S54" s="51"/>
      <c r="T54" s="52"/>
    </row>
    <row r="55" spans="2:20">
      <c r="B55" s="47"/>
      <c r="C55" s="93"/>
      <c r="D55" s="71">
        <v>9</v>
      </c>
      <c r="E55" s="51">
        <v>0.45</v>
      </c>
      <c r="F55" s="52" t="s">
        <v>262</v>
      </c>
      <c r="G55" s="51">
        <v>0.49236111111111108</v>
      </c>
      <c r="H55" s="53" t="s">
        <v>161</v>
      </c>
      <c r="I55" s="51">
        <v>0.53472222222222221</v>
      </c>
      <c r="J55" s="52" t="s">
        <v>177</v>
      </c>
      <c r="K55" s="50"/>
      <c r="N55" s="54"/>
      <c r="O55" s="51"/>
      <c r="P55" s="52"/>
      <c r="Q55" s="51"/>
      <c r="R55" s="53"/>
      <c r="S55" s="51"/>
      <c r="T55" s="52"/>
    </row>
    <row r="56" spans="2:20">
      <c r="B56" s="47"/>
      <c r="C56" s="93"/>
      <c r="D56" s="71">
        <v>7</v>
      </c>
      <c r="E56" s="51">
        <v>0.45208333333333334</v>
      </c>
      <c r="F56" s="49">
        <v>21</v>
      </c>
      <c r="G56" s="51">
        <v>0.49444444444444446</v>
      </c>
      <c r="H56" s="71">
        <v>34</v>
      </c>
      <c r="I56" s="51">
        <v>0.53888888888888886</v>
      </c>
      <c r="J56" s="49">
        <v>12</v>
      </c>
      <c r="K56" s="50"/>
      <c r="N56" s="54"/>
      <c r="O56" s="51"/>
      <c r="P56" s="52"/>
      <c r="Q56" s="51"/>
      <c r="R56" s="53"/>
      <c r="S56" s="51"/>
      <c r="T56" s="52"/>
    </row>
    <row r="57" spans="2:20">
      <c r="B57" s="47"/>
      <c r="C57" s="93"/>
      <c r="D57" s="71">
        <v>2</v>
      </c>
      <c r="E57" s="51">
        <v>0.45347222222222222</v>
      </c>
      <c r="F57" s="49">
        <v>20</v>
      </c>
      <c r="G57" s="51">
        <v>0.49513888888888885</v>
      </c>
      <c r="H57" s="71">
        <v>31</v>
      </c>
      <c r="I57" s="51">
        <v>0.54097222222222219</v>
      </c>
      <c r="J57" s="49" t="s">
        <v>281</v>
      </c>
      <c r="K57" s="50"/>
      <c r="O57" s="51"/>
      <c r="P57" s="52"/>
      <c r="Q57" s="51"/>
      <c r="R57" s="53"/>
      <c r="S57" s="51"/>
      <c r="T57" s="52"/>
    </row>
    <row r="58" spans="2:20">
      <c r="B58" s="47"/>
      <c r="C58" s="93" t="s">
        <v>80</v>
      </c>
      <c r="D58" s="71">
        <v>4</v>
      </c>
      <c r="E58" s="51">
        <v>8.4027777777777771E-2</v>
      </c>
      <c r="F58" s="52" t="s">
        <v>282</v>
      </c>
      <c r="G58" s="51">
        <v>0.12569444444444444</v>
      </c>
      <c r="H58" s="53" t="s">
        <v>283</v>
      </c>
      <c r="I58" s="51">
        <v>0.16666666666666666</v>
      </c>
      <c r="J58" s="52" t="s">
        <v>268</v>
      </c>
      <c r="K58" s="50"/>
    </row>
    <row r="59" spans="2:20">
      <c r="B59" s="47"/>
      <c r="C59" s="93"/>
      <c r="D59" s="71">
        <v>10</v>
      </c>
      <c r="E59" s="51">
        <v>8.819444444444445E-2</v>
      </c>
      <c r="F59" s="52" t="s">
        <v>284</v>
      </c>
      <c r="G59" s="51">
        <v>0.12916666666666668</v>
      </c>
      <c r="H59" s="53" t="s">
        <v>285</v>
      </c>
      <c r="I59" s="51">
        <v>0.16944444444444443</v>
      </c>
      <c r="J59" s="52" t="s">
        <v>259</v>
      </c>
      <c r="K59" s="50"/>
    </row>
    <row r="60" spans="2:20">
      <c r="B60" s="47"/>
      <c r="C60" s="93"/>
      <c r="D60" s="71">
        <v>6</v>
      </c>
      <c r="E60" s="51">
        <v>9.4444444444444442E-2</v>
      </c>
      <c r="F60" s="52" t="s">
        <v>286</v>
      </c>
      <c r="G60" s="51">
        <v>0.13541666666666666</v>
      </c>
      <c r="H60" s="53" t="s">
        <v>283</v>
      </c>
      <c r="I60" s="51">
        <v>0.17708333333333334</v>
      </c>
      <c r="J60" s="52" t="s">
        <v>287</v>
      </c>
      <c r="K60" s="50"/>
    </row>
    <row r="61" spans="2:20">
      <c r="B61" s="47"/>
      <c r="C61" s="93"/>
      <c r="D61" s="71">
        <v>8</v>
      </c>
      <c r="E61" s="51">
        <v>9.7916666666666666E-2</v>
      </c>
      <c r="F61" s="52" t="s">
        <v>166</v>
      </c>
      <c r="G61" s="51">
        <v>0.13958333333333334</v>
      </c>
      <c r="H61" s="53" t="s">
        <v>169</v>
      </c>
      <c r="I61" s="51">
        <v>0.17986111111111111</v>
      </c>
      <c r="J61" s="52" t="s">
        <v>288</v>
      </c>
      <c r="K61" s="50"/>
    </row>
    <row r="62" spans="2:20">
      <c r="B62" s="47"/>
      <c r="C62" s="93"/>
      <c r="D62" s="71">
        <v>1</v>
      </c>
      <c r="E62" s="51">
        <v>9.9999999999999992E-2</v>
      </c>
      <c r="F62" s="53" t="s">
        <v>149</v>
      </c>
      <c r="G62" s="51">
        <v>0.14166666666666666</v>
      </c>
      <c r="H62" s="49" t="s">
        <v>289</v>
      </c>
      <c r="I62" s="51">
        <v>0.18194444444444444</v>
      </c>
      <c r="J62" s="67" t="s">
        <v>271</v>
      </c>
      <c r="K62" s="50"/>
    </row>
    <row r="63" spans="2:20">
      <c r="B63" s="47"/>
      <c r="C63" s="93" t="s">
        <v>83</v>
      </c>
      <c r="D63" s="100">
        <v>3</v>
      </c>
      <c r="E63" s="101">
        <v>9.2361111111111116E-2</v>
      </c>
      <c r="F63" s="102" t="s">
        <v>307</v>
      </c>
      <c r="G63" s="101">
        <v>0.13402777777777777</v>
      </c>
      <c r="H63" s="102" t="s">
        <v>308</v>
      </c>
      <c r="I63" s="101">
        <v>0.1763888888888889</v>
      </c>
      <c r="J63" s="103" t="s">
        <v>309</v>
      </c>
      <c r="K63" s="50"/>
    </row>
    <row r="64" spans="2:20">
      <c r="B64" s="47"/>
      <c r="C64" s="93"/>
      <c r="D64" s="71">
        <v>2</v>
      </c>
      <c r="E64" s="79">
        <v>9.7222222222222224E-2</v>
      </c>
      <c r="F64" s="53" t="s">
        <v>167</v>
      </c>
      <c r="G64" s="79">
        <v>0.1388888888888889</v>
      </c>
      <c r="H64" s="80" t="s">
        <v>316</v>
      </c>
      <c r="I64" s="79">
        <v>0.18124999999999999</v>
      </c>
      <c r="J64" s="68" t="s">
        <v>310</v>
      </c>
      <c r="K64" s="50"/>
    </row>
    <row r="65" spans="1:15">
      <c r="B65" s="47"/>
      <c r="C65" s="93"/>
      <c r="D65" s="71">
        <v>7</v>
      </c>
      <c r="E65" s="79">
        <v>0.1013888888888889</v>
      </c>
      <c r="F65" s="53" t="s">
        <v>152</v>
      </c>
      <c r="G65" s="79">
        <v>0.14305555555555557</v>
      </c>
      <c r="H65" s="80" t="s">
        <v>317</v>
      </c>
      <c r="I65" s="79">
        <v>0.18680555555555556</v>
      </c>
      <c r="J65" s="68" t="s">
        <v>311</v>
      </c>
      <c r="K65" s="50"/>
    </row>
    <row r="66" spans="1:15">
      <c r="B66" s="47"/>
      <c r="C66" s="93"/>
      <c r="D66" s="71">
        <v>9</v>
      </c>
      <c r="E66" s="79">
        <v>0.10416666666666667</v>
      </c>
      <c r="F66" s="53" t="s">
        <v>266</v>
      </c>
      <c r="G66" s="79">
        <v>0.14583333333333334</v>
      </c>
      <c r="H66" s="80" t="s">
        <v>315</v>
      </c>
      <c r="I66" s="79">
        <v>0.18888888888888888</v>
      </c>
      <c r="J66" s="68" t="s">
        <v>312</v>
      </c>
      <c r="K66" s="50"/>
    </row>
    <row r="67" spans="1:15">
      <c r="B67" s="47"/>
      <c r="C67" s="93"/>
      <c r="D67" s="71">
        <v>5</v>
      </c>
      <c r="E67" s="79">
        <v>0.10902777777777778</v>
      </c>
      <c r="F67" s="68" t="s">
        <v>318</v>
      </c>
      <c r="G67" s="79">
        <v>0.15138888888888888</v>
      </c>
      <c r="H67" s="81" t="s">
        <v>314</v>
      </c>
      <c r="I67" s="79">
        <v>0.19305555555555554</v>
      </c>
      <c r="J67" s="68" t="s">
        <v>313</v>
      </c>
      <c r="K67" s="50"/>
    </row>
    <row r="68" spans="1:15">
      <c r="A68" s="48"/>
      <c r="B68" t="s">
        <v>258</v>
      </c>
      <c r="F68" s="28"/>
      <c r="L68" s="48"/>
      <c r="M68" s="48"/>
      <c r="N68" s="48"/>
      <c r="O68" s="48"/>
    </row>
    <row r="69" spans="1:15">
      <c r="A69" s="48"/>
      <c r="B69" s="61" t="s">
        <v>132</v>
      </c>
      <c r="C69" s="45" t="s">
        <v>64</v>
      </c>
      <c r="D69" s="45" t="s">
        <v>131</v>
      </c>
      <c r="E69" s="62" t="s">
        <v>143</v>
      </c>
      <c r="F69" s="45" t="s">
        <v>137</v>
      </c>
      <c r="G69" s="62" t="s">
        <v>140</v>
      </c>
      <c r="H69" s="45" t="s">
        <v>138</v>
      </c>
      <c r="I69" s="62" t="s">
        <v>141</v>
      </c>
      <c r="J69" s="45" t="s">
        <v>139</v>
      </c>
      <c r="K69" s="46" t="s">
        <v>67</v>
      </c>
      <c r="L69" s="48"/>
      <c r="M69" s="48"/>
      <c r="N69" s="48"/>
      <c r="O69" s="48"/>
    </row>
    <row r="70" spans="1:15">
      <c r="A70" s="48"/>
      <c r="B70" s="47" t="s">
        <v>136</v>
      </c>
      <c r="C70" s="93" t="s">
        <v>240</v>
      </c>
      <c r="D70" s="71">
        <v>1</v>
      </c>
      <c r="E70" s="51">
        <v>0.11805555555555557</v>
      </c>
      <c r="F70" s="52" t="s">
        <v>241</v>
      </c>
      <c r="G70" s="51">
        <v>0.15902777777777777</v>
      </c>
      <c r="H70" s="53" t="s">
        <v>242</v>
      </c>
      <c r="I70" s="51">
        <v>0.20416666666666669</v>
      </c>
      <c r="J70" s="52" t="s">
        <v>243</v>
      </c>
      <c r="K70" s="50"/>
      <c r="L70" s="48"/>
      <c r="M70" s="48"/>
      <c r="N70" s="48"/>
      <c r="O70" s="48"/>
    </row>
    <row r="71" spans="1:15">
      <c r="A71" s="48"/>
      <c r="B71" s="47"/>
      <c r="C71" s="93"/>
      <c r="D71" s="71">
        <v>1</v>
      </c>
      <c r="E71" s="51">
        <v>0.12291666666666667</v>
      </c>
      <c r="F71" s="53" t="s">
        <v>244</v>
      </c>
      <c r="G71" s="51">
        <v>0.16111111111111112</v>
      </c>
      <c r="H71" s="52" t="s">
        <v>245</v>
      </c>
      <c r="I71" s="51">
        <v>0.20416666666666669</v>
      </c>
      <c r="J71" s="52" t="s">
        <v>246</v>
      </c>
      <c r="K71" s="50"/>
      <c r="L71" s="48"/>
      <c r="M71" s="48"/>
      <c r="N71" s="48"/>
      <c r="O71" s="48"/>
    </row>
    <row r="72" spans="1:15">
      <c r="A72" s="48"/>
      <c r="B72" s="47"/>
      <c r="C72" s="93"/>
      <c r="D72" s="71">
        <v>6</v>
      </c>
      <c r="E72" s="51">
        <v>0.125</v>
      </c>
      <c r="F72" s="53" t="s">
        <v>247</v>
      </c>
      <c r="G72" s="51">
        <v>0.16666666666666666</v>
      </c>
      <c r="H72" s="49">
        <v>34</v>
      </c>
      <c r="I72" s="51">
        <v>0.20555555555555557</v>
      </c>
      <c r="J72" s="49" t="s">
        <v>248</v>
      </c>
      <c r="K72" s="50"/>
      <c r="L72" s="48"/>
      <c r="M72" s="48"/>
      <c r="N72" s="48"/>
      <c r="O72" s="48"/>
    </row>
    <row r="73" spans="1:15">
      <c r="A73" s="48"/>
      <c r="B73" s="47"/>
      <c r="C73" s="93"/>
      <c r="D73" s="71">
        <v>10</v>
      </c>
      <c r="E73" s="51">
        <v>0.12708333333333333</v>
      </c>
      <c r="F73" s="53" t="s">
        <v>249</v>
      </c>
      <c r="G73" s="51">
        <v>0.1673611111111111</v>
      </c>
      <c r="H73" s="49" t="s">
        <v>250</v>
      </c>
      <c r="I73" s="51">
        <v>0.20694444444444446</v>
      </c>
      <c r="J73" s="49" t="s">
        <v>251</v>
      </c>
      <c r="K73" s="50"/>
      <c r="L73" s="48"/>
      <c r="M73" s="48"/>
      <c r="N73" s="48"/>
      <c r="O73" s="48"/>
    </row>
    <row r="74" spans="1:15">
      <c r="B74" s="47"/>
      <c r="C74" s="93"/>
      <c r="D74" s="49">
        <v>3</v>
      </c>
      <c r="E74" s="51">
        <v>0.12916666666666668</v>
      </c>
      <c r="F74" s="53" t="s">
        <v>252</v>
      </c>
      <c r="G74" s="51">
        <v>0.16874999999999998</v>
      </c>
      <c r="H74" s="49" t="s">
        <v>253</v>
      </c>
      <c r="I74" s="51">
        <v>0.20902777777777778</v>
      </c>
      <c r="J74" s="49" t="s">
        <v>254</v>
      </c>
      <c r="K74" s="50"/>
    </row>
    <row r="75" spans="1:15">
      <c r="B75" s="47"/>
      <c r="C75" s="93"/>
      <c r="D75" s="71">
        <v>7</v>
      </c>
      <c r="E75" s="51">
        <v>0.13125000000000001</v>
      </c>
      <c r="F75" s="53" t="s">
        <v>255</v>
      </c>
      <c r="G75" s="51">
        <v>0.16944444444444443</v>
      </c>
      <c r="H75" s="49">
        <v>80</v>
      </c>
      <c r="I75" s="51">
        <v>0.20972222222222223</v>
      </c>
      <c r="J75" s="49" t="s">
        <v>256</v>
      </c>
      <c r="K75" s="50"/>
    </row>
    <row r="76" spans="1:15">
      <c r="B76" s="47"/>
      <c r="C76" s="94" t="s">
        <v>98</v>
      </c>
      <c r="D76" s="49">
        <v>1</v>
      </c>
      <c r="E76" s="51">
        <v>0.4458333333333333</v>
      </c>
      <c r="F76" s="52" t="s">
        <v>222</v>
      </c>
      <c r="G76" s="51">
        <v>0.48888888888888887</v>
      </c>
      <c r="H76" s="49">
        <v>310</v>
      </c>
      <c r="I76" s="51">
        <v>0.53263888888888888</v>
      </c>
      <c r="J76" s="52" t="s">
        <v>223</v>
      </c>
      <c r="K76" s="50"/>
      <c r="M76" s="48"/>
    </row>
    <row r="77" spans="1:15">
      <c r="B77" s="47"/>
      <c r="C77" s="94"/>
      <c r="D77" s="49">
        <v>1</v>
      </c>
      <c r="E77" s="51">
        <v>0.44930555555555557</v>
      </c>
      <c r="F77" s="52" t="s">
        <v>224</v>
      </c>
      <c r="G77" s="51">
        <v>0.49305555555555558</v>
      </c>
      <c r="H77" s="53" t="s">
        <v>225</v>
      </c>
      <c r="I77" s="51">
        <v>0.52986111111111112</v>
      </c>
      <c r="J77" s="52" t="s">
        <v>226</v>
      </c>
      <c r="K77" s="50"/>
      <c r="M77" s="48"/>
    </row>
    <row r="78" spans="1:15">
      <c r="B78" s="47"/>
      <c r="C78" s="94"/>
      <c r="D78" s="71">
        <v>7</v>
      </c>
      <c r="E78" s="51">
        <v>0.46319444444444446</v>
      </c>
      <c r="F78" s="52" t="s">
        <v>270</v>
      </c>
      <c r="G78" s="51"/>
      <c r="H78" s="53"/>
      <c r="I78" s="51"/>
      <c r="J78" s="52"/>
      <c r="K78" s="50"/>
      <c r="M78" s="48"/>
    </row>
    <row r="79" spans="1:15">
      <c r="B79" s="47"/>
      <c r="C79" s="94"/>
      <c r="D79" s="49">
        <v>1</v>
      </c>
      <c r="E79" s="78">
        <v>0.45069444444444445</v>
      </c>
      <c r="F79" s="48" t="s">
        <v>238</v>
      </c>
      <c r="G79" s="48"/>
      <c r="H79" s="48"/>
      <c r="I79" s="48"/>
      <c r="J79" s="48"/>
      <c r="K79" s="50"/>
      <c r="M79" s="48"/>
    </row>
    <row r="80" spans="1:15">
      <c r="B80" s="47"/>
      <c r="C80" s="94"/>
      <c r="D80" s="49">
        <v>7</v>
      </c>
      <c r="E80" s="78">
        <v>0.46319444444444446</v>
      </c>
      <c r="F80" s="48" t="s">
        <v>239</v>
      </c>
      <c r="G80" s="78">
        <v>0.50347222222222221</v>
      </c>
      <c r="H80" s="48" t="s">
        <v>225</v>
      </c>
      <c r="I80" s="78">
        <v>4.3055555555555562E-2</v>
      </c>
      <c r="J80" s="48" t="s">
        <v>226</v>
      </c>
      <c r="K80" s="50"/>
      <c r="M80" s="48"/>
    </row>
    <row r="81" spans="2:13">
      <c r="B81" s="47"/>
      <c r="C81" s="94"/>
      <c r="D81" s="49">
        <v>7</v>
      </c>
      <c r="E81" s="51">
        <v>0.4604166666666667</v>
      </c>
      <c r="F81" s="52" t="s">
        <v>227</v>
      </c>
      <c r="G81" s="51">
        <v>0.50416666666666665</v>
      </c>
      <c r="H81" s="53" t="s">
        <v>484</v>
      </c>
      <c r="I81" s="51">
        <v>4.3750000000000004E-2</v>
      </c>
      <c r="J81" s="52" t="s">
        <v>228</v>
      </c>
      <c r="K81" s="50"/>
      <c r="M81" s="54"/>
    </row>
    <row r="82" spans="2:13">
      <c r="B82" s="47"/>
      <c r="C82" s="94"/>
      <c r="D82" s="71">
        <v>3</v>
      </c>
      <c r="E82" s="51">
        <v>0.46319444444444446</v>
      </c>
      <c r="F82" s="52" t="s">
        <v>229</v>
      </c>
      <c r="G82" s="51">
        <v>0.50555555555555554</v>
      </c>
      <c r="H82" s="53" t="s">
        <v>230</v>
      </c>
      <c r="I82" s="51">
        <v>4.5138888888888888E-2</v>
      </c>
      <c r="J82" s="52" t="s">
        <v>231</v>
      </c>
      <c r="K82" s="50"/>
      <c r="M82" s="54"/>
    </row>
    <row r="83" spans="2:13">
      <c r="B83" s="47"/>
      <c r="C83" s="94"/>
      <c r="D83" s="71">
        <v>10</v>
      </c>
      <c r="E83" s="51">
        <v>0.46736111111111112</v>
      </c>
      <c r="F83" s="52" t="s">
        <v>232</v>
      </c>
      <c r="G83" s="51">
        <v>0.5083333333333333</v>
      </c>
      <c r="H83" s="53" t="s">
        <v>233</v>
      </c>
      <c r="I83" s="51">
        <v>4.7222222222222221E-2</v>
      </c>
      <c r="J83" s="52" t="s">
        <v>234</v>
      </c>
      <c r="K83" s="50"/>
      <c r="M83" s="48"/>
    </row>
    <row r="84" spans="2:13">
      <c r="B84" s="47"/>
      <c r="C84" s="94"/>
      <c r="D84" s="71">
        <v>6</v>
      </c>
      <c r="E84" s="51">
        <v>0.47222222222222227</v>
      </c>
      <c r="F84" s="52" t="s">
        <v>235</v>
      </c>
      <c r="G84" s="51">
        <v>0.50972222222222219</v>
      </c>
      <c r="H84" s="53" t="s">
        <v>236</v>
      </c>
      <c r="I84" s="51">
        <v>4.8611111111111112E-2</v>
      </c>
      <c r="J84" s="52" t="s">
        <v>237</v>
      </c>
      <c r="K84" s="50"/>
      <c r="M84" s="48"/>
    </row>
    <row r="85" spans="2:13">
      <c r="B85" s="47"/>
      <c r="C85" s="93" t="s">
        <v>213</v>
      </c>
      <c r="D85" s="71">
        <v>8</v>
      </c>
      <c r="E85" s="51">
        <v>0.11597222222222221</v>
      </c>
      <c r="F85" s="53" t="s">
        <v>259</v>
      </c>
      <c r="G85" s="51">
        <v>0.15763888888888888</v>
      </c>
      <c r="H85" s="49">
        <v>26</v>
      </c>
      <c r="I85" s="51">
        <v>0.19930555555555554</v>
      </c>
      <c r="J85" s="48" t="s">
        <v>260</v>
      </c>
      <c r="K85" s="50"/>
    </row>
    <row r="86" spans="2:13">
      <c r="B86" s="47"/>
      <c r="C86" s="93"/>
      <c r="D86" s="71">
        <v>9</v>
      </c>
      <c r="E86" s="51">
        <v>0.11944444444444445</v>
      </c>
      <c r="F86" s="49">
        <v>1001</v>
      </c>
      <c r="G86" s="51">
        <v>0.16041666666666668</v>
      </c>
      <c r="H86" s="49">
        <v>19</v>
      </c>
      <c r="I86" s="51">
        <v>0.20208333333333331</v>
      </c>
      <c r="J86" s="67" t="s">
        <v>261</v>
      </c>
      <c r="K86" s="50"/>
    </row>
    <row r="87" spans="2:13">
      <c r="B87" s="47"/>
      <c r="C87" s="93"/>
      <c r="D87" s="71">
        <v>9</v>
      </c>
      <c r="E87" s="51">
        <v>0.12291666666666667</v>
      </c>
      <c r="F87" s="53" t="s">
        <v>239</v>
      </c>
      <c r="G87" s="51">
        <v>0.16388888888888889</v>
      </c>
      <c r="H87" s="49" t="s">
        <v>225</v>
      </c>
      <c r="I87" s="51">
        <v>0.20555555555555557</v>
      </c>
      <c r="J87" s="67" t="s">
        <v>226</v>
      </c>
      <c r="K87" s="50"/>
    </row>
    <row r="88" spans="2:13">
      <c r="B88" s="47"/>
      <c r="C88" s="93"/>
      <c r="D88" s="71">
        <v>5</v>
      </c>
      <c r="E88" s="51">
        <v>0.125</v>
      </c>
      <c r="F88" s="53" t="s">
        <v>262</v>
      </c>
      <c r="G88" s="51">
        <v>0.16666666666666666</v>
      </c>
      <c r="H88" s="49">
        <v>35</v>
      </c>
      <c r="I88" s="51">
        <v>0.2076388888888889</v>
      </c>
      <c r="J88" s="67" t="s">
        <v>263</v>
      </c>
      <c r="K88" s="50"/>
    </row>
    <row r="89" spans="2:13">
      <c r="B89" s="47"/>
      <c r="C89" s="93"/>
      <c r="D89" s="71">
        <v>2</v>
      </c>
      <c r="E89" s="51">
        <v>0.1277777777777778</v>
      </c>
      <c r="F89" s="53" t="s">
        <v>264</v>
      </c>
      <c r="G89" s="51">
        <v>0.16874999999999998</v>
      </c>
      <c r="H89" s="49">
        <v>17</v>
      </c>
      <c r="I89" s="51">
        <v>0.20972222222222223</v>
      </c>
      <c r="J89" s="67" t="s">
        <v>265</v>
      </c>
      <c r="K89" s="50"/>
    </row>
    <row r="90" spans="2:13">
      <c r="B90" s="47"/>
      <c r="C90" s="93"/>
      <c r="D90" s="71">
        <v>4</v>
      </c>
      <c r="E90" s="78">
        <v>0.12986111111111112</v>
      </c>
      <c r="F90" s="68" t="s">
        <v>266</v>
      </c>
      <c r="G90" s="78">
        <v>0.17152777777777775</v>
      </c>
      <c r="H90" s="48" t="s">
        <v>267</v>
      </c>
      <c r="I90" s="78">
        <v>0.21319444444444444</v>
      </c>
      <c r="J90" s="67" t="s">
        <v>268</v>
      </c>
      <c r="K90" s="50"/>
    </row>
    <row r="91" spans="2:13">
      <c r="B91" s="47"/>
      <c r="C91" s="93" t="s">
        <v>78</v>
      </c>
      <c r="D91" s="71">
        <v>8</v>
      </c>
      <c r="E91" s="78">
        <v>0.48402777777777778</v>
      </c>
      <c r="F91" s="48">
        <v>40</v>
      </c>
      <c r="G91" s="78">
        <v>0.52777777777777779</v>
      </c>
      <c r="H91" s="71">
        <v>1009</v>
      </c>
      <c r="I91" s="78">
        <v>6.805555555555555E-2</v>
      </c>
      <c r="J91" s="48">
        <v>20</v>
      </c>
      <c r="K91" s="50"/>
    </row>
    <row r="92" spans="2:13">
      <c r="B92" s="47"/>
      <c r="C92" s="93"/>
      <c r="D92" s="49" t="s">
        <v>272</v>
      </c>
      <c r="E92" s="78">
        <v>0.48888888888888887</v>
      </c>
      <c r="F92" s="68" t="s">
        <v>239</v>
      </c>
      <c r="G92" s="78">
        <v>0.52777777777777779</v>
      </c>
      <c r="H92" s="48" t="s">
        <v>269</v>
      </c>
      <c r="I92" s="78">
        <v>7.2222222222222229E-2</v>
      </c>
      <c r="J92" s="67" t="s">
        <v>226</v>
      </c>
      <c r="K92" s="50"/>
    </row>
    <row r="93" spans="2:13">
      <c r="B93" s="47"/>
      <c r="C93" s="93"/>
      <c r="D93" s="49" t="s">
        <v>272</v>
      </c>
      <c r="E93" s="78">
        <v>0.49027777777777781</v>
      </c>
      <c r="F93" s="68" t="s">
        <v>270</v>
      </c>
      <c r="G93" s="48"/>
      <c r="H93" s="48"/>
      <c r="I93" s="48"/>
      <c r="J93" s="48"/>
      <c r="K93" s="50"/>
    </row>
    <row r="94" spans="2:13">
      <c r="B94" s="47"/>
      <c r="C94" s="93"/>
      <c r="D94" s="49">
        <v>9</v>
      </c>
      <c r="E94" s="78">
        <v>0.49513888888888885</v>
      </c>
      <c r="F94" s="48">
        <v>12</v>
      </c>
      <c r="G94" s="78">
        <v>0.52986111111111112</v>
      </c>
      <c r="H94" s="48">
        <v>1010</v>
      </c>
      <c r="I94" s="78">
        <v>7.9166666666666663E-2</v>
      </c>
      <c r="J94" s="48">
        <v>5</v>
      </c>
      <c r="K94" s="50"/>
    </row>
    <row r="95" spans="2:13">
      <c r="B95" s="47"/>
      <c r="C95" s="93"/>
      <c r="D95" s="49">
        <v>5</v>
      </c>
      <c r="E95" s="78">
        <v>0.4993055555555555</v>
      </c>
      <c r="F95" s="68" t="s">
        <v>271</v>
      </c>
      <c r="G95" s="78">
        <v>4.3055555555555562E-2</v>
      </c>
      <c r="H95" s="48">
        <v>14</v>
      </c>
      <c r="I95" s="78">
        <v>8.1944444444444445E-2</v>
      </c>
      <c r="J95" s="48">
        <v>43</v>
      </c>
      <c r="K95" s="50"/>
    </row>
    <row r="96" spans="2:13">
      <c r="B96" s="47"/>
      <c r="C96" s="93"/>
      <c r="D96" s="71">
        <v>4</v>
      </c>
      <c r="E96" s="78">
        <v>0.50277777777777777</v>
      </c>
      <c r="F96" s="68" t="s">
        <v>142</v>
      </c>
      <c r="G96" s="78">
        <v>4.4444444444444446E-2</v>
      </c>
      <c r="H96" s="48" t="s">
        <v>288</v>
      </c>
      <c r="I96" s="78">
        <v>8.6111111111111124E-2</v>
      </c>
      <c r="J96" s="54">
        <v>37</v>
      </c>
      <c r="K96" s="50"/>
    </row>
    <row r="97" spans="2:11">
      <c r="B97" s="56"/>
      <c r="C97" s="93"/>
      <c r="D97" s="59">
        <v>2</v>
      </c>
      <c r="E97" s="82">
        <v>0.50972222222222219</v>
      </c>
      <c r="F97" s="69">
        <v>32</v>
      </c>
      <c r="G97" s="82">
        <v>5.1388888888888894E-2</v>
      </c>
      <c r="H97" s="69">
        <v>1006</v>
      </c>
      <c r="I97" s="82">
        <v>9.3055555555555558E-2</v>
      </c>
      <c r="J97" s="69">
        <v>24</v>
      </c>
      <c r="K97" s="70"/>
    </row>
    <row r="98" spans="2:11">
      <c r="B98" t="s">
        <v>368</v>
      </c>
      <c r="F98" s="28"/>
    </row>
    <row r="99" spans="2:11">
      <c r="B99" s="61" t="s">
        <v>132</v>
      </c>
      <c r="C99" s="45" t="s">
        <v>64</v>
      </c>
      <c r="D99" s="45" t="s">
        <v>131</v>
      </c>
      <c r="E99" s="62" t="s">
        <v>143</v>
      </c>
      <c r="F99" s="45" t="s">
        <v>137</v>
      </c>
      <c r="G99" s="62" t="s">
        <v>140</v>
      </c>
      <c r="H99" s="45" t="s">
        <v>138</v>
      </c>
      <c r="I99" s="62" t="s">
        <v>141</v>
      </c>
      <c r="J99" s="45" t="s">
        <v>139</v>
      </c>
      <c r="K99" s="46" t="s">
        <v>67</v>
      </c>
    </row>
    <row r="100" spans="2:11">
      <c r="B100" s="47" t="s">
        <v>136</v>
      </c>
      <c r="C100" s="93" t="s">
        <v>133</v>
      </c>
      <c r="D100" s="93">
        <v>1</v>
      </c>
      <c r="E100" s="51">
        <v>0.4513888888888889</v>
      </c>
      <c r="F100" s="52" t="s">
        <v>320</v>
      </c>
      <c r="G100" s="51">
        <v>0.49583333333333335</v>
      </c>
      <c r="H100" s="53" t="s">
        <v>321</v>
      </c>
      <c r="I100" s="51">
        <v>0.53611111111111109</v>
      </c>
      <c r="J100" s="52" t="s">
        <v>322</v>
      </c>
      <c r="K100" s="83"/>
    </row>
    <row r="101" spans="2:11">
      <c r="B101" s="47"/>
      <c r="C101" s="93"/>
      <c r="D101" s="93"/>
      <c r="E101" s="84">
        <v>0.45416666666666666</v>
      </c>
      <c r="F101" s="53" t="s">
        <v>323</v>
      </c>
      <c r="G101" s="51">
        <v>0.49722222222222223</v>
      </c>
      <c r="H101" s="52" t="s">
        <v>269</v>
      </c>
      <c r="I101" s="51">
        <v>0.53680555555555554</v>
      </c>
      <c r="J101" s="52" t="s">
        <v>226</v>
      </c>
      <c r="K101" s="83"/>
    </row>
    <row r="102" spans="2:11">
      <c r="B102" s="47"/>
      <c r="C102" s="93"/>
      <c r="D102" s="71">
        <v>8</v>
      </c>
      <c r="E102" s="51">
        <v>0.4604166666666667</v>
      </c>
      <c r="F102" s="53" t="s">
        <v>324</v>
      </c>
      <c r="G102" s="51">
        <v>0.49861111111111112</v>
      </c>
      <c r="H102" s="49" t="s">
        <v>325</v>
      </c>
      <c r="I102" s="51">
        <v>0.53749999999999998</v>
      </c>
      <c r="J102" s="49">
        <v>260</v>
      </c>
      <c r="K102" s="83"/>
    </row>
    <row r="103" spans="2:11">
      <c r="B103" s="47"/>
      <c r="C103" s="93"/>
      <c r="D103" s="71">
        <v>6</v>
      </c>
      <c r="E103" s="51">
        <v>0.46180555555555558</v>
      </c>
      <c r="F103" s="53" t="s">
        <v>326</v>
      </c>
      <c r="G103" s="51">
        <v>0.50069444444444444</v>
      </c>
      <c r="H103" s="49">
        <v>1900</v>
      </c>
      <c r="I103" s="51">
        <v>0.53888888888888886</v>
      </c>
      <c r="J103" s="49">
        <v>3700</v>
      </c>
      <c r="K103" s="83"/>
    </row>
    <row r="104" spans="2:11">
      <c r="B104" s="47"/>
      <c r="C104" s="93"/>
      <c r="D104" s="71">
        <v>9</v>
      </c>
      <c r="E104" s="51">
        <v>0.46388888888888885</v>
      </c>
      <c r="F104" s="53" t="s">
        <v>327</v>
      </c>
      <c r="G104" s="51">
        <v>0.50138888888888888</v>
      </c>
      <c r="H104" s="49" t="s">
        <v>328</v>
      </c>
      <c r="I104" s="51">
        <v>0.54027777777777775</v>
      </c>
      <c r="J104" s="49" t="s">
        <v>329</v>
      </c>
      <c r="K104" s="83"/>
    </row>
    <row r="105" spans="2:11">
      <c r="B105" s="47"/>
      <c r="C105" s="93"/>
      <c r="D105" s="91"/>
      <c r="E105" s="91"/>
      <c r="F105" s="91"/>
      <c r="G105" s="91"/>
      <c r="H105" s="91"/>
      <c r="I105" s="91"/>
      <c r="J105" s="91"/>
      <c r="K105" s="92"/>
    </row>
    <row r="106" spans="2:11">
      <c r="B106" s="47"/>
      <c r="C106" s="94" t="s">
        <v>72</v>
      </c>
      <c r="D106" s="93">
        <v>1</v>
      </c>
      <c r="E106" s="51">
        <v>0.12569444444444444</v>
      </c>
      <c r="F106" s="52" t="s">
        <v>330</v>
      </c>
      <c r="G106" s="51">
        <v>0.17083333333333331</v>
      </c>
      <c r="H106" s="49" t="s">
        <v>333</v>
      </c>
      <c r="I106" s="51">
        <v>0.20833333333333334</v>
      </c>
      <c r="J106" s="52" t="s">
        <v>332</v>
      </c>
      <c r="K106" s="83"/>
    </row>
    <row r="107" spans="2:11">
      <c r="B107" s="47"/>
      <c r="C107" s="94"/>
      <c r="D107" s="93"/>
      <c r="E107" s="51">
        <v>0.1277777777777778</v>
      </c>
      <c r="F107" s="52" t="s">
        <v>224</v>
      </c>
      <c r="G107" s="51">
        <v>0.1673611111111111</v>
      </c>
      <c r="H107" s="53" t="s">
        <v>331</v>
      </c>
      <c r="I107" s="51">
        <v>0.21041666666666667</v>
      </c>
      <c r="J107" s="52" t="s">
        <v>334</v>
      </c>
      <c r="K107" s="83"/>
    </row>
    <row r="108" spans="2:11">
      <c r="B108" s="47"/>
      <c r="C108" s="94"/>
      <c r="D108" s="71">
        <v>8</v>
      </c>
      <c r="E108" s="51">
        <v>0.13194444444444445</v>
      </c>
      <c r="F108" s="52" t="s">
        <v>335</v>
      </c>
      <c r="G108" s="51">
        <v>0.17152777777777775</v>
      </c>
      <c r="H108" s="53" t="s">
        <v>336</v>
      </c>
      <c r="I108" s="51">
        <v>0.21388888888888891</v>
      </c>
      <c r="J108" s="52" t="s">
        <v>337</v>
      </c>
      <c r="K108" s="83"/>
    </row>
    <row r="109" spans="2:11">
      <c r="B109" s="47"/>
      <c r="C109" s="94"/>
      <c r="D109" s="71">
        <v>6</v>
      </c>
      <c r="E109" s="51">
        <v>0.13402777777777777</v>
      </c>
      <c r="F109" s="49" t="s">
        <v>338</v>
      </c>
      <c r="G109" s="51">
        <v>0.17569444444444446</v>
      </c>
      <c r="H109" s="49">
        <v>2100</v>
      </c>
      <c r="I109" s="51">
        <v>0.21597222222222223</v>
      </c>
      <c r="J109" s="49" t="s">
        <v>339</v>
      </c>
      <c r="K109" s="83"/>
    </row>
    <row r="110" spans="2:11">
      <c r="B110" s="47"/>
      <c r="C110" s="94"/>
      <c r="D110" s="71">
        <v>9</v>
      </c>
      <c r="E110" s="51">
        <v>0.1361111111111111</v>
      </c>
      <c r="F110" s="49" t="s">
        <v>340</v>
      </c>
      <c r="G110" s="51">
        <v>0.17777777777777778</v>
      </c>
      <c r="H110" s="49" t="s">
        <v>341</v>
      </c>
      <c r="I110" s="51">
        <v>0.21805555555555556</v>
      </c>
      <c r="J110" s="49" t="s">
        <v>342</v>
      </c>
      <c r="K110" s="83"/>
    </row>
    <row r="111" spans="2:11">
      <c r="B111" s="47"/>
      <c r="C111" s="93" t="s">
        <v>186</v>
      </c>
      <c r="D111" s="93">
        <v>2</v>
      </c>
      <c r="E111" s="51">
        <v>0.125</v>
      </c>
      <c r="F111" s="52" t="s">
        <v>343</v>
      </c>
      <c r="G111" s="51">
        <v>0.1673611111111111</v>
      </c>
      <c r="H111" s="53" t="s">
        <v>344</v>
      </c>
      <c r="I111" s="51">
        <v>0.20833333333333334</v>
      </c>
      <c r="J111" s="52" t="s">
        <v>345</v>
      </c>
      <c r="K111" s="83"/>
    </row>
    <row r="112" spans="2:11">
      <c r="B112" s="47"/>
      <c r="C112" s="93"/>
      <c r="D112" s="93"/>
      <c r="E112" s="51">
        <v>0.12916666666666668</v>
      </c>
      <c r="F112" s="52" t="s">
        <v>323</v>
      </c>
      <c r="G112" s="51">
        <v>0.16944444444444443</v>
      </c>
      <c r="H112" s="53" t="s">
        <v>269</v>
      </c>
      <c r="I112" s="51">
        <v>0.21111111111111111</v>
      </c>
      <c r="J112" s="52" t="s">
        <v>346</v>
      </c>
      <c r="K112" s="83"/>
    </row>
    <row r="113" spans="2:11">
      <c r="B113" s="47"/>
      <c r="C113" s="93"/>
      <c r="D113" s="71">
        <v>7</v>
      </c>
      <c r="E113" s="51">
        <v>0.13194444444444445</v>
      </c>
      <c r="F113" s="52" t="s">
        <v>347</v>
      </c>
      <c r="G113" s="51">
        <v>0.20833333333333334</v>
      </c>
      <c r="H113" s="53" t="s">
        <v>348</v>
      </c>
      <c r="I113" s="51">
        <v>0.21041666666666667</v>
      </c>
      <c r="J113" s="52" t="s">
        <v>349</v>
      </c>
      <c r="K113" s="83"/>
    </row>
    <row r="114" spans="2:11">
      <c r="B114" s="47"/>
      <c r="C114" s="93"/>
      <c r="D114" s="71">
        <v>3</v>
      </c>
      <c r="E114" s="51">
        <v>0.13472222222222222</v>
      </c>
      <c r="F114" s="52" t="s">
        <v>350</v>
      </c>
      <c r="G114" s="51">
        <v>0.17500000000000002</v>
      </c>
      <c r="H114" s="53" t="s">
        <v>351</v>
      </c>
      <c r="I114" s="51">
        <v>0.21666666666666667</v>
      </c>
      <c r="J114" s="52" t="s">
        <v>352</v>
      </c>
      <c r="K114" s="83"/>
    </row>
    <row r="115" spans="2:11">
      <c r="B115" s="47"/>
      <c r="C115" s="93"/>
      <c r="D115" s="71">
        <v>4</v>
      </c>
      <c r="E115" s="51">
        <v>0.13819444444444443</v>
      </c>
      <c r="F115" s="53" t="s">
        <v>353</v>
      </c>
      <c r="G115" s="51">
        <v>0.17847222222222223</v>
      </c>
      <c r="H115" s="49" t="s">
        <v>354</v>
      </c>
      <c r="I115" s="51">
        <v>0.22013888888888888</v>
      </c>
      <c r="J115" s="49">
        <v>100</v>
      </c>
      <c r="K115" s="83"/>
    </row>
    <row r="116" spans="2:11">
      <c r="B116" s="47"/>
      <c r="C116" s="93" t="s">
        <v>75</v>
      </c>
      <c r="D116" s="71">
        <v>5</v>
      </c>
      <c r="E116" s="51">
        <v>0.41597222222222219</v>
      </c>
      <c r="F116" s="49">
        <v>10080</v>
      </c>
      <c r="G116" s="51">
        <v>0.45763888888888887</v>
      </c>
      <c r="H116" s="49" t="s">
        <v>355</v>
      </c>
      <c r="I116" s="51">
        <v>0.4993055555555555</v>
      </c>
      <c r="J116" s="67" t="s">
        <v>356</v>
      </c>
      <c r="K116" s="50"/>
    </row>
    <row r="117" spans="2:11">
      <c r="B117" s="47"/>
      <c r="C117" s="93"/>
      <c r="D117" s="54"/>
      <c r="E117" s="51">
        <v>0.41944444444444445</v>
      </c>
      <c r="F117" s="53" t="s">
        <v>224</v>
      </c>
      <c r="G117" s="51">
        <v>0.46111111111111108</v>
      </c>
      <c r="H117" s="49" t="s">
        <v>269</v>
      </c>
      <c r="I117" s="51">
        <v>0.50277777777777777</v>
      </c>
      <c r="J117" s="67" t="s">
        <v>346</v>
      </c>
      <c r="K117" s="50"/>
    </row>
    <row r="118" spans="2:11">
      <c r="B118" s="47"/>
      <c r="C118" s="93"/>
      <c r="D118" s="71">
        <v>10</v>
      </c>
      <c r="E118" s="51">
        <v>0.42291666666666666</v>
      </c>
      <c r="F118" s="53" t="s">
        <v>357</v>
      </c>
      <c r="G118" s="51">
        <v>0.46458333333333335</v>
      </c>
      <c r="H118" s="49" t="s">
        <v>358</v>
      </c>
      <c r="I118" s="51">
        <v>0.5083333333333333</v>
      </c>
      <c r="J118" s="67" t="s">
        <v>359</v>
      </c>
      <c r="K118" s="50"/>
    </row>
    <row r="119" spans="2:11">
      <c r="B119" s="47"/>
      <c r="C119" s="93"/>
      <c r="D119" s="71">
        <v>2</v>
      </c>
      <c r="E119" s="51">
        <v>0.42499999999999999</v>
      </c>
      <c r="F119" s="53" t="s">
        <v>360</v>
      </c>
      <c r="G119" s="51">
        <v>0.46666666666666662</v>
      </c>
      <c r="H119" s="49">
        <v>2400</v>
      </c>
      <c r="I119" s="51">
        <v>0.5083333333333333</v>
      </c>
      <c r="J119" s="67" t="s">
        <v>361</v>
      </c>
      <c r="K119" s="50"/>
    </row>
    <row r="120" spans="2:11">
      <c r="B120" s="47"/>
      <c r="C120" s="93"/>
      <c r="D120" s="71">
        <v>7</v>
      </c>
      <c r="E120" s="78">
        <v>0.4291666666666667</v>
      </c>
      <c r="F120" s="68" t="s">
        <v>362</v>
      </c>
      <c r="G120" s="78">
        <v>0.46875</v>
      </c>
      <c r="H120" s="48">
        <v>100100</v>
      </c>
      <c r="I120" s="78">
        <v>0.51041666666666663</v>
      </c>
      <c r="J120" s="67" t="s">
        <v>363</v>
      </c>
      <c r="K120" s="50"/>
    </row>
    <row r="121" spans="2:11">
      <c r="B121" s="47"/>
      <c r="C121" s="93"/>
      <c r="D121" s="71">
        <v>3</v>
      </c>
      <c r="E121" s="78">
        <v>0.43541666666666662</v>
      </c>
      <c r="F121" s="68" t="s">
        <v>364</v>
      </c>
      <c r="G121" s="78">
        <v>0.4770833333333333</v>
      </c>
      <c r="H121" s="71">
        <v>3100</v>
      </c>
      <c r="I121" s="78">
        <v>0.51874999999999993</v>
      </c>
      <c r="J121" s="48">
        <v>1100</v>
      </c>
      <c r="K121" s="50"/>
    </row>
    <row r="122" spans="2:11">
      <c r="B122" s="47"/>
      <c r="C122" s="93"/>
      <c r="D122" s="71">
        <v>4</v>
      </c>
      <c r="E122" s="78">
        <v>0.4368055555555555</v>
      </c>
      <c r="F122" s="68" t="s">
        <v>365</v>
      </c>
      <c r="G122" s="78">
        <v>0.47847222222222219</v>
      </c>
      <c r="H122" s="48" t="s">
        <v>366</v>
      </c>
      <c r="I122" s="78">
        <v>0.52013888888888882</v>
      </c>
      <c r="J122" s="67" t="s">
        <v>367</v>
      </c>
      <c r="K122" s="50"/>
    </row>
    <row r="123" spans="2:11">
      <c r="B123" t="s">
        <v>369</v>
      </c>
      <c r="F123" s="28"/>
    </row>
    <row r="124" spans="2:11">
      <c r="B124" s="61" t="s">
        <v>132</v>
      </c>
      <c r="C124" s="45" t="s">
        <v>64</v>
      </c>
      <c r="D124" s="45" t="s">
        <v>131</v>
      </c>
      <c r="E124" s="62" t="s">
        <v>143</v>
      </c>
      <c r="F124" s="45" t="s">
        <v>137</v>
      </c>
      <c r="G124" s="62" t="s">
        <v>140</v>
      </c>
      <c r="H124" s="45" t="s">
        <v>138</v>
      </c>
      <c r="I124" s="62" t="s">
        <v>141</v>
      </c>
      <c r="J124" s="45" t="s">
        <v>139</v>
      </c>
      <c r="K124" s="46" t="s">
        <v>67</v>
      </c>
    </row>
    <row r="125" spans="2:11">
      <c r="B125" s="47" t="s">
        <v>136</v>
      </c>
      <c r="C125" s="93" t="s">
        <v>135</v>
      </c>
      <c r="D125" s="81">
        <v>8</v>
      </c>
      <c r="E125" s="86">
        <v>0.4513888888888889</v>
      </c>
      <c r="F125" s="77">
        <v>24000</v>
      </c>
      <c r="G125" s="51">
        <v>0.49374999999999997</v>
      </c>
      <c r="H125" s="53" t="s">
        <v>372</v>
      </c>
      <c r="I125" s="51">
        <v>0.54027777777777775</v>
      </c>
      <c r="J125" s="52" t="s">
        <v>373</v>
      </c>
      <c r="K125" s="83"/>
    </row>
    <row r="126" spans="2:11">
      <c r="B126" s="47"/>
      <c r="C126" s="93"/>
      <c r="D126" s="71">
        <v>6</v>
      </c>
      <c r="E126" s="86">
        <v>0.45555555555555555</v>
      </c>
      <c r="F126" s="75">
        <v>39000</v>
      </c>
      <c r="G126" s="51">
        <v>0.49513888888888885</v>
      </c>
      <c r="H126" s="49">
        <v>1500</v>
      </c>
      <c r="I126" s="51">
        <v>4.1666666666666664E-2</v>
      </c>
      <c r="J126" s="49" t="s">
        <v>374</v>
      </c>
      <c r="K126" s="83"/>
    </row>
    <row r="127" spans="2:11">
      <c r="B127" s="47"/>
      <c r="C127" s="93"/>
      <c r="D127" s="71">
        <v>7</v>
      </c>
      <c r="E127" s="51">
        <v>0.45833333333333331</v>
      </c>
      <c r="F127" s="77">
        <v>11000</v>
      </c>
      <c r="G127" s="51">
        <v>0.49791666666666662</v>
      </c>
      <c r="H127" s="49">
        <v>13000</v>
      </c>
      <c r="I127" s="51">
        <v>4.3055555555555562E-2</v>
      </c>
      <c r="J127" s="49">
        <v>45000</v>
      </c>
      <c r="K127" s="83"/>
    </row>
    <row r="128" spans="2:11">
      <c r="B128" s="47"/>
      <c r="C128" s="93"/>
      <c r="D128" s="71">
        <v>1</v>
      </c>
      <c r="E128" s="51">
        <v>0.46249999999999997</v>
      </c>
      <c r="F128" s="53" t="s">
        <v>370</v>
      </c>
      <c r="G128" s="51">
        <v>0.50069444444444444</v>
      </c>
      <c r="H128" s="49" t="s">
        <v>243</v>
      </c>
      <c r="I128" s="51">
        <v>4.4444444444444446E-2</v>
      </c>
      <c r="J128" s="49" t="s">
        <v>366</v>
      </c>
      <c r="K128" s="83"/>
    </row>
    <row r="129" spans="2:11">
      <c r="B129" s="47"/>
      <c r="C129" s="93"/>
      <c r="D129" s="71">
        <v>4</v>
      </c>
      <c r="E129" s="87">
        <v>0.46597222222222223</v>
      </c>
      <c r="F129" s="71" t="s">
        <v>371</v>
      </c>
      <c r="G129" s="87">
        <v>0.50416666666666665</v>
      </c>
      <c r="H129" s="71">
        <v>10090</v>
      </c>
      <c r="I129" s="71" t="s">
        <v>375</v>
      </c>
      <c r="J129" s="71">
        <v>22000</v>
      </c>
      <c r="K129" s="85"/>
    </row>
    <row r="130" spans="2:11">
      <c r="B130" s="47"/>
      <c r="C130" s="93"/>
      <c r="D130" s="90"/>
      <c r="E130" s="90"/>
      <c r="F130" s="90"/>
      <c r="G130" s="90"/>
      <c r="H130" s="90"/>
      <c r="I130" s="90"/>
      <c r="J130" s="90"/>
      <c r="K130" s="90"/>
    </row>
    <row r="131" spans="2:11">
      <c r="B131" s="47"/>
      <c r="C131" s="94" t="s">
        <v>78</v>
      </c>
      <c r="D131" s="81">
        <v>1</v>
      </c>
      <c r="E131" s="51">
        <v>0.1076388888888889</v>
      </c>
      <c r="F131" t="s">
        <v>379</v>
      </c>
      <c r="G131" s="52" t="s">
        <v>376</v>
      </c>
      <c r="H131" s="49" t="s">
        <v>382</v>
      </c>
      <c r="I131" s="51">
        <v>0.19444444444444445</v>
      </c>
      <c r="J131" s="52" t="s">
        <v>387</v>
      </c>
      <c r="K131" s="83"/>
    </row>
    <row r="132" spans="2:11">
      <c r="B132" s="47"/>
      <c r="C132" s="94"/>
      <c r="D132" s="81">
        <v>4</v>
      </c>
      <c r="E132" s="51">
        <v>0.1111111111111111</v>
      </c>
      <c r="F132" t="s">
        <v>380</v>
      </c>
      <c r="G132" s="52" t="s">
        <v>377</v>
      </c>
      <c r="H132" s="53" t="s">
        <v>383</v>
      </c>
      <c r="I132" s="51">
        <v>0.19583333333333333</v>
      </c>
      <c r="J132" s="52" t="s">
        <v>388</v>
      </c>
      <c r="K132" s="83"/>
    </row>
    <row r="133" spans="2:11">
      <c r="B133" s="47"/>
      <c r="C133" s="94"/>
      <c r="D133" s="71">
        <v>8</v>
      </c>
      <c r="E133" s="51">
        <v>0.11388888888888889</v>
      </c>
      <c r="F133">
        <v>47000</v>
      </c>
      <c r="G133" s="52" t="s">
        <v>378</v>
      </c>
      <c r="H133" s="53" t="s">
        <v>384</v>
      </c>
      <c r="I133" s="51">
        <v>0.19722222222222222</v>
      </c>
      <c r="J133" s="52" t="s">
        <v>389</v>
      </c>
      <c r="K133" s="83"/>
    </row>
    <row r="134" spans="2:11">
      <c r="B134" s="47"/>
      <c r="C134" s="94"/>
      <c r="D134" s="71">
        <v>6</v>
      </c>
      <c r="E134" s="51">
        <v>0.1173611111111111</v>
      </c>
      <c r="F134" t="s">
        <v>381</v>
      </c>
      <c r="G134" s="51">
        <v>0.15763888888888888</v>
      </c>
      <c r="H134" s="49" t="s">
        <v>385</v>
      </c>
      <c r="I134" s="51">
        <v>0.19930555555555554</v>
      </c>
      <c r="J134" s="49">
        <v>40000</v>
      </c>
      <c r="K134" s="83"/>
    </row>
    <row r="135" spans="2:11">
      <c r="B135" s="47"/>
      <c r="C135" s="94"/>
      <c r="D135" s="71">
        <v>7</v>
      </c>
      <c r="E135" s="51">
        <v>0.12013888888888889</v>
      </c>
      <c r="F135" t="s">
        <v>380</v>
      </c>
      <c r="G135" s="51">
        <v>0.15902777777777777</v>
      </c>
      <c r="H135" s="49" t="s">
        <v>386</v>
      </c>
      <c r="I135" s="51">
        <v>0.20138888888888887</v>
      </c>
      <c r="J135" s="49" t="s">
        <v>390</v>
      </c>
      <c r="K135" s="83"/>
    </row>
    <row r="136" spans="2:11">
      <c r="B136" s="47"/>
      <c r="C136" s="93" t="s">
        <v>74</v>
      </c>
      <c r="D136" s="81">
        <v>10</v>
      </c>
      <c r="E136" s="51">
        <v>0.42291666666666666</v>
      </c>
      <c r="F136" s="52" t="s">
        <v>391</v>
      </c>
      <c r="G136" s="51">
        <v>0.46458333333333335</v>
      </c>
      <c r="H136" s="53" t="s">
        <v>395</v>
      </c>
      <c r="I136" s="51">
        <v>0.50486111111111109</v>
      </c>
      <c r="J136" s="52" t="s">
        <v>399</v>
      </c>
      <c r="K136" s="83"/>
    </row>
    <row r="137" spans="2:11">
      <c r="B137" s="47"/>
      <c r="C137" s="93"/>
      <c r="D137" s="81">
        <v>9</v>
      </c>
      <c r="E137" s="51">
        <v>0.42777777777777781</v>
      </c>
      <c r="F137" s="52" t="s">
        <v>392</v>
      </c>
      <c r="G137" s="51">
        <v>0.4694444444444445</v>
      </c>
      <c r="H137" s="53" t="s">
        <v>396</v>
      </c>
      <c r="I137" s="51">
        <v>0.5083333333333333</v>
      </c>
      <c r="J137" s="52" t="s">
        <v>400</v>
      </c>
      <c r="K137" s="83"/>
    </row>
    <row r="138" spans="2:11">
      <c r="B138" s="47"/>
      <c r="C138" s="93"/>
      <c r="D138" s="71">
        <v>2</v>
      </c>
      <c r="E138" s="51">
        <v>0.43472222222222223</v>
      </c>
      <c r="F138" s="52" t="s">
        <v>393</v>
      </c>
      <c r="G138" s="51">
        <v>0.47638888888888892</v>
      </c>
      <c r="H138" s="53" t="s">
        <v>397</v>
      </c>
      <c r="I138" s="51">
        <v>0.51527777777777783</v>
      </c>
      <c r="J138" s="52" t="s">
        <v>401</v>
      </c>
      <c r="K138" s="83"/>
    </row>
    <row r="139" spans="2:11">
      <c r="B139" s="47"/>
      <c r="C139" s="93"/>
      <c r="D139" s="71">
        <v>3</v>
      </c>
      <c r="E139" s="51">
        <v>0.4381944444444445</v>
      </c>
      <c r="F139" s="52" t="s">
        <v>394</v>
      </c>
      <c r="G139" s="51">
        <v>0.47847222222222219</v>
      </c>
      <c r="H139" s="53" t="s">
        <v>398</v>
      </c>
      <c r="I139" s="51">
        <v>0.52013888888888882</v>
      </c>
      <c r="J139" s="52" t="s">
        <v>402</v>
      </c>
      <c r="K139" s="83"/>
    </row>
    <row r="140" spans="2:11">
      <c r="B140" s="47"/>
      <c r="C140" s="93"/>
      <c r="D140" s="91"/>
      <c r="E140" s="91"/>
      <c r="F140" s="91"/>
      <c r="G140" s="91"/>
      <c r="H140" s="91"/>
      <c r="I140" s="91"/>
      <c r="J140" s="91"/>
      <c r="K140" s="92"/>
    </row>
    <row r="141" spans="2:11">
      <c r="B141" s="47"/>
      <c r="C141" s="93" t="s">
        <v>98</v>
      </c>
      <c r="D141" s="71">
        <v>10</v>
      </c>
      <c r="E141" s="51">
        <v>0.10416666666666667</v>
      </c>
      <c r="F141" s="49">
        <v>43000</v>
      </c>
      <c r="G141" s="51">
        <v>0.15</v>
      </c>
      <c r="H141" s="49" t="s">
        <v>406</v>
      </c>
      <c r="I141" s="51">
        <v>0.19375000000000001</v>
      </c>
      <c r="J141" s="49" t="s">
        <v>407</v>
      </c>
      <c r="K141" s="50"/>
    </row>
    <row r="142" spans="2:11">
      <c r="B142" s="47"/>
      <c r="C142" s="93"/>
      <c r="D142" s="71">
        <v>9</v>
      </c>
      <c r="E142" s="51">
        <v>0.11388888888888889</v>
      </c>
      <c r="F142" s="53" t="s">
        <v>403</v>
      </c>
      <c r="G142" s="51">
        <v>0.15277777777777776</v>
      </c>
      <c r="H142" s="49">
        <v>2000</v>
      </c>
      <c r="I142" s="51">
        <v>0.19583333333333333</v>
      </c>
      <c r="J142" s="67" t="s">
        <v>408</v>
      </c>
      <c r="K142" s="50"/>
    </row>
    <row r="143" spans="2:11">
      <c r="B143" s="47"/>
      <c r="C143" s="93"/>
      <c r="D143" s="71">
        <v>2</v>
      </c>
      <c r="E143" s="51">
        <v>0.12222222222222223</v>
      </c>
      <c r="F143" s="53" t="s">
        <v>404</v>
      </c>
      <c r="G143" s="51">
        <v>0.15972222222222224</v>
      </c>
      <c r="H143" t="s">
        <v>409</v>
      </c>
      <c r="I143" s="51">
        <v>0.20138888888888887</v>
      </c>
      <c r="J143" s="67" t="s">
        <v>410</v>
      </c>
      <c r="K143" s="50"/>
    </row>
    <row r="144" spans="2:11">
      <c r="B144" s="47"/>
      <c r="C144" s="93"/>
      <c r="D144" s="71">
        <v>3</v>
      </c>
      <c r="E144" s="51">
        <v>0.1277777777777778</v>
      </c>
      <c r="F144" s="53" t="s">
        <v>405</v>
      </c>
      <c r="G144" s="51">
        <v>0.16666666666666666</v>
      </c>
      <c r="H144" s="49">
        <v>37000</v>
      </c>
      <c r="I144" s="51">
        <v>0.20694444444444446</v>
      </c>
      <c r="J144" s="67" t="s">
        <v>411</v>
      </c>
      <c r="K144" s="50"/>
    </row>
    <row r="145" spans="2:11">
      <c r="B145" t="s">
        <v>412</v>
      </c>
      <c r="F145" s="28"/>
    </row>
    <row r="146" spans="2:11">
      <c r="B146" s="61" t="s">
        <v>132</v>
      </c>
      <c r="C146" s="45" t="s">
        <v>64</v>
      </c>
      <c r="D146" s="45" t="s">
        <v>131</v>
      </c>
      <c r="E146" s="62" t="s">
        <v>143</v>
      </c>
      <c r="F146" s="45" t="s">
        <v>137</v>
      </c>
      <c r="G146" s="62" t="s">
        <v>140</v>
      </c>
      <c r="H146" s="45" t="s">
        <v>138</v>
      </c>
      <c r="I146" s="62" t="s">
        <v>141</v>
      </c>
      <c r="J146" s="45" t="s">
        <v>139</v>
      </c>
      <c r="K146" s="46" t="s">
        <v>67</v>
      </c>
    </row>
    <row r="147" spans="2:11">
      <c r="B147" s="47" t="s">
        <v>136</v>
      </c>
      <c r="C147" s="93" t="s">
        <v>81</v>
      </c>
      <c r="D147" s="81">
        <v>6</v>
      </c>
      <c r="E147" s="86">
        <v>0.41736111111111113</v>
      </c>
      <c r="F147" s="77" t="s">
        <v>413</v>
      </c>
      <c r="G147" s="51">
        <v>0.46597222222222223</v>
      </c>
      <c r="H147" s="53" t="s">
        <v>418</v>
      </c>
      <c r="I147" s="51">
        <v>0.50763888888888886</v>
      </c>
      <c r="J147" s="52" t="s">
        <v>423</v>
      </c>
      <c r="K147" s="83"/>
    </row>
    <row r="148" spans="2:11">
      <c r="B148" s="47"/>
      <c r="C148" s="93"/>
      <c r="D148" s="71">
        <v>7</v>
      </c>
      <c r="E148" s="86">
        <v>0.41944444444444445</v>
      </c>
      <c r="F148" s="75" t="s">
        <v>414</v>
      </c>
      <c r="G148" s="51">
        <v>0.46736111111111112</v>
      </c>
      <c r="H148" s="49" t="s">
        <v>419</v>
      </c>
      <c r="I148" s="51">
        <v>0.5083333333333333</v>
      </c>
      <c r="J148" s="49" t="s">
        <v>424</v>
      </c>
      <c r="K148" s="83"/>
    </row>
    <row r="149" spans="2:11">
      <c r="B149" s="47"/>
      <c r="C149" s="93"/>
      <c r="D149" s="71">
        <v>8</v>
      </c>
      <c r="E149" s="51">
        <v>0.42569444444444443</v>
      </c>
      <c r="F149" s="77" t="s">
        <v>415</v>
      </c>
      <c r="G149" s="51">
        <v>0.4680555555555555</v>
      </c>
      <c r="H149" s="49" t="s">
        <v>420</v>
      </c>
      <c r="I149" s="51">
        <v>0.50972222222222219</v>
      </c>
      <c r="J149" s="49" t="s">
        <v>425</v>
      </c>
      <c r="K149" s="83"/>
    </row>
    <row r="150" spans="2:11">
      <c r="B150" s="47"/>
      <c r="C150" s="93"/>
      <c r="D150" s="71">
        <v>4</v>
      </c>
      <c r="E150" s="51">
        <v>0.4291666666666667</v>
      </c>
      <c r="F150" s="53" t="s">
        <v>416</v>
      </c>
      <c r="G150" s="51">
        <v>0.46875</v>
      </c>
      <c r="H150" s="49" t="s">
        <v>421</v>
      </c>
      <c r="I150" s="51">
        <v>0.51111111111111118</v>
      </c>
      <c r="J150" s="49" t="s">
        <v>426</v>
      </c>
      <c r="K150" s="83"/>
    </row>
    <row r="151" spans="2:11">
      <c r="B151" s="47"/>
      <c r="C151" s="93"/>
      <c r="D151" s="71">
        <v>1</v>
      </c>
      <c r="E151" s="87">
        <v>0.43124999999999997</v>
      </c>
      <c r="F151" s="71" t="s">
        <v>417</v>
      </c>
      <c r="G151" s="87">
        <v>0.47222222222222227</v>
      </c>
      <c r="H151" s="71" t="s">
        <v>422</v>
      </c>
      <c r="I151" s="87">
        <v>0.51388888888888895</v>
      </c>
      <c r="J151" s="71" t="s">
        <v>423</v>
      </c>
      <c r="K151" s="85"/>
    </row>
    <row r="152" spans="2:11">
      <c r="B152" s="47"/>
      <c r="C152" s="93"/>
      <c r="D152" s="90"/>
      <c r="E152" s="90"/>
      <c r="F152" s="90"/>
      <c r="G152" s="90"/>
      <c r="H152" s="90"/>
      <c r="I152" s="90"/>
      <c r="J152" s="90"/>
      <c r="K152" s="90"/>
    </row>
    <row r="153" spans="2:11">
      <c r="B153" s="47"/>
      <c r="C153" s="94" t="s">
        <v>87</v>
      </c>
      <c r="D153" s="81">
        <v>5</v>
      </c>
      <c r="E153" s="84">
        <v>0.4201388888888889</v>
      </c>
      <c r="F153" s="51" t="s">
        <v>427</v>
      </c>
      <c r="G153" s="52" t="s">
        <v>442</v>
      </c>
      <c r="H153" s="49" t="s">
        <v>432</v>
      </c>
      <c r="I153" s="51">
        <v>0.50763888888888886</v>
      </c>
      <c r="J153" s="52" t="s">
        <v>437</v>
      </c>
      <c r="K153" s="83"/>
    </row>
    <row r="154" spans="2:11">
      <c r="B154" s="47"/>
      <c r="C154" s="94"/>
      <c r="D154" s="81">
        <v>10</v>
      </c>
      <c r="E154" s="84">
        <v>0.42291666666666666</v>
      </c>
      <c r="F154" s="51" t="s">
        <v>428</v>
      </c>
      <c r="G154" s="52" t="s">
        <v>443</v>
      </c>
      <c r="H154" s="53" t="s">
        <v>433</v>
      </c>
      <c r="I154" s="51">
        <v>0.5083333333333333</v>
      </c>
      <c r="J154" s="52" t="s">
        <v>438</v>
      </c>
      <c r="K154" s="83"/>
    </row>
    <row r="155" spans="2:11">
      <c r="B155" s="47"/>
      <c r="C155" s="94"/>
      <c r="D155" s="71">
        <v>9</v>
      </c>
      <c r="E155" s="84">
        <v>0.42638888888888887</v>
      </c>
      <c r="F155" s="51" t="s">
        <v>429</v>
      </c>
      <c r="G155" s="52" t="s">
        <v>444</v>
      </c>
      <c r="H155" s="53" t="s">
        <v>434</v>
      </c>
      <c r="I155" s="51">
        <v>0.51111111111111118</v>
      </c>
      <c r="J155" s="52" t="s">
        <v>439</v>
      </c>
      <c r="K155" s="83"/>
    </row>
    <row r="156" spans="2:11">
      <c r="B156" s="47"/>
      <c r="C156" s="94"/>
      <c r="D156" s="71">
        <v>3</v>
      </c>
      <c r="E156" s="84">
        <v>0.43055555555555558</v>
      </c>
      <c r="F156" s="51" t="s">
        <v>430</v>
      </c>
      <c r="G156" s="51">
        <v>0.47152777777777777</v>
      </c>
      <c r="H156" s="49" t="s">
        <v>435</v>
      </c>
      <c r="I156" s="51">
        <v>0.51111111111111118</v>
      </c>
      <c r="J156" s="49" t="s">
        <v>440</v>
      </c>
      <c r="K156" s="83"/>
    </row>
    <row r="157" spans="2:11">
      <c r="B157" s="47"/>
      <c r="C157" s="94"/>
      <c r="D157" s="71">
        <v>2</v>
      </c>
      <c r="E157" s="84">
        <v>0.43333333333333335</v>
      </c>
      <c r="F157" s="51" t="s">
        <v>431</v>
      </c>
      <c r="G157" s="51">
        <v>0.47361111111111115</v>
      </c>
      <c r="H157" s="49" t="s">
        <v>436</v>
      </c>
      <c r="I157" s="51">
        <v>0.51250000000000007</v>
      </c>
      <c r="J157" s="49" t="s">
        <v>441</v>
      </c>
      <c r="K157" s="83"/>
    </row>
    <row r="158" spans="2:11">
      <c r="B158" s="47"/>
      <c r="C158" s="93" t="s">
        <v>83</v>
      </c>
      <c r="D158" s="81">
        <v>6</v>
      </c>
      <c r="E158" s="51">
        <v>0.5229166666666667</v>
      </c>
      <c r="F158" s="52" t="s">
        <v>445</v>
      </c>
      <c r="G158" s="51">
        <v>7.2916666666666671E-2</v>
      </c>
      <c r="H158" s="53" t="s">
        <v>450</v>
      </c>
      <c r="I158" s="51">
        <v>0.11319444444444444</v>
      </c>
      <c r="J158" s="52" t="s">
        <v>455</v>
      </c>
      <c r="K158" s="83" t="s">
        <v>459</v>
      </c>
    </row>
    <row r="159" spans="2:11">
      <c r="B159" s="47"/>
      <c r="C159" s="93"/>
      <c r="D159" s="81">
        <v>7</v>
      </c>
      <c r="E159" s="51">
        <v>0.52986111111111112</v>
      </c>
      <c r="F159" s="52" t="s">
        <v>446</v>
      </c>
      <c r="G159" s="51">
        <v>7.4999999999999997E-2</v>
      </c>
      <c r="H159" s="53" t="s">
        <v>451</v>
      </c>
      <c r="I159" s="51">
        <v>0.11527777777777777</v>
      </c>
      <c r="J159" s="52" t="s">
        <v>456</v>
      </c>
      <c r="K159" s="83"/>
    </row>
    <row r="160" spans="2:11">
      <c r="B160" s="47"/>
      <c r="C160" s="93"/>
      <c r="D160" s="71">
        <v>8</v>
      </c>
      <c r="E160" s="51">
        <v>0.53472222222222221</v>
      </c>
      <c r="F160" s="52" t="s">
        <v>447</v>
      </c>
      <c r="G160" s="51">
        <v>7.6388888888888895E-2</v>
      </c>
      <c r="H160" s="53" t="s">
        <v>452</v>
      </c>
      <c r="I160" s="51">
        <v>0.11805555555555557</v>
      </c>
      <c r="J160" s="52" t="s">
        <v>457</v>
      </c>
      <c r="K160" s="83"/>
    </row>
    <row r="161" spans="2:11">
      <c r="B161" s="47"/>
      <c r="C161" s="93"/>
      <c r="D161" s="71">
        <v>4</v>
      </c>
      <c r="E161" s="51">
        <v>0.53749999999999998</v>
      </c>
      <c r="F161" s="52" t="s">
        <v>448</v>
      </c>
      <c r="G161" s="51">
        <v>7.8472222222222221E-2</v>
      </c>
      <c r="H161" s="53" t="s">
        <v>453</v>
      </c>
      <c r="I161" s="51">
        <v>0.12083333333333333</v>
      </c>
      <c r="J161" s="52" t="s">
        <v>458</v>
      </c>
      <c r="K161" s="83"/>
    </row>
    <row r="162" spans="2:11">
      <c r="B162" s="47"/>
      <c r="C162" s="93"/>
      <c r="D162" s="71">
        <v>1</v>
      </c>
      <c r="E162" s="87">
        <v>0.5395833333333333</v>
      </c>
      <c r="F162" s="71" t="s">
        <v>449</v>
      </c>
      <c r="G162" s="87">
        <v>8.0555555555555561E-2</v>
      </c>
      <c r="H162" s="71" t="s">
        <v>454</v>
      </c>
      <c r="I162" s="87">
        <v>0.12291666666666667</v>
      </c>
      <c r="J162" s="71">
        <v>21</v>
      </c>
      <c r="K162" s="85"/>
    </row>
    <row r="163" spans="2:11">
      <c r="B163" s="47"/>
      <c r="C163" s="93" t="s">
        <v>80</v>
      </c>
      <c r="D163" s="93" t="s">
        <v>460</v>
      </c>
      <c r="E163" s="93"/>
      <c r="F163" s="93"/>
      <c r="G163" s="93"/>
      <c r="H163" s="93"/>
      <c r="I163" s="93"/>
      <c r="J163" s="93"/>
      <c r="K163" s="50"/>
    </row>
    <row r="164" spans="2:11">
      <c r="B164" s="47"/>
      <c r="C164" s="93"/>
      <c r="D164" s="93"/>
      <c r="E164" s="93"/>
      <c r="F164" s="93"/>
      <c r="G164" s="93"/>
      <c r="H164" s="93"/>
      <c r="I164" s="93"/>
      <c r="J164" s="93"/>
      <c r="K164" s="50"/>
    </row>
    <row r="165" spans="2:11">
      <c r="B165" s="47"/>
      <c r="C165" s="93"/>
      <c r="D165" s="93"/>
      <c r="E165" s="93"/>
      <c r="F165" s="93"/>
      <c r="G165" s="93"/>
      <c r="H165" s="93"/>
      <c r="I165" s="93"/>
      <c r="J165" s="93"/>
      <c r="K165" s="50"/>
    </row>
    <row r="166" spans="2:11">
      <c r="B166" s="47"/>
      <c r="C166" s="93"/>
      <c r="D166" s="93"/>
      <c r="E166" s="93"/>
      <c r="F166" s="93"/>
      <c r="G166" s="93"/>
      <c r="H166" s="93"/>
      <c r="I166" s="93"/>
      <c r="J166" s="93"/>
      <c r="K166" s="50"/>
    </row>
    <row r="167" spans="2:11">
      <c r="B167" t="s">
        <v>301</v>
      </c>
      <c r="F167" s="28"/>
    </row>
    <row r="168" spans="2:11">
      <c r="B168" s="61" t="s">
        <v>132</v>
      </c>
      <c r="C168" s="45" t="s">
        <v>64</v>
      </c>
      <c r="D168" s="45" t="s">
        <v>131</v>
      </c>
      <c r="E168" s="62" t="s">
        <v>143</v>
      </c>
      <c r="F168" s="45" t="s">
        <v>137</v>
      </c>
      <c r="G168" s="62" t="s">
        <v>140</v>
      </c>
      <c r="H168" s="45" t="s">
        <v>138</v>
      </c>
      <c r="I168" s="62" t="s">
        <v>141</v>
      </c>
      <c r="J168" s="45" t="s">
        <v>139</v>
      </c>
      <c r="K168" s="46" t="s">
        <v>67</v>
      </c>
    </row>
    <row r="169" spans="2:11">
      <c r="B169" s="47" t="s">
        <v>136</v>
      </c>
      <c r="C169" s="94" t="s">
        <v>80</v>
      </c>
      <c r="D169" s="48">
        <v>8</v>
      </c>
      <c r="E169" s="78">
        <v>0.51458333333333328</v>
      </c>
      <c r="F169" s="48" t="s">
        <v>458</v>
      </c>
      <c r="G169" s="78">
        <v>6.3888888888888884E-2</v>
      </c>
      <c r="H169" s="48" t="s">
        <v>439</v>
      </c>
      <c r="I169" s="78">
        <v>0.10208333333333335</v>
      </c>
      <c r="J169" s="48" t="s">
        <v>438</v>
      </c>
      <c r="K169" s="50"/>
    </row>
    <row r="170" spans="2:11">
      <c r="B170" s="47"/>
      <c r="C170" s="94"/>
      <c r="D170" s="48">
        <v>7</v>
      </c>
      <c r="E170" s="78">
        <v>0.51944444444444449</v>
      </c>
      <c r="F170" s="48" t="s">
        <v>416</v>
      </c>
      <c r="G170" s="78">
        <v>6.458333333333334E-2</v>
      </c>
      <c r="H170" s="48" t="s">
        <v>448</v>
      </c>
      <c r="I170" s="78">
        <v>0.10277777777777779</v>
      </c>
      <c r="J170" s="48" t="s">
        <v>426</v>
      </c>
      <c r="K170" s="50"/>
    </row>
    <row r="171" spans="2:11">
      <c r="B171" s="47"/>
      <c r="C171" s="94"/>
      <c r="D171" s="48">
        <v>5</v>
      </c>
      <c r="E171" s="78">
        <v>0.52222222222222225</v>
      </c>
      <c r="F171" s="48" t="s">
        <v>418</v>
      </c>
      <c r="G171" s="78">
        <v>6.5972222222222224E-2</v>
      </c>
      <c r="H171" s="48" t="s">
        <v>423</v>
      </c>
      <c r="I171" s="78">
        <v>0.10347222222222223</v>
      </c>
      <c r="J171" s="48" t="s">
        <v>417</v>
      </c>
      <c r="K171" s="50"/>
    </row>
    <row r="172" spans="2:11">
      <c r="B172" s="47"/>
      <c r="C172" s="94"/>
      <c r="D172" s="48">
        <v>10</v>
      </c>
      <c r="E172" s="78">
        <v>0.52500000000000002</v>
      </c>
      <c r="F172" s="48" t="s">
        <v>454</v>
      </c>
      <c r="G172" s="78">
        <v>6.6666666666666666E-2</v>
      </c>
      <c r="H172" s="48" t="s">
        <v>415</v>
      </c>
      <c r="I172" s="78">
        <v>0.10486111111111111</v>
      </c>
      <c r="J172" s="48" t="s">
        <v>461</v>
      </c>
      <c r="K172" s="50"/>
    </row>
    <row r="173" spans="2:11">
      <c r="B173" s="56"/>
      <c r="C173" s="95"/>
      <c r="D173" s="69">
        <v>6</v>
      </c>
      <c r="E173" s="82">
        <v>0.52708333333333335</v>
      </c>
      <c r="F173" s="69" t="s">
        <v>452</v>
      </c>
      <c r="G173" s="82">
        <v>6.805555555555555E-2</v>
      </c>
      <c r="H173" s="69" t="s">
        <v>413</v>
      </c>
      <c r="I173" s="82">
        <v>0.1125</v>
      </c>
      <c r="J173" s="69" t="s">
        <v>436</v>
      </c>
      <c r="K173" s="70"/>
    </row>
    <row r="175" spans="2:11">
      <c r="B175" t="s">
        <v>302</v>
      </c>
      <c r="F175" s="28"/>
    </row>
    <row r="176" spans="2:11">
      <c r="B176" s="61" t="s">
        <v>132</v>
      </c>
      <c r="C176" s="45" t="s">
        <v>64</v>
      </c>
      <c r="D176" s="45" t="s">
        <v>131</v>
      </c>
      <c r="E176" s="62" t="s">
        <v>143</v>
      </c>
      <c r="F176" s="45" t="s">
        <v>137</v>
      </c>
      <c r="G176" s="62" t="s">
        <v>140</v>
      </c>
      <c r="H176" s="45" t="s">
        <v>138</v>
      </c>
      <c r="I176" s="62" t="s">
        <v>141</v>
      </c>
      <c r="J176" s="45" t="s">
        <v>139</v>
      </c>
      <c r="K176" s="46" t="s">
        <v>67</v>
      </c>
    </row>
    <row r="177" spans="2:12">
      <c r="B177" s="47" t="s">
        <v>136</v>
      </c>
      <c r="C177" s="93" t="s">
        <v>72</v>
      </c>
      <c r="D177" s="81">
        <v>6</v>
      </c>
      <c r="E177" s="86">
        <v>0.45833333333333331</v>
      </c>
      <c r="F177" s="77">
        <v>24000</v>
      </c>
      <c r="G177" s="51">
        <v>0.50208333333333333</v>
      </c>
      <c r="H177" s="53" t="s">
        <v>389</v>
      </c>
      <c r="I177" s="51">
        <v>4.5833333333333337E-2</v>
      </c>
      <c r="J177" s="52" t="s">
        <v>463</v>
      </c>
      <c r="K177" s="83"/>
      <c r="L177" s="75"/>
    </row>
    <row r="178" spans="2:12">
      <c r="B178" s="47"/>
      <c r="C178" s="93"/>
      <c r="D178" s="71">
        <v>1</v>
      </c>
      <c r="E178" s="86">
        <v>0.46388888888888885</v>
      </c>
      <c r="F178" s="75">
        <v>13000</v>
      </c>
      <c r="G178" s="51">
        <v>0.50347222222222221</v>
      </c>
      <c r="H178" s="49" t="s">
        <v>381</v>
      </c>
      <c r="I178" s="51">
        <v>4.8611111111111112E-2</v>
      </c>
      <c r="J178" s="49" t="s">
        <v>464</v>
      </c>
      <c r="K178" s="83"/>
      <c r="L178" s="75"/>
    </row>
    <row r="179" spans="2:12">
      <c r="B179" s="47"/>
      <c r="C179" s="93"/>
      <c r="D179" s="71">
        <v>2</v>
      </c>
      <c r="E179" s="51">
        <v>0.46736111111111112</v>
      </c>
      <c r="F179" s="77" t="s">
        <v>386</v>
      </c>
      <c r="G179" s="51">
        <v>0.50624999999999998</v>
      </c>
      <c r="H179" s="49">
        <v>33000</v>
      </c>
      <c r="I179" s="51">
        <v>5.0694444444444452E-2</v>
      </c>
      <c r="J179" s="49" t="s">
        <v>379</v>
      </c>
      <c r="K179" s="83"/>
      <c r="L179" s="75"/>
    </row>
    <row r="180" spans="2:12">
      <c r="B180" s="47"/>
      <c r="C180" s="93"/>
      <c r="D180" s="71">
        <v>3</v>
      </c>
      <c r="E180" s="51">
        <v>0.47361111111111115</v>
      </c>
      <c r="F180" s="53" t="s">
        <v>462</v>
      </c>
      <c r="G180" s="51">
        <v>0.51041666666666663</v>
      </c>
      <c r="H180" s="49">
        <v>11000</v>
      </c>
      <c r="I180" s="51">
        <v>5.4166666666666669E-2</v>
      </c>
      <c r="J180" s="49" t="s">
        <v>374</v>
      </c>
      <c r="K180" s="83"/>
      <c r="L180" s="75"/>
    </row>
    <row r="181" spans="2:12">
      <c r="B181" s="47"/>
      <c r="C181" s="93"/>
      <c r="D181" s="71">
        <v>9</v>
      </c>
      <c r="E181" s="87">
        <v>0.47569444444444442</v>
      </c>
      <c r="F181" s="71" t="s">
        <v>382</v>
      </c>
      <c r="G181" s="87">
        <v>5.5555555555555552E-2</v>
      </c>
      <c r="H181" s="71">
        <v>22000</v>
      </c>
      <c r="I181" s="87">
        <v>5.6250000000000001E-2</v>
      </c>
      <c r="J181" s="71" t="s">
        <v>387</v>
      </c>
      <c r="K181" s="85"/>
      <c r="L181" s="75"/>
    </row>
    <row r="182" spans="2:12">
      <c r="B182" s="47"/>
      <c r="C182" s="93"/>
      <c r="D182" s="90"/>
      <c r="E182" s="90"/>
      <c r="F182" s="90"/>
      <c r="G182" s="90"/>
      <c r="H182" s="90"/>
      <c r="I182" s="90"/>
      <c r="J182" s="90"/>
      <c r="K182" s="90"/>
      <c r="L182" s="75"/>
    </row>
    <row r="183" spans="2:12">
      <c r="B183" s="47"/>
      <c r="C183" s="94" t="s">
        <v>214</v>
      </c>
      <c r="D183" s="81">
        <v>4</v>
      </c>
      <c r="E183" s="51">
        <v>8.5416666666666655E-2</v>
      </c>
      <c r="F183" s="75">
        <v>45000</v>
      </c>
      <c r="G183" s="52" t="s">
        <v>469</v>
      </c>
      <c r="H183" s="49" t="s">
        <v>380</v>
      </c>
      <c r="I183" s="51">
        <v>0.17361111111111113</v>
      </c>
      <c r="J183" s="52" t="s">
        <v>384</v>
      </c>
      <c r="K183" s="83"/>
      <c r="L183" s="75"/>
    </row>
    <row r="184" spans="2:12">
      <c r="B184" s="47"/>
      <c r="C184" s="94"/>
      <c r="D184" s="81">
        <v>8</v>
      </c>
      <c r="E184" s="51">
        <v>8.6805555555555566E-2</v>
      </c>
      <c r="F184" s="75" t="s">
        <v>410</v>
      </c>
      <c r="G184" s="52" t="s">
        <v>470</v>
      </c>
      <c r="H184" s="53" t="s">
        <v>372</v>
      </c>
      <c r="I184" s="51">
        <v>0.1763888888888889</v>
      </c>
      <c r="J184" s="52" t="s">
        <v>467</v>
      </c>
      <c r="K184" s="83"/>
      <c r="L184" s="75"/>
    </row>
    <row r="185" spans="2:12">
      <c r="B185" s="47"/>
      <c r="C185" s="94"/>
      <c r="D185" s="71">
        <v>7</v>
      </c>
      <c r="E185" s="51">
        <v>9.0277777777777776E-2</v>
      </c>
      <c r="F185" s="75">
        <v>39000</v>
      </c>
      <c r="G185" s="52" t="s">
        <v>471</v>
      </c>
      <c r="H185" s="53" t="s">
        <v>465</v>
      </c>
      <c r="I185" s="51">
        <v>0.17777777777777778</v>
      </c>
      <c r="J185" s="52" t="s">
        <v>385</v>
      </c>
      <c r="K185" s="83"/>
      <c r="L185" s="75"/>
    </row>
    <row r="186" spans="2:12">
      <c r="B186" s="47"/>
      <c r="C186" s="94"/>
      <c r="D186" s="71">
        <v>5</v>
      </c>
      <c r="E186" s="51">
        <v>9.5138888888888884E-2</v>
      </c>
      <c r="F186" s="75">
        <v>400001</v>
      </c>
      <c r="G186" s="51">
        <v>0.13541666666666666</v>
      </c>
      <c r="H186" s="49" t="s">
        <v>466</v>
      </c>
      <c r="I186" s="51">
        <v>0.17986111111111111</v>
      </c>
      <c r="J186" s="49" t="s">
        <v>468</v>
      </c>
      <c r="K186" s="83"/>
      <c r="L186" s="75"/>
    </row>
    <row r="187" spans="2:12">
      <c r="B187" s="47"/>
      <c r="C187" s="94"/>
      <c r="D187" s="91"/>
      <c r="E187" s="91"/>
      <c r="F187" s="91"/>
      <c r="G187" s="91"/>
      <c r="H187" s="91"/>
      <c r="I187" s="91"/>
      <c r="J187" s="91"/>
      <c r="K187" s="92"/>
      <c r="L187" s="75"/>
    </row>
    <row r="188" spans="2:12">
      <c r="B188" s="47"/>
      <c r="C188" s="93" t="s">
        <v>186</v>
      </c>
      <c r="D188" s="81">
        <v>10</v>
      </c>
      <c r="E188" s="51">
        <v>0.45902777777777781</v>
      </c>
      <c r="F188" s="52" t="s">
        <v>472</v>
      </c>
      <c r="G188" s="51">
        <v>0.50555555555555554</v>
      </c>
      <c r="H188" s="53" t="s">
        <v>391</v>
      </c>
      <c r="I188" s="51">
        <v>4.8611111111111112E-2</v>
      </c>
      <c r="J188" s="52" t="s">
        <v>476</v>
      </c>
      <c r="K188" s="83"/>
      <c r="L188" s="75"/>
    </row>
    <row r="189" spans="2:12">
      <c r="B189" s="47"/>
      <c r="C189" s="93"/>
      <c r="D189" s="81">
        <v>4</v>
      </c>
      <c r="E189" s="51">
        <v>0.46180555555555558</v>
      </c>
      <c r="F189" s="52" t="s">
        <v>473</v>
      </c>
      <c r="G189" s="51">
        <v>0.50694444444444442</v>
      </c>
      <c r="H189" s="53" t="s">
        <v>422</v>
      </c>
      <c r="I189" s="51">
        <v>4.9305555555555554E-2</v>
      </c>
      <c r="J189" s="52" t="s">
        <v>420</v>
      </c>
      <c r="K189" s="83"/>
      <c r="L189" s="75"/>
    </row>
    <row r="190" spans="2:12">
      <c r="B190" s="47"/>
      <c r="C190" s="93"/>
      <c r="D190" s="71">
        <v>8</v>
      </c>
      <c r="E190" s="51">
        <v>0.46527777777777773</v>
      </c>
      <c r="F190" s="52" t="s">
        <v>474</v>
      </c>
      <c r="G190" s="51">
        <v>0.50902777777777775</v>
      </c>
      <c r="H190" s="53" t="s">
        <v>425</v>
      </c>
      <c r="I190" s="51">
        <v>5.1388888888888894E-2</v>
      </c>
      <c r="J190" s="52" t="s">
        <v>477</v>
      </c>
      <c r="K190" s="83"/>
      <c r="L190" s="75"/>
    </row>
    <row r="191" spans="2:12">
      <c r="B191" s="47"/>
      <c r="C191" s="93"/>
      <c r="D191" s="71">
        <v>7</v>
      </c>
      <c r="E191" s="51">
        <v>0.47361111111111115</v>
      </c>
      <c r="F191" s="52" t="s">
        <v>435</v>
      </c>
      <c r="G191" s="51">
        <v>0.51111111111111118</v>
      </c>
      <c r="H191" s="53" t="s">
        <v>475</v>
      </c>
      <c r="I191" s="51">
        <v>5.2777777777777778E-2</v>
      </c>
      <c r="J191" s="52" t="s">
        <v>414</v>
      </c>
      <c r="K191" s="83"/>
      <c r="L191" s="75"/>
    </row>
    <row r="192" spans="2:12">
      <c r="B192" s="47"/>
      <c r="C192" s="93"/>
      <c r="D192" s="71">
        <v>5</v>
      </c>
      <c r="E192" s="87">
        <v>0.47638888888888892</v>
      </c>
      <c r="F192" s="71" t="s">
        <v>424</v>
      </c>
      <c r="G192" s="87">
        <v>0.5131944444444444</v>
      </c>
      <c r="H192" s="71" t="s">
        <v>421</v>
      </c>
      <c r="I192" s="87">
        <v>5.4166666666666669E-2</v>
      </c>
      <c r="J192" s="71" t="s">
        <v>478</v>
      </c>
      <c r="K192" s="85"/>
      <c r="L192" s="75"/>
    </row>
    <row r="193" spans="2:12">
      <c r="B193" s="47"/>
      <c r="C193" s="93" t="s">
        <v>213</v>
      </c>
      <c r="D193" s="71">
        <v>6</v>
      </c>
      <c r="E193" s="51">
        <v>8.3333333333333329E-2</v>
      </c>
      <c r="F193" s="49" t="s">
        <v>456</v>
      </c>
      <c r="G193" s="51">
        <v>0.13055555555555556</v>
      </c>
      <c r="H193" s="49" t="s">
        <v>447</v>
      </c>
      <c r="I193" s="51">
        <v>0.17569444444444446</v>
      </c>
      <c r="J193" s="49" t="s">
        <v>449</v>
      </c>
      <c r="K193" s="83"/>
      <c r="L193" s="75"/>
    </row>
    <row r="194" spans="2:12">
      <c r="B194" s="47"/>
      <c r="C194" s="93"/>
      <c r="D194" s="71">
        <v>1</v>
      </c>
      <c r="E194" s="51">
        <v>8.6111111111111124E-2</v>
      </c>
      <c r="F194" s="53" t="s">
        <v>457</v>
      </c>
      <c r="G194" s="51">
        <v>0.13125000000000001</v>
      </c>
      <c r="H194" s="49" t="s">
        <v>453</v>
      </c>
      <c r="I194" s="51">
        <v>0.17708333333333334</v>
      </c>
      <c r="J194" s="67" t="s">
        <v>480</v>
      </c>
      <c r="K194" s="83"/>
      <c r="L194" s="75"/>
    </row>
    <row r="195" spans="2:12">
      <c r="B195" s="47"/>
      <c r="C195" s="93"/>
      <c r="D195" s="71">
        <v>3</v>
      </c>
      <c r="E195" s="51">
        <v>8.819444444444445E-2</v>
      </c>
      <c r="F195" s="53" t="s">
        <v>445</v>
      </c>
      <c r="G195" s="51">
        <v>0.13263888888888889</v>
      </c>
      <c r="H195" s="75">
        <v>15</v>
      </c>
      <c r="I195" s="51">
        <v>0.17777777777777778</v>
      </c>
      <c r="J195" s="67" t="s">
        <v>481</v>
      </c>
      <c r="K195" s="83"/>
      <c r="L195" s="75"/>
    </row>
    <row r="196" spans="2:12">
      <c r="B196" s="47"/>
      <c r="C196" s="93"/>
      <c r="D196" s="71">
        <v>9</v>
      </c>
      <c r="E196" s="51">
        <v>9.0972222222222218E-2</v>
      </c>
      <c r="F196" s="53" t="s">
        <v>446</v>
      </c>
      <c r="G196" s="51">
        <v>0.13333333333333333</v>
      </c>
      <c r="H196" s="49" t="s">
        <v>479</v>
      </c>
      <c r="I196" s="51">
        <v>0.17847222222222223</v>
      </c>
      <c r="J196" s="67" t="s">
        <v>482</v>
      </c>
      <c r="K196" s="83"/>
      <c r="L196" s="75"/>
    </row>
    <row r="197" spans="2:12">
      <c r="C197" s="93"/>
      <c r="D197" s="71">
        <v>2</v>
      </c>
      <c r="E197" s="86">
        <v>9.2361111111111116E-2</v>
      </c>
      <c r="F197" s="75" t="s">
        <v>455</v>
      </c>
      <c r="G197" s="86">
        <v>0.13472222222222222</v>
      </c>
      <c r="H197" s="75">
        <v>21</v>
      </c>
      <c r="I197" s="86">
        <v>0.17916666666666667</v>
      </c>
      <c r="J197" s="75" t="s">
        <v>483</v>
      </c>
      <c r="K197" s="75"/>
      <c r="L197" s="75"/>
    </row>
    <row r="198" spans="2:12">
      <c r="C198" s="75"/>
      <c r="D198" s="75"/>
      <c r="E198" s="75"/>
      <c r="F198" s="75"/>
      <c r="G198" s="75"/>
      <c r="H198" s="75"/>
      <c r="I198" s="75"/>
      <c r="J198" s="75"/>
      <c r="K198" s="75"/>
      <c r="L198" s="75"/>
    </row>
    <row r="199" spans="2:12">
      <c r="C199" s="75"/>
      <c r="D199" s="75"/>
      <c r="E199" s="75"/>
      <c r="F199" s="75"/>
      <c r="G199" s="75"/>
      <c r="H199" s="75"/>
      <c r="I199" s="75"/>
      <c r="J199" s="75"/>
      <c r="K199" s="75"/>
      <c r="L199" s="75"/>
    </row>
    <row r="200" spans="2:12">
      <c r="C200" s="75"/>
      <c r="D200" s="75"/>
      <c r="E200" s="75"/>
      <c r="F200" s="75"/>
      <c r="G200" s="75"/>
      <c r="H200" s="75"/>
      <c r="I200" s="75"/>
      <c r="J200" s="75"/>
      <c r="K200" s="75"/>
      <c r="L200" s="75"/>
    </row>
    <row r="201" spans="2:12">
      <c r="C201" s="75"/>
      <c r="D201" s="75"/>
      <c r="E201" s="75"/>
      <c r="F201" s="75"/>
      <c r="G201" s="75"/>
      <c r="H201" s="75"/>
      <c r="I201" s="75"/>
      <c r="J201" s="75"/>
      <c r="K201" s="75"/>
      <c r="L201" s="75"/>
    </row>
    <row r="202" spans="2:12">
      <c r="C202" s="75"/>
      <c r="D202" s="75"/>
      <c r="E202" s="75"/>
      <c r="F202" s="75"/>
      <c r="G202" s="75"/>
      <c r="H202" s="75"/>
      <c r="I202" s="75"/>
      <c r="J202" s="75"/>
      <c r="K202" s="75"/>
      <c r="L202" s="75"/>
    </row>
    <row r="203" spans="2:12">
      <c r="C203" s="75"/>
      <c r="D203" s="75"/>
      <c r="E203" s="75"/>
      <c r="F203" s="75"/>
      <c r="G203" s="75"/>
      <c r="H203" s="75"/>
      <c r="I203" s="75"/>
      <c r="J203" s="75"/>
      <c r="K203" s="75"/>
      <c r="L203" s="75"/>
    </row>
    <row r="204" spans="2:12">
      <c r="C204" s="75"/>
      <c r="D204" s="75"/>
      <c r="E204" s="75"/>
      <c r="F204" s="75"/>
      <c r="G204" s="75"/>
      <c r="H204" s="75"/>
      <c r="I204" s="75"/>
      <c r="J204" s="75"/>
      <c r="K204" s="75"/>
      <c r="L204" s="75"/>
    </row>
  </sheetData>
  <mergeCells count="41">
    <mergeCell ref="K27:K45"/>
    <mergeCell ref="C58:C62"/>
    <mergeCell ref="C53:C57"/>
    <mergeCell ref="C48:C52"/>
    <mergeCell ref="C27:C31"/>
    <mergeCell ref="C32:C36"/>
    <mergeCell ref="C37:C41"/>
    <mergeCell ref="C42:C45"/>
    <mergeCell ref="D4:D23"/>
    <mergeCell ref="C70:C75"/>
    <mergeCell ref="C76:C84"/>
    <mergeCell ref="C85:C90"/>
    <mergeCell ref="C91:C97"/>
    <mergeCell ref="C63:C67"/>
    <mergeCell ref="C100:C105"/>
    <mergeCell ref="D105:K105"/>
    <mergeCell ref="D100:D101"/>
    <mergeCell ref="D106:D107"/>
    <mergeCell ref="C106:C110"/>
    <mergeCell ref="C131:C135"/>
    <mergeCell ref="C136:C140"/>
    <mergeCell ref="D111:D112"/>
    <mergeCell ref="C111:C115"/>
    <mergeCell ref="C116:C122"/>
    <mergeCell ref="C125:C130"/>
    <mergeCell ref="D130:K130"/>
    <mergeCell ref="C158:C162"/>
    <mergeCell ref="C163:C166"/>
    <mergeCell ref="D163:J166"/>
    <mergeCell ref="C169:C173"/>
    <mergeCell ref="D140:K140"/>
    <mergeCell ref="C141:C144"/>
    <mergeCell ref="C147:C152"/>
    <mergeCell ref="D152:K152"/>
    <mergeCell ref="C153:C157"/>
    <mergeCell ref="D187:K187"/>
    <mergeCell ref="C193:C197"/>
    <mergeCell ref="C177:C182"/>
    <mergeCell ref="D182:K182"/>
    <mergeCell ref="C183:C187"/>
    <mergeCell ref="C188:C192"/>
  </mergeCells>
  <pageMargins left="0.7" right="0.7" top="0.75" bottom="0.75" header="0.3" footer="0.3"/>
  <ignoredErrors>
    <ignoredError sqref="F38:F40 F41 F43:F4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66"/>
  <sheetViews>
    <sheetView topLeftCell="A127" zoomScale="109" workbookViewId="0">
      <selection activeCell="K141" sqref="K141"/>
    </sheetView>
  </sheetViews>
  <sheetFormatPr baseColWidth="10" defaultRowHeight="16"/>
  <cols>
    <col min="2" max="2" width="22.83203125" customWidth="1"/>
    <col min="3" max="3" width="16.5" customWidth="1"/>
    <col min="4" max="4" width="10.83203125" style="34"/>
    <col min="5" max="5" width="13.83203125" customWidth="1"/>
    <col min="6" max="6" width="17.1640625" customWidth="1"/>
  </cols>
  <sheetData>
    <row r="2" spans="2:11">
      <c r="B2" s="33">
        <v>43728</v>
      </c>
    </row>
    <row r="3" spans="2:11">
      <c r="B3" t="s">
        <v>64</v>
      </c>
      <c r="C3" t="s">
        <v>131</v>
      </c>
      <c r="D3" s="34" t="s">
        <v>187</v>
      </c>
      <c r="E3" t="s">
        <v>190</v>
      </c>
      <c r="F3" t="s">
        <v>191</v>
      </c>
      <c r="G3" t="s">
        <v>188</v>
      </c>
      <c r="H3" t="s">
        <v>298</v>
      </c>
      <c r="I3" t="s">
        <v>189</v>
      </c>
      <c r="K3" t="s">
        <v>125</v>
      </c>
    </row>
    <row r="4" spans="2:11">
      <c r="B4" t="s">
        <v>133</v>
      </c>
      <c r="C4">
        <v>1</v>
      </c>
      <c r="D4" s="35">
        <v>13.5694</v>
      </c>
      <c r="E4" s="27">
        <v>20.535299999999999</v>
      </c>
      <c r="F4">
        <f>E4-D4</f>
        <v>6.9658999999999995</v>
      </c>
      <c r="G4">
        <v>19.076699999999999</v>
      </c>
      <c r="H4">
        <f>G4-D4</f>
        <v>5.507299999999999</v>
      </c>
      <c r="I4">
        <f t="shared" ref="I4:I9" si="0">E4-G4</f>
        <v>1.4586000000000006</v>
      </c>
    </row>
    <row r="5" spans="2:11">
      <c r="B5" t="s">
        <v>133</v>
      </c>
      <c r="C5">
        <v>2</v>
      </c>
      <c r="D5" s="35">
        <v>13.384499999999999</v>
      </c>
      <c r="E5">
        <v>17.478899999999999</v>
      </c>
      <c r="F5">
        <f>E5-D5</f>
        <v>4.0944000000000003</v>
      </c>
      <c r="G5">
        <v>16.513100000000001</v>
      </c>
      <c r="H5">
        <f t="shared" ref="H5:H23" si="1">G5-D5</f>
        <v>3.1286000000000023</v>
      </c>
      <c r="I5">
        <f t="shared" si="0"/>
        <v>0.96579999999999799</v>
      </c>
    </row>
    <row r="6" spans="2:11">
      <c r="B6" t="s">
        <v>133</v>
      </c>
      <c r="C6">
        <v>3</v>
      </c>
      <c r="D6" s="35">
        <v>13.125999999999999</v>
      </c>
      <c r="E6" s="27">
        <v>18.910599999999999</v>
      </c>
      <c r="F6">
        <f>E6-D6</f>
        <v>5.7845999999999993</v>
      </c>
      <c r="G6">
        <v>17.620999999999999</v>
      </c>
      <c r="H6">
        <f t="shared" si="1"/>
        <v>4.4949999999999992</v>
      </c>
      <c r="I6">
        <f t="shared" si="0"/>
        <v>1.2896000000000001</v>
      </c>
    </row>
    <row r="7" spans="2:11">
      <c r="B7" t="s">
        <v>133</v>
      </c>
      <c r="C7">
        <v>4</v>
      </c>
      <c r="D7" s="35">
        <v>13.15</v>
      </c>
      <c r="E7" s="27">
        <v>17.834</v>
      </c>
      <c r="F7">
        <f>E7-D7</f>
        <v>4.6839999999999993</v>
      </c>
      <c r="G7">
        <v>16.725899999999999</v>
      </c>
      <c r="H7">
        <f t="shared" si="1"/>
        <v>3.575899999999999</v>
      </c>
      <c r="I7">
        <f t="shared" si="0"/>
        <v>1.1081000000000003</v>
      </c>
    </row>
    <row r="8" spans="2:11">
      <c r="B8" t="s">
        <v>133</v>
      </c>
      <c r="C8">
        <v>5</v>
      </c>
      <c r="D8" s="35">
        <v>13.1083</v>
      </c>
      <c r="E8" s="27">
        <v>18.841000000000001</v>
      </c>
      <c r="F8">
        <f>E8-D8</f>
        <v>5.7327000000000012</v>
      </c>
      <c r="G8">
        <v>17.528500000000001</v>
      </c>
      <c r="H8">
        <f t="shared" si="1"/>
        <v>4.4202000000000012</v>
      </c>
      <c r="I8">
        <f t="shared" si="0"/>
        <v>1.3125</v>
      </c>
    </row>
    <row r="9" spans="2:11">
      <c r="B9" t="s">
        <v>75</v>
      </c>
      <c r="C9">
        <v>6</v>
      </c>
      <c r="D9" s="35">
        <v>13.180199999999999</v>
      </c>
      <c r="E9" s="27">
        <v>18.081800000000001</v>
      </c>
      <c r="F9">
        <f t="shared" ref="F9:F23" si="2">E9-D9</f>
        <v>4.901600000000002</v>
      </c>
      <c r="G9">
        <v>16.441700000000001</v>
      </c>
      <c r="H9">
        <f t="shared" si="1"/>
        <v>3.2615000000000016</v>
      </c>
      <c r="I9">
        <f t="shared" si="0"/>
        <v>1.6401000000000003</v>
      </c>
      <c r="K9" t="s">
        <v>192</v>
      </c>
    </row>
    <row r="10" spans="2:11">
      <c r="B10" s="41" t="s">
        <v>75</v>
      </c>
      <c r="C10" s="41">
        <v>7</v>
      </c>
      <c r="D10" s="40">
        <v>13.3485</v>
      </c>
      <c r="E10" s="41">
        <v>18.815100000000001</v>
      </c>
      <c r="F10" s="41">
        <f t="shared" si="2"/>
        <v>5.4666000000000015</v>
      </c>
      <c r="G10" s="41"/>
      <c r="H10" s="41">
        <f t="shared" si="1"/>
        <v>-13.3485</v>
      </c>
      <c r="I10" s="41"/>
      <c r="J10" s="41"/>
      <c r="K10" t="s">
        <v>193</v>
      </c>
    </row>
    <row r="11" spans="2:11">
      <c r="B11" t="s">
        <v>75</v>
      </c>
      <c r="C11">
        <v>8</v>
      </c>
      <c r="D11" s="35">
        <v>12.989699999999999</v>
      </c>
      <c r="E11">
        <v>19.282399999999999</v>
      </c>
      <c r="F11">
        <f t="shared" si="2"/>
        <v>6.2927</v>
      </c>
      <c r="G11">
        <v>17.669799999999999</v>
      </c>
      <c r="H11">
        <f>G11-D11</f>
        <v>4.6800999999999995</v>
      </c>
      <c r="I11">
        <f t="shared" ref="I11:I17" si="3">E11-G11</f>
        <v>1.6126000000000005</v>
      </c>
    </row>
    <row r="12" spans="2:11">
      <c r="B12" t="s">
        <v>75</v>
      </c>
      <c r="C12">
        <v>9</v>
      </c>
      <c r="D12" s="35">
        <v>13.1821</v>
      </c>
      <c r="E12">
        <v>19.126799999999999</v>
      </c>
      <c r="F12">
        <f t="shared" si="2"/>
        <v>5.9446999999999992</v>
      </c>
      <c r="G12">
        <v>17.7729</v>
      </c>
      <c r="H12">
        <f t="shared" si="1"/>
        <v>4.5907999999999998</v>
      </c>
      <c r="I12">
        <f t="shared" si="3"/>
        <v>1.3538999999999994</v>
      </c>
    </row>
    <row r="13" spans="2:11">
      <c r="B13" t="s">
        <v>75</v>
      </c>
      <c r="C13">
        <v>10</v>
      </c>
      <c r="D13" s="35">
        <v>13.531000000000001</v>
      </c>
      <c r="E13">
        <v>20.609300000000001</v>
      </c>
      <c r="F13">
        <f t="shared" si="2"/>
        <v>7.0783000000000005</v>
      </c>
      <c r="G13">
        <v>18.965299999999999</v>
      </c>
      <c r="H13">
        <f t="shared" si="1"/>
        <v>5.4342999999999986</v>
      </c>
      <c r="I13">
        <f t="shared" si="3"/>
        <v>1.6440000000000019</v>
      </c>
    </row>
    <row r="14" spans="2:11">
      <c r="B14" t="s">
        <v>134</v>
      </c>
      <c r="C14">
        <v>3</v>
      </c>
      <c r="D14" s="35">
        <v>13.4955</v>
      </c>
      <c r="E14">
        <v>19.870899999999999</v>
      </c>
      <c r="F14">
        <f t="shared" si="2"/>
        <v>6.3753999999999991</v>
      </c>
      <c r="G14">
        <v>18.375900000000001</v>
      </c>
      <c r="H14">
        <f t="shared" si="1"/>
        <v>4.8804000000000016</v>
      </c>
      <c r="I14">
        <f t="shared" si="3"/>
        <v>1.4949999999999974</v>
      </c>
    </row>
    <row r="15" spans="2:11">
      <c r="B15" t="s">
        <v>134</v>
      </c>
      <c r="C15">
        <v>5</v>
      </c>
      <c r="D15" s="35">
        <v>13.335000000000001</v>
      </c>
      <c r="E15">
        <v>19.248799999999999</v>
      </c>
      <c r="F15">
        <f t="shared" si="2"/>
        <v>5.9137999999999984</v>
      </c>
      <c r="G15">
        <v>17.924499999999998</v>
      </c>
      <c r="H15">
        <f t="shared" si="1"/>
        <v>4.5894999999999975</v>
      </c>
      <c r="I15">
        <f t="shared" si="3"/>
        <v>1.3243000000000009</v>
      </c>
    </row>
    <row r="16" spans="2:11">
      <c r="B16" t="s">
        <v>134</v>
      </c>
      <c r="C16">
        <v>9</v>
      </c>
      <c r="D16" s="35">
        <v>13.2561</v>
      </c>
      <c r="E16">
        <v>18.883099999999999</v>
      </c>
      <c r="F16">
        <f t="shared" si="2"/>
        <v>5.6269999999999989</v>
      </c>
      <c r="G16">
        <v>17.662199999999999</v>
      </c>
      <c r="H16">
        <f t="shared" si="1"/>
        <v>4.4060999999999986</v>
      </c>
      <c r="I16">
        <f t="shared" si="3"/>
        <v>1.2209000000000003</v>
      </c>
    </row>
    <row r="17" spans="2:11">
      <c r="B17" t="s">
        <v>134</v>
      </c>
      <c r="C17">
        <v>10</v>
      </c>
      <c r="D17" s="35">
        <v>13.3804</v>
      </c>
      <c r="E17">
        <v>18.9908</v>
      </c>
      <c r="F17">
        <f t="shared" si="2"/>
        <v>5.6104000000000003</v>
      </c>
      <c r="G17">
        <v>17.794599999999999</v>
      </c>
      <c r="H17">
        <f t="shared" si="1"/>
        <v>4.4141999999999992</v>
      </c>
      <c r="I17">
        <f t="shared" si="3"/>
        <v>1.196200000000001</v>
      </c>
    </row>
    <row r="18" spans="2:11">
      <c r="B18" s="27"/>
      <c r="C18" s="27"/>
      <c r="D18" s="35"/>
      <c r="H18">
        <f t="shared" si="1"/>
        <v>0</v>
      </c>
    </row>
    <row r="19" spans="2:11">
      <c r="B19" t="s">
        <v>135</v>
      </c>
      <c r="C19">
        <v>1</v>
      </c>
      <c r="D19" s="35">
        <v>13.374000000000001</v>
      </c>
      <c r="E19">
        <v>20.759799999999998</v>
      </c>
      <c r="F19">
        <f t="shared" si="2"/>
        <v>7.3857999999999979</v>
      </c>
      <c r="G19">
        <v>19.1343</v>
      </c>
      <c r="H19">
        <f t="shared" si="1"/>
        <v>5.7602999999999991</v>
      </c>
      <c r="I19">
        <f>E19-G19</f>
        <v>1.6254999999999988</v>
      </c>
    </row>
    <row r="20" spans="2:11">
      <c r="B20" t="s">
        <v>135</v>
      </c>
      <c r="C20">
        <v>2</v>
      </c>
      <c r="D20" s="35">
        <v>13.092599999999999</v>
      </c>
      <c r="E20">
        <v>19.3504</v>
      </c>
      <c r="F20">
        <f t="shared" si="2"/>
        <v>6.2578000000000014</v>
      </c>
      <c r="G20">
        <v>17.9756</v>
      </c>
      <c r="H20">
        <f t="shared" si="1"/>
        <v>4.8830000000000009</v>
      </c>
      <c r="I20">
        <f>E20-G20</f>
        <v>1.3748000000000005</v>
      </c>
    </row>
    <row r="21" spans="2:11">
      <c r="B21" t="s">
        <v>135</v>
      </c>
      <c r="C21">
        <v>4</v>
      </c>
      <c r="D21" s="35">
        <v>13.101000000000001</v>
      </c>
      <c r="E21">
        <v>18.964300000000001</v>
      </c>
      <c r="F21">
        <f t="shared" si="2"/>
        <v>5.8633000000000006</v>
      </c>
      <c r="G21">
        <v>17.7866</v>
      </c>
      <c r="H21">
        <f t="shared" si="1"/>
        <v>4.6855999999999991</v>
      </c>
      <c r="I21">
        <f>E21-G21</f>
        <v>1.1777000000000015</v>
      </c>
    </row>
    <row r="22" spans="2:11">
      <c r="B22" t="s">
        <v>135</v>
      </c>
      <c r="C22">
        <v>6</v>
      </c>
      <c r="D22" s="35">
        <v>13.0609</v>
      </c>
      <c r="E22">
        <v>19.525400000000001</v>
      </c>
      <c r="F22">
        <f t="shared" si="2"/>
        <v>6.464500000000001</v>
      </c>
      <c r="G22">
        <v>18.1371</v>
      </c>
      <c r="H22">
        <f t="shared" si="1"/>
        <v>5.0762</v>
      </c>
      <c r="I22">
        <f>E22-G22</f>
        <v>1.388300000000001</v>
      </c>
    </row>
    <row r="23" spans="2:11">
      <c r="B23" t="s">
        <v>135</v>
      </c>
      <c r="C23">
        <v>8</v>
      </c>
      <c r="D23" s="35">
        <v>13.2624</v>
      </c>
      <c r="E23">
        <v>20.117699999999999</v>
      </c>
      <c r="F23">
        <f t="shared" si="2"/>
        <v>6.8552999999999997</v>
      </c>
      <c r="G23">
        <v>18.680700000000002</v>
      </c>
      <c r="H23">
        <f t="shared" si="1"/>
        <v>5.4183000000000021</v>
      </c>
      <c r="I23">
        <f>E23-G23</f>
        <v>1.4369999999999976</v>
      </c>
    </row>
    <row r="26" spans="2:11">
      <c r="B26" t="s">
        <v>197</v>
      </c>
      <c r="C26" t="s">
        <v>210</v>
      </c>
    </row>
    <row r="27" spans="2:11">
      <c r="B27" t="s">
        <v>64</v>
      </c>
      <c r="C27" t="s">
        <v>131</v>
      </c>
      <c r="D27" s="34" t="s">
        <v>187</v>
      </c>
      <c r="E27" t="s">
        <v>190</v>
      </c>
      <c r="F27" t="s">
        <v>191</v>
      </c>
      <c r="G27" t="s">
        <v>188</v>
      </c>
      <c r="H27" t="s">
        <v>297</v>
      </c>
      <c r="I27" t="s">
        <v>189</v>
      </c>
      <c r="K27" t="s">
        <v>125</v>
      </c>
    </row>
    <row r="28" spans="2:11">
      <c r="B28" t="s">
        <v>80</v>
      </c>
      <c r="C28">
        <v>1</v>
      </c>
      <c r="D28" s="35">
        <v>28.874300000000002</v>
      </c>
      <c r="E28" s="27">
        <v>31.726700000000001</v>
      </c>
      <c r="F28">
        <f>E28-D28</f>
        <v>2.8523999999999994</v>
      </c>
      <c r="G28">
        <v>31.285799999999998</v>
      </c>
      <c r="H28">
        <f>G28-D28</f>
        <v>2.4114999999999966</v>
      </c>
      <c r="I28">
        <f t="shared" ref="I28:I47" si="4">E28-G28</f>
        <v>0.44090000000000273</v>
      </c>
    </row>
    <row r="29" spans="2:11">
      <c r="B29" t="s">
        <v>80</v>
      </c>
      <c r="C29">
        <v>4</v>
      </c>
      <c r="D29" s="35">
        <v>51.0229</v>
      </c>
      <c r="E29">
        <v>59.865499999999997</v>
      </c>
      <c r="F29">
        <f>E29-D29</f>
        <v>8.8425999999999974</v>
      </c>
      <c r="G29">
        <v>58.568199999999997</v>
      </c>
      <c r="H29">
        <f t="shared" ref="H29:H47" si="5">G29-D29</f>
        <v>7.5452999999999975</v>
      </c>
      <c r="I29">
        <f t="shared" si="4"/>
        <v>1.2972999999999999</v>
      </c>
    </row>
    <row r="30" spans="2:11">
      <c r="B30" t="s">
        <v>80</v>
      </c>
      <c r="C30">
        <v>6</v>
      </c>
      <c r="D30" s="35">
        <v>25.0337</v>
      </c>
      <c r="E30" s="27">
        <v>28.5669</v>
      </c>
      <c r="F30">
        <f>E30-D30</f>
        <v>3.5332000000000008</v>
      </c>
      <c r="G30">
        <v>28.035599999999999</v>
      </c>
      <c r="H30">
        <f t="shared" si="5"/>
        <v>3.0018999999999991</v>
      </c>
      <c r="I30">
        <f t="shared" si="4"/>
        <v>0.53130000000000166</v>
      </c>
    </row>
    <row r="31" spans="2:11">
      <c r="B31" t="s">
        <v>80</v>
      </c>
      <c r="C31">
        <v>8</v>
      </c>
      <c r="D31" s="40">
        <v>7.9431000000000003</v>
      </c>
      <c r="E31" s="41">
        <v>0.2737</v>
      </c>
      <c r="F31" s="41">
        <f>E31-D31</f>
        <v>-7.6694000000000004</v>
      </c>
      <c r="G31" s="41">
        <v>9.9237000000000002</v>
      </c>
      <c r="H31">
        <f t="shared" si="5"/>
        <v>1.9805999999999999</v>
      </c>
      <c r="I31" s="41">
        <f t="shared" si="4"/>
        <v>-9.65</v>
      </c>
      <c r="K31" t="s">
        <v>208</v>
      </c>
    </row>
    <row r="32" spans="2:11">
      <c r="B32" t="s">
        <v>80</v>
      </c>
      <c r="C32">
        <v>10</v>
      </c>
      <c r="D32" s="35">
        <v>50.437800000000003</v>
      </c>
      <c r="E32" s="27">
        <v>55.825600000000001</v>
      </c>
      <c r="F32">
        <f>E32-D32</f>
        <v>5.3877999999999986</v>
      </c>
      <c r="G32">
        <v>54.973799999999997</v>
      </c>
      <c r="H32">
        <f t="shared" si="5"/>
        <v>4.5359999999999943</v>
      </c>
      <c r="I32">
        <f t="shared" si="4"/>
        <v>0.85180000000000433</v>
      </c>
    </row>
    <row r="33" spans="2:11">
      <c r="B33" s="27" t="s">
        <v>83</v>
      </c>
      <c r="C33" s="27">
        <v>2</v>
      </c>
      <c r="D33" s="35">
        <v>29.280200000000001</v>
      </c>
      <c r="E33" s="27">
        <v>35.228000000000002</v>
      </c>
      <c r="F33">
        <f t="shared" ref="F33:F47" si="6">E33-D33</f>
        <v>5.9478000000000009</v>
      </c>
      <c r="G33">
        <v>34.228200000000001</v>
      </c>
      <c r="H33">
        <f t="shared" si="5"/>
        <v>4.9480000000000004</v>
      </c>
      <c r="I33">
        <f t="shared" si="4"/>
        <v>0.99980000000000047</v>
      </c>
    </row>
    <row r="34" spans="2:11">
      <c r="B34" s="27" t="s">
        <v>83</v>
      </c>
      <c r="C34" s="27">
        <v>3</v>
      </c>
      <c r="D34" s="38">
        <v>7.9474</v>
      </c>
      <c r="E34" s="27">
        <v>10.3498</v>
      </c>
      <c r="F34" s="27">
        <f t="shared" si="6"/>
        <v>2.4024000000000001</v>
      </c>
      <c r="G34" s="27">
        <v>9.9099000000000004</v>
      </c>
      <c r="H34">
        <f t="shared" si="5"/>
        <v>1.9625000000000004</v>
      </c>
      <c r="I34" s="27">
        <f t="shared" si="4"/>
        <v>0.43989999999999974</v>
      </c>
    </row>
    <row r="35" spans="2:11">
      <c r="B35" s="27" t="s">
        <v>83</v>
      </c>
      <c r="C35" s="27">
        <v>5</v>
      </c>
      <c r="D35" s="35">
        <v>7.7106000000000003</v>
      </c>
      <c r="E35">
        <v>9.7347999999999999</v>
      </c>
      <c r="F35">
        <f t="shared" si="6"/>
        <v>2.0241999999999996</v>
      </c>
      <c r="G35" s="27">
        <v>9.3651</v>
      </c>
      <c r="H35">
        <f t="shared" si="5"/>
        <v>1.6544999999999996</v>
      </c>
      <c r="I35">
        <f t="shared" si="4"/>
        <v>0.36969999999999992</v>
      </c>
    </row>
    <row r="36" spans="2:11">
      <c r="B36" s="27" t="s">
        <v>83</v>
      </c>
      <c r="C36" s="27">
        <v>7</v>
      </c>
      <c r="D36" s="35">
        <v>29.2468</v>
      </c>
      <c r="E36">
        <v>35.365499999999997</v>
      </c>
      <c r="F36">
        <f t="shared" si="6"/>
        <v>6.1186999999999969</v>
      </c>
      <c r="G36">
        <v>34.156300000000002</v>
      </c>
      <c r="H36">
        <f t="shared" si="5"/>
        <v>4.9095000000000013</v>
      </c>
      <c r="I36">
        <f t="shared" si="4"/>
        <v>1.2091999999999956</v>
      </c>
    </row>
    <row r="37" spans="2:11">
      <c r="B37" s="27" t="s">
        <v>83</v>
      </c>
      <c r="C37" s="27">
        <v>9</v>
      </c>
      <c r="D37" s="35">
        <v>7.8272000000000004</v>
      </c>
      <c r="E37">
        <v>10.4549</v>
      </c>
      <c r="F37">
        <f t="shared" si="6"/>
        <v>2.6276999999999999</v>
      </c>
      <c r="G37">
        <v>9.9657999999999998</v>
      </c>
      <c r="H37">
        <f t="shared" si="5"/>
        <v>2.1385999999999994</v>
      </c>
      <c r="I37">
        <f t="shared" si="4"/>
        <v>0.48910000000000053</v>
      </c>
    </row>
    <row r="38" spans="2:11">
      <c r="B38" s="27" t="s">
        <v>81</v>
      </c>
      <c r="C38" s="27">
        <v>2</v>
      </c>
      <c r="D38" s="35">
        <v>50.435699999999997</v>
      </c>
      <c r="E38">
        <v>53.349299999999999</v>
      </c>
      <c r="F38">
        <f t="shared" si="6"/>
        <v>2.9136000000000024</v>
      </c>
      <c r="G38">
        <v>52.854300000000002</v>
      </c>
      <c r="H38">
        <f t="shared" si="5"/>
        <v>2.418600000000005</v>
      </c>
      <c r="I38">
        <f t="shared" si="4"/>
        <v>0.49499999999999744</v>
      </c>
    </row>
    <row r="39" spans="2:11">
      <c r="B39" s="27" t="s">
        <v>81</v>
      </c>
      <c r="C39" s="27">
        <v>3</v>
      </c>
      <c r="D39" s="35">
        <v>22.791</v>
      </c>
      <c r="E39">
        <v>25.741199999999999</v>
      </c>
      <c r="F39">
        <f t="shared" si="6"/>
        <v>2.9501999999999988</v>
      </c>
      <c r="G39">
        <v>25.123200000000001</v>
      </c>
      <c r="H39">
        <f t="shared" si="5"/>
        <v>2.3322000000000003</v>
      </c>
      <c r="I39">
        <f t="shared" si="4"/>
        <v>0.61799999999999855</v>
      </c>
      <c r="K39" t="s">
        <v>198</v>
      </c>
    </row>
    <row r="40" spans="2:11">
      <c r="B40" s="27" t="s">
        <v>81</v>
      </c>
      <c r="C40" s="27">
        <v>5</v>
      </c>
      <c r="D40" s="35">
        <v>22.955500000000001</v>
      </c>
      <c r="E40">
        <v>30.121200000000002</v>
      </c>
      <c r="F40">
        <f t="shared" si="6"/>
        <v>7.1657000000000011</v>
      </c>
      <c r="G40">
        <v>28.5124</v>
      </c>
      <c r="H40">
        <f t="shared" si="5"/>
        <v>5.5568999999999988</v>
      </c>
      <c r="I40">
        <f t="shared" si="4"/>
        <v>1.6088000000000022</v>
      </c>
      <c r="K40" t="s">
        <v>199</v>
      </c>
    </row>
    <row r="41" spans="2:11">
      <c r="B41" s="27" t="s">
        <v>81</v>
      </c>
      <c r="C41" s="27">
        <v>7</v>
      </c>
      <c r="D41" s="35">
        <v>21.947299999999998</v>
      </c>
      <c r="E41">
        <v>25.609500000000001</v>
      </c>
      <c r="F41">
        <f t="shared" si="6"/>
        <v>3.6622000000000021</v>
      </c>
      <c r="G41">
        <v>24.882100000000001</v>
      </c>
      <c r="H41">
        <f t="shared" si="5"/>
        <v>2.9348000000000027</v>
      </c>
      <c r="I41">
        <f t="shared" si="4"/>
        <v>0.72739999999999938</v>
      </c>
    </row>
    <row r="42" spans="2:11">
      <c r="B42" s="27" t="s">
        <v>81</v>
      </c>
      <c r="C42" s="27">
        <v>9</v>
      </c>
      <c r="D42" s="35">
        <v>29.768000000000001</v>
      </c>
      <c r="E42">
        <v>33.356200000000001</v>
      </c>
      <c r="F42">
        <f t="shared" si="6"/>
        <v>3.5882000000000005</v>
      </c>
      <c r="G42">
        <v>32.643799999999999</v>
      </c>
      <c r="H42">
        <f t="shared" si="5"/>
        <v>2.8757999999999981</v>
      </c>
      <c r="I42">
        <f t="shared" si="4"/>
        <v>0.71240000000000236</v>
      </c>
      <c r="K42" t="s">
        <v>200</v>
      </c>
    </row>
    <row r="43" spans="2:11">
      <c r="B43" s="27" t="s">
        <v>87</v>
      </c>
      <c r="C43" s="27">
        <v>1</v>
      </c>
      <c r="D43" s="35">
        <v>7.9954999999999998</v>
      </c>
      <c r="E43">
        <v>9.3170999999999999</v>
      </c>
      <c r="F43">
        <f t="shared" si="6"/>
        <v>1.3216000000000001</v>
      </c>
      <c r="G43">
        <v>9.0749999999999993</v>
      </c>
      <c r="H43">
        <f t="shared" si="5"/>
        <v>1.0794999999999995</v>
      </c>
      <c r="I43">
        <f t="shared" si="4"/>
        <v>0.24210000000000065</v>
      </c>
    </row>
    <row r="44" spans="2:11">
      <c r="B44" s="27" t="s">
        <v>87</v>
      </c>
      <c r="C44" s="27">
        <v>8</v>
      </c>
      <c r="D44" s="35">
        <v>7.8555000000000001</v>
      </c>
      <c r="E44">
        <v>9.4654000000000007</v>
      </c>
      <c r="F44">
        <f t="shared" si="6"/>
        <v>1.6099000000000006</v>
      </c>
      <c r="G44">
        <v>9.1449999999999996</v>
      </c>
      <c r="H44">
        <f t="shared" si="5"/>
        <v>1.2894999999999994</v>
      </c>
      <c r="I44">
        <f t="shared" si="4"/>
        <v>0.32040000000000113</v>
      </c>
    </row>
    <row r="45" spans="2:11">
      <c r="B45" s="27" t="s">
        <v>87</v>
      </c>
      <c r="C45" s="27">
        <v>4</v>
      </c>
      <c r="D45" s="35">
        <v>7.7312000000000003</v>
      </c>
      <c r="E45">
        <v>9.3576999999999995</v>
      </c>
      <c r="F45">
        <f t="shared" si="6"/>
        <v>1.6264999999999992</v>
      </c>
      <c r="G45">
        <v>9.0371000000000006</v>
      </c>
      <c r="H45">
        <f t="shared" si="5"/>
        <v>1.3059000000000003</v>
      </c>
      <c r="I45">
        <f t="shared" si="4"/>
        <v>0.32059999999999889</v>
      </c>
    </row>
    <row r="46" spans="2:11">
      <c r="B46" s="27" t="s">
        <v>87</v>
      </c>
      <c r="C46" s="27">
        <v>6</v>
      </c>
      <c r="D46" s="35">
        <v>7.7965</v>
      </c>
      <c r="E46">
        <v>10.2507</v>
      </c>
      <c r="F46">
        <f t="shared" si="6"/>
        <v>2.4542000000000002</v>
      </c>
      <c r="G46">
        <v>9.7546999999999997</v>
      </c>
      <c r="H46">
        <f t="shared" si="5"/>
        <v>1.9581999999999997</v>
      </c>
      <c r="I46">
        <f t="shared" si="4"/>
        <v>0.49600000000000044</v>
      </c>
    </row>
    <row r="47" spans="2:11">
      <c r="B47" s="27" t="s">
        <v>87</v>
      </c>
      <c r="C47" s="27">
        <v>10</v>
      </c>
      <c r="D47" s="35">
        <v>8.0634999999999994</v>
      </c>
      <c r="E47">
        <v>9.8402999999999992</v>
      </c>
      <c r="F47">
        <f t="shared" si="6"/>
        <v>1.7767999999999997</v>
      </c>
      <c r="G47">
        <v>9.4771999999999998</v>
      </c>
      <c r="H47">
        <f t="shared" si="5"/>
        <v>1.4137000000000004</v>
      </c>
      <c r="I47">
        <f t="shared" si="4"/>
        <v>0.36309999999999931</v>
      </c>
    </row>
    <row r="50" spans="2:11">
      <c r="B50" t="s">
        <v>209</v>
      </c>
      <c r="C50" t="s">
        <v>211</v>
      </c>
    </row>
    <row r="51" spans="2:11">
      <c r="B51" t="s">
        <v>64</v>
      </c>
      <c r="C51" t="s">
        <v>131</v>
      </c>
      <c r="D51" s="34" t="s">
        <v>187</v>
      </c>
      <c r="E51" t="s">
        <v>190</v>
      </c>
      <c r="F51" t="s">
        <v>191</v>
      </c>
      <c r="G51" t="s">
        <v>215</v>
      </c>
      <c r="H51" t="s">
        <v>296</v>
      </c>
      <c r="I51" t="s">
        <v>189</v>
      </c>
      <c r="K51" t="s">
        <v>125</v>
      </c>
    </row>
    <row r="52" spans="2:11">
      <c r="B52" t="s">
        <v>98</v>
      </c>
      <c r="C52">
        <v>1</v>
      </c>
      <c r="D52" s="35">
        <v>7.9593999999999996</v>
      </c>
      <c r="E52" s="27">
        <v>9.4269999999999996</v>
      </c>
      <c r="F52">
        <f>E52-D52</f>
        <v>1.4676</v>
      </c>
      <c r="G52">
        <v>9.1851000000000003</v>
      </c>
      <c r="H52">
        <f>G52-D52</f>
        <v>1.2257000000000007</v>
      </c>
      <c r="I52">
        <f t="shared" ref="I52:I71" si="7">E52-G52</f>
        <v>0.24189999999999934</v>
      </c>
    </row>
    <row r="53" spans="2:11">
      <c r="B53" t="s">
        <v>98</v>
      </c>
      <c r="C53">
        <v>2</v>
      </c>
      <c r="D53" s="35">
        <v>7.6460999999999997</v>
      </c>
      <c r="E53">
        <v>9.4951000000000008</v>
      </c>
      <c r="F53">
        <f>E53-D53</f>
        <v>1.8490000000000011</v>
      </c>
      <c r="G53">
        <v>9.2413000000000007</v>
      </c>
      <c r="H53">
        <f t="shared" ref="H53:H71" si="8">G53-D53</f>
        <v>1.5952000000000011</v>
      </c>
      <c r="I53">
        <f t="shared" si="7"/>
        <v>0.25380000000000003</v>
      </c>
    </row>
    <row r="54" spans="2:11">
      <c r="B54" t="s">
        <v>98</v>
      </c>
      <c r="C54">
        <v>3</v>
      </c>
      <c r="D54" s="35">
        <v>7.8573000000000004</v>
      </c>
      <c r="E54" s="27">
        <v>10.898099999999999</v>
      </c>
      <c r="F54">
        <f>E54-D54</f>
        <v>3.0407999999999991</v>
      </c>
      <c r="G54">
        <v>10.3233</v>
      </c>
      <c r="H54">
        <f t="shared" si="8"/>
        <v>2.4659999999999993</v>
      </c>
      <c r="I54">
        <f t="shared" si="7"/>
        <v>0.57479999999999976</v>
      </c>
    </row>
    <row r="55" spans="2:11">
      <c r="B55" t="s">
        <v>98</v>
      </c>
      <c r="C55">
        <v>5</v>
      </c>
      <c r="D55">
        <v>7.5707000000000004</v>
      </c>
      <c r="E55">
        <v>10.7829</v>
      </c>
      <c r="F55">
        <f>E55-D55</f>
        <v>3.2121999999999993</v>
      </c>
      <c r="G55">
        <v>10.2577</v>
      </c>
      <c r="H55">
        <f t="shared" si="8"/>
        <v>2.6869999999999994</v>
      </c>
      <c r="I55">
        <f t="shared" si="7"/>
        <v>0.52519999999999989</v>
      </c>
      <c r="K55" t="s">
        <v>212</v>
      </c>
    </row>
    <row r="56" spans="2:11">
      <c r="B56" t="s">
        <v>98</v>
      </c>
      <c r="C56">
        <v>10</v>
      </c>
      <c r="D56" s="35">
        <v>7.9391999999999996</v>
      </c>
      <c r="E56" s="27">
        <v>9.9793000000000003</v>
      </c>
      <c r="F56">
        <f>E56-D56</f>
        <v>2.0401000000000007</v>
      </c>
      <c r="G56">
        <v>9.7652999999999999</v>
      </c>
      <c r="H56">
        <f t="shared" si="8"/>
        <v>1.8261000000000003</v>
      </c>
      <c r="I56">
        <f t="shared" si="7"/>
        <v>0.21400000000000041</v>
      </c>
    </row>
    <row r="57" spans="2:11">
      <c r="B57" s="27" t="s">
        <v>78</v>
      </c>
      <c r="C57" s="27">
        <v>9</v>
      </c>
      <c r="D57" s="35">
        <v>7.9474</v>
      </c>
      <c r="E57" s="27">
        <v>10.012499999999999</v>
      </c>
      <c r="F57">
        <f t="shared" ref="F57:F61" si="9">E57-D57</f>
        <v>2.0650999999999993</v>
      </c>
      <c r="G57">
        <v>9.7925000000000004</v>
      </c>
      <c r="H57">
        <f t="shared" si="8"/>
        <v>1.8451000000000004</v>
      </c>
      <c r="I57">
        <f t="shared" si="7"/>
        <v>0.21999999999999886</v>
      </c>
    </row>
    <row r="58" spans="2:11">
      <c r="B58" s="27" t="s">
        <v>78</v>
      </c>
      <c r="C58" s="27">
        <v>2</v>
      </c>
      <c r="D58" s="38">
        <v>21.9556</v>
      </c>
      <c r="E58" s="27">
        <v>24.927399999999999</v>
      </c>
      <c r="F58" s="27">
        <f t="shared" si="9"/>
        <v>2.9717999999999982</v>
      </c>
      <c r="G58" s="27">
        <v>24.516100000000002</v>
      </c>
      <c r="H58">
        <f t="shared" si="8"/>
        <v>2.5605000000000011</v>
      </c>
      <c r="I58" s="27">
        <f t="shared" si="7"/>
        <v>0.41129999999999711</v>
      </c>
    </row>
    <row r="59" spans="2:11">
      <c r="B59" s="27" t="s">
        <v>78</v>
      </c>
      <c r="C59" s="27">
        <v>5</v>
      </c>
      <c r="D59" s="35">
        <v>7.9854000000000003</v>
      </c>
      <c r="E59" s="27">
        <v>10.5023</v>
      </c>
      <c r="F59">
        <f t="shared" si="9"/>
        <v>2.5168999999999997</v>
      </c>
      <c r="G59" s="27">
        <v>10.153600000000001</v>
      </c>
      <c r="H59">
        <f t="shared" si="8"/>
        <v>2.1682000000000006</v>
      </c>
      <c r="I59">
        <f t="shared" si="7"/>
        <v>0.34869999999999912</v>
      </c>
    </row>
    <row r="60" spans="2:11">
      <c r="B60" s="27" t="s">
        <v>78</v>
      </c>
      <c r="C60" s="27">
        <v>4</v>
      </c>
      <c r="D60" s="35">
        <v>7.8784999999999998</v>
      </c>
      <c r="E60" s="27">
        <v>10.0024</v>
      </c>
      <c r="F60">
        <f t="shared" si="9"/>
        <v>2.1238999999999999</v>
      </c>
      <c r="G60" s="27">
        <v>9.6734000000000009</v>
      </c>
      <c r="H60">
        <f t="shared" si="8"/>
        <v>1.7949000000000011</v>
      </c>
      <c r="I60">
        <f t="shared" si="7"/>
        <v>0.32899999999999885</v>
      </c>
    </row>
    <row r="61" spans="2:11">
      <c r="B61" s="27" t="s">
        <v>78</v>
      </c>
      <c r="C61" s="27">
        <v>8</v>
      </c>
      <c r="D61" s="35">
        <v>13.118</v>
      </c>
      <c r="E61" s="27">
        <v>14.406499999999999</v>
      </c>
      <c r="F61">
        <f t="shared" si="9"/>
        <v>1.2884999999999991</v>
      </c>
      <c r="G61" s="27">
        <v>14.138999999999999</v>
      </c>
      <c r="H61">
        <f t="shared" si="8"/>
        <v>1.020999999999999</v>
      </c>
      <c r="I61">
        <f t="shared" si="7"/>
        <v>0.26750000000000007</v>
      </c>
    </row>
    <row r="62" spans="2:11">
      <c r="B62" s="27" t="s">
        <v>213</v>
      </c>
      <c r="C62" s="27">
        <v>9</v>
      </c>
      <c r="D62" s="35">
        <v>7.9278000000000004</v>
      </c>
      <c r="E62" s="27">
        <v>10.146599999999999</v>
      </c>
      <c r="F62">
        <f t="shared" ref="F62:F71" si="10">E62-D62</f>
        <v>2.218799999999999</v>
      </c>
      <c r="G62">
        <v>9.8542000000000005</v>
      </c>
      <c r="H62">
        <f t="shared" si="8"/>
        <v>1.9264000000000001</v>
      </c>
      <c r="I62">
        <f t="shared" si="7"/>
        <v>0.29239999999999888</v>
      </c>
    </row>
    <row r="63" spans="2:11">
      <c r="B63" s="27" t="s">
        <v>213</v>
      </c>
      <c r="C63" s="27">
        <v>8</v>
      </c>
      <c r="D63" s="35">
        <v>1.0989</v>
      </c>
      <c r="E63" s="27">
        <v>4.8266</v>
      </c>
      <c r="F63">
        <f t="shared" si="10"/>
        <v>3.7277</v>
      </c>
      <c r="G63">
        <v>4.3712999999999997</v>
      </c>
      <c r="H63">
        <f t="shared" si="8"/>
        <v>3.2723999999999998</v>
      </c>
      <c r="I63">
        <f t="shared" si="7"/>
        <v>0.45530000000000026</v>
      </c>
    </row>
    <row r="64" spans="2:11">
      <c r="B64" s="27" t="s">
        <v>213</v>
      </c>
      <c r="C64" s="27">
        <v>4</v>
      </c>
      <c r="D64" s="35">
        <v>1.1249</v>
      </c>
      <c r="E64" s="27">
        <v>5.2385999999999999</v>
      </c>
      <c r="F64">
        <f t="shared" si="10"/>
        <v>4.1136999999999997</v>
      </c>
      <c r="G64">
        <v>4.6075999999999997</v>
      </c>
      <c r="H64">
        <f t="shared" si="8"/>
        <v>3.4826999999999995</v>
      </c>
      <c r="I64">
        <f t="shared" si="7"/>
        <v>0.63100000000000023</v>
      </c>
      <c r="K64" t="s">
        <v>198</v>
      </c>
    </row>
    <row r="65" spans="2:11">
      <c r="B65" s="27" t="s">
        <v>213</v>
      </c>
      <c r="C65" s="27">
        <v>5</v>
      </c>
      <c r="D65" s="35">
        <v>22.0764</v>
      </c>
      <c r="E65" s="27">
        <v>24.0166</v>
      </c>
      <c r="F65">
        <f t="shared" si="10"/>
        <v>1.9402000000000008</v>
      </c>
      <c r="G65">
        <v>23.761900000000001</v>
      </c>
      <c r="H65">
        <f t="shared" si="8"/>
        <v>1.6855000000000011</v>
      </c>
      <c r="I65">
        <f t="shared" si="7"/>
        <v>0.2546999999999997</v>
      </c>
      <c r="K65" t="s">
        <v>199</v>
      </c>
    </row>
    <row r="66" spans="2:11">
      <c r="B66" s="27" t="s">
        <v>213</v>
      </c>
      <c r="C66" s="27">
        <v>2</v>
      </c>
      <c r="D66" s="35">
        <v>1.1629</v>
      </c>
      <c r="E66" s="27">
        <v>4.1950000000000003</v>
      </c>
      <c r="F66">
        <f t="shared" si="10"/>
        <v>3.0321000000000002</v>
      </c>
      <c r="G66">
        <v>3.8138999999999998</v>
      </c>
      <c r="H66">
        <f t="shared" si="8"/>
        <v>2.6509999999999998</v>
      </c>
      <c r="I66">
        <f t="shared" si="7"/>
        <v>0.38110000000000044</v>
      </c>
      <c r="K66" t="s">
        <v>216</v>
      </c>
    </row>
    <row r="67" spans="2:11">
      <c r="B67" s="27" t="s">
        <v>214</v>
      </c>
      <c r="C67" s="27">
        <v>10</v>
      </c>
      <c r="D67" s="35">
        <v>1.1146</v>
      </c>
      <c r="E67">
        <v>4.4226000000000001</v>
      </c>
      <c r="F67">
        <f t="shared" si="10"/>
        <v>3.3079999999999998</v>
      </c>
      <c r="G67">
        <v>4.0122999999999998</v>
      </c>
      <c r="H67">
        <f t="shared" si="8"/>
        <v>2.8976999999999995</v>
      </c>
      <c r="I67">
        <f t="shared" si="7"/>
        <v>0.41030000000000033</v>
      </c>
      <c r="K67" t="s">
        <v>200</v>
      </c>
    </row>
    <row r="68" spans="2:11">
      <c r="B68" s="27" t="s">
        <v>214</v>
      </c>
      <c r="C68" s="27">
        <v>7</v>
      </c>
      <c r="D68" s="35">
        <v>1.1909000000000001</v>
      </c>
      <c r="E68">
        <v>4.6933999999999996</v>
      </c>
      <c r="F68">
        <f t="shared" si="10"/>
        <v>3.5024999999999995</v>
      </c>
      <c r="G68">
        <v>4.3334999999999999</v>
      </c>
      <c r="H68">
        <f t="shared" si="8"/>
        <v>3.1425999999999998</v>
      </c>
      <c r="I68">
        <f t="shared" si="7"/>
        <v>0.35989999999999966</v>
      </c>
    </row>
    <row r="69" spans="2:11">
      <c r="B69" s="27" t="s">
        <v>214</v>
      </c>
      <c r="C69" s="27">
        <v>6</v>
      </c>
      <c r="D69" s="35">
        <v>1.198</v>
      </c>
      <c r="E69">
        <v>4.8893000000000004</v>
      </c>
      <c r="F69">
        <f t="shared" si="10"/>
        <v>3.6913000000000005</v>
      </c>
      <c r="G69">
        <v>4.3979999999999997</v>
      </c>
      <c r="H69">
        <f t="shared" si="8"/>
        <v>3.1999999999999997</v>
      </c>
      <c r="I69">
        <f t="shared" si="7"/>
        <v>0.49130000000000074</v>
      </c>
    </row>
    <row r="70" spans="2:11">
      <c r="B70" s="27" t="s">
        <v>214</v>
      </c>
      <c r="C70" s="27">
        <v>1</v>
      </c>
      <c r="D70" s="35">
        <v>15.5694</v>
      </c>
      <c r="E70" s="27">
        <v>18.557500000000001</v>
      </c>
      <c r="F70">
        <f t="shared" si="10"/>
        <v>2.9881000000000011</v>
      </c>
      <c r="G70">
        <v>18.407299999999999</v>
      </c>
      <c r="H70">
        <f t="shared" si="8"/>
        <v>2.8378999999999994</v>
      </c>
      <c r="I70">
        <f t="shared" si="7"/>
        <v>0.15020000000000167</v>
      </c>
    </row>
    <row r="71" spans="2:11">
      <c r="B71" s="27" t="s">
        <v>214</v>
      </c>
      <c r="C71" s="27">
        <v>3</v>
      </c>
      <c r="D71" s="35">
        <v>1.1787000000000001</v>
      </c>
      <c r="E71">
        <v>4.6680999999999999</v>
      </c>
      <c r="F71">
        <f t="shared" si="10"/>
        <v>3.4893999999999998</v>
      </c>
      <c r="G71">
        <v>4.3048000000000002</v>
      </c>
      <c r="H71">
        <f t="shared" si="8"/>
        <v>3.1261000000000001</v>
      </c>
      <c r="I71">
        <f t="shared" si="7"/>
        <v>0.36329999999999973</v>
      </c>
    </row>
    <row r="73" spans="2:11">
      <c r="B73" t="s">
        <v>217</v>
      </c>
      <c r="C73" t="s">
        <v>218</v>
      </c>
    </row>
    <row r="74" spans="2:11">
      <c r="B74" t="s">
        <v>64</v>
      </c>
      <c r="C74" t="s">
        <v>131</v>
      </c>
      <c r="D74" s="34" t="s">
        <v>187</v>
      </c>
      <c r="E74" t="s">
        <v>190</v>
      </c>
      <c r="F74" t="s">
        <v>191</v>
      </c>
      <c r="G74" t="s">
        <v>215</v>
      </c>
      <c r="H74" t="s">
        <v>296</v>
      </c>
      <c r="I74" t="s">
        <v>189</v>
      </c>
      <c r="K74" t="s">
        <v>125</v>
      </c>
    </row>
    <row r="75" spans="2:11">
      <c r="B75" t="s">
        <v>133</v>
      </c>
      <c r="C75">
        <v>1</v>
      </c>
      <c r="D75" s="35">
        <v>49.621200000000002</v>
      </c>
      <c r="E75" s="27">
        <v>53.476500000000001</v>
      </c>
      <c r="F75">
        <f>E75-D75</f>
        <v>3.8552999999999997</v>
      </c>
      <c r="G75">
        <v>52.877099999999999</v>
      </c>
      <c r="H75">
        <f>G75-D75</f>
        <v>3.2558999999999969</v>
      </c>
      <c r="I75">
        <f t="shared" ref="I75:I92" si="11">E75-G75</f>
        <v>0.59940000000000282</v>
      </c>
    </row>
    <row r="76" spans="2:11">
      <c r="B76" t="s">
        <v>133</v>
      </c>
      <c r="C76">
        <v>6</v>
      </c>
      <c r="D76" s="35">
        <v>13.1806</v>
      </c>
      <c r="E76">
        <v>15.0444</v>
      </c>
      <c r="F76">
        <f>E76-D76</f>
        <v>1.8637999999999995</v>
      </c>
      <c r="G76">
        <v>14.798400000000001</v>
      </c>
      <c r="H76">
        <f t="shared" ref="H76:H92" si="12">G76-D76</f>
        <v>1.6178000000000008</v>
      </c>
      <c r="I76">
        <f t="shared" si="11"/>
        <v>0.24599999999999866</v>
      </c>
    </row>
    <row r="77" spans="2:11">
      <c r="B77" t="s">
        <v>133</v>
      </c>
      <c r="C77">
        <v>8</v>
      </c>
      <c r="D77" s="35">
        <v>22.514800000000001</v>
      </c>
      <c r="E77" s="27">
        <v>24.715900000000001</v>
      </c>
      <c r="F77">
        <f>E77-D77</f>
        <v>2.2011000000000003</v>
      </c>
      <c r="G77">
        <v>24.412099999999999</v>
      </c>
      <c r="H77">
        <f t="shared" si="12"/>
        <v>1.8972999999999978</v>
      </c>
      <c r="I77">
        <f t="shared" si="11"/>
        <v>0.30380000000000251</v>
      </c>
    </row>
    <row r="78" spans="2:11">
      <c r="B78" t="s">
        <v>133</v>
      </c>
      <c r="C78">
        <v>9</v>
      </c>
      <c r="D78" s="35">
        <v>13.282299999999999</v>
      </c>
      <c r="E78">
        <v>14.748699999999999</v>
      </c>
      <c r="F78">
        <f>E78-D78</f>
        <v>1.4664000000000001</v>
      </c>
      <c r="G78">
        <v>14.5916</v>
      </c>
      <c r="H78">
        <f t="shared" si="12"/>
        <v>1.3093000000000004</v>
      </c>
      <c r="I78">
        <f t="shared" si="11"/>
        <v>0.1570999999999998</v>
      </c>
    </row>
    <row r="79" spans="2:11">
      <c r="B79" t="s">
        <v>75</v>
      </c>
      <c r="C79">
        <v>2</v>
      </c>
      <c r="D79" s="35">
        <v>28.660799999999998</v>
      </c>
      <c r="E79" s="27">
        <v>31.308</v>
      </c>
      <c r="F79">
        <f>E79-D79</f>
        <v>2.6472000000000016</v>
      </c>
      <c r="G79">
        <v>31.047499999999999</v>
      </c>
      <c r="H79">
        <f t="shared" si="12"/>
        <v>2.3867000000000012</v>
      </c>
      <c r="I79">
        <f t="shared" si="11"/>
        <v>0.2605000000000004</v>
      </c>
    </row>
    <row r="80" spans="2:11">
      <c r="B80" s="27" t="s">
        <v>75</v>
      </c>
      <c r="C80" s="27">
        <v>3</v>
      </c>
      <c r="D80" s="35">
        <v>13.1424</v>
      </c>
      <c r="E80" s="27">
        <v>14.5123</v>
      </c>
      <c r="F80">
        <f t="shared" ref="F80:F92" si="13">E80-D80</f>
        <v>1.3698999999999995</v>
      </c>
      <c r="G80">
        <v>14.3584</v>
      </c>
      <c r="H80">
        <f t="shared" si="12"/>
        <v>1.2159999999999993</v>
      </c>
      <c r="I80">
        <f t="shared" si="11"/>
        <v>0.15390000000000015</v>
      </c>
    </row>
    <row r="81" spans="2:11">
      <c r="B81" s="27" t="s">
        <v>75</v>
      </c>
      <c r="C81" s="27">
        <v>4</v>
      </c>
      <c r="D81" s="38">
        <v>27.751799999999999</v>
      </c>
      <c r="E81" s="27">
        <v>30.730699999999999</v>
      </c>
      <c r="F81" s="27">
        <f t="shared" si="13"/>
        <v>2.9788999999999994</v>
      </c>
      <c r="G81" s="27">
        <v>30.4541</v>
      </c>
      <c r="H81">
        <f t="shared" si="12"/>
        <v>2.702300000000001</v>
      </c>
      <c r="I81" s="27">
        <f t="shared" si="11"/>
        <v>0.2765999999999984</v>
      </c>
    </row>
    <row r="82" spans="2:11">
      <c r="B82" s="27" t="s">
        <v>75</v>
      </c>
      <c r="C82" s="27">
        <v>5</v>
      </c>
      <c r="D82" s="35">
        <v>13.277900000000001</v>
      </c>
      <c r="E82" s="27">
        <v>14.586399999999999</v>
      </c>
      <c r="F82">
        <f t="shared" si="13"/>
        <v>1.3084999999999987</v>
      </c>
      <c r="G82" s="27">
        <v>14.42</v>
      </c>
      <c r="H82">
        <f t="shared" si="12"/>
        <v>1.1420999999999992</v>
      </c>
      <c r="I82">
        <f t="shared" si="11"/>
        <v>0.16639999999999944</v>
      </c>
    </row>
    <row r="83" spans="2:11">
      <c r="B83" s="27" t="s">
        <v>75</v>
      </c>
      <c r="C83" s="27">
        <v>7</v>
      </c>
      <c r="D83" s="35">
        <v>30.2773</v>
      </c>
      <c r="E83" s="27">
        <v>33.107199999999999</v>
      </c>
      <c r="F83">
        <f t="shared" si="13"/>
        <v>2.8298999999999985</v>
      </c>
      <c r="G83" s="27">
        <v>32.830100000000002</v>
      </c>
      <c r="H83">
        <f t="shared" si="12"/>
        <v>2.5528000000000013</v>
      </c>
      <c r="I83">
        <f t="shared" si="11"/>
        <v>0.27709999999999724</v>
      </c>
    </row>
    <row r="84" spans="2:11">
      <c r="B84" s="27" t="s">
        <v>186</v>
      </c>
      <c r="C84" s="27">
        <v>10</v>
      </c>
      <c r="D84" s="35">
        <v>13.195399999999999</v>
      </c>
      <c r="E84" s="27">
        <v>14.8674</v>
      </c>
      <c r="F84">
        <f t="shared" si="13"/>
        <v>1.6720000000000006</v>
      </c>
      <c r="G84" s="27">
        <v>14.7469</v>
      </c>
      <c r="H84">
        <f t="shared" si="12"/>
        <v>1.5515000000000008</v>
      </c>
      <c r="I84">
        <f t="shared" si="11"/>
        <v>0.12049999999999983</v>
      </c>
      <c r="K84" t="s">
        <v>290</v>
      </c>
    </row>
    <row r="85" spans="2:11">
      <c r="B85" s="27" t="s">
        <v>186</v>
      </c>
      <c r="C85" s="27">
        <v>2</v>
      </c>
      <c r="D85" s="35">
        <v>29.965199999999999</v>
      </c>
      <c r="E85" s="27">
        <v>32.924799999999998</v>
      </c>
      <c r="F85">
        <f t="shared" si="13"/>
        <v>2.9595999999999982</v>
      </c>
      <c r="G85">
        <v>32.382899999999999</v>
      </c>
      <c r="H85">
        <f t="shared" si="12"/>
        <v>2.4177</v>
      </c>
      <c r="I85">
        <f t="shared" si="11"/>
        <v>0.54189999999999827</v>
      </c>
    </row>
    <row r="86" spans="2:11">
      <c r="B86" s="27" t="s">
        <v>186</v>
      </c>
      <c r="C86" s="27">
        <v>3</v>
      </c>
      <c r="D86" s="35">
        <v>13.0518</v>
      </c>
      <c r="E86" s="27">
        <v>15.113899999999999</v>
      </c>
      <c r="F86">
        <f t="shared" si="13"/>
        <v>2.0620999999999992</v>
      </c>
      <c r="G86">
        <v>14.787699999999999</v>
      </c>
      <c r="H86">
        <f t="shared" si="12"/>
        <v>1.7358999999999991</v>
      </c>
      <c r="I86">
        <f t="shared" si="11"/>
        <v>0.32620000000000005</v>
      </c>
    </row>
    <row r="87" spans="2:11">
      <c r="B87" s="27" t="s">
        <v>186</v>
      </c>
      <c r="C87" s="27">
        <v>7</v>
      </c>
      <c r="D87" s="35">
        <v>82.968999999999994</v>
      </c>
      <c r="E87" s="27">
        <v>84.933199999999999</v>
      </c>
      <c r="F87">
        <f t="shared" si="13"/>
        <v>1.9642000000000053</v>
      </c>
      <c r="G87">
        <v>84.602099999999993</v>
      </c>
      <c r="H87">
        <f t="shared" si="12"/>
        <v>1.6330999999999989</v>
      </c>
      <c r="I87">
        <f t="shared" si="11"/>
        <v>0.33110000000000639</v>
      </c>
    </row>
    <row r="88" spans="2:11">
      <c r="B88" s="41" t="s">
        <v>186</v>
      </c>
      <c r="C88" s="41">
        <v>4</v>
      </c>
      <c r="D88" s="40">
        <v>13.300599999999999</v>
      </c>
      <c r="E88" s="41">
        <v>14.4811</v>
      </c>
      <c r="F88" s="41">
        <f t="shared" si="13"/>
        <v>1.1805000000000003</v>
      </c>
      <c r="G88" s="41"/>
      <c r="H88">
        <f t="shared" si="12"/>
        <v>-13.300599999999999</v>
      </c>
      <c r="I88" s="41">
        <f t="shared" si="11"/>
        <v>14.4811</v>
      </c>
    </row>
    <row r="89" spans="2:11">
      <c r="B89" s="27" t="s">
        <v>72</v>
      </c>
      <c r="C89" s="27">
        <v>1</v>
      </c>
      <c r="D89" s="35">
        <v>13.203200000000001</v>
      </c>
      <c r="E89" s="27">
        <v>14.8306</v>
      </c>
      <c r="F89">
        <f t="shared" si="13"/>
        <v>1.6273999999999997</v>
      </c>
      <c r="G89">
        <v>14.4481</v>
      </c>
      <c r="H89">
        <f t="shared" si="12"/>
        <v>1.2448999999999995</v>
      </c>
      <c r="I89">
        <f t="shared" si="11"/>
        <v>0.38250000000000028</v>
      </c>
    </row>
    <row r="90" spans="2:11">
      <c r="B90" s="27" t="s">
        <v>72</v>
      </c>
      <c r="C90" s="27">
        <v>6</v>
      </c>
      <c r="D90" s="35">
        <v>12.8978</v>
      </c>
      <c r="E90" s="27">
        <v>14.069699999999999</v>
      </c>
      <c r="F90">
        <f t="shared" si="13"/>
        <v>1.1718999999999991</v>
      </c>
      <c r="G90">
        <v>13.805199999999999</v>
      </c>
      <c r="H90">
        <f t="shared" si="12"/>
        <v>0.9073999999999991</v>
      </c>
      <c r="I90">
        <f t="shared" si="11"/>
        <v>0.26449999999999996</v>
      </c>
    </row>
    <row r="91" spans="2:11">
      <c r="B91" s="27" t="s">
        <v>72</v>
      </c>
      <c r="C91" s="27">
        <v>8</v>
      </c>
      <c r="D91" s="35">
        <v>13.011799999999999</v>
      </c>
      <c r="E91" s="27">
        <v>14.385999999999999</v>
      </c>
      <c r="F91">
        <f t="shared" si="13"/>
        <v>1.3742000000000001</v>
      </c>
      <c r="G91">
        <v>14.114699999999999</v>
      </c>
      <c r="H91">
        <f t="shared" si="12"/>
        <v>1.1029</v>
      </c>
      <c r="I91">
        <f t="shared" si="11"/>
        <v>0.2713000000000001</v>
      </c>
    </row>
    <row r="92" spans="2:11">
      <c r="B92" s="27" t="s">
        <v>72</v>
      </c>
      <c r="C92" s="27">
        <v>9</v>
      </c>
      <c r="D92" s="35">
        <v>13.042</v>
      </c>
      <c r="E92" s="27">
        <v>14.079700000000001</v>
      </c>
      <c r="F92">
        <f t="shared" si="13"/>
        <v>1.037700000000001</v>
      </c>
      <c r="G92">
        <v>13.869899999999999</v>
      </c>
      <c r="H92">
        <f t="shared" si="12"/>
        <v>0.82789999999999964</v>
      </c>
      <c r="I92">
        <f t="shared" si="11"/>
        <v>0.20980000000000132</v>
      </c>
    </row>
    <row r="93" spans="2:11">
      <c r="B93" s="27"/>
      <c r="C93" s="27"/>
      <c r="D93" s="35"/>
      <c r="E93" s="27"/>
    </row>
    <row r="95" spans="2:11">
      <c r="B95" t="s">
        <v>292</v>
      </c>
      <c r="C95" t="s">
        <v>294</v>
      </c>
    </row>
    <row r="96" spans="2:11">
      <c r="B96" t="s">
        <v>64</v>
      </c>
      <c r="C96" t="s">
        <v>131</v>
      </c>
      <c r="D96" s="34" t="s">
        <v>187</v>
      </c>
      <c r="E96" t="s">
        <v>190</v>
      </c>
      <c r="F96" t="s">
        <v>191</v>
      </c>
      <c r="G96" t="s">
        <v>215</v>
      </c>
      <c r="H96" t="s">
        <v>300</v>
      </c>
      <c r="I96" t="s">
        <v>189</v>
      </c>
      <c r="K96" t="s">
        <v>125</v>
      </c>
    </row>
    <row r="97" spans="2:11">
      <c r="B97" t="s">
        <v>78</v>
      </c>
      <c r="C97">
        <v>4</v>
      </c>
      <c r="D97" s="34">
        <v>1.3611</v>
      </c>
      <c r="E97">
        <v>4.8643999999999998</v>
      </c>
      <c r="F97">
        <f>E97-D97</f>
        <v>3.5032999999999999</v>
      </c>
      <c r="G97">
        <v>4.5976999999999997</v>
      </c>
      <c r="H97">
        <f>G97-D97</f>
        <v>3.2365999999999997</v>
      </c>
      <c r="I97">
        <f>F97-H97</f>
        <v>0.26670000000000016</v>
      </c>
    </row>
    <row r="98" spans="2:11">
      <c r="B98" t="s">
        <v>78</v>
      </c>
      <c r="C98">
        <v>8</v>
      </c>
      <c r="D98" s="34">
        <v>1.1482000000000001</v>
      </c>
      <c r="E98">
        <v>3.3412999999999999</v>
      </c>
      <c r="F98">
        <f t="shared" ref="F98:F114" si="14">E98-D98</f>
        <v>2.1930999999999998</v>
      </c>
      <c r="G98">
        <v>3.153</v>
      </c>
      <c r="H98">
        <f t="shared" ref="H98:H114" si="15">G98-D98</f>
        <v>2.0047999999999999</v>
      </c>
      <c r="I98">
        <f t="shared" ref="I98:I114" si="16">F98-H98</f>
        <v>0.18829999999999991</v>
      </c>
    </row>
    <row r="99" spans="2:11">
      <c r="B99" t="s">
        <v>78</v>
      </c>
      <c r="C99">
        <v>7</v>
      </c>
      <c r="D99" s="34">
        <v>1.0860000000000001</v>
      </c>
      <c r="E99">
        <v>4.9104999999999999</v>
      </c>
      <c r="F99">
        <f t="shared" si="14"/>
        <v>3.8244999999999996</v>
      </c>
      <c r="G99">
        <v>4.5663</v>
      </c>
      <c r="H99">
        <f t="shared" si="15"/>
        <v>3.4802999999999997</v>
      </c>
      <c r="I99">
        <f t="shared" si="16"/>
        <v>0.34419999999999984</v>
      </c>
    </row>
    <row r="100" spans="2:11">
      <c r="B100" t="s">
        <v>78</v>
      </c>
      <c r="C100">
        <v>6</v>
      </c>
      <c r="D100" s="34">
        <v>1.167</v>
      </c>
      <c r="E100">
        <v>4.4603000000000002</v>
      </c>
      <c r="F100">
        <f t="shared" si="14"/>
        <v>3.2933000000000003</v>
      </c>
      <c r="G100">
        <v>4.1855000000000002</v>
      </c>
      <c r="H100">
        <f t="shared" si="15"/>
        <v>3.0185000000000004</v>
      </c>
      <c r="I100">
        <f t="shared" si="16"/>
        <v>0.27479999999999993</v>
      </c>
    </row>
    <row r="101" spans="2:11">
      <c r="B101" t="s">
        <v>78</v>
      </c>
      <c r="C101">
        <v>1</v>
      </c>
      <c r="D101" s="34">
        <v>1.1345000000000001</v>
      </c>
      <c r="E101">
        <v>5.5061</v>
      </c>
      <c r="F101">
        <f t="shared" si="14"/>
        <v>4.3715999999999999</v>
      </c>
      <c r="G101">
        <v>5.1067</v>
      </c>
      <c r="H101">
        <f t="shared" si="15"/>
        <v>3.9722</v>
      </c>
      <c r="I101">
        <f t="shared" si="16"/>
        <v>0.39939999999999998</v>
      </c>
    </row>
    <row r="102" spans="2:11">
      <c r="B102" t="s">
        <v>98</v>
      </c>
      <c r="C102">
        <v>3</v>
      </c>
      <c r="D102" s="34">
        <v>1.1637</v>
      </c>
      <c r="E102">
        <v>4.1112000000000002</v>
      </c>
      <c r="F102">
        <f t="shared" si="14"/>
        <v>2.9475000000000002</v>
      </c>
      <c r="G102">
        <v>3.9203000000000001</v>
      </c>
      <c r="H102">
        <f t="shared" si="15"/>
        <v>2.7566000000000002</v>
      </c>
      <c r="I102">
        <f t="shared" si="16"/>
        <v>0.19090000000000007</v>
      </c>
    </row>
    <row r="103" spans="2:11">
      <c r="B103" s="27" t="s">
        <v>98</v>
      </c>
      <c r="C103">
        <v>9</v>
      </c>
      <c r="D103" s="34">
        <v>1.0069999999999999</v>
      </c>
      <c r="E103">
        <v>6.2506000000000004</v>
      </c>
      <c r="F103">
        <f t="shared" si="14"/>
        <v>5.2436000000000007</v>
      </c>
      <c r="G103">
        <v>5.7859999999999996</v>
      </c>
      <c r="H103">
        <f t="shared" si="15"/>
        <v>4.7789999999999999</v>
      </c>
      <c r="I103">
        <f t="shared" si="16"/>
        <v>0.46460000000000079</v>
      </c>
    </row>
    <row r="104" spans="2:11">
      <c r="B104" t="s">
        <v>98</v>
      </c>
      <c r="C104" s="72">
        <v>10</v>
      </c>
      <c r="D104" s="73">
        <v>1.1869000000000001</v>
      </c>
      <c r="E104" s="72">
        <v>10.456300000000001</v>
      </c>
      <c r="F104" s="72">
        <f t="shared" si="14"/>
        <v>9.269400000000001</v>
      </c>
      <c r="G104" s="72">
        <v>8.2446000000000002</v>
      </c>
      <c r="H104" s="72">
        <f t="shared" si="15"/>
        <v>7.0577000000000005</v>
      </c>
      <c r="I104" s="72">
        <f t="shared" si="16"/>
        <v>2.2117000000000004</v>
      </c>
      <c r="K104" t="s">
        <v>299</v>
      </c>
    </row>
    <row r="105" spans="2:11">
      <c r="B105" s="27" t="s">
        <v>98</v>
      </c>
      <c r="C105">
        <v>2</v>
      </c>
      <c r="D105" s="34">
        <v>1.1611</v>
      </c>
      <c r="E105">
        <v>6.1355000000000004</v>
      </c>
      <c r="F105">
        <f t="shared" si="14"/>
        <v>4.9744000000000002</v>
      </c>
      <c r="G105">
        <v>5.7759</v>
      </c>
      <c r="H105">
        <f t="shared" si="15"/>
        <v>4.6147999999999998</v>
      </c>
      <c r="I105">
        <f t="shared" si="16"/>
        <v>0.35960000000000036</v>
      </c>
    </row>
    <row r="106" spans="2:11">
      <c r="B106" s="27" t="s">
        <v>74</v>
      </c>
      <c r="C106">
        <v>2</v>
      </c>
      <c r="D106" s="34">
        <v>1.2390000000000001</v>
      </c>
      <c r="E106">
        <v>8.9344000000000001</v>
      </c>
      <c r="F106">
        <f t="shared" si="14"/>
        <v>7.6954000000000002</v>
      </c>
      <c r="G106">
        <v>8.4375999999999998</v>
      </c>
      <c r="H106">
        <f t="shared" si="15"/>
        <v>7.1985999999999999</v>
      </c>
      <c r="I106">
        <f t="shared" si="16"/>
        <v>0.49680000000000035</v>
      </c>
    </row>
    <row r="107" spans="2:11">
      <c r="B107" t="s">
        <v>74</v>
      </c>
      <c r="C107">
        <v>9</v>
      </c>
      <c r="D107" s="34">
        <v>1.2399</v>
      </c>
      <c r="E107">
        <v>5.9179000000000004</v>
      </c>
      <c r="F107">
        <f t="shared" si="14"/>
        <v>4.6780000000000008</v>
      </c>
      <c r="G107">
        <v>5.6271000000000004</v>
      </c>
      <c r="H107">
        <f t="shared" si="15"/>
        <v>4.3872</v>
      </c>
      <c r="I107">
        <f t="shared" si="16"/>
        <v>0.29080000000000084</v>
      </c>
    </row>
    <row r="108" spans="2:11">
      <c r="B108" t="s">
        <v>74</v>
      </c>
      <c r="C108">
        <v>10</v>
      </c>
      <c r="D108" s="34">
        <v>1.3239000000000001</v>
      </c>
      <c r="E108">
        <v>6.7878999999999996</v>
      </c>
      <c r="F108">
        <f t="shared" si="14"/>
        <v>5.4639999999999995</v>
      </c>
      <c r="G108">
        <v>6.4051999999999998</v>
      </c>
      <c r="H108">
        <f t="shared" si="15"/>
        <v>5.0812999999999997</v>
      </c>
      <c r="I108">
        <f t="shared" si="16"/>
        <v>0.38269999999999982</v>
      </c>
    </row>
    <row r="109" spans="2:11">
      <c r="B109" t="s">
        <v>74</v>
      </c>
      <c r="C109">
        <v>3</v>
      </c>
      <c r="D109" s="34">
        <v>1.0841000000000001</v>
      </c>
      <c r="E109">
        <v>5.0774999999999997</v>
      </c>
      <c r="F109">
        <f t="shared" si="14"/>
        <v>3.9933999999999994</v>
      </c>
      <c r="G109">
        <v>4.8605</v>
      </c>
      <c r="H109">
        <f t="shared" si="15"/>
        <v>3.7763999999999998</v>
      </c>
      <c r="I109">
        <f t="shared" si="16"/>
        <v>0.21699999999999964</v>
      </c>
    </row>
    <row r="110" spans="2:11">
      <c r="B110" t="s">
        <v>135</v>
      </c>
      <c r="C110">
        <v>6</v>
      </c>
      <c r="D110" s="34">
        <v>1.1629</v>
      </c>
      <c r="E110">
        <v>8.9990000000000006</v>
      </c>
      <c r="F110">
        <f t="shared" si="14"/>
        <v>7.8361000000000001</v>
      </c>
      <c r="G110">
        <v>8.6155000000000008</v>
      </c>
      <c r="H110">
        <f t="shared" si="15"/>
        <v>7.4526000000000003</v>
      </c>
      <c r="I110">
        <f t="shared" si="16"/>
        <v>0.38349999999999973</v>
      </c>
    </row>
    <row r="111" spans="2:11">
      <c r="B111" t="s">
        <v>135</v>
      </c>
      <c r="C111">
        <v>7</v>
      </c>
      <c r="D111" s="34">
        <v>1.1085</v>
      </c>
      <c r="E111">
        <v>6.2083000000000004</v>
      </c>
      <c r="F111">
        <f t="shared" si="14"/>
        <v>5.0998000000000001</v>
      </c>
      <c r="G111">
        <v>5.9009</v>
      </c>
      <c r="H111">
        <f t="shared" si="15"/>
        <v>4.7923999999999998</v>
      </c>
      <c r="I111">
        <f t="shared" si="16"/>
        <v>0.30740000000000034</v>
      </c>
    </row>
    <row r="112" spans="2:11">
      <c r="B112" t="s">
        <v>135</v>
      </c>
      <c r="C112">
        <v>8</v>
      </c>
      <c r="D112" s="34">
        <v>1.1015999999999999</v>
      </c>
      <c r="E112">
        <v>9.5744000000000007</v>
      </c>
      <c r="F112">
        <f t="shared" si="14"/>
        <v>8.4728000000000012</v>
      </c>
      <c r="G112">
        <v>8.9701000000000004</v>
      </c>
      <c r="H112">
        <f t="shared" si="15"/>
        <v>7.8685000000000009</v>
      </c>
      <c r="I112">
        <f t="shared" si="16"/>
        <v>0.60430000000000028</v>
      </c>
    </row>
    <row r="113" spans="2:11">
      <c r="B113" t="s">
        <v>135</v>
      </c>
      <c r="C113">
        <v>4</v>
      </c>
      <c r="D113" s="34">
        <v>1.0521</v>
      </c>
      <c r="E113">
        <v>6.4839000000000002</v>
      </c>
      <c r="F113">
        <f t="shared" si="14"/>
        <v>5.4318</v>
      </c>
      <c r="G113">
        <v>6.1055000000000001</v>
      </c>
      <c r="H113">
        <f t="shared" si="15"/>
        <v>5.0533999999999999</v>
      </c>
      <c r="I113">
        <f t="shared" si="16"/>
        <v>0.37840000000000007</v>
      </c>
    </row>
    <row r="114" spans="2:11">
      <c r="B114" t="s">
        <v>135</v>
      </c>
      <c r="C114">
        <v>1</v>
      </c>
      <c r="D114" s="34">
        <v>1.0558000000000001</v>
      </c>
      <c r="E114">
        <v>5.3868</v>
      </c>
      <c r="F114">
        <f t="shared" si="14"/>
        <v>4.3309999999999995</v>
      </c>
      <c r="G114">
        <v>5.1025</v>
      </c>
      <c r="H114">
        <f t="shared" si="15"/>
        <v>4.0466999999999995</v>
      </c>
      <c r="I114">
        <f t="shared" si="16"/>
        <v>0.2843</v>
      </c>
    </row>
    <row r="116" spans="2:11">
      <c r="B116" t="s">
        <v>293</v>
      </c>
      <c r="C116" t="s">
        <v>295</v>
      </c>
    </row>
    <row r="117" spans="2:11">
      <c r="B117" t="s">
        <v>64</v>
      </c>
      <c r="C117" t="s">
        <v>131</v>
      </c>
      <c r="D117" s="34" t="s">
        <v>187</v>
      </c>
      <c r="E117" t="s">
        <v>190</v>
      </c>
      <c r="F117" t="s">
        <v>191</v>
      </c>
      <c r="G117" t="s">
        <v>215</v>
      </c>
      <c r="H117" t="s">
        <v>296</v>
      </c>
      <c r="I117" t="s">
        <v>189</v>
      </c>
      <c r="K117" t="s">
        <v>125</v>
      </c>
    </row>
    <row r="118" spans="2:11">
      <c r="B118" t="s">
        <v>80</v>
      </c>
      <c r="C118">
        <v>10</v>
      </c>
      <c r="D118" s="34">
        <v>7.9482999999999997</v>
      </c>
      <c r="E118">
        <v>9.0320999999999998</v>
      </c>
      <c r="F118">
        <f>E118-D118</f>
        <v>1.0838000000000001</v>
      </c>
      <c r="G118">
        <v>8.9994999999999994</v>
      </c>
      <c r="H118">
        <f>G118-D118</f>
        <v>1.0511999999999997</v>
      </c>
      <c r="I118">
        <f>F118-H118</f>
        <v>3.2600000000000406E-2</v>
      </c>
    </row>
    <row r="119" spans="2:11">
      <c r="B119" t="s">
        <v>80</v>
      </c>
      <c r="C119">
        <v>9</v>
      </c>
      <c r="D119" s="34">
        <v>7.6673</v>
      </c>
      <c r="E119">
        <v>9.9875000000000007</v>
      </c>
      <c r="F119">
        <f t="shared" ref="F119:F136" si="17">E119-D119</f>
        <v>2.3202000000000007</v>
      </c>
      <c r="G119">
        <v>9.8526000000000007</v>
      </c>
      <c r="H119">
        <f t="shared" ref="H119:H136" si="18">G119-D119</f>
        <v>2.1853000000000007</v>
      </c>
      <c r="I119">
        <f t="shared" ref="I119:I136" si="19">F119-H119</f>
        <v>0.13490000000000002</v>
      </c>
    </row>
    <row r="120" spans="2:11">
      <c r="B120" t="s">
        <v>80</v>
      </c>
      <c r="C120">
        <v>3</v>
      </c>
      <c r="D120" s="34">
        <v>8.0146999999999995</v>
      </c>
      <c r="E120">
        <v>10.8207</v>
      </c>
      <c r="F120">
        <f t="shared" si="17"/>
        <v>2.8060000000000009</v>
      </c>
      <c r="G120">
        <v>10.6837</v>
      </c>
      <c r="H120">
        <f t="shared" si="18"/>
        <v>2.6690000000000005</v>
      </c>
      <c r="I120">
        <f t="shared" si="19"/>
        <v>0.13700000000000045</v>
      </c>
    </row>
    <row r="121" spans="2:11">
      <c r="B121" t="s">
        <v>80</v>
      </c>
      <c r="C121">
        <v>5</v>
      </c>
      <c r="D121" s="34">
        <v>7.94</v>
      </c>
      <c r="E121">
        <v>9.6920000000000002</v>
      </c>
      <c r="F121">
        <f t="shared" si="17"/>
        <v>1.7519999999999998</v>
      </c>
      <c r="G121">
        <v>9.6189999999999998</v>
      </c>
      <c r="H121">
        <f t="shared" si="18"/>
        <v>1.6789999999999994</v>
      </c>
      <c r="I121">
        <f t="shared" si="19"/>
        <v>7.3000000000000398E-2</v>
      </c>
    </row>
    <row r="122" spans="2:11">
      <c r="B122" t="s">
        <v>80</v>
      </c>
      <c r="C122">
        <v>2</v>
      </c>
      <c r="D122" s="34">
        <v>7.6200999999999999</v>
      </c>
      <c r="E122">
        <v>9.1780000000000008</v>
      </c>
      <c r="F122">
        <f t="shared" si="17"/>
        <v>1.557900000000001</v>
      </c>
      <c r="G122">
        <v>9.1128</v>
      </c>
      <c r="H122">
        <f t="shared" si="18"/>
        <v>1.4927000000000001</v>
      </c>
      <c r="I122">
        <f t="shared" si="19"/>
        <v>6.5200000000000813E-2</v>
      </c>
    </row>
    <row r="123" spans="2:11">
      <c r="B123" t="s">
        <v>81</v>
      </c>
      <c r="C123">
        <v>4</v>
      </c>
      <c r="D123" s="34">
        <v>7.9595000000000002</v>
      </c>
      <c r="E123">
        <v>9.0790000000000006</v>
      </c>
      <c r="F123">
        <f t="shared" si="17"/>
        <v>1.1195000000000004</v>
      </c>
      <c r="G123">
        <v>8.9739000000000004</v>
      </c>
      <c r="H123">
        <f t="shared" si="18"/>
        <v>1.0144000000000002</v>
      </c>
      <c r="I123">
        <f t="shared" si="19"/>
        <v>0.10510000000000019</v>
      </c>
    </row>
    <row r="124" spans="2:11">
      <c r="B124" t="s">
        <v>81</v>
      </c>
      <c r="C124">
        <v>6</v>
      </c>
      <c r="D124" s="34">
        <v>7.8791000000000002</v>
      </c>
      <c r="E124">
        <v>9.3620000000000001</v>
      </c>
      <c r="F124">
        <f t="shared" si="17"/>
        <v>1.4828999999999999</v>
      </c>
      <c r="G124">
        <v>9.2464999999999993</v>
      </c>
      <c r="H124">
        <f t="shared" si="18"/>
        <v>1.3673999999999991</v>
      </c>
      <c r="I124">
        <f t="shared" si="19"/>
        <v>0.11550000000000082</v>
      </c>
    </row>
    <row r="125" spans="2:11">
      <c r="B125" t="s">
        <v>81</v>
      </c>
      <c r="C125">
        <v>8</v>
      </c>
      <c r="D125" s="34">
        <v>7.7187999999999999</v>
      </c>
      <c r="E125">
        <v>9.3804999999999996</v>
      </c>
      <c r="F125">
        <f t="shared" si="17"/>
        <v>1.6616999999999997</v>
      </c>
      <c r="G125">
        <v>9.2562999999999995</v>
      </c>
      <c r="H125">
        <f t="shared" si="18"/>
        <v>1.5374999999999996</v>
      </c>
      <c r="I125">
        <f t="shared" si="19"/>
        <v>0.12420000000000009</v>
      </c>
    </row>
    <row r="126" spans="2:11">
      <c r="B126" t="s">
        <v>81</v>
      </c>
      <c r="C126">
        <v>1</v>
      </c>
      <c r="D126" s="34">
        <v>7.7450999999999999</v>
      </c>
      <c r="E126">
        <v>8.3332999999999995</v>
      </c>
      <c r="F126">
        <f t="shared" si="17"/>
        <v>0.58819999999999961</v>
      </c>
      <c r="G126">
        <v>8.2842000000000002</v>
      </c>
      <c r="H126">
        <f t="shared" si="18"/>
        <v>0.53910000000000036</v>
      </c>
      <c r="I126">
        <f t="shared" si="19"/>
        <v>4.9099999999999255E-2</v>
      </c>
    </row>
    <row r="127" spans="2:11">
      <c r="B127" t="s">
        <v>81</v>
      </c>
      <c r="C127">
        <v>7</v>
      </c>
      <c r="D127" s="34">
        <v>7.9042000000000003</v>
      </c>
      <c r="E127">
        <v>8.6967999999999996</v>
      </c>
      <c r="F127">
        <f t="shared" si="17"/>
        <v>0.79259999999999931</v>
      </c>
      <c r="G127">
        <v>8.6372999999999998</v>
      </c>
      <c r="H127">
        <f t="shared" si="18"/>
        <v>0.73309999999999942</v>
      </c>
      <c r="I127">
        <f t="shared" si="19"/>
        <v>5.9499999999999886E-2</v>
      </c>
    </row>
    <row r="128" spans="2:11">
      <c r="B128" t="s">
        <v>83</v>
      </c>
      <c r="C128">
        <v>4</v>
      </c>
      <c r="D128" s="34">
        <v>21.979099999999999</v>
      </c>
      <c r="E128">
        <v>23.99</v>
      </c>
      <c r="F128">
        <f t="shared" si="17"/>
        <v>2.0108999999999995</v>
      </c>
      <c r="G128">
        <v>23.932099999999998</v>
      </c>
      <c r="H128">
        <f t="shared" si="18"/>
        <v>1.9529999999999994</v>
      </c>
      <c r="I128">
        <f t="shared" si="19"/>
        <v>5.7900000000000063E-2</v>
      </c>
    </row>
    <row r="129" spans="2:11">
      <c r="B129" t="s">
        <v>83</v>
      </c>
      <c r="C129">
        <v>1</v>
      </c>
      <c r="D129" s="34">
        <v>25.074999999999999</v>
      </c>
      <c r="E129">
        <v>26.609400000000001</v>
      </c>
      <c r="F129">
        <f t="shared" si="17"/>
        <v>1.5344000000000015</v>
      </c>
      <c r="G129">
        <v>26.539200000000001</v>
      </c>
      <c r="H129">
        <f t="shared" si="18"/>
        <v>1.4642000000000017</v>
      </c>
      <c r="I129">
        <f t="shared" si="19"/>
        <v>7.0199999999999818E-2</v>
      </c>
    </row>
    <row r="130" spans="2:11">
      <c r="B130" t="s">
        <v>83</v>
      </c>
      <c r="C130">
        <v>7</v>
      </c>
      <c r="D130" s="34">
        <v>8.0785999999999998</v>
      </c>
      <c r="E130">
        <v>9.4267000000000003</v>
      </c>
      <c r="F130">
        <f t="shared" si="17"/>
        <v>1.3481000000000005</v>
      </c>
      <c r="G130">
        <v>9.3452000000000002</v>
      </c>
      <c r="H130">
        <f t="shared" si="18"/>
        <v>1.2666000000000004</v>
      </c>
      <c r="I130">
        <f t="shared" si="19"/>
        <v>8.1500000000000128E-2</v>
      </c>
    </row>
    <row r="131" spans="2:11">
      <c r="B131" t="s">
        <v>83</v>
      </c>
      <c r="C131">
        <v>8</v>
      </c>
      <c r="D131" s="34">
        <v>29.303899999999999</v>
      </c>
      <c r="E131">
        <v>31.1845</v>
      </c>
      <c r="F131">
        <f t="shared" si="17"/>
        <v>1.8806000000000012</v>
      </c>
      <c r="G131">
        <v>31.118600000000001</v>
      </c>
      <c r="H131">
        <f t="shared" si="18"/>
        <v>1.814700000000002</v>
      </c>
      <c r="I131">
        <f t="shared" si="19"/>
        <v>6.5899999999999181E-2</v>
      </c>
    </row>
    <row r="132" spans="2:11">
      <c r="B132" t="s">
        <v>83</v>
      </c>
      <c r="C132">
        <v>6</v>
      </c>
      <c r="D132" s="34">
        <v>22.748799999999999</v>
      </c>
      <c r="E132">
        <v>24.714200000000002</v>
      </c>
      <c r="F132">
        <f t="shared" si="17"/>
        <v>1.9654000000000025</v>
      </c>
      <c r="G132">
        <v>24.637799999999999</v>
      </c>
      <c r="H132">
        <f t="shared" si="18"/>
        <v>1.8889999999999993</v>
      </c>
      <c r="I132">
        <f t="shared" si="19"/>
        <v>7.6400000000003132E-2</v>
      </c>
    </row>
    <row r="133" spans="2:11">
      <c r="B133" t="s">
        <v>87</v>
      </c>
      <c r="C133">
        <v>10</v>
      </c>
      <c r="D133" s="34">
        <v>22.996400000000001</v>
      </c>
      <c r="E133">
        <v>24.230499999999999</v>
      </c>
      <c r="F133">
        <f t="shared" si="17"/>
        <v>1.234099999999998</v>
      </c>
      <c r="G133">
        <v>24.124700000000001</v>
      </c>
      <c r="H133">
        <f t="shared" si="18"/>
        <v>1.1282999999999994</v>
      </c>
      <c r="I133">
        <f t="shared" si="19"/>
        <v>0.10579999999999856</v>
      </c>
    </row>
    <row r="134" spans="2:11">
      <c r="B134" t="s">
        <v>87</v>
      </c>
      <c r="C134">
        <v>2</v>
      </c>
      <c r="D134" s="34">
        <v>7.8806000000000003</v>
      </c>
      <c r="E134">
        <v>8.5455000000000005</v>
      </c>
      <c r="F134">
        <f t="shared" si="17"/>
        <v>0.66490000000000027</v>
      </c>
      <c r="G134">
        <v>8.5</v>
      </c>
      <c r="H134">
        <f t="shared" si="18"/>
        <v>0.61939999999999973</v>
      </c>
      <c r="I134">
        <f t="shared" si="19"/>
        <v>4.550000000000054E-2</v>
      </c>
    </row>
    <row r="135" spans="2:11">
      <c r="B135" t="s">
        <v>87</v>
      </c>
      <c r="C135">
        <v>9</v>
      </c>
      <c r="D135" s="34">
        <v>8.0177999999999994</v>
      </c>
      <c r="E135">
        <v>9.3348999999999993</v>
      </c>
      <c r="F135">
        <f t="shared" si="17"/>
        <v>1.3170999999999999</v>
      </c>
      <c r="G135">
        <v>9.2172000000000001</v>
      </c>
      <c r="H135">
        <f t="shared" si="18"/>
        <v>1.1994000000000007</v>
      </c>
      <c r="I135">
        <f t="shared" si="19"/>
        <v>0.11769999999999925</v>
      </c>
    </row>
    <row r="136" spans="2:11">
      <c r="B136" t="s">
        <v>87</v>
      </c>
      <c r="C136">
        <v>5</v>
      </c>
      <c r="D136" s="34">
        <v>8.0084999999999997</v>
      </c>
      <c r="E136">
        <v>9.1355000000000004</v>
      </c>
      <c r="F136">
        <f t="shared" si="17"/>
        <v>1.1270000000000007</v>
      </c>
      <c r="G136">
        <v>9.0368999999999993</v>
      </c>
      <c r="H136">
        <f t="shared" si="18"/>
        <v>1.0283999999999995</v>
      </c>
      <c r="I136">
        <f t="shared" si="19"/>
        <v>9.8600000000001131E-2</v>
      </c>
    </row>
    <row r="139" spans="2:11">
      <c r="B139" t="s">
        <v>301</v>
      </c>
      <c r="C139" s="74">
        <v>43595</v>
      </c>
    </row>
    <row r="140" spans="2:11">
      <c r="B140" t="s">
        <v>64</v>
      </c>
      <c r="C140" t="s">
        <v>131</v>
      </c>
      <c r="D140" s="34" t="s">
        <v>187</v>
      </c>
      <c r="E140" t="s">
        <v>190</v>
      </c>
      <c r="F140" t="s">
        <v>191</v>
      </c>
      <c r="G140" t="s">
        <v>215</v>
      </c>
      <c r="H140" t="s">
        <v>296</v>
      </c>
      <c r="I140" t="s">
        <v>189</v>
      </c>
      <c r="K140" t="s">
        <v>125</v>
      </c>
    </row>
    <row r="141" spans="2:11">
      <c r="B141" t="s">
        <v>80</v>
      </c>
      <c r="C141">
        <v>8</v>
      </c>
      <c r="D141" s="34">
        <v>7.6441999999999997</v>
      </c>
      <c r="E141">
        <v>8.2896000000000001</v>
      </c>
      <c r="F141">
        <f>E141-D141</f>
        <v>0.64540000000000042</v>
      </c>
      <c r="G141">
        <v>8.2647999999999993</v>
      </c>
      <c r="H141">
        <f>G141-D141</f>
        <v>0.6205999999999996</v>
      </c>
      <c r="I141">
        <f>F141-H141</f>
        <v>2.4800000000000821E-2</v>
      </c>
    </row>
    <row r="142" spans="2:11">
      <c r="B142" t="s">
        <v>80</v>
      </c>
      <c r="C142">
        <v>7</v>
      </c>
      <c r="D142" s="34">
        <v>7.6996000000000002</v>
      </c>
      <c r="E142">
        <v>8.3302999999999994</v>
      </c>
      <c r="F142">
        <f>E142-D142</f>
        <v>0.63069999999999915</v>
      </c>
      <c r="G142">
        <v>8.3027999999999995</v>
      </c>
      <c r="H142">
        <f t="shared" ref="H142:H145" si="20">G142-D142</f>
        <v>0.60319999999999929</v>
      </c>
      <c r="I142">
        <f t="shared" ref="I142:I145" si="21">F142-H142</f>
        <v>2.7499999999999858E-2</v>
      </c>
    </row>
    <row r="143" spans="2:11">
      <c r="B143" t="s">
        <v>80</v>
      </c>
      <c r="C143">
        <v>5</v>
      </c>
      <c r="D143" s="34">
        <v>7.7060000000000004</v>
      </c>
      <c r="E143">
        <v>9.2443000000000008</v>
      </c>
      <c r="F143">
        <f t="shared" ref="F143:F145" si="22">E143-D143</f>
        <v>1.5383000000000004</v>
      </c>
      <c r="G143">
        <v>9.1783000000000001</v>
      </c>
      <c r="H143">
        <f t="shared" si="20"/>
        <v>1.4722999999999997</v>
      </c>
      <c r="I143">
        <f t="shared" si="21"/>
        <v>6.6000000000000725E-2</v>
      </c>
    </row>
    <row r="144" spans="2:11">
      <c r="B144" t="s">
        <v>80</v>
      </c>
      <c r="C144">
        <v>10</v>
      </c>
      <c r="D144" s="34">
        <v>8.1760999999999999</v>
      </c>
      <c r="E144">
        <v>9.6044999999999998</v>
      </c>
      <c r="F144">
        <f t="shared" si="22"/>
        <v>1.4283999999999999</v>
      </c>
      <c r="G144">
        <v>9.5432000000000006</v>
      </c>
      <c r="H144">
        <f t="shared" si="20"/>
        <v>1.3671000000000006</v>
      </c>
      <c r="I144">
        <f t="shared" si="21"/>
        <v>6.1299999999999244E-2</v>
      </c>
    </row>
    <row r="145" spans="2:11">
      <c r="B145" t="s">
        <v>80</v>
      </c>
      <c r="C145">
        <v>6</v>
      </c>
      <c r="D145" s="34">
        <v>7.7693000000000003</v>
      </c>
      <c r="E145">
        <v>8.5833999999999993</v>
      </c>
      <c r="F145">
        <f t="shared" si="22"/>
        <v>0.81409999999999894</v>
      </c>
      <c r="G145">
        <v>8.5413999999999994</v>
      </c>
      <c r="H145">
        <f t="shared" si="20"/>
        <v>0.77209999999999912</v>
      </c>
      <c r="I145">
        <f t="shared" si="21"/>
        <v>4.1999999999999815E-2</v>
      </c>
    </row>
    <row r="147" spans="2:11">
      <c r="B147" t="s">
        <v>302</v>
      </c>
      <c r="C147" s="74">
        <v>43595</v>
      </c>
    </row>
    <row r="148" spans="2:11">
      <c r="B148" t="s">
        <v>64</v>
      </c>
      <c r="C148" t="s">
        <v>131</v>
      </c>
      <c r="D148" s="34" t="s">
        <v>187</v>
      </c>
      <c r="E148" t="s">
        <v>190</v>
      </c>
      <c r="F148" t="s">
        <v>191</v>
      </c>
      <c r="G148" t="s">
        <v>215</v>
      </c>
      <c r="H148" t="s">
        <v>296</v>
      </c>
      <c r="I148" t="s">
        <v>189</v>
      </c>
      <c r="K148" t="s">
        <v>125</v>
      </c>
    </row>
    <row r="149" spans="2:11">
      <c r="B149" t="s">
        <v>304</v>
      </c>
      <c r="C149">
        <v>9</v>
      </c>
      <c r="D149" s="34">
        <v>7.891</v>
      </c>
      <c r="E149">
        <v>8.8756000000000004</v>
      </c>
      <c r="F149">
        <f>E149-D149</f>
        <v>0.98460000000000036</v>
      </c>
      <c r="G149">
        <v>8.8004999999999995</v>
      </c>
      <c r="H149">
        <f>G149-D149</f>
        <v>0.90949999999999953</v>
      </c>
      <c r="I149">
        <f>F149-H149</f>
        <v>7.5100000000000833E-2</v>
      </c>
    </row>
    <row r="150" spans="2:11">
      <c r="B150" t="s">
        <v>304</v>
      </c>
      <c r="C150">
        <v>2</v>
      </c>
      <c r="D150" s="34">
        <v>7.8939000000000004</v>
      </c>
      <c r="E150">
        <v>8.2956000000000003</v>
      </c>
      <c r="F150">
        <f t="shared" ref="F150:F166" si="23">E150-D150</f>
        <v>0.40169999999999995</v>
      </c>
      <c r="G150">
        <v>8.2638999999999996</v>
      </c>
      <c r="H150">
        <f t="shared" ref="H150:H166" si="24">G150-D150</f>
        <v>0.36999999999999922</v>
      </c>
      <c r="I150">
        <f t="shared" ref="I150:I166" si="25">F150-H150</f>
        <v>3.1700000000000728E-2</v>
      </c>
    </row>
    <row r="151" spans="2:11">
      <c r="B151" t="s">
        <v>304</v>
      </c>
      <c r="C151">
        <v>1</v>
      </c>
      <c r="D151" s="34">
        <v>7.8213999999999997</v>
      </c>
      <c r="E151">
        <v>8.5930999999999997</v>
      </c>
      <c r="F151">
        <f t="shared" si="23"/>
        <v>0.77170000000000005</v>
      </c>
      <c r="G151">
        <v>8.5364000000000004</v>
      </c>
      <c r="H151">
        <f t="shared" si="24"/>
        <v>0.71500000000000075</v>
      </c>
      <c r="I151">
        <f t="shared" si="25"/>
        <v>5.6699999999999307E-2</v>
      </c>
    </row>
    <row r="152" spans="2:11">
      <c r="B152" t="s">
        <v>304</v>
      </c>
      <c r="C152">
        <v>3</v>
      </c>
      <c r="D152" s="34">
        <v>8.1458999999999993</v>
      </c>
      <c r="E152">
        <v>8.7289999999999992</v>
      </c>
      <c r="F152">
        <f t="shared" si="23"/>
        <v>0.58309999999999995</v>
      </c>
      <c r="G152">
        <v>8.6777999999999995</v>
      </c>
      <c r="H152">
        <f t="shared" si="24"/>
        <v>0.53190000000000026</v>
      </c>
      <c r="I152">
        <f t="shared" si="25"/>
        <v>5.119999999999969E-2</v>
      </c>
    </row>
    <row r="153" spans="2:11">
      <c r="B153" t="s">
        <v>305</v>
      </c>
      <c r="C153">
        <v>4</v>
      </c>
      <c r="D153" s="34">
        <v>1.1241000000000001</v>
      </c>
      <c r="E153">
        <v>4.1054000000000004</v>
      </c>
      <c r="F153">
        <f t="shared" si="23"/>
        <v>2.9813000000000001</v>
      </c>
      <c r="G153">
        <v>3.9346000000000001</v>
      </c>
      <c r="H153">
        <f t="shared" si="24"/>
        <v>2.8105000000000002</v>
      </c>
      <c r="I153">
        <f t="shared" si="25"/>
        <v>0.17079999999999984</v>
      </c>
    </row>
    <row r="154" spans="2:11">
      <c r="B154" t="s">
        <v>305</v>
      </c>
      <c r="C154">
        <v>5</v>
      </c>
      <c r="D154" s="34">
        <v>1.1148</v>
      </c>
      <c r="E154">
        <v>5.0204000000000004</v>
      </c>
      <c r="F154">
        <f t="shared" si="23"/>
        <v>3.9056000000000006</v>
      </c>
      <c r="G154">
        <v>4.8089000000000004</v>
      </c>
      <c r="H154">
        <f>G154-D154</f>
        <v>3.6941000000000006</v>
      </c>
      <c r="I154">
        <f t="shared" si="25"/>
        <v>0.21150000000000002</v>
      </c>
    </row>
    <row r="155" spans="2:11">
      <c r="B155" t="s">
        <v>305</v>
      </c>
      <c r="C155">
        <v>7</v>
      </c>
      <c r="D155" s="34">
        <v>1.1020000000000001</v>
      </c>
      <c r="E155">
        <v>2.2730000000000001</v>
      </c>
      <c r="F155">
        <f t="shared" si="23"/>
        <v>1.171</v>
      </c>
      <c r="G155">
        <v>2.2098</v>
      </c>
      <c r="H155">
        <f>G155-D155</f>
        <v>1.1077999999999999</v>
      </c>
      <c r="I155">
        <f t="shared" si="25"/>
        <v>6.3200000000000145E-2</v>
      </c>
    </row>
    <row r="156" spans="2:11">
      <c r="B156" t="s">
        <v>305</v>
      </c>
      <c r="C156">
        <v>8</v>
      </c>
      <c r="D156" s="34">
        <v>1.0762</v>
      </c>
      <c r="E156">
        <v>3.4392999999999998</v>
      </c>
      <c r="F156">
        <f t="shared" si="23"/>
        <v>2.3630999999999998</v>
      </c>
      <c r="G156">
        <v>3.3241000000000001</v>
      </c>
      <c r="H156">
        <f t="shared" si="24"/>
        <v>2.2479</v>
      </c>
      <c r="I156">
        <f t="shared" si="25"/>
        <v>0.11519999999999975</v>
      </c>
    </row>
    <row r="157" spans="2:11">
      <c r="B157" t="s">
        <v>186</v>
      </c>
      <c r="C157">
        <v>4</v>
      </c>
      <c r="D157" s="34">
        <v>1.1028</v>
      </c>
      <c r="E157">
        <v>3.9238</v>
      </c>
      <c r="F157">
        <f t="shared" si="23"/>
        <v>2.8209999999999997</v>
      </c>
      <c r="G157">
        <v>3.6456</v>
      </c>
      <c r="H157">
        <f t="shared" si="24"/>
        <v>2.5427999999999997</v>
      </c>
      <c r="I157">
        <f t="shared" si="25"/>
        <v>0.2782</v>
      </c>
    </row>
    <row r="158" spans="2:11">
      <c r="B158" t="s">
        <v>186</v>
      </c>
      <c r="C158">
        <v>5</v>
      </c>
      <c r="D158" s="34">
        <v>1.1113</v>
      </c>
      <c r="E158">
        <v>3.0373000000000001</v>
      </c>
      <c r="F158">
        <f t="shared" si="23"/>
        <v>1.9260000000000002</v>
      </c>
      <c r="G158">
        <v>2.8527999999999998</v>
      </c>
      <c r="H158">
        <f t="shared" si="24"/>
        <v>1.7414999999999998</v>
      </c>
      <c r="I158">
        <f t="shared" si="25"/>
        <v>0.18450000000000033</v>
      </c>
    </row>
    <row r="159" spans="2:11">
      <c r="B159" t="s">
        <v>186</v>
      </c>
      <c r="C159">
        <v>7</v>
      </c>
      <c r="D159" s="34">
        <v>1.2353000000000001</v>
      </c>
      <c r="E159">
        <v>2.8717000000000001</v>
      </c>
      <c r="F159">
        <f t="shared" si="23"/>
        <v>1.6364000000000001</v>
      </c>
      <c r="G159">
        <v>2.7395999999999998</v>
      </c>
      <c r="H159">
        <f t="shared" si="24"/>
        <v>1.5042999999999997</v>
      </c>
      <c r="I159">
        <f t="shared" si="25"/>
        <v>0.13210000000000033</v>
      </c>
    </row>
    <row r="160" spans="2:11">
      <c r="B160" t="s">
        <v>186</v>
      </c>
      <c r="C160">
        <v>8</v>
      </c>
      <c r="D160" s="34">
        <v>1.1697</v>
      </c>
      <c r="E160">
        <v>3.9651000000000001</v>
      </c>
      <c r="F160">
        <f t="shared" si="23"/>
        <v>2.7953999999999999</v>
      </c>
      <c r="G160">
        <v>3.6865999999999999</v>
      </c>
      <c r="H160">
        <f t="shared" si="24"/>
        <v>2.5168999999999997</v>
      </c>
      <c r="I160">
        <f t="shared" si="25"/>
        <v>0.27850000000000019</v>
      </c>
    </row>
    <row r="161" spans="2:9">
      <c r="B161" t="s">
        <v>186</v>
      </c>
      <c r="C161">
        <v>10</v>
      </c>
      <c r="D161" s="34">
        <v>1.0927</v>
      </c>
      <c r="E161">
        <v>2.6911999999999998</v>
      </c>
      <c r="F161">
        <f t="shared" si="23"/>
        <v>1.5984999999999998</v>
      </c>
      <c r="G161">
        <v>2.5205000000000002</v>
      </c>
      <c r="H161">
        <f t="shared" si="24"/>
        <v>1.4278000000000002</v>
      </c>
      <c r="I161">
        <f t="shared" si="25"/>
        <v>0.17069999999999963</v>
      </c>
    </row>
    <row r="162" spans="2:9">
      <c r="B162" t="s">
        <v>72</v>
      </c>
      <c r="C162">
        <v>1</v>
      </c>
      <c r="D162" s="34">
        <v>1.2039</v>
      </c>
      <c r="E162">
        <v>3.2898000000000001</v>
      </c>
      <c r="F162">
        <f t="shared" si="23"/>
        <v>2.0859000000000001</v>
      </c>
      <c r="G162">
        <v>3.0327999999999999</v>
      </c>
      <c r="H162">
        <f t="shared" si="24"/>
        <v>1.8289</v>
      </c>
      <c r="I162">
        <f t="shared" si="25"/>
        <v>0.25700000000000012</v>
      </c>
    </row>
    <row r="163" spans="2:9">
      <c r="B163" t="s">
        <v>72</v>
      </c>
      <c r="C163">
        <v>2</v>
      </c>
      <c r="D163" s="34">
        <v>1.1095999999999999</v>
      </c>
      <c r="E163">
        <v>3.0251000000000001</v>
      </c>
      <c r="F163">
        <f t="shared" si="23"/>
        <v>1.9155000000000002</v>
      </c>
      <c r="G163">
        <v>2.8285999999999998</v>
      </c>
      <c r="H163">
        <f t="shared" si="24"/>
        <v>1.7189999999999999</v>
      </c>
      <c r="I163">
        <f t="shared" si="25"/>
        <v>0.19650000000000034</v>
      </c>
    </row>
    <row r="164" spans="2:9">
      <c r="B164" t="s">
        <v>72</v>
      </c>
      <c r="C164">
        <v>3</v>
      </c>
      <c r="D164" s="34">
        <v>1.107</v>
      </c>
      <c r="E164">
        <v>4.6440000000000001</v>
      </c>
      <c r="F164">
        <f t="shared" si="23"/>
        <v>3.5369999999999999</v>
      </c>
      <c r="G164">
        <v>4.2142999999999997</v>
      </c>
      <c r="H164">
        <f t="shared" si="24"/>
        <v>3.1072999999999995</v>
      </c>
      <c r="I164">
        <f t="shared" si="25"/>
        <v>0.42970000000000041</v>
      </c>
    </row>
    <row r="165" spans="2:9">
      <c r="B165" t="s">
        <v>72</v>
      </c>
      <c r="C165">
        <v>6</v>
      </c>
      <c r="D165" s="34">
        <v>1.2314000000000001</v>
      </c>
      <c r="E165">
        <v>4.4058000000000002</v>
      </c>
      <c r="F165">
        <f t="shared" si="23"/>
        <v>3.1744000000000003</v>
      </c>
      <c r="G165">
        <v>4.1166999999999998</v>
      </c>
      <c r="H165">
        <f t="shared" si="24"/>
        <v>2.8853</v>
      </c>
      <c r="I165">
        <f t="shared" si="25"/>
        <v>0.28910000000000036</v>
      </c>
    </row>
    <row r="166" spans="2:9">
      <c r="B166" t="s">
        <v>72</v>
      </c>
      <c r="C166">
        <v>9</v>
      </c>
      <c r="D166" s="34">
        <v>1.1113</v>
      </c>
      <c r="E166">
        <v>3.3580000000000001</v>
      </c>
      <c r="F166">
        <f t="shared" si="23"/>
        <v>2.2467000000000001</v>
      </c>
      <c r="G166">
        <v>3.1779999999999999</v>
      </c>
      <c r="H166">
        <f t="shared" si="24"/>
        <v>2.0667</v>
      </c>
      <c r="I166">
        <f t="shared" si="25"/>
        <v>0.18000000000000016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Treated</vt:lpstr>
      <vt:lpstr>Control</vt:lpstr>
      <vt:lpstr>CNTRL Foil Balls Practice</vt:lpstr>
      <vt:lpstr>Foil Ball Real Deal</vt:lpstr>
      <vt:lpstr>Treated Foil Balls Practice</vt:lpstr>
      <vt:lpstr>Temporary Number to Field ID </vt:lpstr>
      <vt:lpstr>Field Register</vt:lpstr>
      <vt:lpstr>Soil Moisture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2019-01-24T00:24:29Z</dcterms:created>
  <dcterms:modified xsi:type="dcterms:W3CDTF">2019-05-31T05:15:33Z</dcterms:modified>
</cp:coreProperties>
</file>